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1490" documentId="14_{50C9CEB0-47DC-4D9D-BBE1-8EA2B468FDA2}" xr6:coauthVersionLast="47" xr6:coauthVersionMax="47" xr10:uidLastSave="{21C69AEB-DF0C-4F61-B754-765DBAACBADE}"/>
  <bookViews>
    <workbookView xWindow="53880" yWindow="-1620" windowWidth="25440" windowHeight="15390" tabRatio="854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7" i="33" l="1"/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<sst xmlns="http://schemas.openxmlformats.org/spreadsheetml/2006/main" count="1898" uniqueCount="597">
  <si>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</si>
  <si>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</si>
  <si>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</si>
  <si>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</si>
  <si>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</si>
  <si>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</si>
  <si>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</si>
  <si>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</si>
  <si>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</si>
  <si>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</si>
  <si>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</si>
  <si>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</si>
  <si>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</si>
  <si>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</si>
  <si>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</si>
  <si>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</si>
  <si>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</si>
  <si>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</si>
  <si>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</si>
  <si>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</si>
  <si>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</si>
  <si>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</si>
  <si>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</si>
  <si>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</si>
  <si>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</si>
  <si>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</si>
  <si>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</si>
  <si>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</si>
  <si>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</si>
  <si>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</si>
  <si>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</si>
  <si>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</si>
  <si>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</si>
  <si>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</si>
  <si>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</si>
  <si>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</si>
  <si>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</si>
  <si>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</si>
  <si>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</si>
  <si>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</si>
  <si>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</si>
  <si>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</si>
  <si>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</si>
  <si>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</si>
  <si>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</si>
  <si>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</si>
  <si>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</si>
  <si>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</si>
  <si>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</si>
  <si>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</si>
  <si>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</si>
  <si>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</si>
  <si>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</si>
  <si>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</si>
  <si>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</si>
  <si>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</si>
  <si>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</si>
  <si>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</si>
  <si>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</si>
  <si>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</si>
  <si>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</si>
  <si>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</si>
  <si>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</si>
  <si>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</si>
  <si>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</si>
  <si>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</si>
  <si>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</si>
  <si>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</si>
  <si>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</si>
  <si>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</si>
  <si>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</si>
  <si>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</si>
  <si>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</si>
  <si>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</si>
  <si>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</si>
  <si>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</si>
  <si>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</si>
  <si>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</si>
  <si>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</si>
  <si>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</si>
  <si>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</si>
  <si>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</si>
  <si>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</si>
  <si>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</si>
  <si>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</si>
  <si>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</si>
  <si>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</si>
  <si>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</si>
  <si>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</si>
  <si>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</si>
  <si>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</si>
  <si>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</si>
  <si>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</si>
  <si>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</si>
  <si>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</si>
  <si>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</si>
  <si>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</si>
  <si>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</si>
  <si>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</si>
  <si>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</si>
  <si>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</si>
  <si>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</si>
  <si>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</si>
  <si>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</si>
  <si>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</si>
  <si>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</si>
  <si>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</si>
  <si>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</si>
  <si>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</si>
  <si>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</si>
  <si>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</si>
  <si>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</si>
  <si>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</si>
  <si>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</si>
  <si>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</si>
  <si>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</si>
  <si>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</si>
  <si>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</si>
  <si>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</si>
  <si>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</si>
  <si>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</si>
  <si>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</si>
  <si>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</si>
  <si>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</si>
  <si>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</si>
  <si>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</si>
  <si>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</si>
  <si>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</si>
  <si>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</si>
  <si>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</si>
  <si>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</si>
  <si>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</si>
  <si>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</si>
  <si>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</si>
  <si>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</si>
  <si>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</si>
  <si>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</si>
  <si>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</si>
  <si>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</si>
  <si>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</si>
  <si>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</si>
  <si>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</si>
  <si>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</si>
  <si>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</si>
  <si>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</si>
  <si>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</si>
  <si>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</si>
  <si>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</si>
  <si>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</si>
  <si>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</si>
  <si>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</si>
  <si>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</si>
  <si>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</si>
  <si>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</si>
  <si>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</si>
  <si>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</si>
  <si>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</si>
  <si>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</si>
  <si>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</si>
  <si>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</si>
  <si>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</si>
  <si>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</si>
  <si>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</si>
  <si>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</si>
  <si>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</si>
  <si>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</si>
  <si>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</si>
  <si>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</si>
  <si>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</si>
  <si>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</si>
  <si>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</si>
  <si>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</si>
  <si>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</si>
  <si>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</si>
  <si>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</si>
  <si>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</si>
  <si>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</si>
  <si>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</si>
  <si>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</si>
  <si>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</si>
  <si>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</si>
  <si>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</si>
  <si>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</si>
  <si>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</si>
  <si>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</si>
  <si>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</si>
  <si>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</si>
  <si>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</si>
  <si>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</si>
  <si>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</si>
  <si>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</si>
  <si>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</si>
  <si>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</si>
  <si>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</si>
  <si>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</si>
  <si>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</si>
  <si>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</si>
  <si>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</si>
  <si>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</si>
  <si>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</si>
  <si>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</si>
  <si>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</si>
  <si>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</si>
  <si>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</si>
  <si>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</si>
  <si>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</si>
  <si>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</si>
  <si>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</si>
  <si>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</si>
  <si>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</si>
  <si>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</si>
  <si>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</si>
  <si>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</si>
  <si>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</si>
  <si>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</si>
  <si>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</si>
  <si>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</si>
  <si>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</si>
  <si>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</si>
  <si>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</si>
  <si>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</si>
  <si>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</si>
  <si>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</si>
  <si>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</si>
  <si>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</si>
  <si>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</si>
  <si>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</si>
  <si>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</si>
  <si>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</si>
  <si>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</si>
  <si>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</si>
  <si>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</si>
  <si>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</si>
  <si>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</si>
  <si>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</si>
  <si>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</si>
  <si>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</si>
  <si>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</si>
  <si>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</si>
  <si>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</si>
  <si>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</si>
  <si>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</si>
  <si>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</si>
  <si>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</si>
  <si>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</si>
  <si>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</si>
  <si>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</si>
  <si>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</si>
  <si>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</si>
  <si>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</si>
  <si>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</si>
  <si>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</si>
  <si>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</si>
  <si>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</si>
  <si>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</si>
  <si>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</si>
  <si>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</si>
  <si>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</si>
  <si>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</si>
  <si>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</si>
  <si>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</si>
  <si>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</si>
  <si>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</si>
  <si>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</si>
  <si>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</si>
  <si>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</si>
  <si>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</si>
  <si>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</si>
  <si>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</si>
  <si>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</si>
  <si>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</si>
  <si>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</si>
  <si>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</si>
  <si>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</si>
  <si>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</si>
  <si>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</si>
  <si>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</si>
  <si>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</si>
  <si>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</si>
  <si>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</si>
  <si>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</si>
  <si>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</si>
  <si>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</si>
  <si>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</si>
  <si>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</si>
  <si>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</si>
  <si>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</si>
  <si>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</si>
  <si>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</si>
  <si>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</si>
  <si>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</si>
  <si>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</si>
  <si>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</si>
  <si>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</si>
  <si>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</si>
  <si>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</si>
  <si>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</si>
  <si>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</si>
  <si>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</si>
  <si>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</si>
  <si>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</si>
  <si>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</si>
  <si>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</si>
  <si>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</si>
  <si>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</si>
  <si>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</si>
  <si>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</si>
  <si>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</si>
  <si>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</si>
  <si>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</si>
  <si>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</si>
  <si>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</si>
  <si>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</si>
  <si>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</si>
  <si>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</si>
  <si>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</si>
  <si>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</si>
  <si>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</si>
  <si>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</si>
  <si>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</si>
  <si>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</si>
  <si>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</si>
  <si>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</si>
  <si>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</si>
  <si>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</si>
  <si>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</si>
  <si>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</si>
  <si>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</si>
  <si>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</si>
  <si>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</si>
  <si>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</si>
  <si>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</si>
  <si>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</si>
  <si>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</si>
  <si>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</si>
  <si>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</si>
  <si>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</si>
  <si>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</si>
  <si>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</si>
  <si>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</si>
  <si>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</si>
  <si>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</si>
  <si>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</si>
  <si>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</si>
  <si>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</si>
  <si>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</si>
  <si>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</si>
  <si>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</si>
  <si>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</si>
  <si>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</si>
  <si>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</si>
  <si>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</si>
  <si>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</si>
  <si>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</si>
  <si>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</si>
  <si>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</si>
  <si>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</si>
  <si>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</si>
  <si>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</si>
  <si>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</si>
  <si>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</si>
  <si>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</si>
  <si>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</si>
  <si>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</si>
  <si>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</si>
  <si>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</si>
  <si>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</si>
  <si>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</si>
  <si>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</si>
  <si>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</si>
  <si>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</si>
  <si>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</si>
  <si>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</si>
  <si>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</si>
  <si>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</si>
  <si>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</si>
  <si>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</si>
  <si>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</si>
  <si>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</si>
  <si>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</si>
  <si>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</si>
  <si>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</si>
  <si>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</si>
  <si>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</si>
  <si>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</si>
  <si>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</si>
  <si>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</si>
  <si>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</si>
  <si>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</si>
  <si>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</si>
  <si>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</si>
  <si>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</si>
  <si>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</si>
  <si>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</si>
  <si>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</si>
  <si>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</si>
  <si>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</si>
  <si>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</si>
  <si>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</si>
  <si>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</si>
  <si>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</si>
  <si>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</si>
  <si>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</si>
  <si>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</si>
  <si>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</si>
  <si>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</si>
  <si>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</si>
  <si>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</si>
  <si>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</si>
  <si>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</si>
  <si>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</si>
  <si>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</si>
  <si>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</si>
  <si>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</si>
  <si>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</si>
  <si>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</si>
  <si>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</si>
  <si>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</si>
  <si>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</si>
  <si>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</si>
  <si>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</si>
  <si>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</si>
  <si>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</si>
  <si>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</si>
  <si>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</si>
  <si>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</si>
  <si>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</si>
  <si>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</si>
  <si>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</si>
  <si>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</si>
  <si>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</si>
  <si>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</si>
  <si>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</si>
  <si>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</si>
  <si>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</si>
  <si>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</si>
  <si>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</si>
  <si>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</si>
  <si>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</si>
  <si>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</si>
  <si>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</si>
  <si>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</si>
  <si>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</si>
  <si>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</si>
  <si>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</si>
  <si>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</si>
  <si>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</si>
  <si>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</si>
  <si>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</si>
  <si>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</si>
  <si>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</si>
  <si>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</si>
  <si>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</si>
  <si>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</si>
  <si>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</si>
  <si>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</si>
  <si>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</si>
  <si>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</si>
  <si>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</si>
  <si>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</si>
  <si>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</si>
  <si>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</si>
  <si>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</si>
  <si>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</si>
  <si>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</si>
  <si>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</si>
  <si>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</si>
  <si>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</si>
  <si>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</si>
  <si>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</si>
  <si>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</si>
  <si>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</si>
  <si>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</si>
  <si>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</si>
  <si>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</si>
  <si>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</si>
  <si>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</si>
  <si>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</si>
  <si>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</si>
  <si>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</si>
  <si>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</si>
  <si>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</si>
  <si>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</si>
  <si>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</si>
  <si>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</si>
  <si>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</si>
  <si>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</si>
  <si>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</si>
  <si>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</si>
  <si>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</si>
  <si>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</si>
  <si>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</si>
  <si>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</si>
  <si>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</si>
  <si>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</si>
  <si>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</si>
  <si>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</si>
  <si>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</si>
  <si>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</si>
  <si>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</si>
  <si>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</si>
  <si>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</si>
  <si>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</si>
  <si>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</si>
  <si>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</si>
  <si>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</si>
  <si>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</si>
  <si>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</si>
  <si>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</si>
  <si>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</si>
  <si>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</si>
  <si>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</si>
  <si>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</si>
  <si>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</si>
  <si>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</si>
  <si>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</si>
  <si>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</si>
  <si>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</si>
  <si>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</si>
  <si>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</si>
  <si>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</si>
  <si>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</si>
  <si>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</si>
  <si>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</si>
  <si>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</si>
  <si>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</si>
  <si>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</si>
  <si>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</si>
  <si>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</si>
  <si>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</si>
  <si>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</si>
  <si>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</si>
  <si>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</si>
  <si>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</si>
  <si>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</si>
  <si>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</si>
  <si>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</si>
  <si>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</si>
  <si>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</si>
  <si>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</si>
  <si>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</si>
  <si>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</si>
  <si>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</si>
  <si>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</si>
  <si>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</si>
  <si>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</si>
  <si>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</si>
  <si>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</si>
  <si>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</si>
  <si>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</si>
  <si>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</si>
  <si>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</si>
  <si>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</si>
  <si>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</si>
  <si>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</si>
  <si>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</si>
  <si>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</si>
  <si>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</si>
  <si>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</si>
  <si>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</si>
  <si>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</si>
  <si>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</si>
  <si>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</si>
  <si>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</si>
  <si>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</si>
  <si>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</si>
  <si>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</si>
  <si>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</si>
  <si>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</si>
  <si>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</si>
  <si>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</si>
  <si>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</si>
  <si>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</si>
  <si>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</si>
  <si>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</si>
  <si>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</si>
  <si>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</si>
  <si>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</si>
  <si>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</si>
  <si>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</si>
  <si>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</si>
  <si>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</si>
  <si>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Projection Method</t>
  </si>
  <si>
    <t>LR Auth Method</t>
  </si>
  <si>
    <t>Cost Per Auth Method</t>
  </si>
  <si>
    <t>Reinsurance</t>
  </si>
  <si>
    <t>Recovery</t>
  </si>
  <si>
    <t>Gross Total Claim</t>
  </si>
  <si>
    <t>Total Claim Net</t>
  </si>
  <si>
    <t>IBNR *</t>
  </si>
  <si>
    <t>Gross Incurred Claims</t>
  </si>
  <si>
    <t xml:space="preserve">Incurred Claim Net of </t>
  </si>
  <si>
    <t>* IBNR = Gross Incurred Claims - Total Paid Claim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</si>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</sst>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mm"/>
    <numFmt numFmtId="167" formatCode="_(&quot;$&quot;* #,##0_);_(&quot;$&quot;* \(#,##0\);_(&quot;$&quot;* &quot;-&quot;??_);_(@_)"/>
    <numFmt numFmtId="168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6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0" fontId="11" fillId="0" borderId="0" xfId="0" applyFont="1" applyAlignment="1">
      <alignment horizontal="right"/>
    </xf>
    <xf numFmtId="41" fontId="11" fillId="0" borderId="0" xfId="0" applyNumberFormat="1" applyFont="1"/>
    <xf numFmtId="43" fontId="2" fillId="6" borderId="0" xfId="1" applyFont="1" applyFill="1"/>
    <xf numFmtId="165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5" fontId="0" fillId="0" borderId="3" xfId="0" applyNumberFormat="1" applyBorder="1"/>
    <xf numFmtId="17" fontId="0" fillId="0" borderId="0" xfId="0" applyNumberFormat="1"/>
    <xf numFmtId="166" fontId="4" fillId="0" borderId="0" xfId="0" quotePrefix="1" applyNumberFormat="1" applyFont="1" applyAlignment="1">
      <alignment vertical="center"/>
    </xf>
    <xf numFmtId="164" fontId="0" fillId="0" borderId="0" xfId="1" applyNumberFormat="1" applyFont="1" applyBorder="1"/>
    <xf numFmtId="1" fontId="0" fillId="0" borderId="0" xfId="0" applyNumberFormat="1"/>
    <xf numFmtId="0" fontId="0" fillId="3" borderId="0" xfId="0" applyFill="1"/>
    <xf numFmtId="164" fontId="0" fillId="5" borderId="0" xfId="0" applyNumberFormat="1" applyFill="1"/>
    <xf numFmtId="165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9" fontId="15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3" fillId="7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44" fontId="0" fillId="0" borderId="0" xfId="0" applyNumberFormat="1"/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8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  <xf numFmtId="37" fontId="3" fillId="0" borderId="0" xfId="0" applyNumberFormat="1" applyFont="1"/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185"/>
  <sheetViews>
    <sheetView showGridLines="0" tabSelected="1" topLeftCell="A2" zoomScale="90" zoomScaleNormal="90" workbookViewId="0">
      <selection activeCell="B26" sqref="B26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20.44140625" bestFit="1" customWidth="1"/>
    <col min="7" max="7" width="16.33203125" customWidth="1"/>
    <col min="8" max="8" width="20.5546875" bestFit="1" customWidth="1"/>
    <col min="9" max="14" width="15.6640625" customWidth="1"/>
    <col min="15" max="15" width="20.88671875" customWidth="1"/>
    <col min="16" max="16" width="21.6640625" customWidth="1"/>
    <col min="17" max="17" width="24.88671875" customWidth="1"/>
    <col min="18" max="18" width="21" bestFit="1" customWidth="1"/>
    <col min="19" max="19" width="21" customWidth="1"/>
    <col min="20" max="20" width="16.109375" bestFit="1" customWidth="1"/>
    <col min="21" max="22" width="21" bestFit="1" customWidth="1"/>
    <col min="23" max="23" width="27.33203125" bestFit="1" customWidth="1"/>
    <col min="24" max="43" width="15.6640625" customWidth="1"/>
  </cols>
  <sheetData>
    <row r="1" spans="1:27" s="39" customFormat="1" x14ac:dyDescent="0.3">
      <c r="A1" s="37" t="s">
        <v>581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7" x14ac:dyDescent="0.3">
      <c r="A2" s="40"/>
      <c r="B2" s="40"/>
      <c r="C2" s="40"/>
      <c r="D2" s="40"/>
      <c r="E2" s="40"/>
      <c r="F2" s="41"/>
      <c r="G2" s="41"/>
      <c r="H2" s="41"/>
      <c r="I2" s="40"/>
      <c r="J2" s="40"/>
      <c r="K2" s="40"/>
      <c r="L2" s="40"/>
    </row>
    <row r="3" spans="1:27" x14ac:dyDescent="0.3">
      <c r="A3" s="86" t="s">
        <v>48</v>
      </c>
      <c r="B3" s="87" t="s">
        <v>49</v>
      </c>
      <c r="C3" s="90" t="s">
        <v>567</v>
      </c>
      <c r="D3" s="90" t="s">
        <v>568</v>
      </c>
      <c r="E3" s="90" t="s">
        <v>570</v>
      </c>
      <c r="F3" s="87" t="s">
        <v>590</v>
      </c>
      <c r="G3" s="87" t="s">
        <v>585</v>
      </c>
      <c r="H3" s="87" t="s">
        <v>591</v>
      </c>
      <c r="I3" s="87" t="s">
        <v>589</v>
      </c>
      <c r="J3" s="87" t="s">
        <v>52</v>
      </c>
      <c r="K3" s="87" t="s">
        <v>53</v>
      </c>
      <c r="L3" s="87" t="s">
        <v>587</v>
      </c>
      <c r="M3" s="87" t="s">
        <v>588</v>
      </c>
      <c r="N3" s="86" t="s">
        <v>572</v>
      </c>
      <c r="O3" s="87" t="s">
        <v>578</v>
      </c>
      <c r="P3" s="86" t="s">
        <v>571</v>
      </c>
      <c r="Q3" s="87" t="s">
        <v>583</v>
      </c>
      <c r="R3" s="87" t="s">
        <v>582</v>
      </c>
      <c r="S3" s="91" t="s">
        <v>584</v>
      </c>
      <c r="T3" s="86" t="s">
        <v>571</v>
      </c>
      <c r="U3" s="87" t="s">
        <v>583</v>
      </c>
      <c r="V3" s="87" t="s">
        <v>582</v>
      </c>
      <c r="W3" s="91" t="s">
        <v>584</v>
      </c>
    </row>
    <row r="4" spans="1:27" x14ac:dyDescent="0.3">
      <c r="A4" s="88" t="s">
        <v>55</v>
      </c>
      <c r="B4" s="89" t="s">
        <v>53</v>
      </c>
      <c r="C4" s="92" t="s">
        <v>568</v>
      </c>
      <c r="D4" s="92" t="s">
        <v>569</v>
      </c>
      <c r="E4" s="92" t="s">
        <v>568</v>
      </c>
      <c r="F4" s="89" t="s">
        <v>54</v>
      </c>
      <c r="G4" s="89" t="s">
        <v>586</v>
      </c>
      <c r="H4" s="89" t="s">
        <v>585</v>
      </c>
      <c r="I4" s="93"/>
      <c r="J4" s="89"/>
      <c r="K4" s="89" t="s">
        <v>2</v>
      </c>
      <c r="L4" s="89" t="s">
        <v>2</v>
      </c>
      <c r="M4" s="94" t="s">
        <v>2</v>
      </c>
      <c r="N4" s="88" t="s">
        <v>579</v>
      </c>
      <c r="O4" s="89" t="s">
        <v>569</v>
      </c>
      <c r="P4" s="88" t="s">
        <v>574</v>
      </c>
      <c r="Q4" s="89" t="s">
        <v>574</v>
      </c>
      <c r="R4" s="89" t="s">
        <v>574</v>
      </c>
      <c r="S4" s="94" t="s">
        <v>574</v>
      </c>
      <c r="T4" s="88" t="s">
        <v>573</v>
      </c>
      <c r="U4" s="89" t="s">
        <v>573</v>
      </c>
      <c r="V4" s="109" t="s">
        <v>573</v>
      </c>
      <c r="W4" s="110" t="s">
        <v>573</v>
      </c>
      <c r="Z4" s="45" t="s">
        <v>69</v>
      </c>
      <c r="AA4" s="45" t="s">
        <v>56</v>
      </c>
    </row>
    <row r="5" spans="1:27" x14ac:dyDescent="0.3">
      <c r="A5" s="98">
        <v>202104</v>
      </c>
      <c r="B5" s="115">
        <v>4514335.73999999</v>
      </c>
      <c r="C5" s="99">
        <v>1</v>
      </c>
      <c r="D5" s="100">
        <v>1</v>
      </c>
      <c r="E5" s="101">
        <v>1</v>
      </c>
      <c r="F5" s="106">
        <v>4514335.73999999</v>
      </c>
      <c r="G5" s="106">
        <v>30419.833333333332</v>
      </c>
      <c r="H5" s="106">
        <v>4483915.906666657</v>
      </c>
      <c r="I5" s="106">
        <v>0</v>
      </c>
      <c r="J5" s="112">
        <v>125285</v>
      </c>
      <c r="K5" s="108">
        <v>36.032531747615359</v>
      </c>
      <c r="L5" s="108">
        <v>36.032531747615359</v>
      </c>
      <c r="M5" s="108">
        <v>35.78972667651081</v>
      </c>
      <c r="N5" s="124">
        <v>1</v>
      </c>
      <c r="O5" s="100">
        <v>1</v>
      </c>
      <c r="P5" s="117">
        <v>4514335.73999999</v>
      </c>
      <c r="Q5" s="118">
        <v>4514335.73999999</v>
      </c>
      <c r="R5" s="118">
        <v>4265215.5069618672</v>
      </c>
      <c r="S5" s="119">
        <v>4514335.73999999</v>
      </c>
      <c r="T5" s="120">
        <v>36.032531747615359</v>
      </c>
      <c r="U5" s="118">
        <v>36.032531747615359</v>
      </c>
      <c r="V5" s="118">
        <v>34.04410349971559</v>
      </c>
      <c r="W5" s="119">
        <v>36.032531747615359</v>
      </c>
      <c r="Z5" s="12">
        <v>1585.1361645124853</v>
      </c>
      <c r="AA5" s="12">
        <v>1585.1361645124853</v>
      </c>
    </row>
    <row r="6" spans="1:27" x14ac:dyDescent="0.3">
      <c r="A6" s="102">
        <v>202105</v>
      </c>
      <c r="B6" s="115">
        <v>4251731.4299999988</v>
      </c>
      <c r="C6" s="99">
        <v>0.99977731829046468</v>
      </c>
      <c r="D6" s="100">
        <v>0.99977731829046468</v>
      </c>
      <c r="E6" s="101">
        <v>0.99977731829046479</v>
      </c>
      <c r="F6" s="106">
        <v>4252678.4237014921</v>
      </c>
      <c r="G6" s="106">
        <v>30419.833333333332</v>
      </c>
      <c r="H6" s="106">
        <v>4222258.5903681591</v>
      </c>
      <c r="I6" s="106">
        <v>946.99370149336755</v>
      </c>
      <c r="J6" s="112">
        <v>125542</v>
      </c>
      <c r="K6" s="108">
        <v>33.867004110178257</v>
      </c>
      <c r="L6" s="108">
        <v>33.874547352292396</v>
      </c>
      <c r="M6" s="108">
        <v>33.63223933319653</v>
      </c>
      <c r="N6" s="124">
        <v>1</v>
      </c>
      <c r="O6" s="100">
        <v>1</v>
      </c>
      <c r="P6" s="117">
        <v>4252678.4237014921</v>
      </c>
      <c r="Q6" s="118">
        <v>4252678.4237014921</v>
      </c>
      <c r="R6" s="118">
        <v>4294092.718791428</v>
      </c>
      <c r="S6" s="119">
        <v>4252678.4237014921</v>
      </c>
      <c r="T6" s="120">
        <v>33.874547352292396</v>
      </c>
      <c r="U6" s="118">
        <v>33.874547352292396</v>
      </c>
      <c r="V6" s="118">
        <v>34.204431336058278</v>
      </c>
      <c r="W6" s="119">
        <v>33.874547352292396</v>
      </c>
      <c r="Z6" s="12">
        <v>1841.0645529069006</v>
      </c>
      <c r="AA6" s="12">
        <v>894.07085141353309</v>
      </c>
    </row>
    <row r="7" spans="1:27" x14ac:dyDescent="0.3">
      <c r="A7" s="102">
        <v>202106</v>
      </c>
      <c r="B7" s="115">
        <v>4614152.4199999934</v>
      </c>
      <c r="C7" s="99">
        <v>0.99922378299793135</v>
      </c>
      <c r="D7" s="100">
        <v>0.99922378299793135</v>
      </c>
      <c r="E7" s="101">
        <v>0.99922378299793146</v>
      </c>
      <c r="F7" s="106">
        <v>4617736.7858042121</v>
      </c>
      <c r="G7" s="106">
        <v>30419.833333333332</v>
      </c>
      <c r="H7" s="106">
        <v>4587316.9524708791</v>
      </c>
      <c r="I7" s="106">
        <v>3584.3658042186871</v>
      </c>
      <c r="J7" s="112">
        <v>124931</v>
      </c>
      <c r="K7" s="108">
        <v>36.933606710904364</v>
      </c>
      <c r="L7" s="108">
        <v>36.962297474639698</v>
      </c>
      <c r="M7" s="108">
        <v>36.718804399795722</v>
      </c>
      <c r="N7" s="124">
        <v>1</v>
      </c>
      <c r="O7" s="100">
        <v>1</v>
      </c>
      <c r="P7" s="117">
        <v>4617736.7858042121</v>
      </c>
      <c r="Q7" s="118">
        <v>4617736.7858042121</v>
      </c>
      <c r="R7" s="118">
        <v>4293318.057372936</v>
      </c>
      <c r="S7" s="119">
        <v>4617736.7858042121</v>
      </c>
      <c r="T7" s="120">
        <v>36.962297474639698</v>
      </c>
      <c r="U7" s="118">
        <v>36.962297474639698</v>
      </c>
      <c r="V7" s="118">
        <v>34.365514222834491</v>
      </c>
      <c r="W7" s="119">
        <v>36.962297474639698</v>
      </c>
      <c r="Z7" s="12">
        <v>3707.8420870825648</v>
      </c>
      <c r="AA7" s="12">
        <v>123.47628286387771</v>
      </c>
    </row>
    <row r="8" spans="1:27" x14ac:dyDescent="0.3">
      <c r="A8" s="102">
        <v>202107</v>
      </c>
      <c r="B8" s="115">
        <v>4792628.0099999905</v>
      </c>
      <c r="C8" s="99">
        <v>0.99843032590224068</v>
      </c>
      <c r="D8" s="100">
        <v>0.99843032590224068</v>
      </c>
      <c r="E8" s="101">
        <v>0.99843032590224068</v>
      </c>
      <c r="F8" s="106">
        <v>4800162.7010568697</v>
      </c>
      <c r="G8" s="106">
        <v>30419.833333333332</v>
      </c>
      <c r="H8" s="106">
        <v>4769742.8677235367</v>
      </c>
      <c r="I8" s="106">
        <v>7534.6910568792373</v>
      </c>
      <c r="J8" s="112">
        <v>125384</v>
      </c>
      <c r="K8" s="108">
        <v>38.223601177183617</v>
      </c>
      <c r="L8" s="108">
        <v>38.283694100179204</v>
      </c>
      <c r="M8" s="108">
        <v>38.041080741749639</v>
      </c>
      <c r="N8" s="124">
        <v>1</v>
      </c>
      <c r="O8" s="100">
        <v>1</v>
      </c>
      <c r="P8" s="117">
        <v>4800162.7010568697</v>
      </c>
      <c r="Q8" s="118">
        <v>4800162.7010568697</v>
      </c>
      <c r="R8" s="118">
        <v>4329177.9690812277</v>
      </c>
      <c r="S8" s="119">
        <v>4800162.7010568697</v>
      </c>
      <c r="T8" s="120">
        <v>38.283694100179204</v>
      </c>
      <c r="U8" s="118">
        <v>38.283694100179204</v>
      </c>
      <c r="V8" s="118">
        <v>34.527355715890607</v>
      </c>
      <c r="W8" s="119">
        <v>38.283694100179204</v>
      </c>
      <c r="Z8" s="12">
        <v>8773.1429146006703</v>
      </c>
      <c r="AA8" s="12">
        <v>1238.451857721433</v>
      </c>
    </row>
    <row r="9" spans="1:27" x14ac:dyDescent="0.3">
      <c r="A9" s="102">
        <v>202108</v>
      </c>
      <c r="B9" s="115">
        <v>5200250.5799999926</v>
      </c>
      <c r="C9" s="99">
        <v>0.99782957357536706</v>
      </c>
      <c r="D9" s="100">
        <v>0.99782957357536706</v>
      </c>
      <c r="E9" s="101">
        <v>0.99782957357536706</v>
      </c>
      <c r="F9" s="106">
        <v>5211561.8916432252</v>
      </c>
      <c r="G9" s="106">
        <v>30419.833333333332</v>
      </c>
      <c r="H9" s="106">
        <v>5181142.0583098922</v>
      </c>
      <c r="I9" s="106">
        <v>11311.311643232591</v>
      </c>
      <c r="J9" s="112">
        <v>125656</v>
      </c>
      <c r="K9" s="108">
        <v>41.384817119755468</v>
      </c>
      <c r="L9" s="108">
        <v>41.474835198026561</v>
      </c>
      <c r="M9" s="108">
        <v>41.232747010169767</v>
      </c>
      <c r="N9" s="124">
        <v>1</v>
      </c>
      <c r="O9" s="100">
        <v>1</v>
      </c>
      <c r="P9" s="117">
        <v>5211561.8916432252</v>
      </c>
      <c r="Q9" s="118">
        <v>5211561.8916432252</v>
      </c>
      <c r="R9" s="118">
        <v>4359001.5368357804</v>
      </c>
      <c r="S9" s="119">
        <v>5211561.8916432252</v>
      </c>
      <c r="T9" s="120">
        <v>41.474835198026561</v>
      </c>
      <c r="U9" s="118">
        <v>41.474835198026561</v>
      </c>
      <c r="V9" s="118">
        <v>34.689959387818966</v>
      </c>
      <c r="W9" s="119">
        <v>41.474835198026561</v>
      </c>
      <c r="Z9" s="12">
        <v>12588.004842502996</v>
      </c>
      <c r="AA9" s="12">
        <v>1276.6931992704049</v>
      </c>
    </row>
    <row r="10" spans="1:27" x14ac:dyDescent="0.3">
      <c r="A10" s="102">
        <v>202109</v>
      </c>
      <c r="B10" s="115">
        <v>5270023.2099999869</v>
      </c>
      <c r="C10" s="99">
        <v>0.99761382682578326</v>
      </c>
      <c r="D10" s="100">
        <v>0.99761382682578326</v>
      </c>
      <c r="E10" s="101">
        <v>0.99761382682578326</v>
      </c>
      <c r="F10" s="106">
        <v>5282628.47635963</v>
      </c>
      <c r="G10" s="106">
        <v>30419.833333333332</v>
      </c>
      <c r="H10" s="106">
        <v>5252208.643026297</v>
      </c>
      <c r="I10" s="106">
        <v>12605.266359643079</v>
      </c>
      <c r="J10" s="112">
        <v>126109</v>
      </c>
      <c r="K10" s="108">
        <v>41.789429858297083</v>
      </c>
      <c r="L10" s="108">
        <v>41.889385185511188</v>
      </c>
      <c r="M10" s="108">
        <v>41.648166610046047</v>
      </c>
      <c r="N10" s="124">
        <v>1</v>
      </c>
      <c r="O10" s="100">
        <v>1</v>
      </c>
      <c r="P10" s="117">
        <v>5282628.47635963</v>
      </c>
      <c r="Q10" s="118">
        <v>5282628.47635963</v>
      </c>
      <c r="R10" s="118">
        <v>4395318.4451748868</v>
      </c>
      <c r="S10" s="119">
        <v>5282628.47635963</v>
      </c>
      <c r="T10" s="120">
        <v>41.889385185511188</v>
      </c>
      <c r="U10" s="118">
        <v>41.889385185511188</v>
      </c>
      <c r="V10" s="118">
        <v>34.853328828036751</v>
      </c>
      <c r="W10" s="119">
        <v>41.889385185511188</v>
      </c>
      <c r="Z10" s="12">
        <v>15077.315475191921</v>
      </c>
      <c r="AA10" s="12">
        <v>2472.0491155488417</v>
      </c>
    </row>
    <row r="11" spans="1:27" x14ac:dyDescent="0.3">
      <c r="A11" s="102">
        <v>202110</v>
      </c>
      <c r="B11" s="115">
        <v>5524781.8699999927</v>
      </c>
      <c r="C11" s="99">
        <v>0.99740612093981451</v>
      </c>
      <c r="D11" s="100">
        <v>0.99740612093981451</v>
      </c>
      <c r="E11" s="101">
        <v>0.99740612093981451</v>
      </c>
      <c r="F11" s="106">
        <v>5539149.7545595765</v>
      </c>
      <c r="G11" s="106">
        <v>30419.833333333332</v>
      </c>
      <c r="H11" s="106">
        <v>5508729.9212262435</v>
      </c>
      <c r="I11" s="106">
        <v>14367.88455958385</v>
      </c>
      <c r="J11" s="112">
        <v>126528</v>
      </c>
      <c r="K11" s="108">
        <v>43.664500110647388</v>
      </c>
      <c r="L11" s="108">
        <v>43.778055091043697</v>
      </c>
      <c r="M11" s="108">
        <v>43.537635315710702</v>
      </c>
      <c r="N11" s="124">
        <v>1</v>
      </c>
      <c r="O11" s="100">
        <v>1</v>
      </c>
      <c r="P11" s="117">
        <v>5539149.7545595765</v>
      </c>
      <c r="Q11" s="118">
        <v>5539149.7545595765</v>
      </c>
      <c r="R11" s="118">
        <v>4430690.1459164442</v>
      </c>
      <c r="S11" s="119">
        <v>5539149.7545595765</v>
      </c>
      <c r="T11" s="120">
        <v>43.778055091043697</v>
      </c>
      <c r="U11" s="118">
        <v>43.778055091043697</v>
      </c>
      <c r="V11" s="118">
        <v>35.017467642865171</v>
      </c>
      <c r="W11" s="119">
        <v>43.778055091043697</v>
      </c>
      <c r="Z11" s="12">
        <v>18161.002850437537</v>
      </c>
      <c r="AA11" s="12">
        <v>3793.1182908536866</v>
      </c>
    </row>
    <row r="12" spans="1:27" x14ac:dyDescent="0.3">
      <c r="A12" s="102">
        <v>202111</v>
      </c>
      <c r="B12" s="115">
        <v>5314088.0799999954</v>
      </c>
      <c r="C12" s="99">
        <v>0.99728421590056571</v>
      </c>
      <c r="D12" s="100">
        <v>0.99728421590056571</v>
      </c>
      <c r="E12" s="101">
        <v>0.99728421590056571</v>
      </c>
      <c r="F12" s="106">
        <v>5328559.2966106236</v>
      </c>
      <c r="G12" s="106">
        <v>28333.666666666668</v>
      </c>
      <c r="H12" s="106">
        <v>5300225.6299439566</v>
      </c>
      <c r="I12" s="106">
        <v>14471.21661062818</v>
      </c>
      <c r="J12" s="112">
        <v>126623</v>
      </c>
      <c r="K12" s="108">
        <v>41.967794792415241</v>
      </c>
      <c r="L12" s="108">
        <v>42.082080637882719</v>
      </c>
      <c r="M12" s="108">
        <v>41.858316656088995</v>
      </c>
      <c r="N12" s="124">
        <v>1</v>
      </c>
      <c r="O12" s="100">
        <v>1</v>
      </c>
      <c r="P12" s="117">
        <v>5328559.2966106236</v>
      </c>
      <c r="Q12" s="118">
        <v>5328559.2966106236</v>
      </c>
      <c r="R12" s="118">
        <v>4454898.4338075928</v>
      </c>
      <c r="S12" s="119">
        <v>5328559.2966106236</v>
      </c>
      <c r="T12" s="120">
        <v>42.082080637882719</v>
      </c>
      <c r="U12" s="118">
        <v>42.082080637882719</v>
      </c>
      <c r="V12" s="118">
        <v>35.182379455609116</v>
      </c>
      <c r="W12" s="119">
        <v>42.082080637882719</v>
      </c>
      <c r="Z12" s="12">
        <v>21727.818282112479</v>
      </c>
      <c r="AA12" s="12">
        <v>7256.601671484299</v>
      </c>
    </row>
    <row r="13" spans="1:27" x14ac:dyDescent="0.3">
      <c r="A13" s="102">
        <v>202112</v>
      </c>
      <c r="B13" s="115">
        <v>5620205.8599999901</v>
      </c>
      <c r="C13" s="99">
        <v>0.99703763609822604</v>
      </c>
      <c r="D13" s="100">
        <v>0.99703763609822604</v>
      </c>
      <c r="E13" s="101">
        <v>0.99703763609822604</v>
      </c>
      <c r="F13" s="106">
        <v>5636904.4221780002</v>
      </c>
      <c r="G13" s="106">
        <v>28333.666666666668</v>
      </c>
      <c r="H13" s="106">
        <v>5608570.7555113332</v>
      </c>
      <c r="I13" s="106">
        <v>16698.562178010121</v>
      </c>
      <c r="J13" s="112">
        <v>126574</v>
      </c>
      <c r="K13" s="108">
        <v>44.402530219476276</v>
      </c>
      <c r="L13" s="108">
        <v>44.534457488725963</v>
      </c>
      <c r="M13" s="108">
        <v>44.310606882229628</v>
      </c>
      <c r="N13" s="124">
        <v>1</v>
      </c>
      <c r="O13" s="100">
        <v>1</v>
      </c>
      <c r="P13" s="117">
        <v>5636904.4221780002</v>
      </c>
      <c r="Q13" s="118">
        <v>5636904.4221780002</v>
      </c>
      <c r="R13" s="118">
        <v>4474146.3472146885</v>
      </c>
      <c r="S13" s="119">
        <v>5636904.4221780002</v>
      </c>
      <c r="T13" s="120">
        <v>44.534457488725963</v>
      </c>
      <c r="U13" s="118">
        <v>44.534457488725963</v>
      </c>
      <c r="V13" s="118">
        <v>35.348067906637134</v>
      </c>
      <c r="W13" s="119">
        <v>44.534457488725963</v>
      </c>
      <c r="Z13" s="12">
        <v>21710.511328838766</v>
      </c>
      <c r="AA13" s="12">
        <v>5011.9491508286446</v>
      </c>
    </row>
    <row r="14" spans="1:27" x14ac:dyDescent="0.3">
      <c r="A14" s="102">
        <v>202201</v>
      </c>
      <c r="B14" s="115">
        <v>3964844.5000000033</v>
      </c>
      <c r="C14" s="99">
        <v>0.99713227748723432</v>
      </c>
      <c r="D14" s="100">
        <v>0.99713227748723432</v>
      </c>
      <c r="E14" s="101">
        <v>0.99713227748723432</v>
      </c>
      <c r="F14" s="106">
        <v>3976247.2738234699</v>
      </c>
      <c r="G14" s="106">
        <v>28333.666666666668</v>
      </c>
      <c r="H14" s="106">
        <v>3947913.6071568034</v>
      </c>
      <c r="I14" s="106">
        <v>11402.773823466618</v>
      </c>
      <c r="J14" s="113">
        <v>128043</v>
      </c>
      <c r="K14" s="108">
        <v>30.964945369914819</v>
      </c>
      <c r="L14" s="108">
        <v>31.053999623747256</v>
      </c>
      <c r="M14" s="108">
        <v>30.832717189981516</v>
      </c>
      <c r="N14" s="124">
        <v>1</v>
      </c>
      <c r="O14" s="100">
        <v>1</v>
      </c>
      <c r="P14" s="117">
        <v>3976247.2738234699</v>
      </c>
      <c r="Q14" s="118">
        <v>3976247.2738234699</v>
      </c>
      <c r="R14" s="118">
        <v>4547387.8167192051</v>
      </c>
      <c r="S14" s="119">
        <v>3976247.2738234699</v>
      </c>
      <c r="T14" s="120">
        <v>31.053999623747256</v>
      </c>
      <c r="U14" s="118">
        <v>31.053999623747256</v>
      </c>
      <c r="V14" s="118">
        <v>35.514536653461768</v>
      </c>
      <c r="W14" s="119">
        <v>31.053999623747256</v>
      </c>
      <c r="Z14" s="12">
        <v>19010.419781243429</v>
      </c>
      <c r="AA14" s="12">
        <v>7607.645957776811</v>
      </c>
    </row>
    <row r="15" spans="1:27" x14ac:dyDescent="0.3">
      <c r="A15" s="102">
        <v>202202</v>
      </c>
      <c r="B15" s="115">
        <v>3796366.6299999966</v>
      </c>
      <c r="C15" s="99">
        <v>0.99705891090946397</v>
      </c>
      <c r="D15" s="100">
        <v>0.99705891090946397</v>
      </c>
      <c r="E15" s="101">
        <v>0.99705891090946397</v>
      </c>
      <c r="F15" s="106">
        <v>3807565.0179357543</v>
      </c>
      <c r="G15" s="106">
        <v>28333.666666666668</v>
      </c>
      <c r="H15" s="106">
        <v>3779231.3512690878</v>
      </c>
      <c r="I15" s="106">
        <v>11198.387935757637</v>
      </c>
      <c r="J15" s="113">
        <v>128389</v>
      </c>
      <c r="K15" s="108">
        <v>29.569251493507984</v>
      </c>
      <c r="L15" s="108">
        <v>29.656473825138868</v>
      </c>
      <c r="M15" s="108">
        <v>29.435787733132027</v>
      </c>
      <c r="N15" s="124">
        <v>1</v>
      </c>
      <c r="O15" s="100">
        <v>1</v>
      </c>
      <c r="P15" s="117">
        <v>3807565.0179357543</v>
      </c>
      <c r="Q15" s="118">
        <v>3807565.0179357543</v>
      </c>
      <c r="R15" s="118">
        <v>4581149.2555302475</v>
      </c>
      <c r="S15" s="119">
        <v>3807565.0179357543</v>
      </c>
      <c r="T15" s="120">
        <v>29.656473825138868</v>
      </c>
      <c r="U15" s="118">
        <v>29.656473825138868</v>
      </c>
      <c r="V15" s="118">
        <v>35.681789370820297</v>
      </c>
      <c r="W15" s="119">
        <v>29.656473825138868</v>
      </c>
      <c r="Z15" s="12">
        <v>22382.384357670322</v>
      </c>
      <c r="AA15" s="12">
        <v>11183.996421912685</v>
      </c>
    </row>
    <row r="16" spans="1:27" x14ac:dyDescent="0.3">
      <c r="A16" s="102">
        <v>202203</v>
      </c>
      <c r="B16" s="115">
        <v>4519357.3299999954</v>
      </c>
      <c r="C16" s="99">
        <v>0.99682912482656716</v>
      </c>
      <c r="D16" s="100">
        <v>0.99682912482656716</v>
      </c>
      <c r="E16" s="101">
        <v>0.99682912482656716</v>
      </c>
      <c r="F16" s="106">
        <v>4533733.2321487833</v>
      </c>
      <c r="G16" s="106">
        <v>28333.666666666668</v>
      </c>
      <c r="H16" s="106">
        <v>4505399.5654821163</v>
      </c>
      <c r="I16" s="106">
        <v>14375.902148787864</v>
      </c>
      <c r="J16" s="113">
        <v>128913</v>
      </c>
      <c r="K16" s="108">
        <v>35.057421128978426</v>
      </c>
      <c r="L16" s="108">
        <v>35.168937439581605</v>
      </c>
      <c r="M16" s="108">
        <v>34.949148382879279</v>
      </c>
      <c r="N16" s="124">
        <v>1</v>
      </c>
      <c r="O16" s="100">
        <v>1</v>
      </c>
      <c r="P16" s="117">
        <v>4533733.2321487833</v>
      </c>
      <c r="Q16" s="118">
        <v>4533733.2321487833</v>
      </c>
      <c r="R16" s="118">
        <v>4621509.1026591966</v>
      </c>
      <c r="S16" s="119">
        <v>4533733.2321487833</v>
      </c>
      <c r="T16" s="120">
        <v>35.168937439581605</v>
      </c>
      <c r="U16" s="118">
        <v>35.168937439581605</v>
      </c>
      <c r="V16" s="118">
        <v>35.849829750755909</v>
      </c>
      <c r="W16" s="119">
        <v>35.168937439581605</v>
      </c>
      <c r="Z16" s="12">
        <v>34645.553006492555</v>
      </c>
      <c r="AA16" s="12">
        <v>20269.650857704692</v>
      </c>
    </row>
    <row r="17" spans="1:27" x14ac:dyDescent="0.3">
      <c r="A17" s="102">
        <v>202204</v>
      </c>
      <c r="B17" s="115">
        <v>4404484.0500000017</v>
      </c>
      <c r="C17" s="99">
        <v>0.99627697569964491</v>
      </c>
      <c r="D17" s="100">
        <v>0.99627697569964491</v>
      </c>
      <c r="E17" s="101">
        <v>0.9962769756996448</v>
      </c>
      <c r="F17" s="106">
        <v>4420943.3294460224</v>
      </c>
      <c r="G17" s="106">
        <v>28333.666666666668</v>
      </c>
      <c r="H17" s="106">
        <v>4392609.6627793554</v>
      </c>
      <c r="I17" s="106">
        <v>16459.279446020722</v>
      </c>
      <c r="J17" s="113">
        <v>130601</v>
      </c>
      <c r="K17" s="108">
        <v>33.724734496673086</v>
      </c>
      <c r="L17" s="108">
        <v>33.850761705086654</v>
      </c>
      <c r="M17" s="108">
        <v>33.633813391776137</v>
      </c>
      <c r="N17" s="124">
        <v>1</v>
      </c>
      <c r="O17" s="100">
        <v>1</v>
      </c>
      <c r="P17" s="117">
        <v>4420943.3294460224</v>
      </c>
      <c r="Q17" s="118">
        <v>4420943.3294460224</v>
      </c>
      <c r="R17" s="118">
        <v>4704073.2109140046</v>
      </c>
      <c r="S17" s="119">
        <v>4420943.3294460224</v>
      </c>
      <c r="T17" s="120">
        <v>33.850761705086654</v>
      </c>
      <c r="U17" s="118">
        <v>33.850761705086654</v>
      </c>
      <c r="V17" s="118">
        <v>36.018661502699096</v>
      </c>
      <c r="W17" s="119">
        <v>33.850761705086654</v>
      </c>
      <c r="Z17" s="12">
        <v>37035.13590769656</v>
      </c>
      <c r="AA17" s="12">
        <v>20575.856461675838</v>
      </c>
    </row>
    <row r="18" spans="1:27" x14ac:dyDescent="0.3">
      <c r="A18" s="102">
        <v>202205</v>
      </c>
      <c r="B18" s="115">
        <v>4571475.8099999968</v>
      </c>
      <c r="C18" s="99">
        <v>0.99605810454214416</v>
      </c>
      <c r="D18" s="100">
        <v>0.99605810454214416</v>
      </c>
      <c r="E18" s="101">
        <v>0.99605810454214405</v>
      </c>
      <c r="F18" s="106">
        <v>4589567.404906923</v>
      </c>
      <c r="G18" s="106">
        <v>28333.666666666668</v>
      </c>
      <c r="H18" s="106">
        <v>4561233.738240256</v>
      </c>
      <c r="I18" s="106">
        <v>18091.594906926155</v>
      </c>
      <c r="J18" s="113">
        <v>131726</v>
      </c>
      <c r="K18" s="108">
        <v>34.704430484490508</v>
      </c>
      <c r="L18" s="108">
        <v>34.841773111663016</v>
      </c>
      <c r="M18" s="108">
        <v>34.62667763570029</v>
      </c>
      <c r="N18" s="124">
        <v>1</v>
      </c>
      <c r="O18" s="100">
        <v>1</v>
      </c>
      <c r="P18" s="117">
        <v>4589567.404906923</v>
      </c>
      <c r="Q18" s="118">
        <v>4589567.404906923</v>
      </c>
      <c r="R18" s="118">
        <v>4766938.4716596836</v>
      </c>
      <c r="S18" s="119">
        <v>4589567.404906923</v>
      </c>
      <c r="T18" s="120">
        <v>34.841773111663016</v>
      </c>
      <c r="U18" s="118">
        <v>34.841773111663016</v>
      </c>
      <c r="V18" s="118">
        <v>36.188288353549666</v>
      </c>
      <c r="W18" s="119">
        <v>34.841773111663016</v>
      </c>
      <c r="Z18" s="12">
        <v>50856.385299924761</v>
      </c>
      <c r="AA18" s="12">
        <v>32764.790392998606</v>
      </c>
    </row>
    <row r="19" spans="1:27" x14ac:dyDescent="0.3">
      <c r="A19" s="102">
        <v>202206</v>
      </c>
      <c r="B19" s="115">
        <v>4693555.7199999969</v>
      </c>
      <c r="C19" s="99">
        <v>0.99486020222821037</v>
      </c>
      <c r="D19" s="100">
        <v>0.99486020222821037</v>
      </c>
      <c r="E19" s="101">
        <v>0.99486020222821037</v>
      </c>
      <c r="F19" s="106">
        <v>4717804.2799256984</v>
      </c>
      <c r="G19" s="106">
        <v>28333.666666666668</v>
      </c>
      <c r="H19" s="106">
        <v>4689470.6132590314</v>
      </c>
      <c r="I19" s="106">
        <v>24248.559925701469</v>
      </c>
      <c r="J19" s="113">
        <v>132464</v>
      </c>
      <c r="K19" s="108">
        <v>35.432689032491822</v>
      </c>
      <c r="L19" s="108">
        <v>35.615746768372524</v>
      </c>
      <c r="M19" s="108">
        <v>35.401849659220858</v>
      </c>
      <c r="N19" s="124">
        <v>1</v>
      </c>
      <c r="O19" s="100">
        <v>1</v>
      </c>
      <c r="P19" s="117">
        <v>4717804.2799256984</v>
      </c>
      <c r="Q19" s="118">
        <v>4717804.2799256984</v>
      </c>
      <c r="R19" s="118">
        <v>4816220.6976223346</v>
      </c>
      <c r="S19" s="119">
        <v>4717804.2799256984</v>
      </c>
      <c r="T19" s="120">
        <v>35.615746768372524</v>
      </c>
      <c r="U19" s="118">
        <v>35.615746768372524</v>
      </c>
      <c r="V19" s="118">
        <v>36.358714047758895</v>
      </c>
      <c r="W19" s="119">
        <v>35.615746768372524</v>
      </c>
      <c r="Z19" s="12">
        <v>58602.673100460321</v>
      </c>
      <c r="AA19" s="12">
        <v>34354.113174758852</v>
      </c>
    </row>
    <row r="20" spans="1:27" x14ac:dyDescent="0.3">
      <c r="A20" s="102">
        <v>202207</v>
      </c>
      <c r="B20" s="115">
        <v>4550916.7800000012</v>
      </c>
      <c r="C20" s="99">
        <v>0.99451756503127509</v>
      </c>
      <c r="D20" s="100">
        <v>0.99451756503127509</v>
      </c>
      <c r="E20" s="101">
        <v>0.99451756503127509</v>
      </c>
      <c r="F20" s="106">
        <v>4576004.4266859042</v>
      </c>
      <c r="G20" s="106">
        <v>28333.666666666668</v>
      </c>
      <c r="H20" s="106">
        <v>4547670.7600192372</v>
      </c>
      <c r="I20" s="106">
        <v>25087.646685902961</v>
      </c>
      <c r="J20" s="113">
        <v>133617</v>
      </c>
      <c r="K20" s="108">
        <v>34.059414445766642</v>
      </c>
      <c r="L20" s="108">
        <v>34.247172340988826</v>
      </c>
      <c r="M20" s="108">
        <v>34.035120980258782</v>
      </c>
      <c r="N20" s="124">
        <v>1</v>
      </c>
      <c r="O20" s="100">
        <v>1</v>
      </c>
      <c r="P20" s="117">
        <v>4576004.4266859042</v>
      </c>
      <c r="Q20" s="118">
        <v>4576004.4266859042</v>
      </c>
      <c r="R20" s="118">
        <v>4881021.306634184</v>
      </c>
      <c r="S20" s="119">
        <v>4576004.4266859042</v>
      </c>
      <c r="T20" s="120">
        <v>34.247172340988826</v>
      </c>
      <c r="U20" s="118">
        <v>34.247172340988826</v>
      </c>
      <c r="V20" s="118">
        <v>36.529942347412259</v>
      </c>
      <c r="W20" s="119">
        <v>34.247172340988826</v>
      </c>
      <c r="Z20" s="12">
        <v>63949.064043687657</v>
      </c>
      <c r="AA20" s="12">
        <v>38861.417357784696</v>
      </c>
    </row>
    <row r="21" spans="1:27" x14ac:dyDescent="0.3">
      <c r="A21" s="102">
        <v>202208</v>
      </c>
      <c r="B21" s="115">
        <v>5238008.1000000015</v>
      </c>
      <c r="C21" s="99">
        <v>0.99409466845580274</v>
      </c>
      <c r="D21" s="100">
        <v>0.99409466845580274</v>
      </c>
      <c r="E21" s="101">
        <v>0.99409466845580263</v>
      </c>
      <c r="F21" s="106">
        <v>5269124.0243110536</v>
      </c>
      <c r="G21" s="106">
        <v>28333.666666666668</v>
      </c>
      <c r="H21" s="106">
        <v>5240790.3576443866</v>
      </c>
      <c r="I21" s="106">
        <v>31115.924311052077</v>
      </c>
      <c r="J21" s="113">
        <v>134574</v>
      </c>
      <c r="K21" s="108">
        <v>38.92288332070089</v>
      </c>
      <c r="L21" s="108">
        <v>39.15410127001541</v>
      </c>
      <c r="M21" s="108">
        <v>38.943557876293987</v>
      </c>
      <c r="N21" s="124">
        <v>1</v>
      </c>
      <c r="O21" s="100">
        <v>1</v>
      </c>
      <c r="P21" s="117">
        <v>5269124.0243110536</v>
      </c>
      <c r="Q21" s="118">
        <v>5269124.0243110536</v>
      </c>
      <c r="R21" s="118">
        <v>4939131.8571464196</v>
      </c>
      <c r="S21" s="119">
        <v>5269124.0243110536</v>
      </c>
      <c r="T21" s="120">
        <v>39.15410127001541</v>
      </c>
      <c r="U21" s="118">
        <v>39.15410127001541</v>
      </c>
      <c r="V21" s="118">
        <v>36.701977032312477</v>
      </c>
      <c r="W21" s="119">
        <v>39.15410127001541</v>
      </c>
      <c r="Z21" s="12">
        <v>82649.526288541034</v>
      </c>
      <c r="AA21" s="12">
        <v>51533.601977488957</v>
      </c>
    </row>
    <row r="22" spans="1:27" x14ac:dyDescent="0.3">
      <c r="A22" s="102">
        <v>202209</v>
      </c>
      <c r="B22" s="115">
        <v>4902853.2200000072</v>
      </c>
      <c r="C22" s="99">
        <v>0.99376415486800274</v>
      </c>
      <c r="D22" s="100">
        <v>0.99376415486800274</v>
      </c>
      <c r="E22" s="101">
        <v>0.99376415486800262</v>
      </c>
      <c r="F22" s="106">
        <v>4933618.5009120516</v>
      </c>
      <c r="G22" s="106">
        <v>28333.666666666668</v>
      </c>
      <c r="H22" s="106">
        <v>4905284.8342453847</v>
      </c>
      <c r="I22" s="106">
        <v>30765.280912044458</v>
      </c>
      <c r="J22" s="113">
        <v>135145</v>
      </c>
      <c r="K22" s="108">
        <v>36.278465500018555</v>
      </c>
      <c r="L22" s="108">
        <v>36.506111960576057</v>
      </c>
      <c r="M22" s="108">
        <v>36.296458131972216</v>
      </c>
      <c r="N22" s="124">
        <v>1</v>
      </c>
      <c r="O22" s="100">
        <v>1</v>
      </c>
      <c r="P22" s="117">
        <v>4933618.5009120516</v>
      </c>
      <c r="Q22" s="118">
        <v>4933618.5009120516</v>
      </c>
      <c r="R22" s="118">
        <v>4983447.8056839993</v>
      </c>
      <c r="S22" s="119">
        <v>4933618.5009120516</v>
      </c>
      <c r="T22" s="120">
        <v>36.506111960576057</v>
      </c>
      <c r="U22" s="118">
        <v>36.506111960576057</v>
      </c>
      <c r="V22" s="118">
        <v>36.874821900062891</v>
      </c>
      <c r="W22" s="119">
        <v>36.506111960576057</v>
      </c>
      <c r="Z22" s="12">
        <v>90780.071874288842</v>
      </c>
      <c r="AA22" s="12">
        <v>60014.790962244384</v>
      </c>
    </row>
    <row r="23" spans="1:27" x14ac:dyDescent="0.3">
      <c r="A23" s="102">
        <v>202210</v>
      </c>
      <c r="B23" s="115">
        <v>5014533.8699999982</v>
      </c>
      <c r="C23" s="99">
        <v>0.99289556517543875</v>
      </c>
      <c r="D23" s="100">
        <v>0.99289556517543875</v>
      </c>
      <c r="E23" s="101">
        <v>0.99289556517543875</v>
      </c>
      <c r="F23" s="106">
        <v>5050414.2085819067</v>
      </c>
      <c r="G23" s="106">
        <v>28333.666666666668</v>
      </c>
      <c r="H23" s="106">
        <v>5022080.5419152398</v>
      </c>
      <c r="I23" s="106">
        <v>35880.338581908494</v>
      </c>
      <c r="J23" s="113">
        <v>135475</v>
      </c>
      <c r="K23" s="108">
        <v>37.014459272928569</v>
      </c>
      <c r="L23" s="108">
        <v>37.279307684679139</v>
      </c>
      <c r="M23" s="108">
        <v>37.070164546338731</v>
      </c>
      <c r="N23" s="124">
        <v>1</v>
      </c>
      <c r="O23" s="100">
        <v>1</v>
      </c>
      <c r="P23" s="117">
        <v>5050414.2085819067</v>
      </c>
      <c r="Q23" s="118">
        <v>5050414.2085819067</v>
      </c>
      <c r="R23" s="118">
        <v>5019142.9317943547</v>
      </c>
      <c r="S23" s="119">
        <v>5050414.2085819067</v>
      </c>
      <c r="T23" s="120">
        <v>37.279307684679139</v>
      </c>
      <c r="U23" s="118">
        <v>37.279307684679139</v>
      </c>
      <c r="V23" s="118">
        <v>37.048480766151357</v>
      </c>
      <c r="W23" s="119">
        <v>37.279307684679139</v>
      </c>
      <c r="Z23" s="12">
        <v>108351.48495267518</v>
      </c>
      <c r="AA23" s="12">
        <v>72471.146370766684</v>
      </c>
    </row>
    <row r="24" spans="1:27" x14ac:dyDescent="0.3">
      <c r="A24" s="102">
        <v>202211</v>
      </c>
      <c r="B24" s="115">
        <v>4895903.330000014</v>
      </c>
      <c r="C24" s="99">
        <v>0.99179927292824821</v>
      </c>
      <c r="D24" s="100">
        <v>0.99179927292824821</v>
      </c>
      <c r="E24" s="101">
        <v>0.99179927292824821</v>
      </c>
      <c r="F24" s="106">
        <v>4936385.2783890963</v>
      </c>
      <c r="G24" s="106">
        <v>15901.333333333334</v>
      </c>
      <c r="H24" s="106">
        <v>4920483.9450557632</v>
      </c>
      <c r="I24" s="106">
        <v>40481.948389082216</v>
      </c>
      <c r="J24" s="113">
        <v>136555</v>
      </c>
      <c r="K24" s="108">
        <v>35.852977408370357</v>
      </c>
      <c r="L24" s="108">
        <v>36.149429009476741</v>
      </c>
      <c r="M24" s="108">
        <v>36.032982644764111</v>
      </c>
      <c r="N24" s="124">
        <v>1</v>
      </c>
      <c r="O24" s="100">
        <v>1</v>
      </c>
      <c r="P24" s="117">
        <v>4936385.2783890963</v>
      </c>
      <c r="Q24" s="118">
        <v>4936385.2783890963</v>
      </c>
      <c r="R24" s="118">
        <v>5082980.956501225</v>
      </c>
      <c r="S24" s="119">
        <v>4936385.2783890963</v>
      </c>
      <c r="T24" s="120">
        <v>36.149429009476741</v>
      </c>
      <c r="U24" s="118">
        <v>36.149429009476741</v>
      </c>
      <c r="V24" s="118">
        <v>37.222957464034458</v>
      </c>
      <c r="W24" s="119">
        <v>36.149429009476741</v>
      </c>
      <c r="Z24" s="12">
        <v>121087.42739112303</v>
      </c>
      <c r="AA24" s="12">
        <v>80605.479002040811</v>
      </c>
    </row>
    <row r="25" spans="1:27" x14ac:dyDescent="0.3">
      <c r="A25" s="102">
        <v>202212</v>
      </c>
      <c r="B25" s="115">
        <v>4748520.5800000038</v>
      </c>
      <c r="C25" s="99">
        <v>0.99046390677486884</v>
      </c>
      <c r="D25" s="100">
        <v>0.99046390677486884</v>
      </c>
      <c r="E25" s="101">
        <v>0.99046390677486895</v>
      </c>
      <c r="F25" s="106">
        <v>4794238.8889889512</v>
      </c>
      <c r="G25" s="106">
        <v>15901.333333333334</v>
      </c>
      <c r="H25" s="106">
        <v>4778337.5556556182</v>
      </c>
      <c r="I25" s="106">
        <v>45718.308988947421</v>
      </c>
      <c r="J25" s="113">
        <v>137312</v>
      </c>
      <c r="K25" s="108">
        <v>34.581978122815222</v>
      </c>
      <c r="L25" s="108">
        <v>34.914930151690683</v>
      </c>
      <c r="M25" s="108">
        <v>34.799125754891186</v>
      </c>
      <c r="N25" s="124">
        <v>1</v>
      </c>
      <c r="O25" s="100">
        <v>1</v>
      </c>
      <c r="P25" s="117">
        <v>4794238.8889889512</v>
      </c>
      <c r="Q25" s="118">
        <v>4794238.8889889512</v>
      </c>
      <c r="R25" s="118">
        <v>5135229.3066191366</v>
      </c>
      <c r="S25" s="119">
        <v>4794238.8889889512</v>
      </c>
      <c r="T25" s="120">
        <v>34.914930151690683</v>
      </c>
      <c r="U25" s="118">
        <v>34.914930151690683</v>
      </c>
      <c r="V25" s="118">
        <v>37.398255845222096</v>
      </c>
      <c r="W25" s="119">
        <v>34.914930151690683</v>
      </c>
      <c r="Z25" s="12">
        <v>135694.37139975466</v>
      </c>
      <c r="AA25" s="12">
        <v>89976.062410807237</v>
      </c>
    </row>
    <row r="26" spans="1:27" x14ac:dyDescent="0.3">
      <c r="A26" s="102">
        <v>202301</v>
      </c>
      <c r="B26" s="115">
        <v>5006413.5499999821</v>
      </c>
      <c r="C26" s="99">
        <v>0.98963506186838723</v>
      </c>
      <c r="D26" s="100">
        <v>0.98963506186838723</v>
      </c>
      <c r="E26" s="101">
        <v>0.98963506186838723</v>
      </c>
      <c r="F26" s="106">
        <v>5058848.1985956468</v>
      </c>
      <c r="G26" s="106">
        <v>15901.333333333334</v>
      </c>
      <c r="H26" s="106">
        <v>5042946.8652623137</v>
      </c>
      <c r="I26" s="106">
        <v>52434.64859566465</v>
      </c>
      <c r="J26" s="113">
        <v>137286</v>
      </c>
      <c r="K26" s="108">
        <v>36.46703633291073</v>
      </c>
      <c r="L26" s="108">
        <v>36.848973665163577</v>
      </c>
      <c r="M26" s="108">
        <v>36.73314733667172</v>
      </c>
      <c r="N26" s="124">
        <v>1</v>
      </c>
      <c r="O26" s="100">
        <v>1</v>
      </c>
      <c r="P26" s="117">
        <v>5058848.1985956468</v>
      </c>
      <c r="Q26" s="118">
        <v>5058848.1985956468</v>
      </c>
      <c r="R26" s="118">
        <v>5158436.3023895659</v>
      </c>
      <c r="S26" s="119">
        <v>5058848.1985956468</v>
      </c>
      <c r="T26" s="120">
        <v>36.848973665163577</v>
      </c>
      <c r="U26" s="118">
        <v>36.848973665163577</v>
      </c>
      <c r="V26" s="118">
        <v>37.574379779362545</v>
      </c>
      <c r="W26" s="119">
        <v>36.848973665163577</v>
      </c>
      <c r="Z26" s="12">
        <v>159547.0923510734</v>
      </c>
      <c r="AA26" s="12">
        <v>107112.44375540875</v>
      </c>
    </row>
    <row r="27" spans="1:27" x14ac:dyDescent="0.3">
      <c r="A27" s="102">
        <v>202302</v>
      </c>
      <c r="B27" s="115">
        <v>4849673.9299999895</v>
      </c>
      <c r="C27" s="99">
        <v>0.98830519415583484</v>
      </c>
      <c r="D27" s="100">
        <v>0.98830519415583484</v>
      </c>
      <c r="E27" s="101">
        <v>0.98830519415583484</v>
      </c>
      <c r="F27" s="106">
        <v>4907061.0563191054</v>
      </c>
      <c r="G27" s="106">
        <v>15901.333333333334</v>
      </c>
      <c r="H27" s="106">
        <v>4891159.7229857724</v>
      </c>
      <c r="I27" s="106">
        <v>57387.126319115981</v>
      </c>
      <c r="J27" s="113">
        <v>140056</v>
      </c>
      <c r="K27" s="108">
        <v>34.62667740046831</v>
      </c>
      <c r="L27" s="108">
        <v>35.036421547945864</v>
      </c>
      <c r="M27" s="108">
        <v>34.922886009780179</v>
      </c>
      <c r="N27" s="124">
        <v>1</v>
      </c>
      <c r="O27" s="100">
        <v>1</v>
      </c>
      <c r="P27" s="117">
        <v>4907061.0563191054</v>
      </c>
      <c r="Q27" s="118">
        <v>4907061.0563191054</v>
      </c>
      <c r="R27" s="118">
        <v>5287300.7162625454</v>
      </c>
      <c r="S27" s="119">
        <v>4907061.0563191054</v>
      </c>
      <c r="T27" s="120">
        <v>35.036421547945864</v>
      </c>
      <c r="U27" s="118">
        <v>35.036421547945864</v>
      </c>
      <c r="V27" s="118">
        <v>37.751333154327881</v>
      </c>
      <c r="W27" s="119">
        <v>35.036421547945864</v>
      </c>
      <c r="Z27" s="12">
        <v>189685.53051044606</v>
      </c>
      <c r="AA27" s="12">
        <v>132298.40419133008</v>
      </c>
    </row>
    <row r="28" spans="1:27" x14ac:dyDescent="0.3">
      <c r="A28" s="102">
        <v>202303</v>
      </c>
      <c r="B28" s="115">
        <v>5398817.1699999832</v>
      </c>
      <c r="C28" s="99">
        <v>0.98615377318013786</v>
      </c>
      <c r="D28" s="100">
        <v>0.98615377318013786</v>
      </c>
      <c r="E28" s="101">
        <v>0.98615377318013786</v>
      </c>
      <c r="F28" s="106">
        <v>5474620.0002763635</v>
      </c>
      <c r="G28" s="106">
        <v>15901.333333333334</v>
      </c>
      <c r="H28" s="106">
        <v>5458718.6669430304</v>
      </c>
      <c r="I28" s="106">
        <v>75802.830276380293</v>
      </c>
      <c r="J28" s="113">
        <v>140364</v>
      </c>
      <c r="K28" s="108">
        <v>38.462976047989393</v>
      </c>
      <c r="L28" s="108">
        <v>39.003020719531811</v>
      </c>
      <c r="M28" s="108">
        <v>38.88973431181094</v>
      </c>
      <c r="N28" s="124">
        <v>1</v>
      </c>
      <c r="O28" s="100">
        <v>1</v>
      </c>
      <c r="P28" s="117">
        <v>5474620.0002763635</v>
      </c>
      <c r="Q28" s="118">
        <v>5474620.0002763635</v>
      </c>
      <c r="R28" s="118">
        <v>5323882.9823169373</v>
      </c>
      <c r="S28" s="119">
        <v>5474620.0002763635</v>
      </c>
      <c r="T28" s="120">
        <v>39.003020719531811</v>
      </c>
      <c r="U28" s="118">
        <v>39.003020719531811</v>
      </c>
      <c r="V28" s="118">
        <v>37.929119876299744</v>
      </c>
      <c r="W28" s="119">
        <v>39.003020719531811</v>
      </c>
      <c r="Z28" s="12">
        <v>265065.16078890488</v>
      </c>
      <c r="AA28" s="12">
        <v>189262.33051252458</v>
      </c>
    </row>
    <row r="29" spans="1:27" x14ac:dyDescent="0.3">
      <c r="A29" s="102">
        <v>202304</v>
      </c>
      <c r="B29" s="115">
        <v>4955204.0300000031</v>
      </c>
      <c r="C29" s="99">
        <v>0.98237738852948797</v>
      </c>
      <c r="D29" s="100">
        <v>0.98237738852948797</v>
      </c>
      <c r="E29" s="101">
        <v>0.98237738852948797</v>
      </c>
      <c r="F29" s="106">
        <v>5044094.1412723316</v>
      </c>
      <c r="G29" s="106">
        <v>15901.333333333334</v>
      </c>
      <c r="H29" s="106">
        <v>5028192.8079389986</v>
      </c>
      <c r="I29" s="106">
        <v>88890.111272328533</v>
      </c>
      <c r="J29" s="113">
        <v>141556</v>
      </c>
      <c r="K29" s="108">
        <v>35.00525608239851</v>
      </c>
      <c r="L29" s="108">
        <v>35.633206231260644</v>
      </c>
      <c r="M29" s="108">
        <v>35.52087377390572</v>
      </c>
      <c r="N29" s="124">
        <v>1</v>
      </c>
      <c r="O29" s="100">
        <v>1</v>
      </c>
      <c r="P29" s="117">
        <v>5044094.1412723316</v>
      </c>
      <c r="Q29" s="118">
        <v>5044094.1412723316</v>
      </c>
      <c r="R29" s="118">
        <v>5394379.7912412863</v>
      </c>
      <c r="S29" s="119">
        <v>5044094.1412723316</v>
      </c>
      <c r="T29" s="120">
        <v>35.633206231260644</v>
      </c>
      <c r="U29" s="118">
        <v>35.633206231260644</v>
      </c>
      <c r="V29" s="118">
        <v>38.107743869855646</v>
      </c>
      <c r="W29" s="119">
        <v>35.633206231260644</v>
      </c>
      <c r="Z29" s="12">
        <v>280458.67889836617</v>
      </c>
      <c r="AA29" s="12">
        <v>191568.56762603763</v>
      </c>
    </row>
    <row r="30" spans="1:27" x14ac:dyDescent="0.3">
      <c r="A30" s="102">
        <v>202305</v>
      </c>
      <c r="B30" s="115">
        <v>5563323.0999999968</v>
      </c>
      <c r="C30" s="99">
        <v>0.97906785470220614</v>
      </c>
      <c r="D30" s="100">
        <v>0.97906785470220614</v>
      </c>
      <c r="E30" s="101">
        <v>0.97906785470220625</v>
      </c>
      <c r="F30" s="106">
        <v>5682265.098665853</v>
      </c>
      <c r="G30" s="106">
        <v>15901.333333333334</v>
      </c>
      <c r="H30" s="106">
        <v>5666363.76533252</v>
      </c>
      <c r="I30" s="106">
        <v>118941.9986658562</v>
      </c>
      <c r="J30" s="113">
        <v>142583</v>
      </c>
      <c r="K30" s="108">
        <v>39.018137505873753</v>
      </c>
      <c r="L30" s="108">
        <v>39.852332316376099</v>
      </c>
      <c r="M30" s="108">
        <v>39.74080896974057</v>
      </c>
      <c r="N30" s="124">
        <v>1</v>
      </c>
      <c r="O30" s="100">
        <v>1</v>
      </c>
      <c r="P30" s="117">
        <v>5682265.098665853</v>
      </c>
      <c r="Q30" s="118">
        <v>5682265.098665853</v>
      </c>
      <c r="R30" s="118">
        <v>5459105.1319763931</v>
      </c>
      <c r="S30" s="119">
        <v>5682265.098665854</v>
      </c>
      <c r="T30" s="120">
        <v>39.852332316376099</v>
      </c>
      <c r="U30" s="118">
        <v>39.852332316376099</v>
      </c>
      <c r="V30" s="118">
        <v>38.28720907805554</v>
      </c>
      <c r="W30" s="119">
        <v>39.852332316376106</v>
      </c>
      <c r="Z30" s="12">
        <v>365074.239646798</v>
      </c>
      <c r="AA30" s="12">
        <v>246132.2409809418</v>
      </c>
    </row>
    <row r="31" spans="1:27" x14ac:dyDescent="0.3">
      <c r="A31" s="102">
        <v>202306</v>
      </c>
      <c r="B31" s="115">
        <v>5247852.6899999948</v>
      </c>
      <c r="C31" s="99">
        <v>0.97558640700792998</v>
      </c>
      <c r="D31" s="100">
        <v>0.97558640700792998</v>
      </c>
      <c r="E31" s="101">
        <v>0.97558640700792998</v>
      </c>
      <c r="F31" s="106">
        <v>5379177.7461259132</v>
      </c>
      <c r="G31" s="106">
        <v>15901.333333333334</v>
      </c>
      <c r="H31" s="106">
        <v>5363276.4127925802</v>
      </c>
      <c r="I31" s="106">
        <v>131325.0561259184</v>
      </c>
      <c r="J31" s="113">
        <v>142857</v>
      </c>
      <c r="K31" s="108">
        <v>36.73500556500553</v>
      </c>
      <c r="L31" s="108">
        <v>37.654281877163271</v>
      </c>
      <c r="M31" s="108">
        <v>37.542972432520493</v>
      </c>
      <c r="N31" s="124">
        <v>1</v>
      </c>
      <c r="O31" s="100">
        <v>1</v>
      </c>
      <c r="P31" s="117">
        <v>5379177.7461259132</v>
      </c>
      <c r="Q31" s="118">
        <v>5379177.7461259132</v>
      </c>
      <c r="R31" s="118">
        <v>5495354.4278584924</v>
      </c>
      <c r="S31" s="119">
        <v>5379177.7461259132</v>
      </c>
      <c r="T31" s="120">
        <v>37.654281877163271</v>
      </c>
      <c r="U31" s="118">
        <v>37.654281877163271</v>
      </c>
      <c r="V31" s="118">
        <v>38.467519462528912</v>
      </c>
      <c r="W31" s="119">
        <v>37.654281877163271</v>
      </c>
      <c r="Z31" s="12">
        <v>426620.85395886377</v>
      </c>
      <c r="AA31" s="12">
        <v>295295.79783294536</v>
      </c>
    </row>
    <row r="32" spans="1:27" x14ac:dyDescent="0.3">
      <c r="A32" s="102">
        <v>202307</v>
      </c>
      <c r="B32" s="115">
        <v>4985687.5300000031</v>
      </c>
      <c r="C32" s="99">
        <v>0.97154715772305367</v>
      </c>
      <c r="D32" s="100">
        <v>0.97154715772305367</v>
      </c>
      <c r="E32" s="101">
        <v>0.97154715772305367</v>
      </c>
      <c r="F32" s="106">
        <v>5131698.9508616403</v>
      </c>
      <c r="G32" s="106">
        <v>15901.333333333334</v>
      </c>
      <c r="H32" s="106">
        <v>5115797.6175283073</v>
      </c>
      <c r="I32" s="106">
        <v>146011.42086163722</v>
      </c>
      <c r="J32" s="113">
        <v>142573</v>
      </c>
      <c r="K32" s="108">
        <v>34.969366780526485</v>
      </c>
      <c r="L32" s="108">
        <v>35.993483695101041</v>
      </c>
      <c r="M32" s="108">
        <v>35.881952526272904</v>
      </c>
      <c r="N32" s="124">
        <v>1</v>
      </c>
      <c r="O32" s="100">
        <v>1</v>
      </c>
      <c r="P32" s="117">
        <v>5131698.9508616403</v>
      </c>
      <c r="Q32" s="118">
        <v>5131698.9508616403</v>
      </c>
      <c r="R32" s="118">
        <v>5510258.1115748705</v>
      </c>
      <c r="S32" s="119">
        <v>5131698.9508616403</v>
      </c>
      <c r="T32" s="120">
        <v>35.993483695101041</v>
      </c>
      <c r="U32" s="118">
        <v>35.993483695101041</v>
      </c>
      <c r="V32" s="118">
        <v>38.648679003562179</v>
      </c>
      <c r="W32" s="119">
        <v>35.993483695101041</v>
      </c>
      <c r="Z32" s="12">
        <v>481544.1892634593</v>
      </c>
      <c r="AA32" s="12">
        <v>335532.76840182208</v>
      </c>
    </row>
    <row r="33" spans="1:29" x14ac:dyDescent="0.3">
      <c r="A33" s="102">
        <v>202308</v>
      </c>
      <c r="B33" s="115">
        <v>5420500.5200000107</v>
      </c>
      <c r="C33" s="99">
        <v>0.96709559893747155</v>
      </c>
      <c r="D33" s="100">
        <v>0.96709559893747155</v>
      </c>
      <c r="E33" s="101">
        <v>0.96709559893747155</v>
      </c>
      <c r="F33" s="106">
        <v>5604927.2956628129</v>
      </c>
      <c r="G33" s="106">
        <v>15901.333333333334</v>
      </c>
      <c r="H33" s="106">
        <v>5589025.9623294799</v>
      </c>
      <c r="I33" s="106">
        <v>184426.77566280216</v>
      </c>
      <c r="J33" s="113">
        <v>143028</v>
      </c>
      <c r="K33" s="108">
        <v>37.89817741980599</v>
      </c>
      <c r="L33" s="108">
        <v>39.187622672922878</v>
      </c>
      <c r="M33" s="108">
        <v>39.076446306523756</v>
      </c>
      <c r="N33" s="124">
        <v>1</v>
      </c>
      <c r="O33" s="100">
        <v>1</v>
      </c>
      <c r="P33" s="117">
        <v>5604927.2956628129</v>
      </c>
      <c r="Q33" s="118">
        <v>5604927.2956628129</v>
      </c>
      <c r="R33" s="118">
        <v>5553876.1724942885</v>
      </c>
      <c r="S33" s="119">
        <v>5604927.2956628129</v>
      </c>
      <c r="T33" s="120">
        <v>39.187622672922878</v>
      </c>
      <c r="U33" s="118">
        <v>39.187622672922878</v>
      </c>
      <c r="V33" s="118">
        <v>38.830691700186598</v>
      </c>
      <c r="W33" s="119">
        <v>39.187622672922878</v>
      </c>
      <c r="Z33" s="12">
        <v>639599.90181771293</v>
      </c>
      <c r="AA33" s="12">
        <v>455173.12615491077</v>
      </c>
    </row>
    <row r="34" spans="1:29" x14ac:dyDescent="0.3">
      <c r="A34" s="102">
        <v>202309</v>
      </c>
      <c r="B34" s="115">
        <v>5246282.7099999944</v>
      </c>
      <c r="C34" s="99">
        <v>0.9614278096099963</v>
      </c>
      <c r="D34" s="100">
        <v>0.9614278096099963</v>
      </c>
      <c r="E34" s="101">
        <v>0.96142780960999641</v>
      </c>
      <c r="F34" s="106">
        <v>5456761.9716847502</v>
      </c>
      <c r="G34" s="106">
        <v>15901.333333333334</v>
      </c>
      <c r="H34" s="106">
        <v>5440860.6383514171</v>
      </c>
      <c r="I34" s="106">
        <v>210479.26168475579</v>
      </c>
      <c r="J34" s="113">
        <v>141416</v>
      </c>
      <c r="K34" s="108">
        <v>37.098225872602775</v>
      </c>
      <c r="L34" s="108">
        <v>38.586595375945791</v>
      </c>
      <c r="M34" s="108">
        <v>38.474151710919678</v>
      </c>
      <c r="N34" s="124">
        <v>1</v>
      </c>
      <c r="O34" s="100">
        <v>1</v>
      </c>
      <c r="P34" s="117">
        <v>5456761.9716847502</v>
      </c>
      <c r="Q34" s="118">
        <v>5456761.9716847502</v>
      </c>
      <c r="R34" s="118">
        <v>5517141.8230208131</v>
      </c>
      <c r="S34" s="119">
        <v>5456761.9716847502</v>
      </c>
      <c r="T34" s="120">
        <v>38.586595375945791</v>
      </c>
      <c r="U34" s="118">
        <v>38.586595375945791</v>
      </c>
      <c r="V34" s="118">
        <v>39.013561570266539</v>
      </c>
      <c r="W34" s="119">
        <v>38.586595375945791</v>
      </c>
      <c r="Z34" s="12">
        <v>740756.2496754881</v>
      </c>
      <c r="AA34" s="12">
        <v>530276.9879907323</v>
      </c>
    </row>
    <row r="35" spans="1:29" x14ac:dyDescent="0.3">
      <c r="A35" s="102">
        <v>202310</v>
      </c>
      <c r="B35" s="115">
        <v>5869618.3299999777</v>
      </c>
      <c r="C35" s="99">
        <v>0.95322619686484977</v>
      </c>
      <c r="D35" s="100">
        <v>0.95322619686484977</v>
      </c>
      <c r="E35" s="101">
        <v>0.95322619686484977</v>
      </c>
      <c r="F35" s="106">
        <v>6157634.3047485333</v>
      </c>
      <c r="G35" s="106">
        <v>15901.333333333334</v>
      </c>
      <c r="H35" s="106">
        <v>6141732.9714152003</v>
      </c>
      <c r="I35" s="106">
        <v>288015.97474855557</v>
      </c>
      <c r="J35" s="113">
        <v>141989</v>
      </c>
      <c r="K35" s="108">
        <v>41.338542633584133</v>
      </c>
      <c r="L35" s="108">
        <v>43.366981278468991</v>
      </c>
      <c r="M35" s="108">
        <v>43.254991382538087</v>
      </c>
      <c r="N35" s="124">
        <v>1</v>
      </c>
      <c r="O35" s="100">
        <v>1</v>
      </c>
      <c r="P35" s="117">
        <v>6157634.3047485333</v>
      </c>
      <c r="Q35" s="118">
        <v>6157634.3047485333</v>
      </c>
      <c r="R35" s="118">
        <v>5565584.3861643588</v>
      </c>
      <c r="S35" s="119">
        <v>6157634.3047485333</v>
      </c>
      <c r="T35" s="120">
        <v>43.366981278468991</v>
      </c>
      <c r="U35" s="118">
        <v>43.366981278468991</v>
      </c>
      <c r="V35" s="118">
        <v>39.197292650588139</v>
      </c>
      <c r="W35" s="119">
        <v>43.366981278468991</v>
      </c>
      <c r="Z35" s="12">
        <v>1006396.778860528</v>
      </c>
      <c r="AA35" s="12">
        <v>718380.80411197245</v>
      </c>
    </row>
    <row r="36" spans="1:29" x14ac:dyDescent="0.3">
      <c r="A36" s="102">
        <v>202311</v>
      </c>
      <c r="B36" s="115">
        <v>5287752.9199999869</v>
      </c>
      <c r="C36" s="99">
        <v>0.94470256043236778</v>
      </c>
      <c r="D36" s="100">
        <v>0.94470256043236778</v>
      </c>
      <c r="E36" s="101">
        <v>0.94470256043236778</v>
      </c>
      <c r="F36" s="106">
        <v>5597267.4802319882</v>
      </c>
      <c r="G36" s="106">
        <v>25811.886770325906</v>
      </c>
      <c r="H36" s="106">
        <v>5571455.5934616625</v>
      </c>
      <c r="I36" s="106">
        <v>309514.56023200136</v>
      </c>
      <c r="J36" s="113">
        <v>140670</v>
      </c>
      <c r="K36" s="108">
        <v>37.589769815881048</v>
      </c>
      <c r="L36" s="108">
        <v>39.790058151929962</v>
      </c>
      <c r="M36" s="108">
        <v>39.606565674711469</v>
      </c>
      <c r="N36" s="124">
        <v>1</v>
      </c>
      <c r="O36" s="100">
        <v>1</v>
      </c>
      <c r="P36" s="117">
        <v>5597267.4802319882</v>
      </c>
      <c r="Q36" s="118">
        <v>5597267.4802319882</v>
      </c>
      <c r="R36" s="118">
        <v>5539850.3252007393</v>
      </c>
      <c r="S36" s="119">
        <v>5597267.4802319882</v>
      </c>
      <c r="T36" s="120">
        <v>39.790058151929962</v>
      </c>
      <c r="U36" s="118">
        <v>39.790058151929962</v>
      </c>
      <c r="V36" s="118">
        <v>39.381888996948454</v>
      </c>
      <c r="W36" s="119">
        <v>39.790058151929962</v>
      </c>
      <c r="Z36" s="12">
        <v>1230884.9600631874</v>
      </c>
      <c r="AA36" s="12">
        <v>921370.39983118605</v>
      </c>
    </row>
    <row r="37" spans="1:29" x14ac:dyDescent="0.3">
      <c r="A37" s="102">
        <v>202312</v>
      </c>
      <c r="B37" s="115">
        <v>5251007.2999999896</v>
      </c>
      <c r="C37" s="99">
        <v>0.92964624794352124</v>
      </c>
      <c r="D37" s="100">
        <v>0.92964624794352124</v>
      </c>
      <c r="E37" s="101">
        <v>0.92964624794352135</v>
      </c>
      <c r="F37" s="106">
        <v>5648392.9361472595</v>
      </c>
      <c r="G37" s="106">
        <v>26047.65261210976</v>
      </c>
      <c r="H37" s="106">
        <v>5622345.2835351499</v>
      </c>
      <c r="I37" s="106">
        <v>397385.63614726998</v>
      </c>
      <c r="J37" s="113">
        <v>140063</v>
      </c>
      <c r="K37" s="108">
        <v>37.490324354040609</v>
      </c>
      <c r="L37" s="108">
        <v>40.327516447222031</v>
      </c>
      <c r="M37" s="108">
        <v>40.141545472645525</v>
      </c>
      <c r="N37" s="124">
        <v>1</v>
      </c>
      <c r="O37" s="100">
        <v>1</v>
      </c>
      <c r="P37" s="117">
        <v>5648392.9361472595</v>
      </c>
      <c r="Q37" s="118">
        <v>5648392.9361472595</v>
      </c>
      <c r="R37" s="118">
        <v>5541922.3991394052</v>
      </c>
      <c r="S37" s="119">
        <v>5648392.9361472595</v>
      </c>
      <c r="T37" s="120">
        <v>40.327516447222031</v>
      </c>
      <c r="U37" s="118">
        <v>40.327516447222031</v>
      </c>
      <c r="V37" s="118">
        <v>39.567354684244982</v>
      </c>
      <c r="W37" s="119">
        <v>40.327516447222031</v>
      </c>
      <c r="Z37" s="12">
        <v>2098416.4312660601</v>
      </c>
      <c r="AA37" s="12">
        <v>1701030.7951187901</v>
      </c>
    </row>
    <row r="38" spans="1:29" x14ac:dyDescent="0.3">
      <c r="A38" s="102">
        <v>202401</v>
      </c>
      <c r="B38" s="115">
        <v>5095517.4099999834</v>
      </c>
      <c r="C38" s="99">
        <v>0.88124260691594147</v>
      </c>
      <c r="D38" s="100">
        <v>0.88124260691594147</v>
      </c>
      <c r="E38" s="101">
        <v>0.88274805692435165</v>
      </c>
      <c r="F38" s="106">
        <v>5772334.8921929728</v>
      </c>
      <c r="G38" s="106">
        <v>26619.212886269117</v>
      </c>
      <c r="H38" s="106">
        <v>5745715.6793067036</v>
      </c>
      <c r="I38" s="106">
        <v>676817.48219298944</v>
      </c>
      <c r="J38" s="113">
        <v>142970</v>
      </c>
      <c r="K38" s="108">
        <v>35.640465901937354</v>
      </c>
      <c r="L38" s="108">
        <v>40.374448431090251</v>
      </c>
      <c r="M38" s="108">
        <v>40.188261028934065</v>
      </c>
      <c r="N38" s="124">
        <v>0.9</v>
      </c>
      <c r="O38" s="100">
        <v>0.9</v>
      </c>
      <c r="P38" s="117">
        <v>5782195.9242672278</v>
      </c>
      <c r="Q38" s="118">
        <v>5782195.9242672278</v>
      </c>
      <c r="R38" s="118">
        <v>5683585.6035246812</v>
      </c>
      <c r="S38" s="119">
        <v>81820153.775071725</v>
      </c>
      <c r="T38" s="120">
        <v>40.44342116714855</v>
      </c>
      <c r="U38" s="118">
        <v>40.44342116714855</v>
      </c>
      <c r="V38" s="118">
        <v>39.753693806565579</v>
      </c>
      <c r="W38" s="119">
        <v>572.28896814067093</v>
      </c>
      <c r="Z38" s="12">
        <v>5129934.5269000158</v>
      </c>
      <c r="AA38" s="12">
        <v>4453117.0447070263</v>
      </c>
    </row>
    <row r="39" spans="1:29" x14ac:dyDescent="0.3">
      <c r="A39" s="102">
        <v>202402</v>
      </c>
      <c r="B39" s="115">
        <v>3912510.0599999889</v>
      </c>
      <c r="C39" s="99">
        <v>0.74662172471510124</v>
      </c>
      <c r="D39" s="100">
        <v>0.74662172471510124</v>
      </c>
      <c r="E39" s="101">
        <v>0.71289671078033867</v>
      </c>
      <c r="F39" s="106">
        <v>5488186.4382812828</v>
      </c>
      <c r="G39" s="106">
        <v>25308.857834588129</v>
      </c>
      <c r="H39" s="106">
        <v>5462877.580446695</v>
      </c>
      <c r="I39" s="106">
        <v>1575676.3782812939</v>
      </c>
      <c r="J39" s="113">
        <v>151890</v>
      </c>
      <c r="K39" s="108">
        <v>25.758839028244051</v>
      </c>
      <c r="L39" s="108">
        <v>36.132638345389971</v>
      </c>
      <c r="M39" s="108">
        <v>35.966012116970802</v>
      </c>
      <c r="N39" s="124">
        <v>0.7</v>
      </c>
      <c r="O39" s="100">
        <v>0.7</v>
      </c>
      <c r="P39" s="117">
        <v>5240284.2436615936</v>
      </c>
      <c r="Q39" s="118">
        <v>5457512.7088288665</v>
      </c>
      <c r="R39" s="118">
        <v>6066624.8923938917</v>
      </c>
      <c r="S39" s="119">
        <v>3804325.4367247908</v>
      </c>
      <c r="T39" s="120">
        <v>34.500521717437579</v>
      </c>
      <c r="U39" s="118">
        <v>35.930691347875872</v>
      </c>
      <c r="V39" s="118">
        <v>39.940910477278898</v>
      </c>
      <c r="W39" s="119">
        <v>25.046582636939831</v>
      </c>
      <c r="Z39" s="12">
        <v>16182048.828992991</v>
      </c>
      <c r="AA39" s="12">
        <v>14606372.450711697</v>
      </c>
    </row>
    <row r="40" spans="1:29" x14ac:dyDescent="0.3">
      <c r="A40" s="102">
        <v>202403</v>
      </c>
      <c r="B40" s="115">
        <v>1154225.7400000002</v>
      </c>
      <c r="C40" s="99">
        <v>0.23477290719650376</v>
      </c>
      <c r="D40" s="100">
        <v>0.23477290719650376</v>
      </c>
      <c r="E40" s="101">
        <v>0.18907272177870724</v>
      </c>
      <c r="F40" s="106">
        <v>6104665.5971394889</v>
      </c>
      <c r="G40" s="106">
        <v>28151.761144267773</v>
      </c>
      <c r="H40" s="106">
        <v>6076513.8359952215</v>
      </c>
      <c r="I40" s="106">
        <v>4950439.8571394887</v>
      </c>
      <c r="J40" s="113">
        <v>152126</v>
      </c>
      <c r="K40" s="108">
        <v>7.5873009216044611</v>
      </c>
      <c r="L40" s="108">
        <v>40.129008829125127</v>
      </c>
      <c r="M40" s="108">
        <v>39.943953275542782</v>
      </c>
      <c r="N40" s="124">
        <v>0</v>
      </c>
      <c r="O40" s="100">
        <v>0</v>
      </c>
      <c r="P40" s="117">
        <v>4916349.8198449239</v>
      </c>
      <c r="Q40" s="118">
        <v>5455006.2876621485</v>
      </c>
      <c r="R40" s="118">
        <v>6104665.5971394889</v>
      </c>
      <c r="S40" s="119">
        <v>3173813.39972571</v>
      </c>
      <c r="T40" s="120">
        <v>32.317617105852541</v>
      </c>
      <c r="U40" s="118">
        <v>35.858474472885298</v>
      </c>
      <c r="V40" s="118">
        <v>40.129008829125127</v>
      </c>
      <c r="W40" s="119">
        <v>20.863056937839094</v>
      </c>
      <c r="Z40" s="12" t="e">
        <v>#N/A</v>
      </c>
      <c r="AA40" s="12" t="e">
        <v>#N/A</v>
      </c>
    </row>
    <row r="41" spans="1:29" s="106" customFormat="1" ht="15" thickBot="1" x14ac:dyDescent="0.35">
      <c r="A41" s="103" t="s">
        <v>1</v>
      </c>
      <c r="B41" s="104">
        <v>173647404.1099999</v>
      </c>
      <c r="C41" s="104"/>
      <c r="D41" s="104"/>
      <c r="E41" s="104"/>
      <c r="F41" s="104">
        <v>183297299.4661752</v>
      </c>
      <c r="G41" s="104">
        <v>875698.20458089467</v>
      </c>
      <c r="H41" s="104">
        <v>182421601.2615943</v>
      </c>
      <c r="I41" s="105">
        <v>9649895.3561753444</v>
      </c>
      <c r="J41" s="114">
        <v>4866873</v>
      </c>
      <c r="K41" s="104">
        <v>35.679460735877001</v>
      </c>
      <c r="L41" s="104">
        <v>37.662231881985662</v>
      </c>
      <c r="M41" s="104">
        <v>37.482301523297259</v>
      </c>
      <c r="N41" s="104"/>
      <c r="O41" s="104"/>
      <c r="P41" s="121">
        <v>181870942.52633521</v>
      </c>
      <c r="Q41" s="122">
        <v>182626827.45931971</v>
      </c>
      <c r="R41" s="122">
        <v>180576060.54333863</v>
      </c>
      <c r="S41" s="122">
        <v>254730405.15008369</v>
      </c>
      <c r="T41" s="121">
        <v>37.3691572651136</v>
      </c>
      <c r="U41" s="122">
        <v>37.524469502146388</v>
      </c>
      <c r="V41" s="122">
        <v>37.103096905002168</v>
      </c>
      <c r="W41" s="123">
        <v>52.339645014382683</v>
      </c>
      <c r="Z41" s="12">
        <v>0</v>
      </c>
      <c r="AC41" s="107"/>
    </row>
    <row r="42" spans="1:29" ht="15" thickTop="1" x14ac:dyDescent="0.3">
      <c r="A42" t="s">
        <v>592</v>
      </c>
      <c r="E42" s="61"/>
      <c r="M42" s="51"/>
      <c r="V42" s="47"/>
      <c r="W42" s="47"/>
      <c r="Y42" t="s">
        <v>1</v>
      </c>
      <c r="Z42" s="12" t="e">
        <v>#N/A</v>
      </c>
      <c r="AA42" s="12" t="e">
        <v>#N/A</v>
      </c>
    </row>
    <row r="43" spans="1:29" x14ac:dyDescent="0.3">
      <c r="D43" s="62"/>
      <c r="E43" s="63"/>
      <c r="M43" s="111"/>
      <c r="V43" s="47"/>
      <c r="W43" s="47"/>
    </row>
    <row r="44" spans="1:29" x14ac:dyDescent="0.3">
      <c r="D44" s="62"/>
      <c r="E44" s="63"/>
      <c r="V44" s="47"/>
      <c r="W44" s="47"/>
    </row>
    <row r="45" spans="1:29" x14ac:dyDescent="0.3">
      <c r="D45" s="62"/>
      <c r="E45" s="63"/>
    </row>
    <row r="46" spans="1:29" x14ac:dyDescent="0.3">
      <c r="D46" s="62"/>
      <c r="E46" s="63"/>
    </row>
    <row r="47" spans="1:29" x14ac:dyDescent="0.3">
      <c r="D47" s="62"/>
      <c r="E47" s="63"/>
    </row>
    <row r="48" spans="1:29" x14ac:dyDescent="0.3">
      <c r="D48" s="62"/>
      <c r="E48" s="63"/>
    </row>
    <row r="49" spans="4:16" x14ac:dyDescent="0.3">
      <c r="D49" s="62"/>
      <c r="E49" s="63"/>
      <c r="P49">
        <v>348700</v>
      </c>
    </row>
    <row r="50" spans="4:16" x14ac:dyDescent="0.3">
      <c r="D50" s="62"/>
      <c r="E50" s="63"/>
    </row>
    <row r="51" spans="4:16" x14ac:dyDescent="0.3">
      <c r="D51" s="62"/>
      <c r="E51" s="63"/>
    </row>
    <row r="52" spans="4:16" x14ac:dyDescent="0.3">
      <c r="D52" s="62"/>
      <c r="E52" s="63"/>
    </row>
    <row r="53" spans="4:16" x14ac:dyDescent="0.3">
      <c r="D53" s="62"/>
      <c r="E53" s="63"/>
    </row>
    <row r="54" spans="4:16" x14ac:dyDescent="0.3">
      <c r="D54" s="62"/>
      <c r="E54" s="63"/>
    </row>
    <row r="55" spans="4:16" x14ac:dyDescent="0.3">
      <c r="D55" s="62"/>
      <c r="E55" s="63"/>
    </row>
    <row r="56" spans="4:16" x14ac:dyDescent="0.3">
      <c r="D56" s="62"/>
      <c r="E56" s="63"/>
    </row>
    <row r="57" spans="4:16" x14ac:dyDescent="0.3">
      <c r="D57" s="62"/>
      <c r="E57" s="63"/>
    </row>
    <row r="58" spans="4:16" x14ac:dyDescent="0.3">
      <c r="D58" s="62"/>
      <c r="E58" s="63"/>
    </row>
    <row r="59" spans="4:16" x14ac:dyDescent="0.3">
      <c r="D59" s="62"/>
      <c r="E59" s="63"/>
    </row>
    <row r="60" spans="4:16" x14ac:dyDescent="0.3">
      <c r="D60" s="62"/>
      <c r="E60" s="63"/>
    </row>
    <row r="61" spans="4:16" x14ac:dyDescent="0.3">
      <c r="D61" s="62"/>
      <c r="E61" s="63"/>
    </row>
    <row r="62" spans="4:16" x14ac:dyDescent="0.3">
      <c r="D62" s="62"/>
      <c r="E62" s="63"/>
    </row>
    <row r="63" spans="4:16" x14ac:dyDescent="0.3">
      <c r="D63" s="62"/>
      <c r="E63" s="63"/>
    </row>
    <row r="64" spans="4:16" x14ac:dyDescent="0.3">
      <c r="D64" s="62"/>
      <c r="E64" s="63"/>
    </row>
    <row r="65" spans="4:5" x14ac:dyDescent="0.3">
      <c r="D65" s="62"/>
      <c r="E65" s="63"/>
    </row>
    <row r="66" spans="4:5" x14ac:dyDescent="0.3">
      <c r="D66" s="62"/>
      <c r="E66" s="63"/>
    </row>
    <row r="67" spans="4:5" x14ac:dyDescent="0.3">
      <c r="D67" s="62"/>
      <c r="E67" s="63"/>
    </row>
    <row r="68" spans="4:5" x14ac:dyDescent="0.3">
      <c r="D68" s="62"/>
      <c r="E68" s="63"/>
    </row>
    <row r="69" spans="4:5" x14ac:dyDescent="0.3">
      <c r="D69" s="62"/>
      <c r="E69" s="63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57"/>
  <sheetViews>
    <sheetView showGridLines="0" zoomScale="70" zoomScaleNormal="70" workbookViewId="0">
      <pane xSplit="2" ySplit="6" topLeftCell="C37" activePane="bottomRight" state="frozen"/>
      <selection activeCell="A35" sqref="A35"/>
      <selection pane="topRight" activeCell="A35" sqref="A35"/>
      <selection pane="bottomLeft" activeCell="A35" sqref="A35"/>
      <selection pane="bottomRight" activeCell="I41" sqref="I41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  <col min="42" max="42" width="9.77734375" bestFit="1" customWidth="1"/>
  </cols>
  <sheetData>
    <row r="1" spans="2:42" x14ac:dyDescent="0.3">
      <c r="B1" t="s">
        <v>3</v>
      </c>
      <c r="C1" s="69">
        <v>45382</v>
      </c>
      <c r="AO1" s="39" t="s">
        <v>528</v>
      </c>
    </row>
    <row r="2" spans="2:42" x14ac:dyDescent="0.3">
      <c r="AO2" s="39" t="s">
        <v>528</v>
      </c>
    </row>
    <row r="3" spans="2:42" x14ac:dyDescent="0.3">
      <c r="AO3" s="39" t="s">
        <v>528</v>
      </c>
    </row>
    <row r="4" spans="2:42" x14ac:dyDescent="0.3">
      <c r="B4" s="13"/>
      <c r="C4" s="14" t="s">
        <v>522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O4" s="39" t="s">
        <v>528</v>
      </c>
    </row>
    <row r="5" spans="2:42" x14ac:dyDescent="0.3">
      <c r="B5" s="13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9" t="s">
        <v>528</v>
      </c>
    </row>
    <row r="6" spans="2:42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9" t="s">
        <v>528</v>
      </c>
    </row>
    <row r="7" spans="2:42" s="20" customFormat="1" x14ac:dyDescent="0.3">
      <c r="B7" s="70" t="s">
        <v>532</v>
      </c>
      <c r="C7" s="7">
        <v>1276050.7199999923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0">
        <v>44314</v>
      </c>
      <c r="AO7" s="39" t="s">
        <v>528</v>
      </c>
      <c r="AP7" s="125">
        <f>SUM(C7:AL7)</f>
        <v>1276050.7199999923</v>
      </c>
    </row>
    <row r="8" spans="2:42" s="20" customFormat="1" x14ac:dyDescent="0.3">
      <c r="B8" s="70" t="s">
        <v>533</v>
      </c>
      <c r="C8" s="7">
        <v>1360795.0199999956</v>
      </c>
      <c r="D8" s="7">
        <v>591785.78999999957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0">
        <v>44344</v>
      </c>
      <c r="AO8" s="39" t="s">
        <v>528</v>
      </c>
    </row>
    <row r="9" spans="2:42" s="20" customFormat="1" x14ac:dyDescent="0.3">
      <c r="B9" s="70" t="s">
        <v>534</v>
      </c>
      <c r="C9" s="7">
        <v>473885.10000000079</v>
      </c>
      <c r="D9" s="7">
        <v>1277371.0899999978</v>
      </c>
      <c r="E9" s="7">
        <v>190477.72999999998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0">
        <v>44375</v>
      </c>
      <c r="AO9" s="39" t="s">
        <v>528</v>
      </c>
    </row>
    <row r="10" spans="2:42" s="20" customFormat="1" x14ac:dyDescent="0.3">
      <c r="B10" s="70" t="s">
        <v>535</v>
      </c>
      <c r="C10" s="7">
        <v>378488.3700000004</v>
      </c>
      <c r="D10" s="7">
        <v>752490.95999999961</v>
      </c>
      <c r="E10" s="7">
        <v>2063994.0399999935</v>
      </c>
      <c r="F10" s="7">
        <v>299793.43999999989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0">
        <v>44405</v>
      </c>
      <c r="AO10" s="39" t="s">
        <v>528</v>
      </c>
    </row>
    <row r="11" spans="2:42" s="20" customFormat="1" x14ac:dyDescent="0.3">
      <c r="B11" s="70" t="s">
        <v>536</v>
      </c>
      <c r="C11" s="7">
        <v>345098.82999999967</v>
      </c>
      <c r="D11" s="7">
        <v>773330.57000000181</v>
      </c>
      <c r="E11" s="7">
        <v>721213.79999999923</v>
      </c>
      <c r="F11" s="7">
        <v>1983565.4899999937</v>
      </c>
      <c r="G11" s="7">
        <v>830812.66000000027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0">
        <v>44436</v>
      </c>
      <c r="AO11" s="39" t="s">
        <v>528</v>
      </c>
    </row>
    <row r="12" spans="2:42" s="20" customFormat="1" x14ac:dyDescent="0.3">
      <c r="B12" s="70" t="s">
        <v>537</v>
      </c>
      <c r="C12" s="7">
        <v>200815.05000000013</v>
      </c>
      <c r="D12" s="7">
        <v>219132.75000000026</v>
      </c>
      <c r="E12" s="7">
        <v>569484.68999999959</v>
      </c>
      <c r="F12" s="7">
        <v>1111350.0199999968</v>
      </c>
      <c r="G12" s="7">
        <v>2434900.329999994</v>
      </c>
      <c r="H12" s="7">
        <v>1241494.6899999985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0">
        <v>44467</v>
      </c>
      <c r="AO12" s="39" t="s">
        <v>528</v>
      </c>
    </row>
    <row r="13" spans="2:42" s="20" customFormat="1" x14ac:dyDescent="0.3">
      <c r="B13" s="70" t="s">
        <v>538</v>
      </c>
      <c r="C13" s="7">
        <v>249613.14999999988</v>
      </c>
      <c r="D13" s="7">
        <v>333851.30999999959</v>
      </c>
      <c r="E13" s="7">
        <v>557383.96999999974</v>
      </c>
      <c r="F13" s="7">
        <v>826954.92999999935</v>
      </c>
      <c r="G13" s="7">
        <v>1095666.7999999991</v>
      </c>
      <c r="H13" s="7">
        <v>2124394.7699999879</v>
      </c>
      <c r="I13" s="7">
        <v>999551.13999999827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0">
        <v>44497</v>
      </c>
      <c r="AO13" s="39" t="s">
        <v>528</v>
      </c>
    </row>
    <row r="14" spans="2:42" s="20" customFormat="1" x14ac:dyDescent="0.3">
      <c r="B14" s="70" t="s">
        <v>539</v>
      </c>
      <c r="C14" s="7">
        <v>35282.329999999987</v>
      </c>
      <c r="D14" s="7">
        <v>51829.280000000006</v>
      </c>
      <c r="E14" s="7">
        <v>156076.60000000009</v>
      </c>
      <c r="F14" s="7">
        <v>173640.77000000011</v>
      </c>
      <c r="G14" s="7">
        <v>327824.94000000093</v>
      </c>
      <c r="H14" s="7">
        <v>817991.41999999993</v>
      </c>
      <c r="I14" s="7">
        <v>1967186.3599999899</v>
      </c>
      <c r="J14" s="7">
        <v>614023.83000000089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0">
        <v>44528</v>
      </c>
      <c r="AO14" s="39" t="s">
        <v>528</v>
      </c>
    </row>
    <row r="15" spans="2:42" s="20" customFormat="1" x14ac:dyDescent="0.3">
      <c r="B15" s="70" t="s">
        <v>540</v>
      </c>
      <c r="C15" s="7">
        <v>41375.119999999988</v>
      </c>
      <c r="D15" s="7">
        <v>60403.540000000023</v>
      </c>
      <c r="E15" s="7">
        <v>80418.540000000008</v>
      </c>
      <c r="F15" s="7">
        <v>124005.27999999998</v>
      </c>
      <c r="G15" s="7">
        <v>101171.12</v>
      </c>
      <c r="H15" s="7">
        <v>365425.97000000038</v>
      </c>
      <c r="I15" s="7">
        <v>926450.81000000134</v>
      </c>
      <c r="J15" s="7">
        <v>2199109.8699999917</v>
      </c>
      <c r="K15" s="7">
        <v>654312.59000000008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0">
        <v>44558</v>
      </c>
      <c r="AO15" s="39" t="s">
        <v>528</v>
      </c>
    </row>
    <row r="16" spans="2:42" s="20" customFormat="1" x14ac:dyDescent="0.3">
      <c r="B16" s="70" t="s">
        <v>541</v>
      </c>
      <c r="C16" s="7">
        <v>19999.09</v>
      </c>
      <c r="D16" s="7">
        <v>19230.629999999997</v>
      </c>
      <c r="E16" s="7">
        <v>26590.330000000016</v>
      </c>
      <c r="F16" s="7">
        <v>25955.650000000005</v>
      </c>
      <c r="G16" s="7">
        <v>94401.750000000015</v>
      </c>
      <c r="H16" s="7">
        <v>121158.90999999992</v>
      </c>
      <c r="I16" s="7">
        <v>394146.48000000056</v>
      </c>
      <c r="J16" s="7">
        <v>706553.69000000029</v>
      </c>
      <c r="K16" s="7">
        <v>1209264.899999998</v>
      </c>
      <c r="L16" s="7">
        <v>103417.01000000001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0">
        <v>44589</v>
      </c>
      <c r="AO16" s="39" t="s">
        <v>528</v>
      </c>
    </row>
    <row r="17" spans="2:41" s="20" customFormat="1" x14ac:dyDescent="0.3">
      <c r="B17" s="70" t="s">
        <v>542</v>
      </c>
      <c r="C17" s="7">
        <v>18839.07</v>
      </c>
      <c r="D17" s="7">
        <v>30375.439999999999</v>
      </c>
      <c r="E17" s="7">
        <v>38343.479999999996</v>
      </c>
      <c r="F17" s="7">
        <v>62644.349999999977</v>
      </c>
      <c r="G17" s="7">
        <v>60863.71999999995</v>
      </c>
      <c r="H17" s="7">
        <v>123543.57000000007</v>
      </c>
      <c r="I17" s="7">
        <v>280754.94000000012</v>
      </c>
      <c r="J17" s="7">
        <v>624535.98</v>
      </c>
      <c r="K17" s="7">
        <v>1973391.1299999931</v>
      </c>
      <c r="L17" s="7">
        <v>2423103.2300000037</v>
      </c>
      <c r="M17" s="7">
        <v>814333.15000000061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0">
        <v>44620</v>
      </c>
      <c r="AO17" s="39" t="s">
        <v>528</v>
      </c>
    </row>
    <row r="18" spans="2:41" s="20" customFormat="1" x14ac:dyDescent="0.3">
      <c r="B18" s="70" t="s">
        <v>543</v>
      </c>
      <c r="C18" s="7">
        <v>4108.7000000000007</v>
      </c>
      <c r="D18" s="7">
        <v>17308.439999999999</v>
      </c>
      <c r="E18" s="7">
        <v>12434.309999999998</v>
      </c>
      <c r="F18" s="7">
        <v>16174.340000000006</v>
      </c>
      <c r="G18" s="7">
        <v>20889.13</v>
      </c>
      <c r="H18" s="7">
        <v>61977.599999999991</v>
      </c>
      <c r="I18" s="7">
        <v>120414.44</v>
      </c>
      <c r="J18" s="7">
        <v>262781.84999999998</v>
      </c>
      <c r="K18" s="7">
        <v>448626.55000000063</v>
      </c>
      <c r="L18" s="7">
        <v>379667.62999999989</v>
      </c>
      <c r="M18" s="7">
        <v>1397247.8899999976</v>
      </c>
      <c r="N18" s="7">
        <v>583071.78000000049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0">
        <v>44648</v>
      </c>
      <c r="AO18" s="39" t="s">
        <v>528</v>
      </c>
    </row>
    <row r="19" spans="2:41" x14ac:dyDescent="0.3">
      <c r="B19" s="70" t="s">
        <v>544</v>
      </c>
      <c r="C19" s="7">
        <v>26803.94</v>
      </c>
      <c r="D19" s="7">
        <v>22690.809999999998</v>
      </c>
      <c r="E19" s="7">
        <v>14606.079999999996</v>
      </c>
      <c r="F19" s="7">
        <v>16489.900000000001</v>
      </c>
      <c r="G19" s="7">
        <v>44892.249999999985</v>
      </c>
      <c r="H19" s="7">
        <v>41438.00999999998</v>
      </c>
      <c r="I19" s="7">
        <v>154501.44</v>
      </c>
      <c r="J19" s="7">
        <v>141391.8300000001</v>
      </c>
      <c r="K19" s="7">
        <v>233792.17999999996</v>
      </c>
      <c r="L19" s="7">
        <v>203043.10999999987</v>
      </c>
      <c r="M19" s="7">
        <v>460904.62999999942</v>
      </c>
      <c r="N19" s="7">
        <v>1986921.5699999968</v>
      </c>
      <c r="O19" s="7">
        <v>802466.32999999938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0">
        <v>44679</v>
      </c>
      <c r="AO19" s="39" t="s">
        <v>528</v>
      </c>
    </row>
    <row r="20" spans="2:41" x14ac:dyDescent="0.3">
      <c r="B20" s="70" t="s">
        <v>545</v>
      </c>
      <c r="C20" s="7">
        <v>6837.7699999999995</v>
      </c>
      <c r="D20" s="7">
        <v>5859.869999999999</v>
      </c>
      <c r="E20" s="7">
        <v>11752.150000000001</v>
      </c>
      <c r="F20" s="7">
        <v>13916.179999999997</v>
      </c>
      <c r="G20" s="7">
        <v>51965.839999999975</v>
      </c>
      <c r="H20" s="7">
        <v>51993.089999999975</v>
      </c>
      <c r="I20" s="7">
        <v>80272.74000000002</v>
      </c>
      <c r="J20" s="7">
        <v>65481.649999999958</v>
      </c>
      <c r="K20" s="7">
        <v>141953.06000000006</v>
      </c>
      <c r="L20" s="7">
        <v>127138.62999999998</v>
      </c>
      <c r="M20" s="7">
        <v>218584.52000000008</v>
      </c>
      <c r="N20" s="7">
        <v>532251.61999999953</v>
      </c>
      <c r="O20" s="7">
        <v>1846188.5800000031</v>
      </c>
      <c r="P20" s="7">
        <v>940195.37999999872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0">
        <v>44709</v>
      </c>
      <c r="AO20" s="39" t="s">
        <v>528</v>
      </c>
    </row>
    <row r="21" spans="2:41" x14ac:dyDescent="0.3">
      <c r="B21" s="70" t="s">
        <v>546</v>
      </c>
      <c r="C21" s="7">
        <v>16446.249999999996</v>
      </c>
      <c r="D21" s="7">
        <v>12583.810000000001</v>
      </c>
      <c r="E21" s="7">
        <v>10298.14</v>
      </c>
      <c r="F21" s="7">
        <v>19359.570000000003</v>
      </c>
      <c r="G21" s="7">
        <v>19016.929999999989</v>
      </c>
      <c r="H21" s="7">
        <v>50511.729999999996</v>
      </c>
      <c r="I21" s="7">
        <v>70015.23</v>
      </c>
      <c r="J21" s="7">
        <v>60065.899999999951</v>
      </c>
      <c r="K21" s="7">
        <v>169261.0499999999</v>
      </c>
      <c r="L21" s="7">
        <v>145535.15000000011</v>
      </c>
      <c r="M21" s="7">
        <v>208606.05999999979</v>
      </c>
      <c r="N21" s="7">
        <v>390825.58999999985</v>
      </c>
      <c r="O21" s="7">
        <v>599397.14999999991</v>
      </c>
      <c r="P21" s="7">
        <v>1971276.1</v>
      </c>
      <c r="Q21" s="7">
        <v>1026925.4700000002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0">
        <v>44740</v>
      </c>
      <c r="AO21" s="39" t="s">
        <v>528</v>
      </c>
    </row>
    <row r="22" spans="2:41" x14ac:dyDescent="0.3">
      <c r="B22" s="70" t="s">
        <v>547</v>
      </c>
      <c r="C22" s="7">
        <v>1087.3799999999999</v>
      </c>
      <c r="D22" s="7">
        <v>15126.33</v>
      </c>
      <c r="E22" s="7">
        <v>13625.740000000002</v>
      </c>
      <c r="F22" s="7">
        <v>14076.399999999998</v>
      </c>
      <c r="G22" s="7">
        <v>25189.170000000002</v>
      </c>
      <c r="H22" s="7">
        <v>66116.679999999993</v>
      </c>
      <c r="I22" s="7">
        <v>76474.77999999997</v>
      </c>
      <c r="J22" s="7">
        <v>65224.130000000005</v>
      </c>
      <c r="K22" s="7">
        <v>192955.79000000012</v>
      </c>
      <c r="L22" s="7">
        <v>209579.72</v>
      </c>
      <c r="M22" s="7">
        <v>195653.33999999994</v>
      </c>
      <c r="N22" s="7">
        <v>242808.71000000008</v>
      </c>
      <c r="O22" s="7">
        <v>324507.54999999952</v>
      </c>
      <c r="P22" s="7">
        <v>511771.63999999902</v>
      </c>
      <c r="Q22" s="7">
        <v>1895684.8599999989</v>
      </c>
      <c r="R22" s="7">
        <v>1085564.9499999988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0">
        <v>44770</v>
      </c>
      <c r="AO22" s="39" t="s">
        <v>528</v>
      </c>
    </row>
    <row r="23" spans="2:41" x14ac:dyDescent="0.3">
      <c r="B23" s="70" t="s">
        <v>548</v>
      </c>
      <c r="C23" s="7">
        <v>2971.0800000000004</v>
      </c>
      <c r="D23" s="7">
        <v>4745.87</v>
      </c>
      <c r="E23" s="7">
        <v>12748.04</v>
      </c>
      <c r="F23" s="7">
        <v>8787.24</v>
      </c>
      <c r="G23" s="7">
        <v>18887.639999999989</v>
      </c>
      <c r="H23" s="7">
        <v>36478.629999999997</v>
      </c>
      <c r="I23" s="7">
        <v>77288.520000000033</v>
      </c>
      <c r="J23" s="7">
        <v>68640.899999999994</v>
      </c>
      <c r="K23" s="7">
        <v>82651.970000000016</v>
      </c>
      <c r="L23" s="7">
        <v>115683.9500000001</v>
      </c>
      <c r="M23" s="7">
        <v>214340.63999999987</v>
      </c>
      <c r="N23" s="7">
        <v>462179.83999999968</v>
      </c>
      <c r="O23" s="7">
        <v>515602.99999999907</v>
      </c>
      <c r="P23" s="7">
        <v>809377.07999999868</v>
      </c>
      <c r="Q23" s="7">
        <v>1281657.2899999993</v>
      </c>
      <c r="R23" s="7">
        <v>2351328.2700000042</v>
      </c>
      <c r="S23" s="7">
        <v>1735500.5999999961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0">
        <v>44801</v>
      </c>
      <c r="AO23" s="39" t="s">
        <v>528</v>
      </c>
    </row>
    <row r="24" spans="2:41" x14ac:dyDescent="0.3">
      <c r="B24" s="70" t="s">
        <v>549</v>
      </c>
      <c r="C24" s="7">
        <v>28812.659999999996</v>
      </c>
      <c r="D24" s="7">
        <v>35402.619999999995</v>
      </c>
      <c r="E24" s="7">
        <v>89806.660000000018</v>
      </c>
      <c r="F24" s="7">
        <v>55208.020000000011</v>
      </c>
      <c r="G24" s="7">
        <v>26363.759999999998</v>
      </c>
      <c r="H24" s="7">
        <v>61805.619999999981</v>
      </c>
      <c r="I24" s="7">
        <v>119836.02000000003</v>
      </c>
      <c r="J24" s="7">
        <v>129509.87000000002</v>
      </c>
      <c r="K24" s="7">
        <v>178398.40999999997</v>
      </c>
      <c r="L24" s="7">
        <v>101675.2699999999</v>
      </c>
      <c r="M24" s="7">
        <v>75083.509999999937</v>
      </c>
      <c r="N24" s="7">
        <v>80531.319999999963</v>
      </c>
      <c r="O24" s="7">
        <v>56215.14999999998</v>
      </c>
      <c r="P24" s="7">
        <v>104011.41999999998</v>
      </c>
      <c r="Q24" s="7">
        <v>200267.02999999988</v>
      </c>
      <c r="R24" s="7">
        <v>615451.9099999984</v>
      </c>
      <c r="S24" s="7">
        <v>2204154.9700000072</v>
      </c>
      <c r="T24" s="7">
        <v>1471063.6699999995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0">
        <v>44832</v>
      </c>
      <c r="AO24" s="39" t="s">
        <v>528</v>
      </c>
    </row>
    <row r="25" spans="2:41" x14ac:dyDescent="0.3">
      <c r="B25" s="70" t="s">
        <v>550</v>
      </c>
      <c r="C25" s="7">
        <v>8706.4399999999987</v>
      </c>
      <c r="D25" s="7">
        <v>5498.8899999999994</v>
      </c>
      <c r="E25" s="7">
        <v>6378.62</v>
      </c>
      <c r="F25" s="7">
        <v>7377.8700000000008</v>
      </c>
      <c r="G25" s="7">
        <v>13972.139999999998</v>
      </c>
      <c r="H25" s="7">
        <v>9062.19</v>
      </c>
      <c r="I25" s="7">
        <v>49302.16</v>
      </c>
      <c r="J25" s="7">
        <v>39612.609999999993</v>
      </c>
      <c r="K25" s="7">
        <v>73139.289999999994</v>
      </c>
      <c r="L25" s="7">
        <v>32652.889999999996</v>
      </c>
      <c r="M25" s="7">
        <v>37697.269999999997</v>
      </c>
      <c r="N25" s="7">
        <v>38019.12000000001</v>
      </c>
      <c r="O25" s="7">
        <v>38004.919999999991</v>
      </c>
      <c r="P25" s="7">
        <v>37613.97</v>
      </c>
      <c r="Q25" s="7">
        <v>68360.580000000031</v>
      </c>
      <c r="R25" s="7">
        <v>195164.11000000031</v>
      </c>
      <c r="S25" s="7">
        <v>727369.37999999942</v>
      </c>
      <c r="T25" s="7">
        <v>2116432.9000000088</v>
      </c>
      <c r="U25" s="7">
        <v>1561710.6999999969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0">
        <v>44862</v>
      </c>
      <c r="AO25" s="39" t="s">
        <v>528</v>
      </c>
    </row>
    <row r="26" spans="2:41" x14ac:dyDescent="0.3">
      <c r="B26" s="70" t="s">
        <v>551</v>
      </c>
      <c r="C26" s="7">
        <v>494.53999999999996</v>
      </c>
      <c r="D26" s="7">
        <v>3492.63</v>
      </c>
      <c r="E26" s="7">
        <v>2416.23</v>
      </c>
      <c r="F26" s="7">
        <v>4070.8100000000004</v>
      </c>
      <c r="G26" s="7">
        <v>2637.3599999999997</v>
      </c>
      <c r="H26" s="7">
        <v>18951.820000000003</v>
      </c>
      <c r="I26" s="7">
        <v>48206.109999999986</v>
      </c>
      <c r="J26" s="7">
        <v>78192.569999999978</v>
      </c>
      <c r="K26" s="7">
        <v>76427.920000000013</v>
      </c>
      <c r="L26" s="7">
        <v>19993.009999999998</v>
      </c>
      <c r="M26" s="7">
        <v>24742.360000000008</v>
      </c>
      <c r="N26" s="7">
        <v>39869.99</v>
      </c>
      <c r="O26" s="7">
        <v>30992.809999999987</v>
      </c>
      <c r="P26" s="7">
        <v>32959.419999999969</v>
      </c>
      <c r="Q26" s="7">
        <v>41114.099999999969</v>
      </c>
      <c r="R26" s="7">
        <v>62082.64</v>
      </c>
      <c r="S26" s="7">
        <v>277617.97999999986</v>
      </c>
      <c r="T26" s="7">
        <v>816291.60999999719</v>
      </c>
      <c r="U26" s="7">
        <v>2225275.8100000019</v>
      </c>
      <c r="V26" s="7">
        <v>1236755.3600000001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0">
        <v>44893</v>
      </c>
      <c r="AO26" s="39" t="s">
        <v>528</v>
      </c>
    </row>
    <row r="27" spans="2:41" x14ac:dyDescent="0.3">
      <c r="B27" s="70" t="s">
        <v>552</v>
      </c>
      <c r="C27" s="7">
        <v>914.31999999999994</v>
      </c>
      <c r="D27" s="7">
        <v>3064.82</v>
      </c>
      <c r="E27" s="7">
        <v>3943.4000000000005</v>
      </c>
      <c r="F27" s="7">
        <v>2357.67</v>
      </c>
      <c r="G27" s="7">
        <v>2538.17</v>
      </c>
      <c r="H27" s="7">
        <v>19315.170000000002</v>
      </c>
      <c r="I27" s="7">
        <v>119951.02</v>
      </c>
      <c r="J27" s="7">
        <v>143639.85</v>
      </c>
      <c r="K27" s="7">
        <v>117057.26000000001</v>
      </c>
      <c r="L27" s="7">
        <v>28748.44</v>
      </c>
      <c r="M27" s="7">
        <v>16676.859999999997</v>
      </c>
      <c r="N27" s="7">
        <v>26808.059999999994</v>
      </c>
      <c r="O27" s="7">
        <v>29165.749999999993</v>
      </c>
      <c r="P27" s="7">
        <v>28268.580000000005</v>
      </c>
      <c r="Q27" s="7">
        <v>21895.59</v>
      </c>
      <c r="R27" s="7">
        <v>35981.300000000003</v>
      </c>
      <c r="S27" s="7">
        <v>54759.559999999983</v>
      </c>
      <c r="T27" s="7">
        <v>224766.80000000022</v>
      </c>
      <c r="U27" s="7">
        <v>708581.15</v>
      </c>
      <c r="V27" s="7">
        <v>2501167.520000014</v>
      </c>
      <c r="W27" s="7">
        <v>1507394.5299999991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0">
        <v>44923</v>
      </c>
      <c r="AO27" s="39" t="s">
        <v>528</v>
      </c>
    </row>
    <row r="28" spans="2:41" x14ac:dyDescent="0.3">
      <c r="B28" s="70" t="s">
        <v>553</v>
      </c>
      <c r="C28" s="7">
        <v>8601.91</v>
      </c>
      <c r="D28" s="7">
        <v>5260.5499999999993</v>
      </c>
      <c r="E28" s="7">
        <v>887.81000000000006</v>
      </c>
      <c r="F28" s="7">
        <v>10217.800000000001</v>
      </c>
      <c r="G28" s="7">
        <v>2096.2799999999997</v>
      </c>
      <c r="H28" s="7">
        <v>3140.5900000000006</v>
      </c>
      <c r="I28" s="7">
        <v>4298.6400000000003</v>
      </c>
      <c r="J28" s="7">
        <v>14679.280000000002</v>
      </c>
      <c r="K28" s="7">
        <v>18210.47</v>
      </c>
      <c r="L28" s="7">
        <v>13130.729999999998</v>
      </c>
      <c r="M28" s="7">
        <v>11126.850000000006</v>
      </c>
      <c r="N28" s="7">
        <v>24319.599999999995</v>
      </c>
      <c r="O28" s="7">
        <v>23709.119999999995</v>
      </c>
      <c r="P28" s="7">
        <v>20456.770000000008</v>
      </c>
      <c r="Q28" s="7">
        <v>24988.909999999989</v>
      </c>
      <c r="R28" s="7">
        <v>31914.139999999992</v>
      </c>
      <c r="S28" s="7">
        <v>32680.080000000013</v>
      </c>
      <c r="T28" s="7">
        <v>64623.439999999981</v>
      </c>
      <c r="U28" s="7">
        <v>217614.82000000015</v>
      </c>
      <c r="V28" s="7">
        <v>598865.3899999999</v>
      </c>
      <c r="W28" s="7">
        <v>2206544.5200000056</v>
      </c>
      <c r="X28" s="7">
        <v>1736864.4599999939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0">
        <v>44954</v>
      </c>
      <c r="AO28" s="39" t="s">
        <v>528</v>
      </c>
    </row>
    <row r="29" spans="2:41" x14ac:dyDescent="0.3">
      <c r="B29" s="70" t="s">
        <v>554</v>
      </c>
      <c r="C29" s="7">
        <v>1260.67</v>
      </c>
      <c r="D29" s="7">
        <v>987.85</v>
      </c>
      <c r="E29" s="7">
        <v>728.23</v>
      </c>
      <c r="F29" s="7">
        <v>617.73</v>
      </c>
      <c r="G29" s="7">
        <v>11618.39</v>
      </c>
      <c r="H29" s="7">
        <v>19999.580000000002</v>
      </c>
      <c r="I29" s="7">
        <v>18557.869999999995</v>
      </c>
      <c r="J29" s="7">
        <v>14614.54</v>
      </c>
      <c r="K29" s="7">
        <v>3150.6</v>
      </c>
      <c r="L29" s="7">
        <v>32716.729999999996</v>
      </c>
      <c r="M29" s="7">
        <v>57950.750000000007</v>
      </c>
      <c r="N29" s="7">
        <v>48928.709999999985</v>
      </c>
      <c r="O29" s="7">
        <v>69998.369999999981</v>
      </c>
      <c r="P29" s="7">
        <v>29077.450000000023</v>
      </c>
      <c r="Q29" s="7">
        <v>34792.100000000006</v>
      </c>
      <c r="R29" s="7">
        <v>55482.35</v>
      </c>
      <c r="S29" s="7">
        <v>37324.800000000003</v>
      </c>
      <c r="T29" s="7">
        <v>59874.36</v>
      </c>
      <c r="U29" s="7">
        <v>63492.219999999987</v>
      </c>
      <c r="V29" s="7">
        <v>246805.36000000002</v>
      </c>
      <c r="W29" s="7">
        <v>578248.90999999922</v>
      </c>
      <c r="X29" s="7">
        <v>2109223.289999987</v>
      </c>
      <c r="Y29" s="7">
        <v>1393191.5199999961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0">
        <v>44985</v>
      </c>
      <c r="AO29" s="39" t="s">
        <v>528</v>
      </c>
    </row>
    <row r="30" spans="2:41" x14ac:dyDescent="0.3">
      <c r="B30" s="70" t="s">
        <v>555</v>
      </c>
      <c r="C30" s="7">
        <v>75</v>
      </c>
      <c r="D30" s="7">
        <v>375</v>
      </c>
      <c r="E30" s="7">
        <v>939.2</v>
      </c>
      <c r="F30" s="7">
        <v>2819.49</v>
      </c>
      <c r="G30" s="7">
        <v>6806.83</v>
      </c>
      <c r="H30" s="7">
        <v>3487.64</v>
      </c>
      <c r="I30" s="7">
        <v>6477.32</v>
      </c>
      <c r="J30" s="7">
        <v>8833.4699999999993</v>
      </c>
      <c r="K30" s="7">
        <v>1316.92</v>
      </c>
      <c r="L30" s="7">
        <v>5722.079999999999</v>
      </c>
      <c r="M30" s="7">
        <v>7542.9100000000008</v>
      </c>
      <c r="N30" s="7">
        <v>14708.09</v>
      </c>
      <c r="O30" s="7">
        <v>13796.979999999996</v>
      </c>
      <c r="P30" s="7">
        <v>13106.329999999996</v>
      </c>
      <c r="Q30" s="7">
        <v>22413.739999999994</v>
      </c>
      <c r="R30" s="7">
        <v>14000.669999999996</v>
      </c>
      <c r="S30" s="7">
        <v>12450.590000000002</v>
      </c>
      <c r="T30" s="7">
        <v>33013.169999999991</v>
      </c>
      <c r="U30" s="7">
        <v>36722.989999999983</v>
      </c>
      <c r="V30" s="7">
        <v>68772.999999999971</v>
      </c>
      <c r="W30" s="7">
        <v>210679.88999999987</v>
      </c>
      <c r="X30" s="7">
        <v>656801.7700000013</v>
      </c>
      <c r="Y30" s="7">
        <v>2441331.6099999938</v>
      </c>
      <c r="Z30" s="7">
        <v>2036395.7999999907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0">
        <v>45014</v>
      </c>
      <c r="AO30" s="39" t="s">
        <v>528</v>
      </c>
    </row>
    <row r="31" spans="2:41" x14ac:dyDescent="0.3">
      <c r="B31" s="70" t="s">
        <v>556</v>
      </c>
      <c r="C31" s="7">
        <v>1747.6499999999999</v>
      </c>
      <c r="D31" s="7">
        <v>177.15</v>
      </c>
      <c r="E31" s="7">
        <v>658.33</v>
      </c>
      <c r="F31" s="7">
        <v>1856.6</v>
      </c>
      <c r="G31" s="7">
        <v>735.23</v>
      </c>
      <c r="H31" s="7">
        <v>2436.94</v>
      </c>
      <c r="I31" s="7">
        <v>3214.89</v>
      </c>
      <c r="J31" s="7">
        <v>8435.630000000001</v>
      </c>
      <c r="K31" s="7">
        <v>9132.18</v>
      </c>
      <c r="L31" s="7">
        <v>2241.3000000000002</v>
      </c>
      <c r="M31" s="7">
        <v>8197.31</v>
      </c>
      <c r="N31" s="7">
        <v>7477.5500000000011</v>
      </c>
      <c r="O31" s="7">
        <v>9255.6900000000041</v>
      </c>
      <c r="P31" s="7">
        <v>10330.57</v>
      </c>
      <c r="Q31" s="7">
        <v>11500.210000000003</v>
      </c>
      <c r="R31" s="7">
        <v>9706.75</v>
      </c>
      <c r="S31" s="7">
        <v>14020.299999999997</v>
      </c>
      <c r="T31" s="7">
        <v>20437.649999999994</v>
      </c>
      <c r="U31" s="7">
        <v>23355.420000000002</v>
      </c>
      <c r="V31" s="7">
        <v>44554.949999999975</v>
      </c>
      <c r="W31" s="7">
        <v>52839.289999999979</v>
      </c>
      <c r="X31" s="7">
        <v>168575.61000000002</v>
      </c>
      <c r="Y31" s="7">
        <v>510303.84999999986</v>
      </c>
      <c r="Z31" s="7">
        <v>2071270.5899999943</v>
      </c>
      <c r="AA31" s="7">
        <v>1031220.0700000018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0">
        <v>45045</v>
      </c>
      <c r="AO31" s="39" t="s">
        <v>528</v>
      </c>
    </row>
    <row r="32" spans="2:41" x14ac:dyDescent="0.3">
      <c r="B32" s="70" t="s">
        <v>557</v>
      </c>
      <c r="C32" s="7">
        <v>427.1</v>
      </c>
      <c r="D32" s="7">
        <v>299.46000000000004</v>
      </c>
      <c r="E32" s="7">
        <v>305.97000000000003</v>
      </c>
      <c r="F32" s="7">
        <v>142.6</v>
      </c>
      <c r="G32" s="7">
        <v>1346.07</v>
      </c>
      <c r="H32" s="7">
        <v>14680.9</v>
      </c>
      <c r="I32" s="7">
        <v>2919.2799999999997</v>
      </c>
      <c r="J32" s="7">
        <v>576.11</v>
      </c>
      <c r="K32" s="7">
        <v>1819.83</v>
      </c>
      <c r="L32" s="7">
        <v>3358.8799999999997</v>
      </c>
      <c r="M32" s="7">
        <v>6642.2699999999995</v>
      </c>
      <c r="N32" s="7">
        <v>12766.46</v>
      </c>
      <c r="O32" s="7">
        <v>9565.2900000000027</v>
      </c>
      <c r="P32" s="7">
        <v>17361.919999999995</v>
      </c>
      <c r="Q32" s="7">
        <v>10593.380000000001</v>
      </c>
      <c r="R32" s="7">
        <v>11580.950000000003</v>
      </c>
      <c r="S32" s="7">
        <v>15285.290000000005</v>
      </c>
      <c r="T32" s="7">
        <v>16126.410000000005</v>
      </c>
      <c r="U32" s="7">
        <v>27426.65</v>
      </c>
      <c r="V32" s="7">
        <v>37424.489999999976</v>
      </c>
      <c r="W32" s="7">
        <v>32845.499999999971</v>
      </c>
      <c r="X32" s="7">
        <v>79117.479999999981</v>
      </c>
      <c r="Y32" s="7">
        <v>216455.74999999988</v>
      </c>
      <c r="Z32" s="7">
        <v>755039.68999999808</v>
      </c>
      <c r="AA32" s="7">
        <v>2709091.6700000037</v>
      </c>
      <c r="AB32" s="7">
        <v>1220455.8899999969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0">
        <v>45075</v>
      </c>
      <c r="AO32" s="39" t="s">
        <v>528</v>
      </c>
    </row>
    <row r="33" spans="2:41" x14ac:dyDescent="0.3">
      <c r="B33" s="70" t="s">
        <v>558</v>
      </c>
      <c r="C33" s="7">
        <v>0</v>
      </c>
      <c r="D33" s="7">
        <v>834.23</v>
      </c>
      <c r="E33" s="7">
        <v>0</v>
      </c>
      <c r="F33" s="7">
        <v>1637.5</v>
      </c>
      <c r="G33" s="7">
        <v>111.27</v>
      </c>
      <c r="H33" s="7">
        <v>1731.34</v>
      </c>
      <c r="I33" s="7">
        <v>1489.3</v>
      </c>
      <c r="J33" s="7">
        <v>588.18999999999994</v>
      </c>
      <c r="K33" s="7">
        <v>6300.3899999999994</v>
      </c>
      <c r="L33" s="7">
        <v>4268.6099999999997</v>
      </c>
      <c r="M33" s="7">
        <v>11091.16</v>
      </c>
      <c r="N33" s="7">
        <v>4027.6</v>
      </c>
      <c r="O33" s="7">
        <v>6239.1799999999994</v>
      </c>
      <c r="P33" s="7">
        <v>14505.610000000002</v>
      </c>
      <c r="Q33" s="7">
        <v>11989.41</v>
      </c>
      <c r="R33" s="7">
        <v>23913.930000000004</v>
      </c>
      <c r="S33" s="7">
        <v>37198.819999999992</v>
      </c>
      <c r="T33" s="7">
        <v>15146.440000000002</v>
      </c>
      <c r="U33" s="7">
        <v>25491.559999999998</v>
      </c>
      <c r="V33" s="7">
        <v>15786.599999999993</v>
      </c>
      <c r="W33" s="7">
        <v>23591.749999999996</v>
      </c>
      <c r="X33" s="7">
        <v>40190.919999999984</v>
      </c>
      <c r="Y33" s="7">
        <v>71756.329999999973</v>
      </c>
      <c r="Z33" s="7">
        <v>218229.0300000002</v>
      </c>
      <c r="AA33" s="7">
        <v>693271.39999999828</v>
      </c>
      <c r="AB33" s="7">
        <v>2923842.0600000028</v>
      </c>
      <c r="AC33" s="7">
        <v>1392550.0399999979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0">
        <v>45106</v>
      </c>
      <c r="AO33" s="39" t="s">
        <v>528</v>
      </c>
    </row>
    <row r="34" spans="2:41" x14ac:dyDescent="0.3">
      <c r="B34" s="70" t="s">
        <v>559</v>
      </c>
      <c r="C34" s="7">
        <v>1205.43</v>
      </c>
      <c r="D34" s="7">
        <v>0</v>
      </c>
      <c r="E34" s="7">
        <v>864.09</v>
      </c>
      <c r="F34" s="7">
        <v>1057.1500000000001</v>
      </c>
      <c r="G34" s="7">
        <v>307.51</v>
      </c>
      <c r="H34" s="7">
        <v>3803.59</v>
      </c>
      <c r="I34" s="7">
        <v>1051.1100000000001</v>
      </c>
      <c r="J34" s="7">
        <v>206.47</v>
      </c>
      <c r="K34" s="7">
        <v>203.84</v>
      </c>
      <c r="L34" s="7">
        <v>1413.27</v>
      </c>
      <c r="M34" s="7">
        <v>8378.9700000000012</v>
      </c>
      <c r="N34" s="7">
        <v>4732.2199999999993</v>
      </c>
      <c r="O34" s="7">
        <v>3932.6199999999994</v>
      </c>
      <c r="P34" s="7">
        <v>2859.1699999999996</v>
      </c>
      <c r="Q34" s="7">
        <v>11963.390000000003</v>
      </c>
      <c r="R34" s="7">
        <v>21079.609999999993</v>
      </c>
      <c r="S34" s="7">
        <v>4387.5699999999988</v>
      </c>
      <c r="T34" s="7">
        <v>10097.5</v>
      </c>
      <c r="U34" s="7">
        <v>35318.310000000012</v>
      </c>
      <c r="V34" s="7">
        <v>37343.769999999997</v>
      </c>
      <c r="W34" s="7">
        <v>24213.459999999995</v>
      </c>
      <c r="X34" s="7">
        <v>57548.270000000004</v>
      </c>
      <c r="Y34" s="7">
        <v>54818.339999999953</v>
      </c>
      <c r="Z34" s="7">
        <v>83784.61000000003</v>
      </c>
      <c r="AA34" s="7">
        <v>272957.11999999994</v>
      </c>
      <c r="AB34" s="7">
        <v>842851.71999999764</v>
      </c>
      <c r="AC34" s="7">
        <v>2500250.7999999984</v>
      </c>
      <c r="AD34" s="7">
        <v>1150652.439999999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0">
        <v>45136</v>
      </c>
      <c r="AO34" s="39" t="s">
        <v>528</v>
      </c>
    </row>
    <row r="35" spans="2:41" x14ac:dyDescent="0.3">
      <c r="B35" s="70" t="s">
        <v>560</v>
      </c>
      <c r="C35" s="7">
        <v>0</v>
      </c>
      <c r="D35" s="7">
        <v>0</v>
      </c>
      <c r="E35" s="7">
        <v>3221.0299999999997</v>
      </c>
      <c r="F35" s="7">
        <v>361.17</v>
      </c>
      <c r="G35" s="7">
        <v>1417.75</v>
      </c>
      <c r="H35" s="7">
        <v>5281.42</v>
      </c>
      <c r="I35" s="7">
        <v>8089.21</v>
      </c>
      <c r="J35" s="7">
        <v>10410.14</v>
      </c>
      <c r="K35" s="7">
        <v>2880.1499999999996</v>
      </c>
      <c r="L35" s="7">
        <v>970.28</v>
      </c>
      <c r="M35" s="7">
        <v>13539.93</v>
      </c>
      <c r="N35" s="7">
        <v>14824.819999999998</v>
      </c>
      <c r="O35" s="7">
        <v>17022.07</v>
      </c>
      <c r="P35" s="7">
        <v>4884.7299999999996</v>
      </c>
      <c r="Q35" s="7">
        <v>8127.27</v>
      </c>
      <c r="R35" s="7">
        <v>14028.030000000002</v>
      </c>
      <c r="S35" s="7">
        <v>66121.22</v>
      </c>
      <c r="T35" s="7">
        <v>28740.989999999998</v>
      </c>
      <c r="U35" s="7">
        <v>41919.610000000015</v>
      </c>
      <c r="V35" s="7">
        <v>31789.040000000015</v>
      </c>
      <c r="W35" s="7">
        <v>22170.410000000007</v>
      </c>
      <c r="X35" s="7">
        <v>43818.410000000011</v>
      </c>
      <c r="Y35" s="7">
        <v>47247.679999999993</v>
      </c>
      <c r="Z35" s="7">
        <v>60289.659999999967</v>
      </c>
      <c r="AA35" s="7">
        <v>78258.699999999953</v>
      </c>
      <c r="AB35" s="7">
        <v>280450.17000000045</v>
      </c>
      <c r="AC35" s="7">
        <v>843237.98999999743</v>
      </c>
      <c r="AD35" s="7">
        <v>2585740.5300000035</v>
      </c>
      <c r="AE35" s="7">
        <v>1176686.2500000002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0">
        <v>45167</v>
      </c>
      <c r="AO35" s="39" t="s">
        <v>528</v>
      </c>
    </row>
    <row r="36" spans="2:41" x14ac:dyDescent="0.3">
      <c r="B36" s="70" t="s">
        <v>561</v>
      </c>
      <c r="C36" s="7">
        <v>0</v>
      </c>
      <c r="D36" s="7">
        <v>341.07</v>
      </c>
      <c r="E36" s="7">
        <v>35.019999999999996</v>
      </c>
      <c r="F36" s="7">
        <v>0</v>
      </c>
      <c r="G36" s="7">
        <v>32.31</v>
      </c>
      <c r="H36" s="7">
        <v>280.33</v>
      </c>
      <c r="I36" s="7">
        <v>483.94</v>
      </c>
      <c r="J36" s="7">
        <v>57024.25</v>
      </c>
      <c r="K36" s="7">
        <v>654.32000000000005</v>
      </c>
      <c r="L36" s="7">
        <v>1284.94</v>
      </c>
      <c r="M36" s="7">
        <v>215.32999999999998</v>
      </c>
      <c r="N36" s="7">
        <v>595.93000000000006</v>
      </c>
      <c r="O36" s="7">
        <v>836.03</v>
      </c>
      <c r="P36" s="7">
        <v>9516.23</v>
      </c>
      <c r="Q36" s="7">
        <v>10545.789999999999</v>
      </c>
      <c r="R36" s="7">
        <v>2321.2400000000002</v>
      </c>
      <c r="S36" s="7">
        <v>4384.420000000001</v>
      </c>
      <c r="T36" s="7">
        <v>6912.8300000000008</v>
      </c>
      <c r="U36" s="7">
        <v>9378.5300000000007</v>
      </c>
      <c r="V36" s="7">
        <v>18034.569999999996</v>
      </c>
      <c r="W36" s="7">
        <v>17001.939999999995</v>
      </c>
      <c r="X36" s="7">
        <v>19877.070000000003</v>
      </c>
      <c r="Y36" s="7">
        <v>24383.21</v>
      </c>
      <c r="Z36" s="7">
        <v>40378.679999999964</v>
      </c>
      <c r="AA36" s="7">
        <v>36002.279999999984</v>
      </c>
      <c r="AB36" s="7">
        <v>101288.31000000003</v>
      </c>
      <c r="AC36" s="7">
        <v>277698.65000000078</v>
      </c>
      <c r="AD36" s="7">
        <v>760121.58999999985</v>
      </c>
      <c r="AE36" s="7">
        <v>2977920.7200000095</v>
      </c>
      <c r="AF36" s="7">
        <v>1010147.6400000013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0">
        <v>45198</v>
      </c>
      <c r="AO36" s="39" t="s">
        <v>528</v>
      </c>
    </row>
    <row r="37" spans="2:41" x14ac:dyDescent="0.3">
      <c r="B37" s="70" t="s">
        <v>562</v>
      </c>
      <c r="C37" s="7">
        <v>0</v>
      </c>
      <c r="D37" s="7">
        <v>0</v>
      </c>
      <c r="E37" s="7">
        <v>6627.54</v>
      </c>
      <c r="F37" s="7">
        <v>0</v>
      </c>
      <c r="G37" s="7">
        <v>320.27999999999997</v>
      </c>
      <c r="H37" s="7">
        <v>0</v>
      </c>
      <c r="I37" s="7">
        <v>525.5</v>
      </c>
      <c r="J37" s="7">
        <v>604.19000000000005</v>
      </c>
      <c r="K37" s="7">
        <v>1096.97</v>
      </c>
      <c r="L37" s="7">
        <v>194.73</v>
      </c>
      <c r="M37" s="7">
        <v>141.34</v>
      </c>
      <c r="N37" s="7">
        <v>154.34</v>
      </c>
      <c r="O37" s="7">
        <v>2193.7799999999997</v>
      </c>
      <c r="P37" s="7">
        <v>1138.81</v>
      </c>
      <c r="Q37" s="7">
        <v>129.51</v>
      </c>
      <c r="R37" s="7">
        <v>1347.4099999999999</v>
      </c>
      <c r="S37" s="7">
        <v>2497.67</v>
      </c>
      <c r="T37" s="7">
        <v>3975.06</v>
      </c>
      <c r="U37" s="7">
        <v>6435.4100000000017</v>
      </c>
      <c r="V37" s="7">
        <v>20282.87</v>
      </c>
      <c r="W37" s="7">
        <v>14324.43</v>
      </c>
      <c r="X37" s="7">
        <v>20623.87</v>
      </c>
      <c r="Y37" s="7">
        <v>23994.229999999989</v>
      </c>
      <c r="Z37" s="7">
        <v>29227.239999999994</v>
      </c>
      <c r="AA37" s="7">
        <v>38833.739999999991</v>
      </c>
      <c r="AB37" s="7">
        <v>56923.930000000008</v>
      </c>
      <c r="AC37" s="7">
        <v>76677.610000000088</v>
      </c>
      <c r="AD37" s="7">
        <v>242436.84000000032</v>
      </c>
      <c r="AE37" s="7">
        <v>800357.78999999969</v>
      </c>
      <c r="AF37" s="7">
        <v>3071362.5899999933</v>
      </c>
      <c r="AG37" s="7">
        <v>1777114.9499999941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0">
        <v>45228</v>
      </c>
      <c r="AO37" s="39" t="s">
        <v>528</v>
      </c>
    </row>
    <row r="38" spans="2:41" x14ac:dyDescent="0.3">
      <c r="B38" s="70" t="s">
        <v>563</v>
      </c>
      <c r="C38" s="7">
        <v>0</v>
      </c>
      <c r="D38" s="7">
        <v>121.22</v>
      </c>
      <c r="E38" s="7">
        <v>360.14</v>
      </c>
      <c r="F38" s="7">
        <v>0</v>
      </c>
      <c r="G38" s="7">
        <v>1340.56</v>
      </c>
      <c r="H38" s="7">
        <v>168.24</v>
      </c>
      <c r="I38" s="7">
        <v>193.89</v>
      </c>
      <c r="J38" s="7">
        <v>0</v>
      </c>
      <c r="K38" s="7">
        <v>254.94</v>
      </c>
      <c r="L38" s="7">
        <v>407.94</v>
      </c>
      <c r="M38" s="7">
        <v>600.63</v>
      </c>
      <c r="N38" s="7">
        <v>93.59</v>
      </c>
      <c r="O38" s="7">
        <v>574.73</v>
      </c>
      <c r="P38" s="7">
        <v>6729.42</v>
      </c>
      <c r="Q38" s="7">
        <v>540.67000000000007</v>
      </c>
      <c r="R38" s="7">
        <v>2838.8199999999997</v>
      </c>
      <c r="S38" s="7">
        <v>569.03</v>
      </c>
      <c r="T38" s="7">
        <v>1654.91</v>
      </c>
      <c r="U38" s="7">
        <v>2734.1</v>
      </c>
      <c r="V38" s="7">
        <v>16211.019999999999</v>
      </c>
      <c r="W38" s="7">
        <v>6888.6600000000017</v>
      </c>
      <c r="X38" s="7">
        <v>15107.240000000003</v>
      </c>
      <c r="Y38" s="7">
        <v>22265.08</v>
      </c>
      <c r="Z38" s="7">
        <v>15316.449999999999</v>
      </c>
      <c r="AA38" s="7">
        <v>30737.770000000011</v>
      </c>
      <c r="AB38" s="7">
        <v>39602.669999999984</v>
      </c>
      <c r="AC38" s="7">
        <v>33620.959999999999</v>
      </c>
      <c r="AD38" s="7">
        <v>46669.569999999956</v>
      </c>
      <c r="AE38" s="7">
        <v>245853.69000000041</v>
      </c>
      <c r="AF38" s="7">
        <v>649729.52999999921</v>
      </c>
      <c r="AG38" s="7">
        <v>2854572.549999984</v>
      </c>
      <c r="AH38" s="7">
        <v>1269783.9599999972</v>
      </c>
      <c r="AI38" s="7">
        <v>0</v>
      </c>
      <c r="AJ38" s="7">
        <v>0</v>
      </c>
      <c r="AK38" s="7">
        <v>0</v>
      </c>
      <c r="AL38" s="7">
        <v>0</v>
      </c>
      <c r="AM38" s="70">
        <v>45259</v>
      </c>
      <c r="AO38" s="39" t="s">
        <v>528</v>
      </c>
    </row>
    <row r="39" spans="2:41" x14ac:dyDescent="0.3">
      <c r="B39" s="70" t="s">
        <v>564</v>
      </c>
      <c r="C39" s="7">
        <v>352.62</v>
      </c>
      <c r="D39" s="7">
        <v>739.7</v>
      </c>
      <c r="E39" s="7">
        <v>2732.25</v>
      </c>
      <c r="F39" s="7">
        <v>1946.04</v>
      </c>
      <c r="G39" s="7">
        <v>827.33999999999992</v>
      </c>
      <c r="H39" s="7">
        <v>248.87</v>
      </c>
      <c r="I39" s="7">
        <v>394.89</v>
      </c>
      <c r="J39" s="7">
        <v>1666.6299999999999</v>
      </c>
      <c r="K39" s="7">
        <v>21522.04</v>
      </c>
      <c r="L39" s="7">
        <v>1332.02</v>
      </c>
      <c r="M39" s="7">
        <v>758.31999999999994</v>
      </c>
      <c r="N39" s="7">
        <v>606.16</v>
      </c>
      <c r="O39" s="7">
        <v>2378.46</v>
      </c>
      <c r="P39" s="7">
        <v>2980.55</v>
      </c>
      <c r="Q39" s="7">
        <v>1713.56</v>
      </c>
      <c r="R39" s="7">
        <v>12687.599999999999</v>
      </c>
      <c r="S39" s="7">
        <v>3351.3099999999995</v>
      </c>
      <c r="T39" s="7">
        <v>3938.7799999999988</v>
      </c>
      <c r="U39" s="7">
        <v>17800.430000000004</v>
      </c>
      <c r="V39" s="7">
        <v>16494.830000000005</v>
      </c>
      <c r="W39" s="7">
        <v>34918.920000000013</v>
      </c>
      <c r="X39" s="7">
        <v>23028.159999999996</v>
      </c>
      <c r="Y39" s="7">
        <v>11330.329999999994</v>
      </c>
      <c r="Z39" s="7">
        <v>26013.470000000005</v>
      </c>
      <c r="AA39" s="7">
        <v>25740.310000000019</v>
      </c>
      <c r="AB39" s="7">
        <v>42830.009999999987</v>
      </c>
      <c r="AC39" s="7">
        <v>51150.320000000007</v>
      </c>
      <c r="AD39" s="7">
        <v>61435.109999999957</v>
      </c>
      <c r="AE39" s="7">
        <v>118059.47999999998</v>
      </c>
      <c r="AF39" s="7">
        <v>353915.94000000035</v>
      </c>
      <c r="AG39" s="7">
        <v>748056.96999999951</v>
      </c>
      <c r="AH39" s="7">
        <v>2912458.3699999894</v>
      </c>
      <c r="AI39" s="7">
        <v>1535967.2399999974</v>
      </c>
      <c r="AJ39" s="7">
        <v>0</v>
      </c>
      <c r="AK39" s="7">
        <v>0</v>
      </c>
      <c r="AL39" s="7">
        <v>0</v>
      </c>
      <c r="AM39" s="70">
        <v>45289</v>
      </c>
      <c r="AO39" s="39" t="s">
        <v>528</v>
      </c>
    </row>
    <row r="40" spans="2:41" x14ac:dyDescent="0.3">
      <c r="B40" s="70" t="s">
        <v>593</v>
      </c>
      <c r="C40" s="7">
        <v>2235.17</v>
      </c>
      <c r="D40" s="7">
        <v>1223.08</v>
      </c>
      <c r="E40" s="7">
        <v>0</v>
      </c>
      <c r="F40" s="7">
        <v>459.76</v>
      </c>
      <c r="G40" s="7">
        <v>-766.67</v>
      </c>
      <c r="H40" s="7">
        <v>115.89</v>
      </c>
      <c r="I40" s="7">
        <v>-9355.48</v>
      </c>
      <c r="J40" s="7">
        <v>-4257.3599999999997</v>
      </c>
      <c r="K40" s="7">
        <v>3.28</v>
      </c>
      <c r="L40" s="7">
        <v>924.77</v>
      </c>
      <c r="M40" s="7">
        <v>608.03</v>
      </c>
      <c r="N40" s="7">
        <v>703.45</v>
      </c>
      <c r="O40" s="7">
        <v>825.71999999999991</v>
      </c>
      <c r="P40" s="7">
        <v>269.07</v>
      </c>
      <c r="Q40" s="7">
        <v>6930.4800000000005</v>
      </c>
      <c r="R40" s="7">
        <v>3698.3</v>
      </c>
      <c r="S40" s="7">
        <v>1930.84</v>
      </c>
      <c r="T40" s="7">
        <v>6051.9600000000009</v>
      </c>
      <c r="U40" s="7">
        <v>2456.34</v>
      </c>
      <c r="V40" s="7">
        <v>1920.65</v>
      </c>
      <c r="W40" s="7">
        <v>12086.24</v>
      </c>
      <c r="X40" s="7">
        <v>10871.85</v>
      </c>
      <c r="Y40" s="7">
        <v>11892.86</v>
      </c>
      <c r="Z40" s="7">
        <v>12219.21</v>
      </c>
      <c r="AA40" s="7">
        <v>16496.300000000007</v>
      </c>
      <c r="AB40" s="7">
        <v>27560.30000000001</v>
      </c>
      <c r="AC40" s="7">
        <v>34277.909999999996</v>
      </c>
      <c r="AD40" s="7">
        <v>73174.320000000022</v>
      </c>
      <c r="AE40" s="7">
        <v>37872.010000000017</v>
      </c>
      <c r="AF40" s="7">
        <v>89241.469999999958</v>
      </c>
      <c r="AG40" s="7">
        <v>348314.2099999999</v>
      </c>
      <c r="AH40" s="7">
        <v>706266.01000000036</v>
      </c>
      <c r="AI40" s="7">
        <v>2864435.4999999912</v>
      </c>
      <c r="AJ40" s="7">
        <v>1594679.109999991</v>
      </c>
      <c r="AK40" s="7">
        <v>0</v>
      </c>
      <c r="AL40" s="7">
        <v>0</v>
      </c>
      <c r="AM40" s="70">
        <v>45320</v>
      </c>
      <c r="AO40" s="39" t="s">
        <v>528</v>
      </c>
    </row>
    <row r="41" spans="2:41" x14ac:dyDescent="0.3">
      <c r="B41" s="70" t="s">
        <v>594</v>
      </c>
      <c r="C41" s="7">
        <v>0</v>
      </c>
      <c r="D41" s="7">
        <v>1091.26</v>
      </c>
      <c r="E41" s="7">
        <v>7283.99</v>
      </c>
      <c r="F41" s="7">
        <v>3589.16</v>
      </c>
      <c r="G41" s="7">
        <v>1246.25</v>
      </c>
      <c r="H41" s="7">
        <v>1456.43</v>
      </c>
      <c r="I41" s="7">
        <v>755.36</v>
      </c>
      <c r="J41" s="7">
        <v>1218.53</v>
      </c>
      <c r="K41" s="7">
        <v>2273.9299999999998</v>
      </c>
      <c r="L41" s="7">
        <v>5591.43</v>
      </c>
      <c r="M41" s="7">
        <v>4896.62</v>
      </c>
      <c r="N41" s="7">
        <v>1323.21</v>
      </c>
      <c r="O41" s="7">
        <v>1236.1400000000001</v>
      </c>
      <c r="P41" s="7">
        <v>1492.1</v>
      </c>
      <c r="Q41" s="7">
        <v>1377.3799999999999</v>
      </c>
      <c r="R41" s="7">
        <v>463.11</v>
      </c>
      <c r="S41" s="7">
        <v>5633.1200000000008</v>
      </c>
      <c r="T41" s="7">
        <v>1896.7</v>
      </c>
      <c r="U41" s="7">
        <v>5727.9699999999993</v>
      </c>
      <c r="V41" s="7">
        <v>3564.3399999999992</v>
      </c>
      <c r="W41" s="7">
        <v>4057.7600000000007</v>
      </c>
      <c r="X41" s="7">
        <v>18980.27</v>
      </c>
      <c r="Y41" s="7">
        <v>13552.920000000004</v>
      </c>
      <c r="Z41" s="7">
        <v>42212.429999999993</v>
      </c>
      <c r="AA41" s="7">
        <v>16261.159999999996</v>
      </c>
      <c r="AB41" s="7">
        <v>16167.949999999999</v>
      </c>
      <c r="AC41" s="7">
        <v>17343.44000000001</v>
      </c>
      <c r="AD41" s="7">
        <v>37472.590000000004</v>
      </c>
      <c r="AE41" s="7">
        <v>41737.230000000003</v>
      </c>
      <c r="AF41" s="7">
        <v>34158.929999999993</v>
      </c>
      <c r="AG41" s="7">
        <v>93660.619999999893</v>
      </c>
      <c r="AH41" s="7">
        <v>316701.21000000014</v>
      </c>
      <c r="AI41" s="7">
        <v>660843.03000000026</v>
      </c>
      <c r="AJ41" s="7">
        <v>2695558.2299999925</v>
      </c>
      <c r="AK41" s="7">
        <v>1079768.640000002</v>
      </c>
      <c r="AL41" s="7">
        <v>0</v>
      </c>
      <c r="AM41" s="70">
        <v>45351</v>
      </c>
      <c r="AO41" s="39" t="s">
        <v>528</v>
      </c>
    </row>
    <row r="42" spans="2:41" x14ac:dyDescent="0.3">
      <c r="B42" s="70" t="s">
        <v>595</v>
      </c>
      <c r="C42" s="7">
        <v>1005.26</v>
      </c>
      <c r="D42" s="7">
        <v>4705.41</v>
      </c>
      <c r="E42" s="7">
        <v>7516.27</v>
      </c>
      <c r="F42" s="7">
        <v>2195.08</v>
      </c>
      <c r="G42" s="7">
        <v>817.47000000000014</v>
      </c>
      <c r="H42" s="7">
        <v>1531.58</v>
      </c>
      <c r="I42" s="7">
        <v>1333.96</v>
      </c>
      <c r="J42" s="7">
        <v>723.48</v>
      </c>
      <c r="K42" s="7">
        <v>153.9</v>
      </c>
      <c r="L42" s="7">
        <v>1048.75</v>
      </c>
      <c r="M42" s="7">
        <v>805.98</v>
      </c>
      <c r="N42" s="7">
        <v>808</v>
      </c>
      <c r="O42" s="7">
        <v>378.63</v>
      </c>
      <c r="P42" s="7">
        <v>1293.49</v>
      </c>
      <c r="Q42" s="7">
        <v>45</v>
      </c>
      <c r="R42" s="7">
        <v>280.69</v>
      </c>
      <c r="S42" s="7">
        <v>770.55</v>
      </c>
      <c r="T42" s="7">
        <v>1808.04</v>
      </c>
      <c r="U42" s="7">
        <v>3091.85</v>
      </c>
      <c r="V42" s="7">
        <v>129.57</v>
      </c>
      <c r="W42" s="7">
        <v>714.37</v>
      </c>
      <c r="X42" s="7">
        <v>5784.88</v>
      </c>
      <c r="Y42" s="7">
        <v>7150.2199999999993</v>
      </c>
      <c r="Z42" s="7">
        <v>8440.309999999994</v>
      </c>
      <c r="AA42" s="7">
        <v>6333.5099999999984</v>
      </c>
      <c r="AB42" s="7">
        <v>11350.09</v>
      </c>
      <c r="AC42" s="7">
        <v>21044.969999999998</v>
      </c>
      <c r="AD42" s="7">
        <v>27984.54</v>
      </c>
      <c r="AE42" s="7">
        <v>22013.350000000006</v>
      </c>
      <c r="AF42" s="7">
        <v>37726.609999999986</v>
      </c>
      <c r="AG42" s="7">
        <v>47899.029999999984</v>
      </c>
      <c r="AH42" s="7">
        <v>82543.370000000054</v>
      </c>
      <c r="AI42" s="7">
        <v>189761.53000000003</v>
      </c>
      <c r="AJ42" s="7">
        <v>805280.07000000065</v>
      </c>
      <c r="AK42" s="7">
        <v>2832741.4199999869</v>
      </c>
      <c r="AL42" s="7">
        <v>1154225.7400000002</v>
      </c>
      <c r="AM42" s="70">
        <v>45382</v>
      </c>
      <c r="AO42" s="39" t="s">
        <v>528</v>
      </c>
    </row>
    <row r="43" spans="2:41" x14ac:dyDescent="0.3">
      <c r="B43" s="4" t="s">
        <v>1</v>
      </c>
      <c r="C43" s="8">
        <v>4514335.73999999</v>
      </c>
      <c r="D43" s="8">
        <v>4251731.4299999988</v>
      </c>
      <c r="E43" s="8">
        <v>4614152.4199999934</v>
      </c>
      <c r="F43" s="8">
        <v>4792628.0099999905</v>
      </c>
      <c r="G43" s="8">
        <v>5200250.5799999926</v>
      </c>
      <c r="H43" s="8">
        <v>5270023.2099999869</v>
      </c>
      <c r="I43" s="8">
        <v>5524781.8699999927</v>
      </c>
      <c r="J43" s="8">
        <v>5314088.0799999954</v>
      </c>
      <c r="K43" s="8">
        <v>5620205.8599999901</v>
      </c>
      <c r="L43" s="8">
        <v>3964844.5000000033</v>
      </c>
      <c r="M43" s="8">
        <v>3796366.6299999966</v>
      </c>
      <c r="N43" s="8">
        <v>4519357.3299999954</v>
      </c>
      <c r="O43" s="8">
        <v>4404484.0500000017</v>
      </c>
      <c r="P43" s="8">
        <v>4571475.8099999968</v>
      </c>
      <c r="Q43" s="8">
        <v>4693555.7199999969</v>
      </c>
      <c r="R43" s="8">
        <v>4550916.7800000012</v>
      </c>
      <c r="S43" s="8">
        <v>5238008.1000000015</v>
      </c>
      <c r="T43" s="8">
        <v>4902853.2200000072</v>
      </c>
      <c r="U43" s="8">
        <v>5014533.8699999982</v>
      </c>
      <c r="V43" s="8">
        <v>4895903.330000014</v>
      </c>
      <c r="W43" s="8">
        <v>4748520.5800000038</v>
      </c>
      <c r="X43" s="8">
        <v>5006413.5499999821</v>
      </c>
      <c r="Y43" s="8">
        <v>4849673.9299999895</v>
      </c>
      <c r="Z43" s="8">
        <v>5398817.1699999832</v>
      </c>
      <c r="AA43" s="8">
        <v>4955204.0300000031</v>
      </c>
      <c r="AB43" s="8">
        <v>5563323.0999999968</v>
      </c>
      <c r="AC43" s="8">
        <v>5247852.6899999948</v>
      </c>
      <c r="AD43" s="8">
        <v>4985687.5300000031</v>
      </c>
      <c r="AE43" s="8">
        <v>5420500.5200000107</v>
      </c>
      <c r="AF43" s="8">
        <v>5246282.7099999944</v>
      </c>
      <c r="AG43" s="8">
        <v>5869618.3299999777</v>
      </c>
      <c r="AH43" s="8">
        <v>5287752.9199999869</v>
      </c>
      <c r="AI43" s="8">
        <v>5251007.2999999896</v>
      </c>
      <c r="AJ43" s="8">
        <v>5095517.4099999834</v>
      </c>
      <c r="AK43" s="8">
        <v>3912510.0599999889</v>
      </c>
      <c r="AL43" s="8">
        <v>1154225.7400000002</v>
      </c>
      <c r="AO43" s="39" t="s">
        <v>528</v>
      </c>
    </row>
    <row r="44" spans="2:41" x14ac:dyDescent="0.3">
      <c r="AK44" s="22"/>
      <c r="AL44" s="23"/>
      <c r="AM44" s="25"/>
      <c r="AO44" s="39" t="s">
        <v>528</v>
      </c>
    </row>
    <row r="45" spans="2:41" x14ac:dyDescent="0.3">
      <c r="C45" t="s">
        <v>521</v>
      </c>
      <c r="AL45" s="25"/>
      <c r="AO45" s="39" t="s">
        <v>528</v>
      </c>
    </row>
    <row r="46" spans="2:41" x14ac:dyDescent="0.3">
      <c r="B46" s="26"/>
      <c r="C46" s="26" t="s">
        <v>526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O46" s="39" t="s">
        <v>528</v>
      </c>
    </row>
    <row r="47" spans="2:41" x14ac:dyDescent="0.3">
      <c r="B47" s="26" t="s">
        <v>525</v>
      </c>
      <c r="C47" s="116">
        <v>202104</v>
      </c>
      <c r="D47" s="116">
        <v>202105</v>
      </c>
      <c r="E47" s="116">
        <v>202106</v>
      </c>
      <c r="F47" s="116">
        <v>202107</v>
      </c>
      <c r="G47" s="116">
        <v>202108</v>
      </c>
      <c r="H47" s="116">
        <v>202109</v>
      </c>
      <c r="I47" s="116">
        <v>202110</v>
      </c>
      <c r="J47" s="116">
        <v>202111</v>
      </c>
      <c r="K47" s="116">
        <v>202112</v>
      </c>
      <c r="L47" s="116">
        <v>202201</v>
      </c>
      <c r="M47" s="116">
        <v>202202</v>
      </c>
      <c r="N47" s="116">
        <v>202203</v>
      </c>
      <c r="O47" s="116">
        <v>202204</v>
      </c>
      <c r="P47" s="116">
        <v>202205</v>
      </c>
      <c r="Q47" s="116">
        <v>202206</v>
      </c>
      <c r="R47" s="116">
        <v>202207</v>
      </c>
      <c r="S47" s="116">
        <v>202208</v>
      </c>
      <c r="T47" s="116">
        <v>202209</v>
      </c>
      <c r="U47" s="116">
        <v>202210</v>
      </c>
      <c r="V47" s="116">
        <v>202211</v>
      </c>
      <c r="W47" s="116">
        <v>202212</v>
      </c>
      <c r="X47" s="116">
        <v>202301</v>
      </c>
      <c r="Y47" s="116">
        <v>202302</v>
      </c>
      <c r="Z47" s="116">
        <v>202303</v>
      </c>
      <c r="AA47" s="116">
        <v>202304</v>
      </c>
      <c r="AB47" s="116">
        <v>202305</v>
      </c>
      <c r="AC47" s="116">
        <v>202306</v>
      </c>
      <c r="AD47" s="116">
        <v>202307</v>
      </c>
      <c r="AE47" s="116">
        <v>202308</v>
      </c>
      <c r="AF47" s="116">
        <v>202309</v>
      </c>
      <c r="AG47" s="116">
        <v>202310</v>
      </c>
      <c r="AH47" s="116">
        <v>202311</v>
      </c>
      <c r="AI47" s="116">
        <v>202312</v>
      </c>
      <c r="AJ47" s="116">
        <v>202401</v>
      </c>
      <c r="AK47" s="116">
        <v>202402</v>
      </c>
      <c r="AL47" s="116">
        <v>202403</v>
      </c>
      <c r="AO47" s="39" t="s">
        <v>528</v>
      </c>
    </row>
    <row r="48" spans="2:41" x14ac:dyDescent="0.3">
      <c r="B48" s="9" t="s">
        <v>532</v>
      </c>
      <c r="C48" s="30">
        <v>1276050.7199999923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O48" s="39" t="s">
        <v>528</v>
      </c>
    </row>
    <row r="49" spans="2:41" x14ac:dyDescent="0.3">
      <c r="B49" s="9" t="s">
        <v>533</v>
      </c>
      <c r="C49" s="30">
        <v>2636845.7399999881</v>
      </c>
      <c r="D49" s="30">
        <v>591785.78999999957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O49" s="39" t="s">
        <v>528</v>
      </c>
    </row>
    <row r="50" spans="2:41" x14ac:dyDescent="0.3">
      <c r="B50" s="9" t="s">
        <v>534</v>
      </c>
      <c r="C50" s="30">
        <v>3110730.8399999887</v>
      </c>
      <c r="D50" s="30">
        <v>1869156.8799999973</v>
      </c>
      <c r="E50" s="30">
        <v>190477.72999999998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O50" s="39" t="s">
        <v>528</v>
      </c>
    </row>
    <row r="51" spans="2:41" x14ac:dyDescent="0.3">
      <c r="B51" s="9" t="s">
        <v>535</v>
      </c>
      <c r="C51" s="30">
        <v>3489219.2099999893</v>
      </c>
      <c r="D51" s="30">
        <v>2621647.8399999971</v>
      </c>
      <c r="E51" s="30">
        <v>2254471.7699999935</v>
      </c>
      <c r="F51" s="30">
        <v>299793.43999999989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O51" s="39" t="s">
        <v>528</v>
      </c>
    </row>
    <row r="52" spans="2:41" x14ac:dyDescent="0.3">
      <c r="B52" s="9" t="s">
        <v>536</v>
      </c>
      <c r="C52" s="30">
        <v>3834318.0399999889</v>
      </c>
      <c r="D52" s="30">
        <v>3394978.4099999988</v>
      </c>
      <c r="E52" s="30">
        <v>2975685.5699999928</v>
      </c>
      <c r="F52" s="30">
        <v>2283358.9299999936</v>
      </c>
      <c r="G52" s="30">
        <v>830812.66000000027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O52" s="39" t="s">
        <v>528</v>
      </c>
    </row>
    <row r="53" spans="2:41" x14ac:dyDescent="0.3">
      <c r="B53" s="9" t="s">
        <v>537</v>
      </c>
      <c r="C53" s="30">
        <v>4035133.0899999891</v>
      </c>
      <c r="D53" s="30">
        <v>3614111.1599999992</v>
      </c>
      <c r="E53" s="30">
        <v>3545170.2599999923</v>
      </c>
      <c r="F53" s="30">
        <v>3394708.9499999904</v>
      </c>
      <c r="G53" s="30">
        <v>3265712.9899999942</v>
      </c>
      <c r="H53" s="30">
        <v>1241494.6899999985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O53" s="39" t="s">
        <v>528</v>
      </c>
    </row>
    <row r="54" spans="2:41" x14ac:dyDescent="0.3">
      <c r="B54" s="9" t="s">
        <v>538</v>
      </c>
      <c r="C54" s="30">
        <v>4284746.239999989</v>
      </c>
      <c r="D54" s="30">
        <v>3947962.4699999988</v>
      </c>
      <c r="E54" s="30">
        <v>4102554.2299999921</v>
      </c>
      <c r="F54" s="30">
        <v>4221663.8799999896</v>
      </c>
      <c r="G54" s="30">
        <v>4361379.7899999935</v>
      </c>
      <c r="H54" s="30">
        <v>3365889.4599999865</v>
      </c>
      <c r="I54" s="30">
        <v>999551.13999999827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O54" s="39" t="s">
        <v>528</v>
      </c>
    </row>
    <row r="55" spans="2:41" x14ac:dyDescent="0.3">
      <c r="B55" s="9" t="s">
        <v>539</v>
      </c>
      <c r="C55" s="30">
        <v>4320028.5699999891</v>
      </c>
      <c r="D55" s="30">
        <v>3999791.7499999986</v>
      </c>
      <c r="E55" s="30">
        <v>4258630.8299999926</v>
      </c>
      <c r="F55" s="30">
        <v>4395304.6499999901</v>
      </c>
      <c r="G55" s="30">
        <v>4689204.7299999949</v>
      </c>
      <c r="H55" s="30">
        <v>4183880.8799999864</v>
      </c>
      <c r="I55" s="30">
        <v>2966737.4999999879</v>
      </c>
      <c r="J55" s="30">
        <v>614023.83000000089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O55" s="39" t="s">
        <v>528</v>
      </c>
    </row>
    <row r="56" spans="2:41" x14ac:dyDescent="0.3">
      <c r="B56" s="9" t="s">
        <v>540</v>
      </c>
      <c r="C56" s="30">
        <v>4361403.6899999892</v>
      </c>
      <c r="D56" s="30">
        <v>4060195.2899999986</v>
      </c>
      <c r="E56" s="30">
        <v>4339049.3699999927</v>
      </c>
      <c r="F56" s="30">
        <v>4519309.9299999904</v>
      </c>
      <c r="G56" s="30">
        <v>4790375.849999995</v>
      </c>
      <c r="H56" s="30">
        <v>4549306.8499999866</v>
      </c>
      <c r="I56" s="30">
        <v>3893188.3099999893</v>
      </c>
      <c r="J56" s="30">
        <v>2813133.6999999927</v>
      </c>
      <c r="K56" s="30">
        <v>654312.59000000008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O56" s="39" t="s">
        <v>528</v>
      </c>
    </row>
    <row r="57" spans="2:41" x14ac:dyDescent="0.3">
      <c r="B57" s="9" t="s">
        <v>541</v>
      </c>
      <c r="C57" s="30">
        <v>4381402.7799999891</v>
      </c>
      <c r="D57" s="30">
        <v>4079425.9199999985</v>
      </c>
      <c r="E57" s="30">
        <v>4365639.6999999927</v>
      </c>
      <c r="F57" s="30">
        <v>4545265.5799999908</v>
      </c>
      <c r="G57" s="30">
        <v>4884777.599999995</v>
      </c>
      <c r="H57" s="30">
        <v>4670465.7599999867</v>
      </c>
      <c r="I57" s="30">
        <v>4287334.7899999898</v>
      </c>
      <c r="J57" s="30">
        <v>3519687.3899999931</v>
      </c>
      <c r="K57" s="30">
        <v>1863577.4899999981</v>
      </c>
      <c r="L57" s="30">
        <v>103417.01000000001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O57" s="39" t="s">
        <v>528</v>
      </c>
    </row>
    <row r="58" spans="2:41" x14ac:dyDescent="0.3">
      <c r="B58" s="9" t="s">
        <v>542</v>
      </c>
      <c r="C58" s="30">
        <v>4400241.8499999894</v>
      </c>
      <c r="D58" s="30">
        <v>4109801.3599999985</v>
      </c>
      <c r="E58" s="30">
        <v>4403983.1799999932</v>
      </c>
      <c r="F58" s="30">
        <v>4607909.9299999904</v>
      </c>
      <c r="G58" s="30">
        <v>4945641.3199999947</v>
      </c>
      <c r="H58" s="30">
        <v>4794009.329999987</v>
      </c>
      <c r="I58" s="30">
        <v>4568089.7299999902</v>
      </c>
      <c r="J58" s="30">
        <v>4144223.3699999931</v>
      </c>
      <c r="K58" s="30">
        <v>3836968.6199999913</v>
      </c>
      <c r="L58" s="30">
        <v>2526520.2400000039</v>
      </c>
      <c r="M58" s="30">
        <v>814333.15000000061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O58" s="39" t="s">
        <v>528</v>
      </c>
    </row>
    <row r="59" spans="2:41" x14ac:dyDescent="0.3">
      <c r="B59" s="9" t="s">
        <v>543</v>
      </c>
      <c r="C59" s="30">
        <v>4404350.5499999896</v>
      </c>
      <c r="D59" s="30">
        <v>4127109.7999999984</v>
      </c>
      <c r="E59" s="30">
        <v>4416417.4899999928</v>
      </c>
      <c r="F59" s="30">
        <v>4624084.2699999902</v>
      </c>
      <c r="G59" s="30">
        <v>4966530.4499999946</v>
      </c>
      <c r="H59" s="30">
        <v>4855986.9299999867</v>
      </c>
      <c r="I59" s="30">
        <v>4688504.1699999906</v>
      </c>
      <c r="J59" s="30">
        <v>4407005.2199999932</v>
      </c>
      <c r="K59" s="30">
        <v>4285595.1699999915</v>
      </c>
      <c r="L59" s="30">
        <v>2906187.8700000038</v>
      </c>
      <c r="M59" s="30">
        <v>2211581.0399999982</v>
      </c>
      <c r="N59" s="30">
        <v>583071.78000000049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O59" s="39" t="s">
        <v>528</v>
      </c>
    </row>
    <row r="60" spans="2:41" x14ac:dyDescent="0.3">
      <c r="B60" s="9" t="s">
        <v>544</v>
      </c>
      <c r="C60" s="30">
        <v>4431154.48999999</v>
      </c>
      <c r="D60" s="30">
        <v>4149800.6099999985</v>
      </c>
      <c r="E60" s="30">
        <v>4431023.5699999928</v>
      </c>
      <c r="F60" s="30">
        <v>4640574.1699999906</v>
      </c>
      <c r="G60" s="30">
        <v>5011422.6999999946</v>
      </c>
      <c r="H60" s="30">
        <v>4897424.9399999864</v>
      </c>
      <c r="I60" s="30">
        <v>4843005.609999991</v>
      </c>
      <c r="J60" s="30">
        <v>4548397.0499999933</v>
      </c>
      <c r="K60" s="30">
        <v>4519387.3499999912</v>
      </c>
      <c r="L60" s="30">
        <v>3109230.9800000037</v>
      </c>
      <c r="M60" s="30">
        <v>2672485.6699999976</v>
      </c>
      <c r="N60" s="30">
        <v>2569993.3499999973</v>
      </c>
      <c r="O60" s="30">
        <v>802466.32999999938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O60" s="39" t="s">
        <v>528</v>
      </c>
    </row>
    <row r="61" spans="2:41" x14ac:dyDescent="0.3">
      <c r="B61" s="9" t="s">
        <v>545</v>
      </c>
      <c r="C61" s="30">
        <v>4437992.2599999895</v>
      </c>
      <c r="D61" s="30">
        <v>4155660.4799999986</v>
      </c>
      <c r="E61" s="30">
        <v>4442775.7199999932</v>
      </c>
      <c r="F61" s="30">
        <v>4654490.3499999903</v>
      </c>
      <c r="G61" s="30">
        <v>5063388.5399999944</v>
      </c>
      <c r="H61" s="30">
        <v>4949418.0299999863</v>
      </c>
      <c r="I61" s="30">
        <v>4923278.3499999912</v>
      </c>
      <c r="J61" s="30">
        <v>4613878.6999999937</v>
      </c>
      <c r="K61" s="30">
        <v>4661340.4099999908</v>
      </c>
      <c r="L61" s="30">
        <v>3236369.6100000036</v>
      </c>
      <c r="M61" s="30">
        <v>2891070.1899999976</v>
      </c>
      <c r="N61" s="30">
        <v>3102244.9699999969</v>
      </c>
      <c r="O61" s="30">
        <v>2648654.9100000025</v>
      </c>
      <c r="P61" s="30">
        <v>940195.37999999872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O61" s="39" t="s">
        <v>528</v>
      </c>
    </row>
    <row r="62" spans="2:41" x14ac:dyDescent="0.3">
      <c r="B62" s="9" t="s">
        <v>546</v>
      </c>
      <c r="C62" s="30">
        <v>4454438.5099999895</v>
      </c>
      <c r="D62" s="30">
        <v>4168244.2899999986</v>
      </c>
      <c r="E62" s="30">
        <v>4453073.8599999929</v>
      </c>
      <c r="F62" s="30">
        <v>4673849.9199999906</v>
      </c>
      <c r="G62" s="30">
        <v>5082405.4699999942</v>
      </c>
      <c r="H62" s="30">
        <v>4999929.7599999867</v>
      </c>
      <c r="I62" s="30">
        <v>4993293.5799999917</v>
      </c>
      <c r="J62" s="30">
        <v>4673944.599999994</v>
      </c>
      <c r="K62" s="30">
        <v>4830601.4599999906</v>
      </c>
      <c r="L62" s="30">
        <v>3381904.7600000035</v>
      </c>
      <c r="M62" s="30">
        <v>3099676.2499999972</v>
      </c>
      <c r="N62" s="30">
        <v>3493070.5599999968</v>
      </c>
      <c r="O62" s="30">
        <v>3248052.0600000024</v>
      </c>
      <c r="P62" s="30">
        <v>2911471.4799999986</v>
      </c>
      <c r="Q62" s="30">
        <v>1026925.4700000002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O62" s="39" t="s">
        <v>528</v>
      </c>
    </row>
    <row r="63" spans="2:41" x14ac:dyDescent="0.3">
      <c r="B63" s="9" t="s">
        <v>547</v>
      </c>
      <c r="C63" s="30">
        <v>4455525.8899999894</v>
      </c>
      <c r="D63" s="30">
        <v>4183370.6199999987</v>
      </c>
      <c r="E63" s="30">
        <v>4466699.5999999931</v>
      </c>
      <c r="F63" s="30">
        <v>4687926.319999991</v>
      </c>
      <c r="G63" s="30">
        <v>5107594.6399999941</v>
      </c>
      <c r="H63" s="30">
        <v>5066046.4399999864</v>
      </c>
      <c r="I63" s="30">
        <v>5069768.359999992</v>
      </c>
      <c r="J63" s="30">
        <v>4739168.7299999939</v>
      </c>
      <c r="K63" s="30">
        <v>5023557.2499999907</v>
      </c>
      <c r="L63" s="30">
        <v>3591484.4800000037</v>
      </c>
      <c r="M63" s="30">
        <v>3295329.5899999971</v>
      </c>
      <c r="N63" s="30">
        <v>3735879.2699999968</v>
      </c>
      <c r="O63" s="30">
        <v>3572559.6100000017</v>
      </c>
      <c r="P63" s="30">
        <v>3423243.1199999978</v>
      </c>
      <c r="Q63" s="30">
        <v>2922610.3299999991</v>
      </c>
      <c r="R63" s="30">
        <v>1085564.9499999988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O63" s="39" t="s">
        <v>528</v>
      </c>
    </row>
    <row r="64" spans="2:41" x14ac:dyDescent="0.3">
      <c r="B64" s="9" t="s">
        <v>548</v>
      </c>
      <c r="C64" s="30">
        <v>4458496.9699999895</v>
      </c>
      <c r="D64" s="30">
        <v>4188116.4899999988</v>
      </c>
      <c r="E64" s="30">
        <v>4479447.6399999931</v>
      </c>
      <c r="F64" s="30">
        <v>4696713.5599999912</v>
      </c>
      <c r="G64" s="30">
        <v>5126482.2799999937</v>
      </c>
      <c r="H64" s="30">
        <v>5102525.0699999863</v>
      </c>
      <c r="I64" s="30">
        <v>5147056.8799999924</v>
      </c>
      <c r="J64" s="30">
        <v>4807809.6299999943</v>
      </c>
      <c r="K64" s="30">
        <v>5106209.2199999904</v>
      </c>
      <c r="L64" s="30">
        <v>3707168.4300000039</v>
      </c>
      <c r="M64" s="30">
        <v>3509670.2299999967</v>
      </c>
      <c r="N64" s="30">
        <v>4198059.1099999966</v>
      </c>
      <c r="O64" s="30">
        <v>4088162.6100000008</v>
      </c>
      <c r="P64" s="30">
        <v>4232620.1999999965</v>
      </c>
      <c r="Q64" s="30">
        <v>4204267.6199999982</v>
      </c>
      <c r="R64" s="30">
        <v>3436893.220000003</v>
      </c>
      <c r="S64" s="30">
        <v>1735500.5999999961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O64" s="39" t="s">
        <v>528</v>
      </c>
    </row>
    <row r="65" spans="2:41" x14ac:dyDescent="0.3">
      <c r="B65" s="9" t="s">
        <v>549</v>
      </c>
      <c r="C65" s="30">
        <v>4487309.6299999896</v>
      </c>
      <c r="D65" s="30">
        <v>4223519.1099999985</v>
      </c>
      <c r="E65" s="30">
        <v>4569254.2999999933</v>
      </c>
      <c r="F65" s="30">
        <v>4751921.5799999908</v>
      </c>
      <c r="G65" s="30">
        <v>5152846.0399999935</v>
      </c>
      <c r="H65" s="30">
        <v>5164330.6899999864</v>
      </c>
      <c r="I65" s="30">
        <v>5266892.8999999929</v>
      </c>
      <c r="J65" s="30">
        <v>4937319.4999999944</v>
      </c>
      <c r="K65" s="30">
        <v>5284607.6299999906</v>
      </c>
      <c r="L65" s="30">
        <v>3808843.7000000039</v>
      </c>
      <c r="M65" s="30">
        <v>3584753.7399999965</v>
      </c>
      <c r="N65" s="30">
        <v>4278590.4299999969</v>
      </c>
      <c r="O65" s="30">
        <v>4144377.7600000007</v>
      </c>
      <c r="P65" s="30">
        <v>4336631.6199999964</v>
      </c>
      <c r="Q65" s="30">
        <v>4404534.6499999985</v>
      </c>
      <c r="R65" s="30">
        <v>4052345.1300000013</v>
      </c>
      <c r="S65" s="30">
        <v>3939655.5700000031</v>
      </c>
      <c r="T65" s="30">
        <v>1471063.6699999995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O65" s="39" t="s">
        <v>528</v>
      </c>
    </row>
    <row r="66" spans="2:41" x14ac:dyDescent="0.3">
      <c r="B66" s="9" t="s">
        <v>550</v>
      </c>
      <c r="C66" s="30">
        <v>4496016.0699999901</v>
      </c>
      <c r="D66" s="30">
        <v>4229017.9999999981</v>
      </c>
      <c r="E66" s="30">
        <v>4575632.9199999934</v>
      </c>
      <c r="F66" s="30">
        <v>4759299.4499999909</v>
      </c>
      <c r="G66" s="30">
        <v>5166818.1799999932</v>
      </c>
      <c r="H66" s="30">
        <v>5173392.8799999868</v>
      </c>
      <c r="I66" s="30">
        <v>5316195.0599999931</v>
      </c>
      <c r="J66" s="30">
        <v>4976932.1099999947</v>
      </c>
      <c r="K66" s="30">
        <v>5357746.9199999906</v>
      </c>
      <c r="L66" s="30">
        <v>3841496.590000004</v>
      </c>
      <c r="M66" s="30">
        <v>3622451.0099999965</v>
      </c>
      <c r="N66" s="30">
        <v>4316609.549999997</v>
      </c>
      <c r="O66" s="30">
        <v>4182382.6800000006</v>
      </c>
      <c r="P66" s="30">
        <v>4374245.5899999961</v>
      </c>
      <c r="Q66" s="30">
        <v>4472895.2299999986</v>
      </c>
      <c r="R66" s="30">
        <v>4247509.2400000012</v>
      </c>
      <c r="S66" s="30">
        <v>4667024.950000003</v>
      </c>
      <c r="T66" s="30">
        <v>3587496.5700000082</v>
      </c>
      <c r="U66" s="30">
        <v>1561710.6999999969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O66" s="39" t="s">
        <v>528</v>
      </c>
    </row>
    <row r="67" spans="2:41" x14ac:dyDescent="0.3">
      <c r="B67" s="9" t="s">
        <v>551</v>
      </c>
      <c r="C67" s="30">
        <v>4496510.6099999901</v>
      </c>
      <c r="D67" s="30">
        <v>4232510.629999998</v>
      </c>
      <c r="E67" s="30">
        <v>4578049.1499999939</v>
      </c>
      <c r="F67" s="30">
        <v>4763370.2599999905</v>
      </c>
      <c r="G67" s="30">
        <v>5169455.5399999935</v>
      </c>
      <c r="H67" s="30">
        <v>5192344.6999999871</v>
      </c>
      <c r="I67" s="30">
        <v>5364401.1699999934</v>
      </c>
      <c r="J67" s="30">
        <v>5055124.679999995</v>
      </c>
      <c r="K67" s="30">
        <v>5434174.8399999905</v>
      </c>
      <c r="L67" s="30">
        <v>3861489.6000000038</v>
      </c>
      <c r="M67" s="30">
        <v>3647193.3699999964</v>
      </c>
      <c r="N67" s="30">
        <v>4356479.5399999972</v>
      </c>
      <c r="O67" s="30">
        <v>4213375.49</v>
      </c>
      <c r="P67" s="30">
        <v>4407205.0099999961</v>
      </c>
      <c r="Q67" s="30">
        <v>4514009.3299999982</v>
      </c>
      <c r="R67" s="30">
        <v>4309591.8800000008</v>
      </c>
      <c r="S67" s="30">
        <v>4944642.9300000025</v>
      </c>
      <c r="T67" s="30">
        <v>4403788.1800000053</v>
      </c>
      <c r="U67" s="30">
        <v>3786986.5099999988</v>
      </c>
      <c r="V67" s="30">
        <v>1236755.3600000001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O67" s="39" t="s">
        <v>528</v>
      </c>
    </row>
    <row r="68" spans="2:41" x14ac:dyDescent="0.3">
      <c r="B68" s="9" t="s">
        <v>552</v>
      </c>
      <c r="C68" s="30">
        <v>4497424.9299999904</v>
      </c>
      <c r="D68" s="30">
        <v>4235575.4499999983</v>
      </c>
      <c r="E68" s="30">
        <v>4581992.5499999942</v>
      </c>
      <c r="F68" s="30">
        <v>4765727.9299999904</v>
      </c>
      <c r="G68" s="30">
        <v>5171993.7099999934</v>
      </c>
      <c r="H68" s="30">
        <v>5211659.8699999871</v>
      </c>
      <c r="I68" s="30">
        <v>5484352.189999993</v>
      </c>
      <c r="J68" s="30">
        <v>5198764.5299999947</v>
      </c>
      <c r="K68" s="30">
        <v>5551232.0999999903</v>
      </c>
      <c r="L68" s="30">
        <v>3890238.0400000038</v>
      </c>
      <c r="M68" s="30">
        <v>3663870.2299999963</v>
      </c>
      <c r="N68" s="30">
        <v>4383287.5999999968</v>
      </c>
      <c r="O68" s="30">
        <v>4242541.24</v>
      </c>
      <c r="P68" s="30">
        <v>4435473.5899999961</v>
      </c>
      <c r="Q68" s="30">
        <v>4535904.9199999981</v>
      </c>
      <c r="R68" s="30">
        <v>4345573.1800000006</v>
      </c>
      <c r="S68" s="30">
        <v>4999402.4900000021</v>
      </c>
      <c r="T68" s="30">
        <v>4628554.9800000051</v>
      </c>
      <c r="U68" s="30">
        <v>4495567.6599999992</v>
      </c>
      <c r="V68" s="30">
        <v>3737922.8800000139</v>
      </c>
      <c r="W68" s="30">
        <v>1507394.5299999991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O68" s="39" t="s">
        <v>528</v>
      </c>
    </row>
    <row r="69" spans="2:41" x14ac:dyDescent="0.3">
      <c r="B69" s="9" t="s">
        <v>553</v>
      </c>
      <c r="C69" s="30">
        <v>4506026.8399999905</v>
      </c>
      <c r="D69" s="30">
        <v>4240835.9999999981</v>
      </c>
      <c r="E69" s="30">
        <v>4582880.3599999938</v>
      </c>
      <c r="F69" s="30">
        <v>4775945.7299999902</v>
      </c>
      <c r="G69" s="30">
        <v>5174089.9899999937</v>
      </c>
      <c r="H69" s="30">
        <v>5214800.4599999869</v>
      </c>
      <c r="I69" s="30">
        <v>5488650.8299999926</v>
      </c>
      <c r="J69" s="30">
        <v>5213443.8099999949</v>
      </c>
      <c r="K69" s="30">
        <v>5569442.5699999901</v>
      </c>
      <c r="L69" s="30">
        <v>3903368.7700000037</v>
      </c>
      <c r="M69" s="30">
        <v>3674997.0799999963</v>
      </c>
      <c r="N69" s="30">
        <v>4407607.1999999965</v>
      </c>
      <c r="O69" s="30">
        <v>4266250.3600000003</v>
      </c>
      <c r="P69" s="30">
        <v>4455930.3599999957</v>
      </c>
      <c r="Q69" s="30">
        <v>4560893.8299999982</v>
      </c>
      <c r="R69" s="30">
        <v>4377487.32</v>
      </c>
      <c r="S69" s="30">
        <v>5032082.5700000022</v>
      </c>
      <c r="T69" s="30">
        <v>4693178.4200000055</v>
      </c>
      <c r="U69" s="30">
        <v>4713182.4799999995</v>
      </c>
      <c r="V69" s="30">
        <v>4336788.2700000135</v>
      </c>
      <c r="W69" s="30">
        <v>3713939.0500000045</v>
      </c>
      <c r="X69" s="30">
        <v>1736864.4599999939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O69" s="39" t="s">
        <v>528</v>
      </c>
    </row>
    <row r="70" spans="2:41" x14ac:dyDescent="0.3">
      <c r="B70" s="9" t="s">
        <v>554</v>
      </c>
      <c r="C70" s="30">
        <v>4507287.5099999905</v>
      </c>
      <c r="D70" s="30">
        <v>4241823.8499999978</v>
      </c>
      <c r="E70" s="30">
        <v>4583608.5899999943</v>
      </c>
      <c r="F70" s="30">
        <v>4776563.4599999906</v>
      </c>
      <c r="G70" s="30">
        <v>5185708.3799999934</v>
      </c>
      <c r="H70" s="30">
        <v>5234800.039999987</v>
      </c>
      <c r="I70" s="30">
        <v>5507208.6999999927</v>
      </c>
      <c r="J70" s="30">
        <v>5228058.349999995</v>
      </c>
      <c r="K70" s="30">
        <v>5572593.1699999897</v>
      </c>
      <c r="L70" s="30">
        <v>3936085.5000000037</v>
      </c>
      <c r="M70" s="30">
        <v>3732947.8299999963</v>
      </c>
      <c r="N70" s="30">
        <v>4456535.9099999964</v>
      </c>
      <c r="O70" s="30">
        <v>4336248.7300000004</v>
      </c>
      <c r="P70" s="30">
        <v>4485007.8099999959</v>
      </c>
      <c r="Q70" s="30">
        <v>4595685.9299999978</v>
      </c>
      <c r="R70" s="30">
        <v>4432969.67</v>
      </c>
      <c r="S70" s="30">
        <v>5069407.370000002</v>
      </c>
      <c r="T70" s="30">
        <v>4753052.7800000058</v>
      </c>
      <c r="U70" s="30">
        <v>4776674.6999999993</v>
      </c>
      <c r="V70" s="30">
        <v>4583593.6300000139</v>
      </c>
      <c r="W70" s="30">
        <v>4292187.9600000037</v>
      </c>
      <c r="X70" s="30">
        <v>3846087.7499999809</v>
      </c>
      <c r="Y70" s="30">
        <v>1393191.5199999961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O70" s="39" t="s">
        <v>528</v>
      </c>
    </row>
    <row r="71" spans="2:41" x14ac:dyDescent="0.3">
      <c r="B71" s="9" t="s">
        <v>555</v>
      </c>
      <c r="C71" s="30">
        <v>4507362.5099999905</v>
      </c>
      <c r="D71" s="30">
        <v>4242198.8499999978</v>
      </c>
      <c r="E71" s="30">
        <v>4584547.7899999944</v>
      </c>
      <c r="F71" s="30">
        <v>4779382.9499999909</v>
      </c>
      <c r="G71" s="30">
        <v>5192515.2099999934</v>
      </c>
      <c r="H71" s="30">
        <v>5238287.6799999867</v>
      </c>
      <c r="I71" s="30">
        <v>5513686.019999993</v>
      </c>
      <c r="J71" s="30">
        <v>5236891.8199999947</v>
      </c>
      <c r="K71" s="30">
        <v>5573910.0899999896</v>
      </c>
      <c r="L71" s="30">
        <v>3941807.5800000038</v>
      </c>
      <c r="M71" s="30">
        <v>3740490.7399999965</v>
      </c>
      <c r="N71" s="30">
        <v>4471243.9999999963</v>
      </c>
      <c r="O71" s="30">
        <v>4350045.7100000009</v>
      </c>
      <c r="P71" s="30">
        <v>4498114.1399999959</v>
      </c>
      <c r="Q71" s="30">
        <v>4618099.6699999981</v>
      </c>
      <c r="R71" s="30">
        <v>4446970.34</v>
      </c>
      <c r="S71" s="30">
        <v>5081857.9600000018</v>
      </c>
      <c r="T71" s="30">
        <v>4786065.9500000058</v>
      </c>
      <c r="U71" s="30">
        <v>4813397.6899999995</v>
      </c>
      <c r="V71" s="30">
        <v>4652366.6300000139</v>
      </c>
      <c r="W71" s="30">
        <v>4502867.8500000034</v>
      </c>
      <c r="X71" s="30">
        <v>4502889.5199999819</v>
      </c>
      <c r="Y71" s="30">
        <v>3834523.1299999896</v>
      </c>
      <c r="Z71" s="30">
        <v>2036395.7999999907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O71" s="39" t="s">
        <v>528</v>
      </c>
    </row>
    <row r="72" spans="2:41" x14ac:dyDescent="0.3">
      <c r="B72" s="9" t="s">
        <v>556</v>
      </c>
      <c r="C72" s="30">
        <v>4509110.1599999908</v>
      </c>
      <c r="D72" s="30">
        <v>4242375.9999999981</v>
      </c>
      <c r="E72" s="30">
        <v>4585206.1199999945</v>
      </c>
      <c r="F72" s="30">
        <v>4781239.5499999905</v>
      </c>
      <c r="G72" s="30">
        <v>5193250.4399999939</v>
      </c>
      <c r="H72" s="30">
        <v>5240724.6199999871</v>
      </c>
      <c r="I72" s="30">
        <v>5516900.9099999927</v>
      </c>
      <c r="J72" s="30">
        <v>5245327.4499999946</v>
      </c>
      <c r="K72" s="30">
        <v>5583042.2699999893</v>
      </c>
      <c r="L72" s="30">
        <v>3944048.8800000036</v>
      </c>
      <c r="M72" s="30">
        <v>3748688.0499999966</v>
      </c>
      <c r="N72" s="30">
        <v>4478721.5499999961</v>
      </c>
      <c r="O72" s="30">
        <v>4359301.4000000013</v>
      </c>
      <c r="P72" s="30">
        <v>4508444.7099999962</v>
      </c>
      <c r="Q72" s="30">
        <v>4629599.879999998</v>
      </c>
      <c r="R72" s="30">
        <v>4456677.09</v>
      </c>
      <c r="S72" s="30">
        <v>5095878.2600000016</v>
      </c>
      <c r="T72" s="30">
        <v>4806503.6000000061</v>
      </c>
      <c r="U72" s="30">
        <v>4836753.1099999994</v>
      </c>
      <c r="V72" s="30">
        <v>4696921.580000014</v>
      </c>
      <c r="W72" s="30">
        <v>4555707.1400000034</v>
      </c>
      <c r="X72" s="30">
        <v>4671465.1299999822</v>
      </c>
      <c r="Y72" s="30">
        <v>4344826.9799999893</v>
      </c>
      <c r="Z72" s="30">
        <v>4107666.3899999848</v>
      </c>
      <c r="AA72" s="30">
        <v>1031220.0700000018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O72" s="39" t="s">
        <v>528</v>
      </c>
    </row>
    <row r="73" spans="2:41" x14ac:dyDescent="0.3">
      <c r="B73" s="9" t="s">
        <v>557</v>
      </c>
      <c r="C73" s="30">
        <v>4509537.2599999905</v>
      </c>
      <c r="D73" s="30">
        <v>4242675.4599999981</v>
      </c>
      <c r="E73" s="30">
        <v>4585512.0899999943</v>
      </c>
      <c r="F73" s="30">
        <v>4781382.1499999901</v>
      </c>
      <c r="G73" s="30">
        <v>5194596.5099999942</v>
      </c>
      <c r="H73" s="30">
        <v>5255405.5199999874</v>
      </c>
      <c r="I73" s="30">
        <v>5519820.189999993</v>
      </c>
      <c r="J73" s="30">
        <v>5245903.5599999949</v>
      </c>
      <c r="K73" s="30">
        <v>5584862.0999999894</v>
      </c>
      <c r="L73" s="30">
        <v>3947407.7600000035</v>
      </c>
      <c r="M73" s="30">
        <v>3755330.3199999966</v>
      </c>
      <c r="N73" s="30">
        <v>4491488.0099999961</v>
      </c>
      <c r="O73" s="30">
        <v>4368866.6900000013</v>
      </c>
      <c r="P73" s="30">
        <v>4525806.6299999962</v>
      </c>
      <c r="Q73" s="30">
        <v>4640193.2599999979</v>
      </c>
      <c r="R73" s="30">
        <v>4468258.04</v>
      </c>
      <c r="S73" s="30">
        <v>5111163.5500000017</v>
      </c>
      <c r="T73" s="30">
        <v>4822630.0100000063</v>
      </c>
      <c r="U73" s="30">
        <v>4864179.76</v>
      </c>
      <c r="V73" s="30">
        <v>4734346.0700000143</v>
      </c>
      <c r="W73" s="30">
        <v>4588552.6400000034</v>
      </c>
      <c r="X73" s="30">
        <v>4750582.6099999826</v>
      </c>
      <c r="Y73" s="30">
        <v>4561282.7299999893</v>
      </c>
      <c r="Z73" s="30">
        <v>4862706.0799999833</v>
      </c>
      <c r="AA73" s="30">
        <v>3740311.7400000053</v>
      </c>
      <c r="AB73" s="30">
        <v>1220455.8899999969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O73" s="39" t="s">
        <v>528</v>
      </c>
    </row>
    <row r="74" spans="2:41" x14ac:dyDescent="0.3">
      <c r="B74" s="9" t="s">
        <v>558</v>
      </c>
      <c r="C74" s="30">
        <v>4509537.2599999905</v>
      </c>
      <c r="D74" s="30">
        <v>4243509.6899999985</v>
      </c>
      <c r="E74" s="30">
        <v>4585512.0899999943</v>
      </c>
      <c r="F74" s="30">
        <v>4783019.6499999901</v>
      </c>
      <c r="G74" s="30">
        <v>5194707.7799999937</v>
      </c>
      <c r="H74" s="30">
        <v>5257136.8599999873</v>
      </c>
      <c r="I74" s="30">
        <v>5521309.4899999928</v>
      </c>
      <c r="J74" s="30">
        <v>5246491.7499999953</v>
      </c>
      <c r="K74" s="30">
        <v>5591162.489999989</v>
      </c>
      <c r="L74" s="30">
        <v>3951676.3700000034</v>
      </c>
      <c r="M74" s="30">
        <v>3766421.4799999967</v>
      </c>
      <c r="N74" s="30">
        <v>4495515.6099999957</v>
      </c>
      <c r="O74" s="30">
        <v>4375105.870000001</v>
      </c>
      <c r="P74" s="30">
        <v>4540312.2399999965</v>
      </c>
      <c r="Q74" s="30">
        <v>4652182.6699999981</v>
      </c>
      <c r="R74" s="30">
        <v>4492171.97</v>
      </c>
      <c r="S74" s="30">
        <v>5148362.370000002</v>
      </c>
      <c r="T74" s="30">
        <v>4837776.4500000067</v>
      </c>
      <c r="U74" s="30">
        <v>4889671.3199999994</v>
      </c>
      <c r="V74" s="30">
        <v>4750132.6700000139</v>
      </c>
      <c r="W74" s="30">
        <v>4612144.3900000034</v>
      </c>
      <c r="X74" s="30">
        <v>4790773.5299999826</v>
      </c>
      <c r="Y74" s="30">
        <v>4633039.0599999893</v>
      </c>
      <c r="Z74" s="30">
        <v>5080935.1099999836</v>
      </c>
      <c r="AA74" s="30">
        <v>4433583.1400000034</v>
      </c>
      <c r="AB74" s="30">
        <v>4144297.9499999997</v>
      </c>
      <c r="AC74" s="30">
        <v>1392550.0399999979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O74" s="39" t="s">
        <v>528</v>
      </c>
    </row>
    <row r="75" spans="2:41" x14ac:dyDescent="0.3">
      <c r="B75" s="9" t="s">
        <v>559</v>
      </c>
      <c r="C75" s="30">
        <v>4510742.6899999902</v>
      </c>
      <c r="D75" s="30">
        <v>4243509.6899999985</v>
      </c>
      <c r="E75" s="30">
        <v>4586376.1799999941</v>
      </c>
      <c r="F75" s="30">
        <v>4784076.7999999905</v>
      </c>
      <c r="G75" s="30">
        <v>5195015.2899999935</v>
      </c>
      <c r="H75" s="30">
        <v>5260940.4499999871</v>
      </c>
      <c r="I75" s="30">
        <v>5522360.5999999931</v>
      </c>
      <c r="J75" s="30">
        <v>5246698.2199999951</v>
      </c>
      <c r="K75" s="30">
        <v>5591366.3299999889</v>
      </c>
      <c r="L75" s="30">
        <v>3953089.6400000034</v>
      </c>
      <c r="M75" s="30">
        <v>3774800.4499999969</v>
      </c>
      <c r="N75" s="30">
        <v>4500247.8299999954</v>
      </c>
      <c r="O75" s="30">
        <v>4379038.4900000012</v>
      </c>
      <c r="P75" s="30">
        <v>4543171.4099999964</v>
      </c>
      <c r="Q75" s="30">
        <v>4664146.0599999977</v>
      </c>
      <c r="R75" s="30">
        <v>4513251.58</v>
      </c>
      <c r="S75" s="30">
        <v>5152749.9400000023</v>
      </c>
      <c r="T75" s="30">
        <v>4847873.9500000067</v>
      </c>
      <c r="U75" s="30">
        <v>4924989.629999999</v>
      </c>
      <c r="V75" s="30">
        <v>4787476.4400000134</v>
      </c>
      <c r="W75" s="30">
        <v>4636357.8500000034</v>
      </c>
      <c r="X75" s="30">
        <v>4848321.7999999821</v>
      </c>
      <c r="Y75" s="30">
        <v>4687857.3999999892</v>
      </c>
      <c r="Z75" s="30">
        <v>5164719.7199999839</v>
      </c>
      <c r="AA75" s="30">
        <v>4706540.2600000035</v>
      </c>
      <c r="AB75" s="30">
        <v>4987149.6699999971</v>
      </c>
      <c r="AC75" s="30">
        <v>3892800.8399999961</v>
      </c>
      <c r="AD75" s="30">
        <v>1150652.439999999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O75" s="39" t="s">
        <v>528</v>
      </c>
    </row>
    <row r="76" spans="2:41" x14ac:dyDescent="0.3">
      <c r="B76" s="9" t="s">
        <v>560</v>
      </c>
      <c r="C76" s="30">
        <v>4510742.6899999902</v>
      </c>
      <c r="D76" s="30">
        <v>4243509.6899999985</v>
      </c>
      <c r="E76" s="30">
        <v>4589597.2099999944</v>
      </c>
      <c r="F76" s="30">
        <v>4784437.9699999904</v>
      </c>
      <c r="G76" s="30">
        <v>5196433.0399999935</v>
      </c>
      <c r="H76" s="30">
        <v>5266221.8699999871</v>
      </c>
      <c r="I76" s="30">
        <v>5530449.8099999931</v>
      </c>
      <c r="J76" s="30">
        <v>5257108.3599999947</v>
      </c>
      <c r="K76" s="30">
        <v>5594246.4799999893</v>
      </c>
      <c r="L76" s="30">
        <v>3954059.9200000032</v>
      </c>
      <c r="M76" s="30">
        <v>3788340.3799999971</v>
      </c>
      <c r="N76" s="30">
        <v>4515072.6499999957</v>
      </c>
      <c r="O76" s="30">
        <v>4396060.5600000015</v>
      </c>
      <c r="P76" s="30">
        <v>4548056.1399999969</v>
      </c>
      <c r="Q76" s="30">
        <v>4672273.3299999973</v>
      </c>
      <c r="R76" s="30">
        <v>4527279.6100000003</v>
      </c>
      <c r="S76" s="30">
        <v>5218871.160000002</v>
      </c>
      <c r="T76" s="30">
        <v>4876614.9400000069</v>
      </c>
      <c r="U76" s="30">
        <v>4966909.2399999993</v>
      </c>
      <c r="V76" s="30">
        <v>4819265.4800000135</v>
      </c>
      <c r="W76" s="30">
        <v>4658528.2600000035</v>
      </c>
      <c r="X76" s="30">
        <v>4892140.2099999823</v>
      </c>
      <c r="Y76" s="30">
        <v>4735105.0799999889</v>
      </c>
      <c r="Z76" s="30">
        <v>5225009.3799999841</v>
      </c>
      <c r="AA76" s="30">
        <v>4784798.9600000037</v>
      </c>
      <c r="AB76" s="30">
        <v>5267599.839999998</v>
      </c>
      <c r="AC76" s="30">
        <v>4736038.8299999936</v>
      </c>
      <c r="AD76" s="30">
        <v>3736392.9700000025</v>
      </c>
      <c r="AE76" s="30">
        <v>1176686.2500000002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O76" s="39" t="s">
        <v>528</v>
      </c>
    </row>
    <row r="77" spans="2:41" x14ac:dyDescent="0.3">
      <c r="B77" s="9" t="s">
        <v>561</v>
      </c>
      <c r="C77" s="30">
        <v>4510742.6899999902</v>
      </c>
      <c r="D77" s="30">
        <v>4243850.7599999988</v>
      </c>
      <c r="E77" s="30">
        <v>4589632.2299999939</v>
      </c>
      <c r="F77" s="30">
        <v>4784437.9699999904</v>
      </c>
      <c r="G77" s="30">
        <v>5196465.3499999931</v>
      </c>
      <c r="H77" s="30">
        <v>5266502.1999999871</v>
      </c>
      <c r="I77" s="30">
        <v>5530933.7499999935</v>
      </c>
      <c r="J77" s="30">
        <v>5314132.6099999947</v>
      </c>
      <c r="K77" s="30">
        <v>5594900.7999999896</v>
      </c>
      <c r="L77" s="30">
        <v>3955344.8600000031</v>
      </c>
      <c r="M77" s="30">
        <v>3788555.7099999972</v>
      </c>
      <c r="N77" s="30">
        <v>4515668.5799999954</v>
      </c>
      <c r="O77" s="30">
        <v>4396896.5900000017</v>
      </c>
      <c r="P77" s="30">
        <v>4557572.3699999973</v>
      </c>
      <c r="Q77" s="30">
        <v>4682819.1199999973</v>
      </c>
      <c r="R77" s="30">
        <v>4529600.8500000006</v>
      </c>
      <c r="S77" s="30">
        <v>5223255.5800000019</v>
      </c>
      <c r="T77" s="30">
        <v>4883527.770000007</v>
      </c>
      <c r="U77" s="30">
        <v>4976287.7699999996</v>
      </c>
      <c r="V77" s="30">
        <v>4837300.0500000138</v>
      </c>
      <c r="W77" s="30">
        <v>4675530.2000000039</v>
      </c>
      <c r="X77" s="30">
        <v>4912017.2799999826</v>
      </c>
      <c r="Y77" s="30">
        <v>4759488.2899999889</v>
      </c>
      <c r="Z77" s="30">
        <v>5265388.0599999838</v>
      </c>
      <c r="AA77" s="30">
        <v>4820801.2400000039</v>
      </c>
      <c r="AB77" s="30">
        <v>5368888.1499999976</v>
      </c>
      <c r="AC77" s="30">
        <v>5013737.4799999939</v>
      </c>
      <c r="AD77" s="30">
        <v>4496514.5600000024</v>
      </c>
      <c r="AE77" s="30">
        <v>4154606.97000001</v>
      </c>
      <c r="AF77" s="30">
        <v>1010147.6400000013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O77" s="39" t="s">
        <v>528</v>
      </c>
    </row>
    <row r="78" spans="2:41" x14ac:dyDescent="0.3">
      <c r="B78" s="9" t="s">
        <v>562</v>
      </c>
      <c r="C78" s="30">
        <v>4510742.6899999902</v>
      </c>
      <c r="D78" s="30">
        <v>4243850.7599999988</v>
      </c>
      <c r="E78" s="30">
        <v>4596259.769999994</v>
      </c>
      <c r="F78" s="30">
        <v>4784437.9699999904</v>
      </c>
      <c r="G78" s="30">
        <v>5196785.6299999934</v>
      </c>
      <c r="H78" s="30">
        <v>5266502.1999999871</v>
      </c>
      <c r="I78" s="30">
        <v>5531459.2499999935</v>
      </c>
      <c r="J78" s="30">
        <v>5314736.7999999952</v>
      </c>
      <c r="K78" s="30">
        <v>5595997.7699999893</v>
      </c>
      <c r="L78" s="30">
        <v>3955539.5900000031</v>
      </c>
      <c r="M78" s="30">
        <v>3788697.049999997</v>
      </c>
      <c r="N78" s="30">
        <v>4515822.9199999953</v>
      </c>
      <c r="O78" s="30">
        <v>4399090.370000002</v>
      </c>
      <c r="P78" s="30">
        <v>4558711.1799999969</v>
      </c>
      <c r="Q78" s="30">
        <v>4682948.6299999971</v>
      </c>
      <c r="R78" s="30">
        <v>4530948.2600000007</v>
      </c>
      <c r="S78" s="30">
        <v>5225753.2500000019</v>
      </c>
      <c r="T78" s="30">
        <v>4887502.8300000066</v>
      </c>
      <c r="U78" s="30">
        <v>4982723.18</v>
      </c>
      <c r="V78" s="30">
        <v>4857582.9200000139</v>
      </c>
      <c r="W78" s="30">
        <v>4689854.6300000036</v>
      </c>
      <c r="X78" s="30">
        <v>4932641.1499999827</v>
      </c>
      <c r="Y78" s="30">
        <v>4783482.5199999893</v>
      </c>
      <c r="Z78" s="30">
        <v>5294615.299999984</v>
      </c>
      <c r="AA78" s="30">
        <v>4859634.9800000042</v>
      </c>
      <c r="AB78" s="30">
        <v>5425812.0799999973</v>
      </c>
      <c r="AC78" s="30">
        <v>5090415.0899999943</v>
      </c>
      <c r="AD78" s="30">
        <v>4738951.4000000022</v>
      </c>
      <c r="AE78" s="30">
        <v>4954964.76000001</v>
      </c>
      <c r="AF78" s="30">
        <v>4081510.2299999949</v>
      </c>
      <c r="AG78" s="30">
        <v>1777114.9499999941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O78" s="39" t="s">
        <v>528</v>
      </c>
    </row>
    <row r="79" spans="2:41" x14ac:dyDescent="0.3">
      <c r="B79" s="9" t="s">
        <v>563</v>
      </c>
      <c r="C79" s="30">
        <v>4510742.6899999902</v>
      </c>
      <c r="D79" s="30">
        <v>4243971.9799999986</v>
      </c>
      <c r="E79" s="30">
        <v>4596619.9099999936</v>
      </c>
      <c r="F79" s="30">
        <v>4784437.9699999904</v>
      </c>
      <c r="G79" s="30">
        <v>5198126.189999993</v>
      </c>
      <c r="H79" s="30">
        <v>5266670.4399999874</v>
      </c>
      <c r="I79" s="30">
        <v>5531653.1399999931</v>
      </c>
      <c r="J79" s="30">
        <v>5314736.7999999952</v>
      </c>
      <c r="K79" s="30">
        <v>5596252.7099999897</v>
      </c>
      <c r="L79" s="30">
        <v>3955947.5300000031</v>
      </c>
      <c r="M79" s="30">
        <v>3789297.6799999969</v>
      </c>
      <c r="N79" s="30">
        <v>4515916.5099999951</v>
      </c>
      <c r="O79" s="30">
        <v>4399665.1000000024</v>
      </c>
      <c r="P79" s="30">
        <v>4565440.5999999968</v>
      </c>
      <c r="Q79" s="30">
        <v>4683489.299999997</v>
      </c>
      <c r="R79" s="30">
        <v>4533787.080000001</v>
      </c>
      <c r="S79" s="30">
        <v>5226322.2800000021</v>
      </c>
      <c r="T79" s="30">
        <v>4889157.7400000067</v>
      </c>
      <c r="U79" s="30">
        <v>4985457.2799999993</v>
      </c>
      <c r="V79" s="30">
        <v>4873793.9400000134</v>
      </c>
      <c r="W79" s="30">
        <v>4696743.2900000038</v>
      </c>
      <c r="X79" s="30">
        <v>4947748.3899999829</v>
      </c>
      <c r="Y79" s="30">
        <v>4805747.5999999894</v>
      </c>
      <c r="Z79" s="30">
        <v>5309931.7499999842</v>
      </c>
      <c r="AA79" s="30">
        <v>4890372.7500000037</v>
      </c>
      <c r="AB79" s="30">
        <v>5465414.7499999972</v>
      </c>
      <c r="AC79" s="30">
        <v>5124036.0499999942</v>
      </c>
      <c r="AD79" s="30">
        <v>4785620.9700000025</v>
      </c>
      <c r="AE79" s="30">
        <v>5200818.4500000104</v>
      </c>
      <c r="AF79" s="30">
        <v>4731239.7599999942</v>
      </c>
      <c r="AG79" s="30">
        <v>4631687.4999999776</v>
      </c>
      <c r="AH79" s="30">
        <v>1269783.9599999972</v>
      </c>
      <c r="AI79" s="30">
        <v>0</v>
      </c>
      <c r="AJ79" s="30">
        <v>0</v>
      </c>
      <c r="AK79" s="30">
        <v>0</v>
      </c>
      <c r="AL79" s="30">
        <v>0</v>
      </c>
      <c r="AO79" s="39" t="s">
        <v>528</v>
      </c>
    </row>
    <row r="80" spans="2:41" x14ac:dyDescent="0.3">
      <c r="B80" s="9" t="s">
        <v>564</v>
      </c>
      <c r="C80" s="30">
        <v>4511095.3099999903</v>
      </c>
      <c r="D80" s="30">
        <v>4244711.6799999988</v>
      </c>
      <c r="E80" s="30">
        <v>4599352.1599999936</v>
      </c>
      <c r="F80" s="30">
        <v>4786384.0099999905</v>
      </c>
      <c r="G80" s="30">
        <v>5198953.5299999928</v>
      </c>
      <c r="H80" s="30">
        <v>5266919.3099999875</v>
      </c>
      <c r="I80" s="30">
        <v>5532048.0299999928</v>
      </c>
      <c r="J80" s="30">
        <v>5316403.429999995</v>
      </c>
      <c r="K80" s="30">
        <v>5617774.7499999898</v>
      </c>
      <c r="L80" s="30">
        <v>3957279.5500000031</v>
      </c>
      <c r="M80" s="30">
        <v>3790055.9999999967</v>
      </c>
      <c r="N80" s="30">
        <v>4516522.6699999953</v>
      </c>
      <c r="O80" s="30">
        <v>4402043.5600000024</v>
      </c>
      <c r="P80" s="30">
        <v>4568421.1499999966</v>
      </c>
      <c r="Q80" s="30">
        <v>4685202.8599999966</v>
      </c>
      <c r="R80" s="30">
        <v>4546474.6800000006</v>
      </c>
      <c r="S80" s="30">
        <v>5229673.5900000017</v>
      </c>
      <c r="T80" s="30">
        <v>4893096.520000007</v>
      </c>
      <c r="U80" s="30">
        <v>5003257.709999999</v>
      </c>
      <c r="V80" s="30">
        <v>4890288.7700000135</v>
      </c>
      <c r="W80" s="30">
        <v>4731662.2100000037</v>
      </c>
      <c r="X80" s="30">
        <v>4970776.549999983</v>
      </c>
      <c r="Y80" s="30">
        <v>4817077.9299999895</v>
      </c>
      <c r="Z80" s="30">
        <v>5335945.2199999839</v>
      </c>
      <c r="AA80" s="30">
        <v>4916113.0600000033</v>
      </c>
      <c r="AB80" s="30">
        <v>5508244.759999997</v>
      </c>
      <c r="AC80" s="30">
        <v>5175186.3699999945</v>
      </c>
      <c r="AD80" s="30">
        <v>4847056.0800000029</v>
      </c>
      <c r="AE80" s="30">
        <v>5318877.9300000109</v>
      </c>
      <c r="AF80" s="30">
        <v>5085155.6999999946</v>
      </c>
      <c r="AG80" s="30">
        <v>5379744.4699999774</v>
      </c>
      <c r="AH80" s="30">
        <v>4182242.3299999866</v>
      </c>
      <c r="AI80" s="30">
        <v>1535967.2399999974</v>
      </c>
      <c r="AJ80" s="30">
        <v>0</v>
      </c>
      <c r="AK80" s="30">
        <v>0</v>
      </c>
      <c r="AL80" s="30">
        <v>0</v>
      </c>
      <c r="AO80" s="39" t="s">
        <v>528</v>
      </c>
    </row>
    <row r="81" spans="1:78" x14ac:dyDescent="0.3">
      <c r="B81" s="9" t="s">
        <v>593</v>
      </c>
      <c r="C81" s="30">
        <v>4513330.4799999902</v>
      </c>
      <c r="D81" s="30">
        <v>4245934.7599999988</v>
      </c>
      <c r="E81" s="30">
        <v>4599352.1599999936</v>
      </c>
      <c r="F81" s="30">
        <v>4786843.7699999902</v>
      </c>
      <c r="G81" s="30">
        <v>5198186.8599999929</v>
      </c>
      <c r="H81" s="30">
        <v>5267035.1999999871</v>
      </c>
      <c r="I81" s="30">
        <v>5522692.5499999924</v>
      </c>
      <c r="J81" s="30">
        <v>5312146.0699999947</v>
      </c>
      <c r="K81" s="30">
        <v>5617778.02999999</v>
      </c>
      <c r="L81" s="30">
        <v>3958204.3200000031</v>
      </c>
      <c r="M81" s="30">
        <v>3790664.0299999965</v>
      </c>
      <c r="N81" s="30">
        <v>4517226.1199999955</v>
      </c>
      <c r="O81" s="30">
        <v>4402869.2800000021</v>
      </c>
      <c r="P81" s="30">
        <v>4568690.2199999969</v>
      </c>
      <c r="Q81" s="30">
        <v>4692133.3399999971</v>
      </c>
      <c r="R81" s="30">
        <v>4550172.9800000004</v>
      </c>
      <c r="S81" s="30">
        <v>5231604.4300000016</v>
      </c>
      <c r="T81" s="30">
        <v>4899148.480000007</v>
      </c>
      <c r="U81" s="30">
        <v>5005714.0499999989</v>
      </c>
      <c r="V81" s="30">
        <v>4892209.4200000139</v>
      </c>
      <c r="W81" s="30">
        <v>4743748.4500000039</v>
      </c>
      <c r="X81" s="30">
        <v>4981648.3999999827</v>
      </c>
      <c r="Y81" s="30">
        <v>4828970.7899999898</v>
      </c>
      <c r="Z81" s="30">
        <v>5348164.4299999839</v>
      </c>
      <c r="AA81" s="30">
        <v>4932609.3600000031</v>
      </c>
      <c r="AB81" s="30">
        <v>5535805.0599999968</v>
      </c>
      <c r="AC81" s="30">
        <v>5209464.2799999947</v>
      </c>
      <c r="AD81" s="30">
        <v>4920230.4000000032</v>
      </c>
      <c r="AE81" s="30">
        <v>5356749.9400000107</v>
      </c>
      <c r="AF81" s="30">
        <v>5174397.1699999943</v>
      </c>
      <c r="AG81" s="30">
        <v>5728058.6799999774</v>
      </c>
      <c r="AH81" s="30">
        <v>4888508.3399999868</v>
      </c>
      <c r="AI81" s="30">
        <v>4400402.739999989</v>
      </c>
      <c r="AJ81" s="30">
        <v>1594679.109999991</v>
      </c>
      <c r="AK81" s="30">
        <v>0</v>
      </c>
      <c r="AL81" s="30">
        <v>0</v>
      </c>
      <c r="AO81" s="39" t="s">
        <v>528</v>
      </c>
    </row>
    <row r="82" spans="1:78" x14ac:dyDescent="0.3">
      <c r="B82" s="9" t="s">
        <v>594</v>
      </c>
      <c r="C82" s="30">
        <v>4513330.4799999902</v>
      </c>
      <c r="D82" s="30">
        <v>4247026.0199999986</v>
      </c>
      <c r="E82" s="30">
        <v>4606636.1499999939</v>
      </c>
      <c r="F82" s="30">
        <v>4790432.9299999904</v>
      </c>
      <c r="G82" s="30">
        <v>5199433.1099999929</v>
      </c>
      <c r="H82" s="30">
        <v>5268491.6299999868</v>
      </c>
      <c r="I82" s="30">
        <v>5523447.9099999927</v>
      </c>
      <c r="J82" s="30">
        <v>5313364.599999995</v>
      </c>
      <c r="K82" s="30">
        <v>5620051.9599999897</v>
      </c>
      <c r="L82" s="30">
        <v>3963795.7500000033</v>
      </c>
      <c r="M82" s="30">
        <v>3795560.6499999966</v>
      </c>
      <c r="N82" s="30">
        <v>4518549.3299999954</v>
      </c>
      <c r="O82" s="30">
        <v>4404105.4200000018</v>
      </c>
      <c r="P82" s="30">
        <v>4570182.3199999966</v>
      </c>
      <c r="Q82" s="30">
        <v>4693510.7199999969</v>
      </c>
      <c r="R82" s="30">
        <v>4550636.0900000008</v>
      </c>
      <c r="S82" s="30">
        <v>5237237.5500000017</v>
      </c>
      <c r="T82" s="30">
        <v>4901045.1800000072</v>
      </c>
      <c r="U82" s="30">
        <v>5011442.0199999986</v>
      </c>
      <c r="V82" s="30">
        <v>4895773.7600000137</v>
      </c>
      <c r="W82" s="30">
        <v>4747806.2100000037</v>
      </c>
      <c r="X82" s="30">
        <v>5000628.6699999822</v>
      </c>
      <c r="Y82" s="30">
        <v>4842523.7099999897</v>
      </c>
      <c r="Z82" s="30">
        <v>5390376.8599999836</v>
      </c>
      <c r="AA82" s="30">
        <v>4948870.5200000033</v>
      </c>
      <c r="AB82" s="30">
        <v>5551973.009999997</v>
      </c>
      <c r="AC82" s="30">
        <v>5226807.7199999951</v>
      </c>
      <c r="AD82" s="30">
        <v>4957702.990000003</v>
      </c>
      <c r="AE82" s="30">
        <v>5398487.1700000111</v>
      </c>
      <c r="AF82" s="30">
        <v>5208556.099999994</v>
      </c>
      <c r="AG82" s="30">
        <v>5821719.2999999775</v>
      </c>
      <c r="AH82" s="30">
        <v>5205209.5499999868</v>
      </c>
      <c r="AI82" s="30">
        <v>5061245.7699999893</v>
      </c>
      <c r="AJ82" s="30">
        <v>4290237.3399999831</v>
      </c>
      <c r="AK82" s="30">
        <v>1079768.640000002</v>
      </c>
      <c r="AL82" s="30">
        <v>0</v>
      </c>
      <c r="AO82" s="39" t="s">
        <v>528</v>
      </c>
    </row>
    <row r="83" spans="1:78" x14ac:dyDescent="0.3">
      <c r="B83" s="9" t="s">
        <v>595</v>
      </c>
      <c r="C83" s="30">
        <v>4514335.73999999</v>
      </c>
      <c r="D83" s="30">
        <v>4251731.4299999988</v>
      </c>
      <c r="E83" s="30">
        <v>4614152.4199999934</v>
      </c>
      <c r="F83" s="30">
        <v>4792628.0099999905</v>
      </c>
      <c r="G83" s="30">
        <v>5200250.5799999926</v>
      </c>
      <c r="H83" s="30">
        <v>5270023.2099999869</v>
      </c>
      <c r="I83" s="30">
        <v>5524781.8699999927</v>
      </c>
      <c r="J83" s="30">
        <v>5314088.0799999954</v>
      </c>
      <c r="K83" s="30">
        <v>5620205.8599999901</v>
      </c>
      <c r="L83" s="30">
        <v>3964844.5000000033</v>
      </c>
      <c r="M83" s="30">
        <v>3796366.6299999966</v>
      </c>
      <c r="N83" s="30">
        <v>4519357.3299999954</v>
      </c>
      <c r="O83" s="30">
        <v>4404484.0500000017</v>
      </c>
      <c r="P83" s="30">
        <v>4571475.8099999968</v>
      </c>
      <c r="Q83" s="30">
        <v>4693555.7199999969</v>
      </c>
      <c r="R83" s="30">
        <v>4550916.7800000012</v>
      </c>
      <c r="S83" s="30">
        <v>5238008.1000000015</v>
      </c>
      <c r="T83" s="30">
        <v>4902853.2200000072</v>
      </c>
      <c r="U83" s="30">
        <v>5014533.8699999982</v>
      </c>
      <c r="V83" s="30">
        <v>4895903.330000014</v>
      </c>
      <c r="W83" s="30">
        <v>4748520.5800000038</v>
      </c>
      <c r="X83" s="30">
        <v>5006413.5499999821</v>
      </c>
      <c r="Y83" s="30">
        <v>4849673.9299999895</v>
      </c>
      <c r="Z83" s="30">
        <v>5398817.1699999832</v>
      </c>
      <c r="AA83" s="30">
        <v>4955204.0300000031</v>
      </c>
      <c r="AB83" s="30">
        <v>5563323.0999999968</v>
      </c>
      <c r="AC83" s="30">
        <v>5247852.6899999948</v>
      </c>
      <c r="AD83" s="30">
        <v>4985687.5300000031</v>
      </c>
      <c r="AE83" s="30">
        <v>5420500.5200000107</v>
      </c>
      <c r="AF83" s="30">
        <v>5246282.7099999944</v>
      </c>
      <c r="AG83" s="30">
        <v>5869618.3299999777</v>
      </c>
      <c r="AH83" s="30">
        <v>5287752.9199999869</v>
      </c>
      <c r="AI83" s="30">
        <v>5251007.2999999896</v>
      </c>
      <c r="AJ83" s="30">
        <v>5095517.4099999834</v>
      </c>
      <c r="AK83" s="30">
        <v>3912510.0599999889</v>
      </c>
      <c r="AL83" s="30">
        <v>1154225.7400000002</v>
      </c>
      <c r="AO83" s="39" t="s">
        <v>528</v>
      </c>
    </row>
    <row r="84" spans="1:78" x14ac:dyDescent="0.3">
      <c r="B84" s="31" t="s">
        <v>1</v>
      </c>
      <c r="C84" s="32">
        <v>4514335.73999999</v>
      </c>
      <c r="D84" s="32">
        <v>4251731.4299999988</v>
      </c>
      <c r="E84" s="32">
        <v>4614152.4199999934</v>
      </c>
      <c r="F84" s="32">
        <v>4792628.0099999905</v>
      </c>
      <c r="G84" s="32">
        <v>5200250.5799999926</v>
      </c>
      <c r="H84" s="32">
        <v>5270023.2099999869</v>
      </c>
      <c r="I84" s="32">
        <v>5524781.8699999927</v>
      </c>
      <c r="J84" s="32">
        <v>5314088.0799999954</v>
      </c>
      <c r="K84" s="32">
        <v>5620205.8599999901</v>
      </c>
      <c r="L84" s="32">
        <v>3964844.5000000033</v>
      </c>
      <c r="M84" s="32">
        <v>3796366.6299999966</v>
      </c>
      <c r="N84" s="32">
        <v>4519357.3299999954</v>
      </c>
      <c r="O84" s="32">
        <v>4404484.0500000017</v>
      </c>
      <c r="P84" s="32">
        <v>4571475.8099999968</v>
      </c>
      <c r="Q84" s="32">
        <v>4693555.7199999969</v>
      </c>
      <c r="R84" s="32">
        <v>4550916.7800000012</v>
      </c>
      <c r="S84" s="32">
        <v>5238008.1000000015</v>
      </c>
      <c r="T84" s="32">
        <v>4902853.2200000072</v>
      </c>
      <c r="U84" s="32">
        <v>5014533.8699999982</v>
      </c>
      <c r="V84" s="32">
        <v>4895903.330000014</v>
      </c>
      <c r="W84" s="32">
        <v>4748520.5800000038</v>
      </c>
      <c r="X84" s="32">
        <v>5006413.5499999821</v>
      </c>
      <c r="Y84" s="32">
        <v>4849673.9299999895</v>
      </c>
      <c r="Z84" s="32">
        <v>5398817.1699999832</v>
      </c>
      <c r="AA84" s="32">
        <v>4955204.0300000031</v>
      </c>
      <c r="AB84" s="32">
        <v>5563323.0999999968</v>
      </c>
      <c r="AC84" s="32">
        <v>5247852.6899999948</v>
      </c>
      <c r="AD84" s="32">
        <v>4985687.5300000031</v>
      </c>
      <c r="AE84" s="32">
        <v>5420500.5200000107</v>
      </c>
      <c r="AF84" s="32">
        <v>5246282.7099999944</v>
      </c>
      <c r="AG84" s="32">
        <v>5869618.3299999777</v>
      </c>
      <c r="AH84" s="32">
        <v>5287752.9199999869</v>
      </c>
      <c r="AI84" s="32">
        <v>5251007.2999999896</v>
      </c>
      <c r="AJ84" s="32">
        <v>5095517.4099999834</v>
      </c>
      <c r="AK84" s="32">
        <v>3912510.0599999889</v>
      </c>
      <c r="AL84" s="32">
        <v>1154225.7400000002</v>
      </c>
      <c r="AO84" s="39" t="s">
        <v>528</v>
      </c>
    </row>
    <row r="85" spans="1:78" x14ac:dyDescent="0.3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O85" s="39"/>
    </row>
    <row r="86" spans="1:78" x14ac:dyDescent="0.3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O86" s="39"/>
    </row>
    <row r="87" spans="1:78" x14ac:dyDescent="0.3">
      <c r="AO87" s="39" t="s">
        <v>528</v>
      </c>
    </row>
    <row r="88" spans="1:78" x14ac:dyDescent="0.3">
      <c r="B88" s="96" t="s">
        <v>524</v>
      </c>
      <c r="C88" s="26" t="s">
        <v>527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O88" s="39" t="s">
        <v>528</v>
      </c>
      <c r="AP88" s="96" t="s">
        <v>577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</row>
    <row r="89" spans="1:78" s="39" customFormat="1" x14ac:dyDescent="0.3">
      <c r="B89" s="26" t="s">
        <v>526</v>
      </c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  <c r="Q89" s="26">
        <v>15</v>
      </c>
      <c r="R89" s="26">
        <v>16</v>
      </c>
      <c r="S89" s="26">
        <v>17</v>
      </c>
      <c r="T89" s="26">
        <v>18</v>
      </c>
      <c r="U89" s="26">
        <v>19</v>
      </c>
      <c r="V89" s="26">
        <v>20</v>
      </c>
      <c r="W89" s="26">
        <v>21</v>
      </c>
      <c r="X89" s="26">
        <v>22</v>
      </c>
      <c r="Y89" s="26">
        <v>23</v>
      </c>
      <c r="Z89" s="26">
        <v>24</v>
      </c>
      <c r="AA89" s="26">
        <v>25</v>
      </c>
      <c r="AB89" s="26">
        <v>26</v>
      </c>
      <c r="AC89" s="26">
        <v>27</v>
      </c>
      <c r="AD89" s="26">
        <v>28</v>
      </c>
      <c r="AE89" s="26">
        <v>29</v>
      </c>
      <c r="AF89" s="26">
        <v>30</v>
      </c>
      <c r="AG89" s="26">
        <v>31</v>
      </c>
      <c r="AH89" s="26">
        <v>32</v>
      </c>
      <c r="AI89" s="26">
        <v>33</v>
      </c>
      <c r="AJ89" s="26">
        <v>34</v>
      </c>
      <c r="AK89" s="26">
        <v>35</v>
      </c>
      <c r="AL89" s="26">
        <v>36</v>
      </c>
      <c r="AO89" s="39" t="s">
        <v>528</v>
      </c>
      <c r="AP89" s="26" t="s">
        <v>526</v>
      </c>
      <c r="AQ89" s="26">
        <v>1</v>
      </c>
      <c r="AR89" s="26">
        <v>2</v>
      </c>
      <c r="AS89" s="26">
        <v>3</v>
      </c>
      <c r="AT89" s="26">
        <v>4</v>
      </c>
      <c r="AU89" s="26">
        <v>5</v>
      </c>
      <c r="AV89" s="26">
        <v>6</v>
      </c>
      <c r="AW89" s="26">
        <v>7</v>
      </c>
      <c r="AX89" s="26">
        <v>8</v>
      </c>
      <c r="AY89" s="26">
        <v>9</v>
      </c>
      <c r="AZ89" s="26">
        <v>10</v>
      </c>
      <c r="BA89" s="26">
        <v>11</v>
      </c>
      <c r="BB89" s="26">
        <v>12</v>
      </c>
      <c r="BC89" s="26">
        <v>13</v>
      </c>
      <c r="BD89" s="26">
        <v>14</v>
      </c>
      <c r="BE89" s="26">
        <v>15</v>
      </c>
      <c r="BF89" s="26">
        <v>16</v>
      </c>
      <c r="BG89" s="26">
        <v>17</v>
      </c>
      <c r="BH89" s="26">
        <v>18</v>
      </c>
      <c r="BI89" s="26">
        <v>19</v>
      </c>
      <c r="BJ89" s="26">
        <v>20</v>
      </c>
      <c r="BK89" s="26">
        <v>21</v>
      </c>
      <c r="BL89" s="26">
        <v>22</v>
      </c>
      <c r="BM89" s="26">
        <v>23</v>
      </c>
      <c r="BN89" s="26">
        <v>24</v>
      </c>
      <c r="BO89" s="26">
        <v>25</v>
      </c>
      <c r="BP89" s="26">
        <v>26</v>
      </c>
      <c r="BQ89" s="26">
        <v>27</v>
      </c>
      <c r="BR89" s="26">
        <v>28</v>
      </c>
      <c r="BS89" s="26">
        <v>29</v>
      </c>
      <c r="BT89" s="26">
        <v>30</v>
      </c>
      <c r="BU89" s="26">
        <v>31</v>
      </c>
      <c r="BV89" s="26">
        <v>32</v>
      </c>
      <c r="BW89" s="26">
        <v>33</v>
      </c>
      <c r="BX89" s="26">
        <v>34</v>
      </c>
      <c r="BY89" s="26">
        <v>35</v>
      </c>
      <c r="BZ89" s="26">
        <v>36</v>
      </c>
    </row>
    <row r="90" spans="1:78" x14ac:dyDescent="0.3">
      <c r="A90">
        <v>1</v>
      </c>
      <c r="B90" s="81">
        <v>202104</v>
      </c>
      <c r="C90" s="42">
        <v>2.0664113884125266</v>
      </c>
      <c r="D90" s="42">
        <v>1.1797166564624302</v>
      </c>
      <c r="E90" s="42">
        <v>1.121671848021413</v>
      </c>
      <c r="F90" s="42">
        <v>1.0989043133234386</v>
      </c>
      <c r="G90" s="42">
        <v>1.0523730811855141</v>
      </c>
      <c r="H90" s="42">
        <v>1.0618599546613716</v>
      </c>
      <c r="I90" s="42">
        <v>1.0082344036318007</v>
      </c>
      <c r="J90" s="42">
        <v>1.0095775107339164</v>
      </c>
      <c r="K90" s="42">
        <v>1.0045854709679489</v>
      </c>
      <c r="L90" s="42">
        <v>1.0042997804461156</v>
      </c>
      <c r="M90" s="42">
        <v>1.0009337441304504</v>
      </c>
      <c r="N90" s="42">
        <v>1.0060857871542492</v>
      </c>
      <c r="O90" s="42">
        <v>1.0015431125264151</v>
      </c>
      <c r="P90" s="42">
        <v>1.0037057860934619</v>
      </c>
      <c r="Q90" s="42">
        <v>1.0002441115749063</v>
      </c>
      <c r="R90" s="42">
        <v>1.0006668303749886</v>
      </c>
      <c r="S90" s="42">
        <v>1.0064624155166804</v>
      </c>
      <c r="T90" s="42">
        <v>1.0019402360696916</v>
      </c>
      <c r="U90" s="42">
        <v>1.0001099951584471</v>
      </c>
      <c r="V90" s="42">
        <v>1.0002033398960444</v>
      </c>
      <c r="W90" s="42">
        <v>1.0019126300347163</v>
      </c>
      <c r="X90" s="42">
        <v>1.0002797741879408</v>
      </c>
      <c r="Y90" s="42">
        <v>1.0000166397195283</v>
      </c>
      <c r="Z90" s="42">
        <v>1.0003877322926928</v>
      </c>
      <c r="AA90" s="42">
        <v>1.000094719353674</v>
      </c>
      <c r="AB90" s="42">
        <v>1</v>
      </c>
      <c r="AC90" s="42">
        <v>1.0002673068056653</v>
      </c>
      <c r="AD90" s="42">
        <v>1</v>
      </c>
      <c r="AE90" s="42">
        <v>1</v>
      </c>
      <c r="AF90" s="42">
        <v>1</v>
      </c>
      <c r="AG90" s="42">
        <v>1</v>
      </c>
      <c r="AH90" s="42">
        <v>1.0000781733794708</v>
      </c>
      <c r="AI90" s="42">
        <v>1.000495482770015</v>
      </c>
      <c r="AJ90" s="42">
        <v>1</v>
      </c>
      <c r="AK90" s="42">
        <v>1.0002227313077237</v>
      </c>
      <c r="AL90" s="42" t="s">
        <v>596</v>
      </c>
      <c r="AO90" s="39" t="s">
        <v>528</v>
      </c>
      <c r="AP90" s="81" t="s">
        <v>529</v>
      </c>
      <c r="AQ90" s="42">
        <v>0</v>
      </c>
      <c r="AR90" s="42">
        <v>0</v>
      </c>
      <c r="AS90" s="42">
        <v>0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</row>
    <row r="91" spans="1:78" x14ac:dyDescent="0.3">
      <c r="A91">
        <v>2</v>
      </c>
      <c r="B91" s="81">
        <v>202105</v>
      </c>
      <c r="C91" s="42">
        <v>3.1585024709701099</v>
      </c>
      <c r="D91" s="42">
        <v>1.4025830940418447</v>
      </c>
      <c r="E91" s="42">
        <v>1.2949788137830147</v>
      </c>
      <c r="F91" s="42">
        <v>1.0645461394848754</v>
      </c>
      <c r="G91" s="42">
        <v>1.0923743889493425</v>
      </c>
      <c r="H91" s="42">
        <v>1.0131281085860981</v>
      </c>
      <c r="I91" s="42">
        <v>1.0151016712307586</v>
      </c>
      <c r="J91" s="42">
        <v>1.0047363805498133</v>
      </c>
      <c r="K91" s="42">
        <v>1.0074460084815071</v>
      </c>
      <c r="L91" s="42">
        <v>1.0042115028157954</v>
      </c>
      <c r="M91" s="42">
        <v>1.0054979903854266</v>
      </c>
      <c r="N91" s="42">
        <v>1.0014120847121857</v>
      </c>
      <c r="O91" s="42">
        <v>1.0030281131147654</v>
      </c>
      <c r="P91" s="42">
        <v>1.0036289451739404</v>
      </c>
      <c r="Q91" s="42">
        <v>1.0011344608047184</v>
      </c>
      <c r="R91" s="42">
        <v>1.0084531125350813</v>
      </c>
      <c r="S91" s="42">
        <v>1.0013019687745652</v>
      </c>
      <c r="T91" s="42">
        <v>1.0008258725784567</v>
      </c>
      <c r="U91" s="42">
        <v>1.0007241139521958</v>
      </c>
      <c r="V91" s="42">
        <v>1.0012419918053874</v>
      </c>
      <c r="W91" s="42">
        <v>1.0002329375623107</v>
      </c>
      <c r="X91" s="42">
        <v>1.0000884053683654</v>
      </c>
      <c r="Y91" s="42">
        <v>1.0000417590042956</v>
      </c>
      <c r="Z91" s="42">
        <v>1.0000705878026841</v>
      </c>
      <c r="AA91" s="42">
        <v>1.0001966282851154</v>
      </c>
      <c r="AB91" s="42">
        <v>1</v>
      </c>
      <c r="AC91" s="42">
        <v>1</v>
      </c>
      <c r="AD91" s="42">
        <v>1.0000803745071689</v>
      </c>
      <c r="AE91" s="42">
        <v>1</v>
      </c>
      <c r="AF91" s="42">
        <v>1.0000285636811601</v>
      </c>
      <c r="AG91" s="42">
        <v>1.0001742942704348</v>
      </c>
      <c r="AH91" s="42">
        <v>1.0002881420676375</v>
      </c>
      <c r="AI91" s="42">
        <v>1.0002570128986155</v>
      </c>
      <c r="AJ91" s="42">
        <v>1.00110793057962</v>
      </c>
      <c r="AK91" s="42" t="s">
        <v>596</v>
      </c>
      <c r="AL91" s="42" t="s">
        <v>596</v>
      </c>
      <c r="AO91" s="39" t="s">
        <v>528</v>
      </c>
      <c r="AP91" s="81" t="s">
        <v>530</v>
      </c>
      <c r="AQ91" s="42">
        <v>0</v>
      </c>
      <c r="AR91" s="42">
        <v>0</v>
      </c>
      <c r="AS91" s="42">
        <v>0</v>
      </c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</row>
    <row r="92" spans="1:78" x14ac:dyDescent="0.3">
      <c r="A92">
        <v>3</v>
      </c>
      <c r="B92" s="81">
        <v>202106</v>
      </c>
      <c r="C92" s="42">
        <v>11.835881128990742</v>
      </c>
      <c r="D92" s="42">
        <v>1.3199036730453277</v>
      </c>
      <c r="E92" s="42">
        <v>1.1913793230512593</v>
      </c>
      <c r="F92" s="42">
        <v>1.1572234699949224</v>
      </c>
      <c r="G92" s="42">
        <v>1.0380437627999377</v>
      </c>
      <c r="H92" s="42">
        <v>1.0188836607844687</v>
      </c>
      <c r="I92" s="42">
        <v>1.006128146451581</v>
      </c>
      <c r="J92" s="42">
        <v>1.0087830152360031</v>
      </c>
      <c r="K92" s="42">
        <v>1.0028234235899147</v>
      </c>
      <c r="L92" s="42">
        <v>1.0033072235659497</v>
      </c>
      <c r="M92" s="42">
        <v>1.0026522427187181</v>
      </c>
      <c r="N92" s="42">
        <v>1.0023179518051386</v>
      </c>
      <c r="O92" s="42">
        <v>1.0030598504377828</v>
      </c>
      <c r="P92" s="42">
        <v>1.0028540177629137</v>
      </c>
      <c r="Q92" s="42">
        <v>1.020048601349429</v>
      </c>
      <c r="R92" s="42">
        <v>1.0013959870869957</v>
      </c>
      <c r="S92" s="42">
        <v>1.0005280646507806</v>
      </c>
      <c r="T92" s="42">
        <v>1.0008613712677157</v>
      </c>
      <c r="U92" s="42">
        <v>1.0001937606816929</v>
      </c>
      <c r="V92" s="42">
        <v>1.0001589022498507</v>
      </c>
      <c r="W92" s="42">
        <v>1.0002049040579184</v>
      </c>
      <c r="X92" s="42">
        <v>1.0001435975869717</v>
      </c>
      <c r="Y92" s="42">
        <v>1.0000667298245689</v>
      </c>
      <c r="Z92" s="42">
        <v>1</v>
      </c>
      <c r="AA92" s="42">
        <v>1.000188439149879</v>
      </c>
      <c r="AB92" s="42">
        <v>1.000702303926583</v>
      </c>
      <c r="AC92" s="42">
        <v>1.0000076302992174</v>
      </c>
      <c r="AD92" s="42">
        <v>1.0014440241979912</v>
      </c>
      <c r="AE92" s="42">
        <v>1.0000783550142989</v>
      </c>
      <c r="AF92" s="42">
        <v>1.0005944041607739</v>
      </c>
      <c r="AG92" s="42">
        <v>1</v>
      </c>
      <c r="AH92" s="42">
        <v>1.0015836991268787</v>
      </c>
      <c r="AI92" s="42">
        <v>1.0016316178997553</v>
      </c>
      <c r="AJ92" s="42" t="s">
        <v>596</v>
      </c>
      <c r="AK92" s="42" t="s">
        <v>596</v>
      </c>
      <c r="AL92" s="42" t="s">
        <v>596</v>
      </c>
      <c r="AO92" s="39" t="s">
        <v>528</v>
      </c>
      <c r="AP92" s="81" t="s">
        <v>531</v>
      </c>
      <c r="AQ92" s="42">
        <v>0</v>
      </c>
      <c r="AR92" s="42">
        <v>0</v>
      </c>
      <c r="AS92" s="42">
        <v>0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</row>
    <row r="93" spans="1:78" x14ac:dyDescent="0.3">
      <c r="A93">
        <v>4</v>
      </c>
      <c r="B93" s="81">
        <v>202107</v>
      </c>
      <c r="C93" s="42">
        <v>7.6164406065722936</v>
      </c>
      <c r="D93" s="42">
        <v>1.4867171802901789</v>
      </c>
      <c r="E93" s="42">
        <v>1.2436011281615178</v>
      </c>
      <c r="F93" s="42">
        <v>1.041130884631204</v>
      </c>
      <c r="G93" s="42">
        <v>1.0282131251129545</v>
      </c>
      <c r="H93" s="42">
        <v>1.0057432772706518</v>
      </c>
      <c r="I93" s="42">
        <v>1.0137823299645341</v>
      </c>
      <c r="J93" s="42">
        <v>1.0035101250340628</v>
      </c>
      <c r="K93" s="42">
        <v>1.0035660898541541</v>
      </c>
      <c r="L93" s="42">
        <v>1.0029988056413286</v>
      </c>
      <c r="M93" s="42">
        <v>1.004159331858965</v>
      </c>
      <c r="N93" s="42">
        <v>1.0030117355586805</v>
      </c>
      <c r="O93" s="42">
        <v>1.0018744407228652</v>
      </c>
      <c r="P93" s="42">
        <v>1.0117546065551419</v>
      </c>
      <c r="Q93" s="42">
        <v>1.0015526076926549</v>
      </c>
      <c r="R93" s="42">
        <v>1.0008553380687151</v>
      </c>
      <c r="S93" s="42">
        <v>1.0004949583742835</v>
      </c>
      <c r="T93" s="42">
        <v>1.0021440166434343</v>
      </c>
      <c r="U93" s="42">
        <v>1.0001293419219821</v>
      </c>
      <c r="V93" s="42">
        <v>1.0005902758381859</v>
      </c>
      <c r="W93" s="42">
        <v>1.0003884601881503</v>
      </c>
      <c r="X93" s="42">
        <v>1.0000298249017872</v>
      </c>
      <c r="Y93" s="42">
        <v>1.0003424741944127</v>
      </c>
      <c r="Z93" s="42">
        <v>1.0002210214628744</v>
      </c>
      <c r="AA93" s="42">
        <v>1.000075494189391</v>
      </c>
      <c r="AB93" s="42">
        <v>1</v>
      </c>
      <c r="AC93" s="42">
        <v>1</v>
      </c>
      <c r="AD93" s="42">
        <v>1</v>
      </c>
      <c r="AE93" s="42">
        <v>1.0004067436995112</v>
      </c>
      <c r="AF93" s="42">
        <v>1.0000960558114516</v>
      </c>
      <c r="AG93" s="42">
        <v>1.0007497967705765</v>
      </c>
      <c r="AH93" s="42">
        <v>1.000458221633008</v>
      </c>
      <c r="AI93" s="42" t="s">
        <v>596</v>
      </c>
      <c r="AJ93" s="42" t="s">
        <v>596</v>
      </c>
      <c r="AK93" s="42" t="s">
        <v>596</v>
      </c>
      <c r="AL93" s="42" t="s">
        <v>596</v>
      </c>
      <c r="AO93" s="39" t="s">
        <v>528</v>
      </c>
      <c r="AP93" s="81" t="s">
        <v>532</v>
      </c>
      <c r="AQ93" s="42">
        <v>0</v>
      </c>
      <c r="AR93" s="42">
        <v>0</v>
      </c>
      <c r="AS93" s="42">
        <v>0</v>
      </c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</row>
    <row r="94" spans="1:78" x14ac:dyDescent="0.3">
      <c r="A94">
        <v>5</v>
      </c>
      <c r="B94" s="81">
        <v>202108</v>
      </c>
      <c r="C94" s="42">
        <v>3.9307453379441681</v>
      </c>
      <c r="D94" s="42">
        <v>1.33550615236399</v>
      </c>
      <c r="E94" s="42">
        <v>1.0751654191528233</v>
      </c>
      <c r="F94" s="42">
        <v>1.0215753258442184</v>
      </c>
      <c r="G94" s="42">
        <v>1.0197065434855179</v>
      </c>
      <c r="H94" s="42">
        <v>1.0124598753482656</v>
      </c>
      <c r="I94" s="42">
        <v>1.0042237454454137</v>
      </c>
      <c r="J94" s="42">
        <v>1.0090389559576747</v>
      </c>
      <c r="K94" s="42">
        <v>1.0103694785115611</v>
      </c>
      <c r="L94" s="42">
        <v>1.0037557714265395</v>
      </c>
      <c r="M94" s="42">
        <v>1.0049561512060941</v>
      </c>
      <c r="N94" s="42">
        <v>1.0036979520363816</v>
      </c>
      <c r="O94" s="42">
        <v>1.0051426609047012</v>
      </c>
      <c r="P94" s="42">
        <v>1.0027115384180971</v>
      </c>
      <c r="Q94" s="42">
        <v>1.0005104418054054</v>
      </c>
      <c r="R94" s="42">
        <v>1.0004909936801585</v>
      </c>
      <c r="S94" s="42">
        <v>1.000405313717986</v>
      </c>
      <c r="T94" s="42">
        <v>1.0022454943811288</v>
      </c>
      <c r="U94" s="42">
        <v>1.0013126133405905</v>
      </c>
      <c r="V94" s="42">
        <v>1.000141594192846</v>
      </c>
      <c r="W94" s="42">
        <v>1.0002591960498637</v>
      </c>
      <c r="X94" s="42">
        <v>1.0000214203354938</v>
      </c>
      <c r="Y94" s="42">
        <v>1.0000591967850787</v>
      </c>
      <c r="Z94" s="42">
        <v>1.0002729058377806</v>
      </c>
      <c r="AA94" s="42">
        <v>1.0000062177266118</v>
      </c>
      <c r="AB94" s="42">
        <v>1.0000616342029491</v>
      </c>
      <c r="AC94" s="42">
        <v>1.0002579594571424</v>
      </c>
      <c r="AD94" s="42">
        <v>1.0001591611995859</v>
      </c>
      <c r="AE94" s="42">
        <v>0.99985253378481342</v>
      </c>
      <c r="AF94" s="42">
        <v>1.0002397470567266</v>
      </c>
      <c r="AG94" s="42">
        <v>1.000157222909249</v>
      </c>
      <c r="AH94" s="42" t="s">
        <v>596</v>
      </c>
      <c r="AI94" s="42" t="s">
        <v>596</v>
      </c>
      <c r="AJ94" s="42" t="s">
        <v>596</v>
      </c>
      <c r="AK94" s="42" t="s">
        <v>596</v>
      </c>
      <c r="AL94" s="42" t="s">
        <v>596</v>
      </c>
      <c r="AO94" s="39" t="s">
        <v>528</v>
      </c>
      <c r="AP94" s="81" t="s">
        <v>533</v>
      </c>
      <c r="AQ94" s="42">
        <v>0</v>
      </c>
      <c r="AR94" s="42">
        <v>0</v>
      </c>
      <c r="AS94" s="42">
        <v>0</v>
      </c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</row>
    <row r="95" spans="1:78" x14ac:dyDescent="0.3">
      <c r="A95">
        <v>6</v>
      </c>
      <c r="B95" s="81">
        <v>202109</v>
      </c>
      <c r="C95" s="42">
        <v>2.7111589659718884</v>
      </c>
      <c r="D95" s="42">
        <v>1.2430238514131131</v>
      </c>
      <c r="E95" s="42">
        <v>1.0873413896047637</v>
      </c>
      <c r="F95" s="42">
        <v>1.0266323890638418</v>
      </c>
      <c r="G95" s="42">
        <v>1.0264520877249725</v>
      </c>
      <c r="H95" s="42">
        <v>1.0129281350397372</v>
      </c>
      <c r="I95" s="42">
        <v>1.0085333858178238</v>
      </c>
      <c r="J95" s="42">
        <v>1.0106164138576874</v>
      </c>
      <c r="K95" s="42">
        <v>1.0102055897670863</v>
      </c>
      <c r="L95" s="42">
        <v>1.0132235217640337</v>
      </c>
      <c r="M95" s="42">
        <v>1.0072006110548011</v>
      </c>
      <c r="N95" s="42">
        <v>1.0121127518536621</v>
      </c>
      <c r="O95" s="42">
        <v>1.0017547656306263</v>
      </c>
      <c r="P95" s="42">
        <v>1.0036633251020364</v>
      </c>
      <c r="Q95" s="42">
        <v>1.0037199321531947</v>
      </c>
      <c r="R95" s="42">
        <v>1.0006026083970057</v>
      </c>
      <c r="S95" s="42">
        <v>1.0038351572899877</v>
      </c>
      <c r="T95" s="42">
        <v>1.0006662413030776</v>
      </c>
      <c r="U95" s="42">
        <v>1.0004652169084385</v>
      </c>
      <c r="V95" s="42">
        <v>1.0028013110904499</v>
      </c>
      <c r="W95" s="42">
        <v>1.0003294398488207</v>
      </c>
      <c r="X95" s="42">
        <v>1.0007235097927429</v>
      </c>
      <c r="Y95" s="42">
        <v>1.0010038927545739</v>
      </c>
      <c r="Z95" s="42">
        <v>1.0000532317108775</v>
      </c>
      <c r="AA95" s="42">
        <v>1</v>
      </c>
      <c r="AB95" s="42">
        <v>1.0000319453013806</v>
      </c>
      <c r="AC95" s="42">
        <v>1.0000472537636131</v>
      </c>
      <c r="AD95" s="42">
        <v>1.0000220033748721</v>
      </c>
      <c r="AE95" s="42">
        <v>1.000276517992513</v>
      </c>
      <c r="AF95" s="42">
        <v>1.000290705596129</v>
      </c>
      <c r="AG95" s="42" t="s">
        <v>596</v>
      </c>
      <c r="AH95" s="42" t="s">
        <v>596</v>
      </c>
      <c r="AI95" s="42" t="s">
        <v>596</v>
      </c>
      <c r="AJ95" s="42" t="s">
        <v>596</v>
      </c>
      <c r="AK95" s="42" t="s">
        <v>596</v>
      </c>
      <c r="AL95" s="42" t="s">
        <v>596</v>
      </c>
      <c r="AO95" s="39" t="s">
        <v>528</v>
      </c>
      <c r="AP95" s="81" t="s">
        <v>534</v>
      </c>
      <c r="AQ95" s="42">
        <v>0</v>
      </c>
      <c r="AR95" s="42">
        <v>0</v>
      </c>
      <c r="AS95" s="42">
        <v>0</v>
      </c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</row>
    <row r="96" spans="1:78" x14ac:dyDescent="0.3">
      <c r="A96">
        <v>7</v>
      </c>
      <c r="B96" s="81">
        <v>202110</v>
      </c>
      <c r="C96" s="42">
        <v>2.9680697477869846</v>
      </c>
      <c r="D96" s="42">
        <v>1.3122793337799536</v>
      </c>
      <c r="E96" s="42">
        <v>1.1012400245288936</v>
      </c>
      <c r="F96" s="42">
        <v>1.0654847250685551</v>
      </c>
      <c r="G96" s="42">
        <v>1.0263599112795887</v>
      </c>
      <c r="H96" s="42">
        <v>1.032953247858581</v>
      </c>
      <c r="I96" s="42">
        <v>1.0165749838972415</v>
      </c>
      <c r="J96" s="42">
        <v>1.0142212617330484</v>
      </c>
      <c r="K96" s="42">
        <v>1.0153154984330004</v>
      </c>
      <c r="L96" s="42">
        <v>1.0152449805418724</v>
      </c>
      <c r="M96" s="42">
        <v>1.0232824355343049</v>
      </c>
      <c r="N96" s="42">
        <v>1.0093607675219674</v>
      </c>
      <c r="O96" s="42">
        <v>1.009067784281038</v>
      </c>
      <c r="P96" s="42">
        <v>1.022360561076382</v>
      </c>
      <c r="Q96" s="42">
        <v>1.0007838008667347</v>
      </c>
      <c r="R96" s="42">
        <v>1.0033811351049271</v>
      </c>
      <c r="S96" s="42">
        <v>1.0011761529938026</v>
      </c>
      <c r="T96" s="42">
        <v>1.0005830745509154</v>
      </c>
      <c r="U96" s="42">
        <v>1.0005291521540125</v>
      </c>
      <c r="V96" s="42">
        <v>1.000269809513487</v>
      </c>
      <c r="W96" s="42">
        <v>1.000190373316675</v>
      </c>
      <c r="X96" s="42">
        <v>1.0014648101755614</v>
      </c>
      <c r="Y96" s="42">
        <v>1.0000875046364448</v>
      </c>
      <c r="Z96" s="42">
        <v>1.0000950110819895</v>
      </c>
      <c r="AA96" s="42">
        <v>1.0000350522332782</v>
      </c>
      <c r="AB96" s="42">
        <v>1.0000713873393732</v>
      </c>
      <c r="AC96" s="42">
        <v>0.99830885777757783</v>
      </c>
      <c r="AD96" s="42">
        <v>1.0001367738640459</v>
      </c>
      <c r="AE96" s="42">
        <v>1.0002415085688749</v>
      </c>
      <c r="AF96" s="42" t="s">
        <v>596</v>
      </c>
      <c r="AG96" s="42" t="s">
        <v>596</v>
      </c>
      <c r="AH96" s="42" t="s">
        <v>596</v>
      </c>
      <c r="AI96" s="42" t="s">
        <v>596</v>
      </c>
      <c r="AJ96" s="42" t="s">
        <v>596</v>
      </c>
      <c r="AK96" s="42" t="s">
        <v>596</v>
      </c>
      <c r="AL96" s="42" t="s">
        <v>596</v>
      </c>
      <c r="AO96" s="39" t="s">
        <v>528</v>
      </c>
      <c r="AP96" s="81" t="s">
        <v>535</v>
      </c>
      <c r="AQ96" s="42">
        <v>0</v>
      </c>
      <c r="AR96" s="42">
        <v>0</v>
      </c>
      <c r="AS96" s="42">
        <v>0</v>
      </c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</row>
    <row r="97" spans="1:78" x14ac:dyDescent="0.3">
      <c r="A97">
        <v>8</v>
      </c>
      <c r="B97" s="81">
        <v>202111</v>
      </c>
      <c r="C97" s="42">
        <v>4.581473165300423</v>
      </c>
      <c r="D97" s="42">
        <v>1.2511624989597907</v>
      </c>
      <c r="E97" s="42">
        <v>1.1774407527709445</v>
      </c>
      <c r="F97" s="42">
        <v>1.0634091907068224</v>
      </c>
      <c r="G97" s="42">
        <v>1.0320834269399846</v>
      </c>
      <c r="H97" s="42">
        <v>1.0143966433185512</v>
      </c>
      <c r="I97" s="42">
        <v>1.0130185260397071</v>
      </c>
      <c r="J97" s="42">
        <v>1.0139548359216752</v>
      </c>
      <c r="K97" s="42">
        <v>1.0144837425950859</v>
      </c>
      <c r="L97" s="42">
        <v>1.0269373956056576</v>
      </c>
      <c r="M97" s="42">
        <v>1.0080231003887838</v>
      </c>
      <c r="N97" s="42">
        <v>1.0157109979143357</v>
      </c>
      <c r="O97" s="42">
        <v>1.0284146997537555</v>
      </c>
      <c r="P97" s="42">
        <v>1.0028236093239637</v>
      </c>
      <c r="Q97" s="42">
        <v>1.0028032411075321</v>
      </c>
      <c r="R97" s="42">
        <v>1.0016896272781652</v>
      </c>
      <c r="S97" s="42">
        <v>1.001610808527261</v>
      </c>
      <c r="T97" s="42">
        <v>1.0001098329905029</v>
      </c>
      <c r="U97" s="42">
        <v>1.0001121236776989</v>
      </c>
      <c r="V97" s="42">
        <v>1.000039353916834</v>
      </c>
      <c r="W97" s="42">
        <v>1.001984131650705</v>
      </c>
      <c r="X97" s="42">
        <v>1.0108470752541232</v>
      </c>
      <c r="Y97" s="42">
        <v>1.0001136949422118</v>
      </c>
      <c r="Z97" s="42">
        <v>1</v>
      </c>
      <c r="AA97" s="42">
        <v>1.0003135865542767</v>
      </c>
      <c r="AB97" s="42">
        <v>0.99919920298448828</v>
      </c>
      <c r="AC97" s="42">
        <v>1.0002293856350979</v>
      </c>
      <c r="AD97" s="42">
        <v>1.0001361623104126</v>
      </c>
      <c r="AE97" s="42" t="s">
        <v>596</v>
      </c>
      <c r="AF97" s="42" t="s">
        <v>596</v>
      </c>
      <c r="AG97" s="42" t="s">
        <v>596</v>
      </c>
      <c r="AH97" s="42" t="s">
        <v>596</v>
      </c>
      <c r="AI97" s="42" t="s">
        <v>596</v>
      </c>
      <c r="AJ97" s="42" t="s">
        <v>596</v>
      </c>
      <c r="AK97" s="42" t="s">
        <v>596</v>
      </c>
      <c r="AL97" s="42" t="s">
        <v>596</v>
      </c>
      <c r="AO97" s="39" t="s">
        <v>528</v>
      </c>
      <c r="AP97" s="81" t="s">
        <v>536</v>
      </c>
      <c r="AQ97" s="42">
        <v>0</v>
      </c>
      <c r="AR97" s="42">
        <v>0</v>
      </c>
      <c r="AS97" s="42">
        <v>0</v>
      </c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</row>
    <row r="98" spans="1:78" x14ac:dyDescent="0.3">
      <c r="A98">
        <v>9</v>
      </c>
      <c r="B98" s="81">
        <v>202112</v>
      </c>
      <c r="C98" s="42">
        <v>2.848145547680808</v>
      </c>
      <c r="D98" s="42">
        <v>2.0589262537185911</v>
      </c>
      <c r="E98" s="42">
        <v>1.1169221316175375</v>
      </c>
      <c r="F98" s="42">
        <v>1.0545530248952564</v>
      </c>
      <c r="G98" s="42">
        <v>1.0314098015962274</v>
      </c>
      <c r="H98" s="42">
        <v>1.0363116689862177</v>
      </c>
      <c r="I98" s="42">
        <v>1.0399444648037681</v>
      </c>
      <c r="J98" s="42">
        <v>1.0164528770922239</v>
      </c>
      <c r="K98" s="42">
        <v>1.0349375441376842</v>
      </c>
      <c r="L98" s="42">
        <v>1.0138400606290614</v>
      </c>
      <c r="M98" s="42">
        <v>1.0142649365752423</v>
      </c>
      <c r="N98" s="42">
        <v>1.0215409447517887</v>
      </c>
      <c r="O98" s="42">
        <v>1.0032804375086388</v>
      </c>
      <c r="P98" s="42">
        <v>1.0005656939559751</v>
      </c>
      <c r="Q98" s="42">
        <v>1.0002363208581402</v>
      </c>
      <c r="R98" s="42">
        <v>1.0016383794952817</v>
      </c>
      <c r="S98" s="42">
        <v>1.0003259566938583</v>
      </c>
      <c r="T98" s="42">
        <v>1.0011281191705699</v>
      </c>
      <c r="U98" s="42">
        <v>1.0000364575346119</v>
      </c>
      <c r="V98" s="42">
        <v>1.0005151066537257</v>
      </c>
      <c r="W98" s="42">
        <v>1.0001169630266273</v>
      </c>
      <c r="X98" s="42">
        <v>1.000196066032127</v>
      </c>
      <c r="Y98" s="42">
        <v>1.0000455575592555</v>
      </c>
      <c r="Z98" s="42">
        <v>1.0038457948765505</v>
      </c>
      <c r="AA98" s="42">
        <v>1.0000005838610742</v>
      </c>
      <c r="AB98" s="42">
        <v>1.0004047739137887</v>
      </c>
      <c r="AC98" s="42">
        <v>1.0000273840884562</v>
      </c>
      <c r="AD98" s="42" t="s">
        <v>596</v>
      </c>
      <c r="AE98" s="42" t="s">
        <v>596</v>
      </c>
      <c r="AF98" s="42" t="s">
        <v>596</v>
      </c>
      <c r="AG98" s="42" t="s">
        <v>596</v>
      </c>
      <c r="AH98" s="42" t="s">
        <v>596</v>
      </c>
      <c r="AI98" s="42" t="s">
        <v>596</v>
      </c>
      <c r="AJ98" s="42" t="s">
        <v>596</v>
      </c>
      <c r="AK98" s="42" t="s">
        <v>596</v>
      </c>
      <c r="AL98" s="42" t="s">
        <v>596</v>
      </c>
      <c r="AO98" s="39" t="s">
        <v>528</v>
      </c>
      <c r="AP98" s="81" t="s">
        <v>537</v>
      </c>
      <c r="AQ98" s="42">
        <v>0</v>
      </c>
      <c r="AR98" s="42">
        <v>0</v>
      </c>
      <c r="AS98" s="42">
        <v>0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</row>
    <row r="99" spans="1:78" x14ac:dyDescent="0.3">
      <c r="A99">
        <v>10</v>
      </c>
      <c r="B99" s="81">
        <v>202201</v>
      </c>
      <c r="C99" s="42">
        <v>24.430412753182516</v>
      </c>
      <c r="D99" s="42">
        <v>1.1502729422029088</v>
      </c>
      <c r="E99" s="42">
        <v>1.069865789509334</v>
      </c>
      <c r="F99" s="42">
        <v>1.0408906996031539</v>
      </c>
      <c r="G99" s="42">
        <v>1.0449686431210803</v>
      </c>
      <c r="H99" s="42">
        <v>1.0619709113274969</v>
      </c>
      <c r="I99" s="42">
        <v>1.0322106222772818</v>
      </c>
      <c r="J99" s="42">
        <v>1.027426665909539</v>
      </c>
      <c r="K99" s="42">
        <v>1.0085729141366446</v>
      </c>
      <c r="L99" s="42">
        <v>1.0052044846407113</v>
      </c>
      <c r="M99" s="42">
        <v>1.0074449093427573</v>
      </c>
      <c r="N99" s="42">
        <v>1.0033753024532144</v>
      </c>
      <c r="O99" s="42">
        <v>1.0083816651533029</v>
      </c>
      <c r="P99" s="42">
        <v>1.0014537489086557</v>
      </c>
      <c r="Q99" s="42">
        <v>1.0005685970089895</v>
      </c>
      <c r="R99" s="42">
        <v>1.0008516324473138</v>
      </c>
      <c r="S99" s="42">
        <v>1.0010813704232064</v>
      </c>
      <c r="T99" s="42">
        <v>1.0003576380927166</v>
      </c>
      <c r="U99" s="42">
        <v>1.000245448519604</v>
      </c>
      <c r="V99" s="42">
        <v>1.000324967255428</v>
      </c>
      <c r="W99" s="42">
        <v>1.0000492321167667</v>
      </c>
      <c r="X99" s="42">
        <v>1.0001031313151387</v>
      </c>
      <c r="Y99" s="42">
        <v>1.0003367132627261</v>
      </c>
      <c r="Z99" s="42">
        <v>1.0002336883175211</v>
      </c>
      <c r="AA99" s="42">
        <v>1.0014126178307037</v>
      </c>
      <c r="AB99" s="42">
        <v>1.0002645822504856</v>
      </c>
      <c r="AC99" s="42" t="s">
        <v>596</v>
      </c>
      <c r="AD99" s="42" t="s">
        <v>596</v>
      </c>
      <c r="AE99" s="42" t="s">
        <v>596</v>
      </c>
      <c r="AF99" s="42" t="s">
        <v>596</v>
      </c>
      <c r="AG99" s="42" t="s">
        <v>596</v>
      </c>
      <c r="AH99" s="42" t="s">
        <v>596</v>
      </c>
      <c r="AI99" s="42" t="s">
        <v>596</v>
      </c>
      <c r="AJ99" s="42" t="s">
        <v>596</v>
      </c>
      <c r="AK99" s="42" t="s">
        <v>596</v>
      </c>
      <c r="AL99" s="42" t="s">
        <v>596</v>
      </c>
      <c r="AO99" s="39" t="s">
        <v>528</v>
      </c>
      <c r="AP99" s="81" t="s">
        <v>538</v>
      </c>
      <c r="AQ99" s="42">
        <v>0</v>
      </c>
      <c r="AR99" s="42">
        <v>0</v>
      </c>
      <c r="AS99" s="42">
        <v>0</v>
      </c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</row>
    <row r="100" spans="1:78" x14ac:dyDescent="0.3">
      <c r="A100">
        <v>11</v>
      </c>
      <c r="B100" s="81">
        <v>202202</v>
      </c>
      <c r="C100" s="42">
        <v>2.7158185074499257</v>
      </c>
      <c r="D100" s="42">
        <v>1.2084050376919491</v>
      </c>
      <c r="E100" s="42">
        <v>1.0817907173287107</v>
      </c>
      <c r="F100" s="42">
        <v>1.0721553079968631</v>
      </c>
      <c r="G100" s="42">
        <v>1.0631205726727107</v>
      </c>
      <c r="H100" s="42">
        <v>1.0650437639532135</v>
      </c>
      <c r="I100" s="42">
        <v>1.0213933233265622</v>
      </c>
      <c r="J100" s="42">
        <v>1.010515999907988</v>
      </c>
      <c r="K100" s="42">
        <v>1.0068302814673538</v>
      </c>
      <c r="L100" s="42">
        <v>1.0045725187310264</v>
      </c>
      <c r="M100" s="42">
        <v>1.00303691159935</v>
      </c>
      <c r="N100" s="42">
        <v>1.0157689240939478</v>
      </c>
      <c r="O100" s="42">
        <v>1.0020206309714219</v>
      </c>
      <c r="P100" s="42">
        <v>1.0021915065615161</v>
      </c>
      <c r="Q100" s="42">
        <v>1.0017718919022884</v>
      </c>
      <c r="R100" s="42">
        <v>1.002953444585402</v>
      </c>
      <c r="S100" s="42">
        <v>1.0022246501206764</v>
      </c>
      <c r="T100" s="42">
        <v>1.0035869260320769</v>
      </c>
      <c r="U100" s="42">
        <v>1.0000568401934358</v>
      </c>
      <c r="V100" s="42">
        <v>1.0000373070929449</v>
      </c>
      <c r="W100" s="42">
        <v>1.0001585320737112</v>
      </c>
      <c r="X100" s="42">
        <v>1.0002001215169771</v>
      </c>
      <c r="Y100" s="42">
        <v>1.0001604277087197</v>
      </c>
      <c r="Z100" s="42">
        <v>1.0012917578453926</v>
      </c>
      <c r="AA100" s="42">
        <v>1.0002123480756393</v>
      </c>
      <c r="AB100" s="42" t="s">
        <v>596</v>
      </c>
      <c r="AC100" s="42" t="s">
        <v>596</v>
      </c>
      <c r="AD100" s="42" t="s">
        <v>596</v>
      </c>
      <c r="AE100" s="42" t="s">
        <v>596</v>
      </c>
      <c r="AF100" s="42" t="s">
        <v>596</v>
      </c>
      <c r="AG100" s="42" t="s">
        <v>596</v>
      </c>
      <c r="AH100" s="42" t="s">
        <v>596</v>
      </c>
      <c r="AI100" s="42" t="s">
        <v>596</v>
      </c>
      <c r="AJ100" s="42" t="s">
        <v>596</v>
      </c>
      <c r="AK100" s="42" t="s">
        <v>596</v>
      </c>
      <c r="AL100" s="42" t="s">
        <v>596</v>
      </c>
      <c r="AO100" s="39" t="s">
        <v>528</v>
      </c>
      <c r="AP100" s="81" t="s">
        <v>539</v>
      </c>
      <c r="AQ100" s="42">
        <v>0</v>
      </c>
      <c r="AR100" s="42">
        <v>0</v>
      </c>
      <c r="AS100" s="42">
        <v>0</v>
      </c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</row>
    <row r="101" spans="1:78" x14ac:dyDescent="0.3">
      <c r="A101">
        <v>12</v>
      </c>
      <c r="B101" s="81">
        <v>202203</v>
      </c>
      <c r="C101" s="42">
        <v>4.407679188315365</v>
      </c>
      <c r="D101" s="42">
        <v>1.2071023335527309</v>
      </c>
      <c r="E101" s="42">
        <v>1.1259815371704833</v>
      </c>
      <c r="F101" s="42">
        <v>1.0695115388679695</v>
      </c>
      <c r="G101" s="42">
        <v>1.1237138051305391</v>
      </c>
      <c r="H101" s="42">
        <v>1.0191829885882671</v>
      </c>
      <c r="I101" s="42">
        <v>1.0088858984336111</v>
      </c>
      <c r="J101" s="42">
        <v>1.0092364133327743</v>
      </c>
      <c r="K101" s="42">
        <v>1.0061536063130461</v>
      </c>
      <c r="L101" s="42">
        <v>1.0055482556061344</v>
      </c>
      <c r="M101" s="42">
        <v>1.0111009687977641</v>
      </c>
      <c r="N101" s="42">
        <v>1.0033003414079973</v>
      </c>
      <c r="O101" s="42">
        <v>1.001672364558946</v>
      </c>
      <c r="P101" s="42">
        <v>1.002850469683698</v>
      </c>
      <c r="Q101" s="42">
        <v>1.0008967184129252</v>
      </c>
      <c r="R101" s="42">
        <v>1.0010526534463529</v>
      </c>
      <c r="S101" s="42">
        <v>1.0032942230206021</v>
      </c>
      <c r="T101" s="42">
        <v>1.0001319868020284</v>
      </c>
      <c r="U101" s="42">
        <v>1.0000341787704889</v>
      </c>
      <c r="V101" s="42">
        <v>1.0000207249047754</v>
      </c>
      <c r="W101" s="42">
        <v>1.0001342274594001</v>
      </c>
      <c r="X101" s="42">
        <v>1.000155750352959</v>
      </c>
      <c r="Y101" s="42">
        <v>1.0002929253406514</v>
      </c>
      <c r="Z101" s="42">
        <v>1.0001788184527798</v>
      </c>
      <c r="AA101" s="42" t="s">
        <v>596</v>
      </c>
      <c r="AB101" s="42" t="s">
        <v>596</v>
      </c>
      <c r="AC101" s="42" t="s">
        <v>596</v>
      </c>
      <c r="AD101" s="42" t="s">
        <v>596</v>
      </c>
      <c r="AE101" s="42" t="s">
        <v>596</v>
      </c>
      <c r="AF101" s="42" t="s">
        <v>596</v>
      </c>
      <c r="AG101" s="42" t="s">
        <v>596</v>
      </c>
      <c r="AH101" s="42" t="s">
        <v>596</v>
      </c>
      <c r="AI101" s="42" t="s">
        <v>596</v>
      </c>
      <c r="AJ101" s="42" t="s">
        <v>596</v>
      </c>
      <c r="AK101" s="42" t="s">
        <v>596</v>
      </c>
      <c r="AL101" s="42" t="s">
        <v>596</v>
      </c>
      <c r="AO101" s="39" t="s">
        <v>528</v>
      </c>
      <c r="AP101" s="81" t="s">
        <v>540</v>
      </c>
      <c r="AQ101" s="42">
        <v>0</v>
      </c>
      <c r="AR101" s="42">
        <v>0</v>
      </c>
      <c r="AS101" s="42">
        <v>0</v>
      </c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</row>
    <row r="102" spans="1:78" x14ac:dyDescent="0.3">
      <c r="A102">
        <v>13</v>
      </c>
      <c r="B102" s="81">
        <v>202204</v>
      </c>
      <c r="C102" s="42">
        <v>3.3006430438022298</v>
      </c>
      <c r="D102" s="42">
        <v>1.2263024706378225</v>
      </c>
      <c r="E102" s="42">
        <v>1.0999083586117149</v>
      </c>
      <c r="F102" s="42">
        <v>1.1443231341911742</v>
      </c>
      <c r="G102" s="42">
        <v>1.0137507128171694</v>
      </c>
      <c r="H102" s="42">
        <v>1.0091702354854832</v>
      </c>
      <c r="I102" s="42">
        <v>1.0074103238204879</v>
      </c>
      <c r="J102" s="42">
        <v>1.006922181530989</v>
      </c>
      <c r="K102" s="42">
        <v>1.0055884241681525</v>
      </c>
      <c r="L102" s="42">
        <v>1.0164074688762523</v>
      </c>
      <c r="M102" s="42">
        <v>1.003181777812824</v>
      </c>
      <c r="N102" s="42">
        <v>1.0021277224693808</v>
      </c>
      <c r="O102" s="42">
        <v>1.0021942254325429</v>
      </c>
      <c r="P102" s="42">
        <v>1.0014281003387631</v>
      </c>
      <c r="Q102" s="42">
        <v>1.0008988628199755</v>
      </c>
      <c r="R102" s="42">
        <v>1.0038871706743095</v>
      </c>
      <c r="S102" s="42">
        <v>1.0001901770889163</v>
      </c>
      <c r="T102" s="42">
        <v>1.0004989382750074</v>
      </c>
      <c r="U102" s="42">
        <v>1.0001306474638303</v>
      </c>
      <c r="V102" s="42">
        <v>1.0005406002379591</v>
      </c>
      <c r="W102" s="42">
        <v>1.0001875765173027</v>
      </c>
      <c r="X102" s="42">
        <v>1.0002807578243613</v>
      </c>
      <c r="Y102" s="42">
        <v>1.0000859720564999</v>
      </c>
      <c r="Z102" s="42" t="s">
        <v>596</v>
      </c>
      <c r="AA102" s="42" t="s">
        <v>596</v>
      </c>
      <c r="AB102" s="42" t="s">
        <v>596</v>
      </c>
      <c r="AC102" s="42" t="s">
        <v>596</v>
      </c>
      <c r="AD102" s="42" t="s">
        <v>596</v>
      </c>
      <c r="AE102" s="42" t="s">
        <v>596</v>
      </c>
      <c r="AF102" s="42" t="s">
        <v>596</v>
      </c>
      <c r="AG102" s="42" t="s">
        <v>596</v>
      </c>
      <c r="AH102" s="42" t="s">
        <v>596</v>
      </c>
      <c r="AI102" s="42" t="s">
        <v>596</v>
      </c>
      <c r="AJ102" s="42" t="s">
        <v>596</v>
      </c>
      <c r="AK102" s="42" t="s">
        <v>596</v>
      </c>
      <c r="AL102" s="42" t="s">
        <v>596</v>
      </c>
      <c r="AO102" s="39" t="s">
        <v>528</v>
      </c>
      <c r="AP102" s="81" t="s">
        <v>541</v>
      </c>
      <c r="AQ102" s="42">
        <v>0</v>
      </c>
      <c r="AR102" s="42">
        <v>0</v>
      </c>
      <c r="AS102" s="42">
        <v>0</v>
      </c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</row>
    <row r="103" spans="1:78" x14ac:dyDescent="0.3">
      <c r="A103">
        <v>14</v>
      </c>
      <c r="B103" s="81">
        <v>202205</v>
      </c>
      <c r="C103" s="42">
        <v>3.0966664396925694</v>
      </c>
      <c r="D103" s="42">
        <v>1.1757776586566457</v>
      </c>
      <c r="E103" s="42">
        <v>1.2364357574462894</v>
      </c>
      <c r="F103" s="42">
        <v>1.0245737663870715</v>
      </c>
      <c r="G103" s="42">
        <v>1.0086735451142608</v>
      </c>
      <c r="H103" s="42">
        <v>1.007534881003332</v>
      </c>
      <c r="I103" s="42">
        <v>1.0064141740481458</v>
      </c>
      <c r="J103" s="42">
        <v>1.0046120824721221</v>
      </c>
      <c r="K103" s="42">
        <v>1.0065255620377336</v>
      </c>
      <c r="L103" s="42">
        <v>1.0029222535512152</v>
      </c>
      <c r="M103" s="42">
        <v>1.0022966447000832</v>
      </c>
      <c r="N103" s="42">
        <v>1.0038509776911515</v>
      </c>
      <c r="O103" s="42">
        <v>1.0032050883269841</v>
      </c>
      <c r="P103" s="42">
        <v>1.000629729817877</v>
      </c>
      <c r="Q103" s="42">
        <v>1.0010751806522749</v>
      </c>
      <c r="R103" s="42">
        <v>1.0020923730286233</v>
      </c>
      <c r="S103" s="42">
        <v>1.000249872060726</v>
      </c>
      <c r="T103" s="42">
        <v>1.001476167217946</v>
      </c>
      <c r="U103" s="42">
        <v>1.0006528504609171</v>
      </c>
      <c r="V103" s="42">
        <v>1.0000588978098046</v>
      </c>
      <c r="W103" s="42">
        <v>1.0003265925086073</v>
      </c>
      <c r="X103" s="42">
        <v>1.0002830280959121</v>
      </c>
      <c r="Y103" s="42" t="s">
        <v>596</v>
      </c>
      <c r="Z103" s="42" t="s">
        <v>596</v>
      </c>
      <c r="AA103" s="42" t="s">
        <v>596</v>
      </c>
      <c r="AB103" s="42" t="s">
        <v>596</v>
      </c>
      <c r="AC103" s="42" t="s">
        <v>596</v>
      </c>
      <c r="AD103" s="42" t="s">
        <v>596</v>
      </c>
      <c r="AE103" s="42" t="s">
        <v>596</v>
      </c>
      <c r="AF103" s="42" t="s">
        <v>596</v>
      </c>
      <c r="AG103" s="42" t="s">
        <v>596</v>
      </c>
      <c r="AH103" s="42" t="s">
        <v>596</v>
      </c>
      <c r="AI103" s="42" t="s">
        <v>596</v>
      </c>
      <c r="AJ103" s="42" t="s">
        <v>596</v>
      </c>
      <c r="AK103" s="42" t="s">
        <v>596</v>
      </c>
      <c r="AL103" s="42" t="s">
        <v>596</v>
      </c>
      <c r="AO103" s="39" t="s">
        <v>528</v>
      </c>
      <c r="AP103" s="81" t="s">
        <v>542</v>
      </c>
      <c r="AQ103" s="42">
        <v>0</v>
      </c>
      <c r="AR103" s="42">
        <v>0</v>
      </c>
      <c r="AS103" s="42">
        <v>0</v>
      </c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</row>
    <row r="104" spans="1:78" x14ac:dyDescent="0.3">
      <c r="A104">
        <v>15</v>
      </c>
      <c r="B104" s="81">
        <v>202206</v>
      </c>
      <c r="C104" s="42">
        <v>2.8459809551709712</v>
      </c>
      <c r="D104" s="42">
        <v>1.4385317046354242</v>
      </c>
      <c r="E104" s="42">
        <v>1.0476342250543984</v>
      </c>
      <c r="F104" s="42">
        <v>1.0155204999919798</v>
      </c>
      <c r="G104" s="42">
        <v>1.0091918316629114</v>
      </c>
      <c r="H104" s="42">
        <v>1.0048505858981023</v>
      </c>
      <c r="I104" s="42">
        <v>1.0055091344375005</v>
      </c>
      <c r="J104" s="42">
        <v>1.0076283512172874</v>
      </c>
      <c r="K104" s="42">
        <v>1.0048771261442577</v>
      </c>
      <c r="L104" s="42">
        <v>1.0024902472492543</v>
      </c>
      <c r="M104" s="42">
        <v>1.0022881847836924</v>
      </c>
      <c r="N104" s="42">
        <v>1.0025838169507622</v>
      </c>
      <c r="O104" s="42">
        <v>1.0025715649725335</v>
      </c>
      <c r="P104" s="42">
        <v>1.0017424990331456</v>
      </c>
      <c r="Q104" s="42">
        <v>1.0022571003995608</v>
      </c>
      <c r="R104" s="42">
        <v>1.0000276564173591</v>
      </c>
      <c r="S104" s="42">
        <v>1.0001154550354314</v>
      </c>
      <c r="T104" s="42">
        <v>1.0003658725130427</v>
      </c>
      <c r="U104" s="42">
        <v>1.0014792273050053</v>
      </c>
      <c r="V104" s="42">
        <v>1.0002935509074855</v>
      </c>
      <c r="W104" s="42">
        <v>1.0000095877058102</v>
      </c>
      <c r="X104" s="42" t="s">
        <v>596</v>
      </c>
      <c r="Y104" s="42" t="s">
        <v>596</v>
      </c>
      <c r="Z104" s="42" t="s">
        <v>596</v>
      </c>
      <c r="AA104" s="42" t="s">
        <v>596</v>
      </c>
      <c r="AB104" s="42" t="s">
        <v>596</v>
      </c>
      <c r="AC104" s="42" t="s">
        <v>596</v>
      </c>
      <c r="AD104" s="42" t="s">
        <v>596</v>
      </c>
      <c r="AE104" s="42" t="s">
        <v>596</v>
      </c>
      <c r="AF104" s="42" t="s">
        <v>596</v>
      </c>
      <c r="AG104" s="42" t="s">
        <v>596</v>
      </c>
      <c r="AH104" s="42" t="s">
        <v>596</v>
      </c>
      <c r="AI104" s="42" t="s">
        <v>596</v>
      </c>
      <c r="AJ104" s="42" t="s">
        <v>596</v>
      </c>
      <c r="AK104" s="42" t="s">
        <v>596</v>
      </c>
      <c r="AL104" s="42" t="s">
        <v>596</v>
      </c>
      <c r="AO104" s="39" t="s">
        <v>528</v>
      </c>
      <c r="AP104" s="81" t="s">
        <v>543</v>
      </c>
      <c r="AQ104" s="42">
        <v>0</v>
      </c>
      <c r="AR104" s="42">
        <v>0</v>
      </c>
      <c r="AS104" s="42">
        <v>0</v>
      </c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</row>
    <row r="105" spans="1:78" x14ac:dyDescent="0.3">
      <c r="A105">
        <v>16</v>
      </c>
      <c r="B105" s="81">
        <v>202207</v>
      </c>
      <c r="C105" s="42">
        <v>3.165995014853793</v>
      </c>
      <c r="D105" s="42">
        <v>1.1790721650642373</v>
      </c>
      <c r="E105" s="42">
        <v>1.0481607819026015</v>
      </c>
      <c r="F105" s="42">
        <v>1.0146162460143346</v>
      </c>
      <c r="G105" s="42">
        <v>1.0083491200563519</v>
      </c>
      <c r="H105" s="42">
        <v>1.0073440576600761</v>
      </c>
      <c r="I105" s="42">
        <v>1.0126744741775744</v>
      </c>
      <c r="J105" s="42">
        <v>1.0031583049382786</v>
      </c>
      <c r="K105" s="42">
        <v>1.0021827782192942</v>
      </c>
      <c r="L105" s="42">
        <v>1.0025985616112925</v>
      </c>
      <c r="M105" s="42">
        <v>1.0053519581425068</v>
      </c>
      <c r="N105" s="42">
        <v>1.0046925207095312</v>
      </c>
      <c r="O105" s="42">
        <v>1.0031081870246641</v>
      </c>
      <c r="P105" s="42">
        <v>1.0005127229152961</v>
      </c>
      <c r="Q105" s="42">
        <v>1.0002974677117522</v>
      </c>
      <c r="R105" s="42">
        <v>1.0006265399287522</v>
      </c>
      <c r="S105" s="42">
        <v>1.002798455193445</v>
      </c>
      <c r="T105" s="42">
        <v>1.0008134434392142</v>
      </c>
      <c r="U105" s="42">
        <v>1.0001017785482083</v>
      </c>
      <c r="V105" s="42">
        <v>1.0000616814868184</v>
      </c>
      <c r="W105" s="42" t="s">
        <v>596</v>
      </c>
      <c r="X105" s="42" t="s">
        <v>596</v>
      </c>
      <c r="Y105" s="42" t="s">
        <v>596</v>
      </c>
      <c r="Z105" s="42" t="s">
        <v>596</v>
      </c>
      <c r="AA105" s="42" t="s">
        <v>596</v>
      </c>
      <c r="AB105" s="42" t="s">
        <v>596</v>
      </c>
      <c r="AC105" s="42" t="s">
        <v>596</v>
      </c>
      <c r="AD105" s="42" t="s">
        <v>596</v>
      </c>
      <c r="AE105" s="42" t="s">
        <v>596</v>
      </c>
      <c r="AF105" s="42" t="s">
        <v>596</v>
      </c>
      <c r="AG105" s="42" t="s">
        <v>596</v>
      </c>
      <c r="AH105" s="42" t="s">
        <v>596</v>
      </c>
      <c r="AI105" s="42" t="s">
        <v>596</v>
      </c>
      <c r="AJ105" s="42" t="s">
        <v>596</v>
      </c>
      <c r="AK105" s="42" t="s">
        <v>596</v>
      </c>
      <c r="AL105" s="42" t="s">
        <v>596</v>
      </c>
      <c r="AO105" s="39" t="s">
        <v>528</v>
      </c>
      <c r="AP105" s="81" t="s">
        <v>544</v>
      </c>
      <c r="AQ105" s="42">
        <v>0</v>
      </c>
      <c r="AR105" s="42">
        <v>0</v>
      </c>
      <c r="AS105" s="42">
        <v>0</v>
      </c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</row>
    <row r="106" spans="1:78" x14ac:dyDescent="0.3">
      <c r="A106">
        <v>17</v>
      </c>
      <c r="B106" s="81">
        <v>202208</v>
      </c>
      <c r="C106" s="42">
        <v>2.2700398778312216</v>
      </c>
      <c r="D106" s="42">
        <v>1.1846276576914057</v>
      </c>
      <c r="E106" s="42">
        <v>1.059485000181968</v>
      </c>
      <c r="F106" s="42">
        <v>1.0110745226248319</v>
      </c>
      <c r="G106" s="42">
        <v>1.0065367971603343</v>
      </c>
      <c r="H106" s="42">
        <v>1.0074173663648767</v>
      </c>
      <c r="I106" s="42">
        <v>1.0024560247562033</v>
      </c>
      <c r="J106" s="42">
        <v>1.0027588925370121</v>
      </c>
      <c r="K106" s="42">
        <v>1.0029995398673437</v>
      </c>
      <c r="L106" s="42">
        <v>1.0072779553297606</v>
      </c>
      <c r="M106" s="42">
        <v>1.0008522263361972</v>
      </c>
      <c r="N106" s="42">
        <v>1.0128322198379376</v>
      </c>
      <c r="O106" s="42">
        <v>1.0008401088790244</v>
      </c>
      <c r="P106" s="42">
        <v>1.0004781826126916</v>
      </c>
      <c r="Q106" s="42">
        <v>1.0001088895653465</v>
      </c>
      <c r="R106" s="42">
        <v>1.0006412367665929</v>
      </c>
      <c r="S106" s="42">
        <v>1.0003692085111568</v>
      </c>
      <c r="T106" s="42">
        <v>1.0010767480751599</v>
      </c>
      <c r="U106" s="42">
        <v>1.0001471290909842</v>
      </c>
      <c r="V106" s="42" t="s">
        <v>596</v>
      </c>
      <c r="W106" s="42" t="s">
        <v>596</v>
      </c>
      <c r="X106" s="42" t="s">
        <v>596</v>
      </c>
      <c r="Y106" s="42" t="s">
        <v>596</v>
      </c>
      <c r="Z106" s="42" t="s">
        <v>596</v>
      </c>
      <c r="AA106" s="42" t="s">
        <v>596</v>
      </c>
      <c r="AB106" s="42" t="s">
        <v>596</v>
      </c>
      <c r="AC106" s="42" t="s">
        <v>596</v>
      </c>
      <c r="AD106" s="42" t="s">
        <v>596</v>
      </c>
      <c r="AE106" s="42" t="s">
        <v>596</v>
      </c>
      <c r="AF106" s="42" t="s">
        <v>596</v>
      </c>
      <c r="AG106" s="42" t="s">
        <v>596</v>
      </c>
      <c r="AH106" s="42" t="s">
        <v>596</v>
      </c>
      <c r="AI106" s="42" t="s">
        <v>596</v>
      </c>
      <c r="AJ106" s="42" t="s">
        <v>596</v>
      </c>
      <c r="AK106" s="42" t="s">
        <v>596</v>
      </c>
      <c r="AL106" s="42" t="s">
        <v>596</v>
      </c>
      <c r="AO106" s="39" t="s">
        <v>528</v>
      </c>
      <c r="AP106" s="81" t="s">
        <v>545</v>
      </c>
      <c r="AQ106" s="42">
        <v>0</v>
      </c>
      <c r="AR106" s="42">
        <v>0</v>
      </c>
      <c r="AS106" s="42">
        <v>0</v>
      </c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</row>
    <row r="107" spans="1:78" x14ac:dyDescent="0.3">
      <c r="A107">
        <v>18</v>
      </c>
      <c r="B107" s="81">
        <v>202209</v>
      </c>
      <c r="C107" s="42">
        <v>2.4387092436318611</v>
      </c>
      <c r="D107" s="42">
        <v>1.2275379485589293</v>
      </c>
      <c r="E107" s="42">
        <v>1.0510394212466412</v>
      </c>
      <c r="F107" s="42">
        <v>1.0139619039374574</v>
      </c>
      <c r="G107" s="42">
        <v>1.0127577421188263</v>
      </c>
      <c r="H107" s="42">
        <v>1.0069456771317402</v>
      </c>
      <c r="I107" s="42">
        <v>1.0042702399451893</v>
      </c>
      <c r="J107" s="42">
        <v>1.0033551228381479</v>
      </c>
      <c r="K107" s="42">
        <v>1.0031407012291205</v>
      </c>
      <c r="L107" s="42">
        <v>1.0020872192223764</v>
      </c>
      <c r="M107" s="42">
        <v>1.0059285761751293</v>
      </c>
      <c r="N107" s="42">
        <v>1.0014175468198849</v>
      </c>
      <c r="O107" s="42">
        <v>1.0008139730512886</v>
      </c>
      <c r="P107" s="42">
        <v>1.00033860031545</v>
      </c>
      <c r="Q107" s="42">
        <v>1.0008056152428415</v>
      </c>
      <c r="R107" s="42">
        <v>1.0012368364235742</v>
      </c>
      <c r="S107" s="42">
        <v>1.0003871489112328</v>
      </c>
      <c r="T107" s="42">
        <v>1.0003689090660455</v>
      </c>
      <c r="U107" s="42" t="s">
        <v>596</v>
      </c>
      <c r="V107" s="42" t="s">
        <v>596</v>
      </c>
      <c r="W107" s="42" t="s">
        <v>596</v>
      </c>
      <c r="X107" s="42" t="s">
        <v>596</v>
      </c>
      <c r="Y107" s="42" t="s">
        <v>596</v>
      </c>
      <c r="Z107" s="42" t="s">
        <v>596</v>
      </c>
      <c r="AA107" s="42" t="s">
        <v>596</v>
      </c>
      <c r="AB107" s="42" t="s">
        <v>596</v>
      </c>
      <c r="AC107" s="42" t="s">
        <v>596</v>
      </c>
      <c r="AD107" s="42" t="s">
        <v>596</v>
      </c>
      <c r="AE107" s="42" t="s">
        <v>596</v>
      </c>
      <c r="AF107" s="42" t="s">
        <v>596</v>
      </c>
      <c r="AG107" s="42" t="s">
        <v>596</v>
      </c>
      <c r="AH107" s="42" t="s">
        <v>596</v>
      </c>
      <c r="AI107" s="42" t="s">
        <v>596</v>
      </c>
      <c r="AJ107" s="42" t="s">
        <v>596</v>
      </c>
      <c r="AK107" s="42" t="s">
        <v>596</v>
      </c>
      <c r="AL107" s="42" t="s">
        <v>596</v>
      </c>
      <c r="AO107" s="39" t="s">
        <v>528</v>
      </c>
      <c r="AP107" s="81" t="s">
        <v>546</v>
      </c>
      <c r="AQ107" s="42">
        <v>0</v>
      </c>
      <c r="AR107" s="42">
        <v>0</v>
      </c>
      <c r="AS107" s="42">
        <v>0</v>
      </c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</row>
    <row r="108" spans="1:78" x14ac:dyDescent="0.3">
      <c r="A108">
        <v>19</v>
      </c>
      <c r="B108" s="81">
        <v>202210</v>
      </c>
      <c r="C108" s="42">
        <v>2.4248963076195906</v>
      </c>
      <c r="D108" s="42">
        <v>1.1871094993681401</v>
      </c>
      <c r="E108" s="42">
        <v>1.0484065275974515</v>
      </c>
      <c r="F108" s="42">
        <v>1.0134711991885363</v>
      </c>
      <c r="G108" s="42">
        <v>1.0076879821855989</v>
      </c>
      <c r="H108" s="42">
        <v>1.0048521691961005</v>
      </c>
      <c r="I108" s="42">
        <v>1.0056704672279624</v>
      </c>
      <c r="J108" s="42">
        <v>1.0052406698061669</v>
      </c>
      <c r="K108" s="42">
        <v>1.0072230437771019</v>
      </c>
      <c r="L108" s="42">
        <v>1.0085116138610022</v>
      </c>
      <c r="M108" s="42">
        <v>1.00188820241056</v>
      </c>
      <c r="N108" s="42">
        <v>1.0012932150023148</v>
      </c>
      <c r="O108" s="42">
        <v>1.0005487160135593</v>
      </c>
      <c r="P108" s="42">
        <v>1.0035704708716309</v>
      </c>
      <c r="Q108" s="42">
        <v>1.0004909481266757</v>
      </c>
      <c r="R108" s="42">
        <v>1.0011442862981754</v>
      </c>
      <c r="S108" s="42">
        <v>1.0006169581505004</v>
      </c>
      <c r="T108" s="42" t="s">
        <v>596</v>
      </c>
      <c r="U108" s="42" t="s">
        <v>596</v>
      </c>
      <c r="V108" s="42" t="s">
        <v>596</v>
      </c>
      <c r="W108" s="42" t="s">
        <v>596</v>
      </c>
      <c r="X108" s="42" t="s">
        <v>596</v>
      </c>
      <c r="Y108" s="42" t="s">
        <v>596</v>
      </c>
      <c r="Z108" s="42" t="s">
        <v>596</v>
      </c>
      <c r="AA108" s="42" t="s">
        <v>596</v>
      </c>
      <c r="AB108" s="42" t="s">
        <v>596</v>
      </c>
      <c r="AC108" s="42" t="s">
        <v>596</v>
      </c>
      <c r="AD108" s="42" t="s">
        <v>596</v>
      </c>
      <c r="AE108" s="42" t="s">
        <v>596</v>
      </c>
      <c r="AF108" s="42" t="s">
        <v>596</v>
      </c>
      <c r="AG108" s="42" t="s">
        <v>596</v>
      </c>
      <c r="AH108" s="42" t="s">
        <v>596</v>
      </c>
      <c r="AI108" s="42" t="s">
        <v>596</v>
      </c>
      <c r="AJ108" s="42" t="s">
        <v>596</v>
      </c>
      <c r="AK108" s="42" t="s">
        <v>596</v>
      </c>
      <c r="AL108" s="42" t="s">
        <v>596</v>
      </c>
      <c r="AO108" s="39" t="s">
        <v>528</v>
      </c>
      <c r="AP108" s="81" t="s">
        <v>547</v>
      </c>
      <c r="AQ108" s="42">
        <v>0</v>
      </c>
      <c r="AR108" s="42">
        <v>0</v>
      </c>
      <c r="AS108" s="42">
        <v>0</v>
      </c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</row>
    <row r="109" spans="1:78" x14ac:dyDescent="0.3">
      <c r="A109">
        <v>20</v>
      </c>
      <c r="B109" s="81">
        <v>202211</v>
      </c>
      <c r="C109" s="42">
        <v>3.0223623853952923</v>
      </c>
      <c r="D109" s="42">
        <v>1.1602134151039514</v>
      </c>
      <c r="E109" s="42">
        <v>1.0569097093596409</v>
      </c>
      <c r="F109" s="42">
        <v>1.0150041660652189</v>
      </c>
      <c r="G109" s="42">
        <v>1.0095768355212367</v>
      </c>
      <c r="H109" s="42">
        <v>1.0079678762701421</v>
      </c>
      <c r="I109" s="42">
        <v>1.0033344837421232</v>
      </c>
      <c r="J109" s="42">
        <v>1.0078616267364169</v>
      </c>
      <c r="K109" s="42">
        <v>1.0066400410317216</v>
      </c>
      <c r="L109" s="42">
        <v>1.0037421823045118</v>
      </c>
      <c r="M109" s="42">
        <v>1.0041930146549416</v>
      </c>
      <c r="N109" s="42">
        <v>1.0033372605814415</v>
      </c>
      <c r="O109" s="42">
        <v>1.0033843921600016</v>
      </c>
      <c r="P109" s="42">
        <v>1.0003927477681447</v>
      </c>
      <c r="Q109" s="42">
        <v>1.0007285746978509</v>
      </c>
      <c r="R109" s="42">
        <v>1.0000264656837412</v>
      </c>
      <c r="S109" s="42" t="s">
        <v>596</v>
      </c>
      <c r="T109" s="42" t="s">
        <v>596</v>
      </c>
      <c r="U109" s="42" t="s">
        <v>596</v>
      </c>
      <c r="V109" s="42" t="s">
        <v>596</v>
      </c>
      <c r="W109" s="42" t="s">
        <v>596</v>
      </c>
      <c r="X109" s="42" t="s">
        <v>596</v>
      </c>
      <c r="Y109" s="42" t="s">
        <v>596</v>
      </c>
      <c r="Z109" s="42" t="s">
        <v>596</v>
      </c>
      <c r="AA109" s="42" t="s">
        <v>596</v>
      </c>
      <c r="AB109" s="42" t="s">
        <v>596</v>
      </c>
      <c r="AC109" s="42" t="s">
        <v>596</v>
      </c>
      <c r="AD109" s="42" t="s">
        <v>596</v>
      </c>
      <c r="AE109" s="42" t="s">
        <v>596</v>
      </c>
      <c r="AF109" s="42" t="s">
        <v>596</v>
      </c>
      <c r="AG109" s="42" t="s">
        <v>596</v>
      </c>
      <c r="AH109" s="42" t="s">
        <v>596</v>
      </c>
      <c r="AI109" s="42" t="s">
        <v>596</v>
      </c>
      <c r="AJ109" s="42" t="s">
        <v>596</v>
      </c>
      <c r="AK109" s="42" t="s">
        <v>596</v>
      </c>
      <c r="AL109" s="42" t="s">
        <v>596</v>
      </c>
      <c r="AO109" s="39" t="s">
        <v>528</v>
      </c>
      <c r="AP109" s="81" t="s">
        <v>548</v>
      </c>
      <c r="AQ109" s="42">
        <v>0</v>
      </c>
      <c r="AR109" s="42">
        <v>0</v>
      </c>
      <c r="AS109" s="42">
        <v>0</v>
      </c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</row>
    <row r="110" spans="1:78" x14ac:dyDescent="0.3">
      <c r="A110">
        <v>21</v>
      </c>
      <c r="B110" s="81">
        <v>202212</v>
      </c>
      <c r="C110" s="42">
        <v>2.463813537919636</v>
      </c>
      <c r="D110" s="42">
        <v>1.1556969304598572</v>
      </c>
      <c r="E110" s="42">
        <v>1.0490844976882139</v>
      </c>
      <c r="F110" s="42">
        <v>1.0117345859927913</v>
      </c>
      <c r="G110" s="42">
        <v>1.0072097479031543</v>
      </c>
      <c r="H110" s="42">
        <v>1.0051414360585824</v>
      </c>
      <c r="I110" s="42">
        <v>1.0052499353776736</v>
      </c>
      <c r="J110" s="42">
        <v>1.0047818591052027</v>
      </c>
      <c r="K110" s="42">
        <v>1.0036496376218185</v>
      </c>
      <c r="L110" s="42">
        <v>1.0030637017380402</v>
      </c>
      <c r="M110" s="42">
        <v>1.0014688429692329</v>
      </c>
      <c r="N110" s="42">
        <v>1.0074347090832805</v>
      </c>
      <c r="O110" s="42">
        <v>1.0025543328039048</v>
      </c>
      <c r="P110" s="42">
        <v>1.0008553910568339</v>
      </c>
      <c r="Q110" s="42">
        <v>1.0001504631757074</v>
      </c>
      <c r="R110" s="42" t="s">
        <v>596</v>
      </c>
      <c r="S110" s="42" t="s">
        <v>596</v>
      </c>
      <c r="T110" s="42" t="s">
        <v>596</v>
      </c>
      <c r="U110" s="42" t="s">
        <v>596</v>
      </c>
      <c r="V110" s="42" t="s">
        <v>596</v>
      </c>
      <c r="W110" s="42" t="s">
        <v>596</v>
      </c>
      <c r="X110" s="42" t="s">
        <v>596</v>
      </c>
      <c r="Y110" s="42" t="s">
        <v>596</v>
      </c>
      <c r="Z110" s="42" t="s">
        <v>596</v>
      </c>
      <c r="AA110" s="42" t="s">
        <v>596</v>
      </c>
      <c r="AB110" s="42" t="s">
        <v>596</v>
      </c>
      <c r="AC110" s="42" t="s">
        <v>596</v>
      </c>
      <c r="AD110" s="42" t="s">
        <v>596</v>
      </c>
      <c r="AE110" s="42" t="s">
        <v>596</v>
      </c>
      <c r="AF110" s="42" t="s">
        <v>596</v>
      </c>
      <c r="AG110" s="42" t="s">
        <v>596</v>
      </c>
      <c r="AH110" s="42" t="s">
        <v>596</v>
      </c>
      <c r="AI110" s="42" t="s">
        <v>596</v>
      </c>
      <c r="AJ110" s="42" t="s">
        <v>596</v>
      </c>
      <c r="AK110" s="42" t="s">
        <v>596</v>
      </c>
      <c r="AL110" s="42" t="s">
        <v>596</v>
      </c>
      <c r="AO110" s="39" t="s">
        <v>528</v>
      </c>
      <c r="AP110" s="81" t="s">
        <v>549</v>
      </c>
      <c r="AQ110" s="42">
        <v>0</v>
      </c>
      <c r="AR110" s="42">
        <v>0</v>
      </c>
      <c r="AS110" s="42">
        <v>0</v>
      </c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</row>
    <row r="111" spans="1:78" x14ac:dyDescent="0.3">
      <c r="A111">
        <v>22</v>
      </c>
      <c r="B111" s="81">
        <v>202301</v>
      </c>
      <c r="C111" s="42">
        <v>2.2143856579344106</v>
      </c>
      <c r="D111" s="42">
        <v>1.1707713949064225</v>
      </c>
      <c r="E111" s="42">
        <v>1.0374372076532761</v>
      </c>
      <c r="F111" s="42">
        <v>1.0169363310649395</v>
      </c>
      <c r="G111" s="42">
        <v>1.0084602086311263</v>
      </c>
      <c r="H111" s="42">
        <v>1.012012312759021</v>
      </c>
      <c r="I111" s="42">
        <v>1.0090378509941318</v>
      </c>
      <c r="J111" s="42">
        <v>1.004063062207287</v>
      </c>
      <c r="K111" s="42">
        <v>1.0041986558320903</v>
      </c>
      <c r="L111" s="42">
        <v>1.0030627080990882</v>
      </c>
      <c r="M111" s="42">
        <v>1.0046542706267245</v>
      </c>
      <c r="N111" s="42">
        <v>1.0021871532326272</v>
      </c>
      <c r="O111" s="42">
        <v>1.0038100380588881</v>
      </c>
      <c r="P111" s="42">
        <v>1.0011568305470679</v>
      </c>
      <c r="Q111" s="42" t="s">
        <v>596</v>
      </c>
      <c r="R111" s="42" t="s">
        <v>596</v>
      </c>
      <c r="S111" s="42" t="s">
        <v>596</v>
      </c>
      <c r="T111" s="42" t="s">
        <v>596</v>
      </c>
      <c r="U111" s="42" t="s">
        <v>596</v>
      </c>
      <c r="V111" s="42" t="s">
        <v>596</v>
      </c>
      <c r="W111" s="42" t="s">
        <v>596</v>
      </c>
      <c r="X111" s="42" t="s">
        <v>596</v>
      </c>
      <c r="Y111" s="42" t="s">
        <v>596</v>
      </c>
      <c r="Z111" s="42" t="s">
        <v>596</v>
      </c>
      <c r="AA111" s="42" t="s">
        <v>596</v>
      </c>
      <c r="AB111" s="42" t="s">
        <v>596</v>
      </c>
      <c r="AC111" s="42" t="s">
        <v>596</v>
      </c>
      <c r="AD111" s="42" t="s">
        <v>596</v>
      </c>
      <c r="AE111" s="42" t="s">
        <v>596</v>
      </c>
      <c r="AF111" s="42" t="s">
        <v>596</v>
      </c>
      <c r="AG111" s="42" t="s">
        <v>596</v>
      </c>
      <c r="AH111" s="42" t="s">
        <v>596</v>
      </c>
      <c r="AI111" s="42" t="s">
        <v>596</v>
      </c>
      <c r="AJ111" s="42" t="s">
        <v>596</v>
      </c>
      <c r="AK111" s="42" t="s">
        <v>596</v>
      </c>
      <c r="AL111" s="42" t="s">
        <v>596</v>
      </c>
      <c r="AO111" s="39" t="s">
        <v>528</v>
      </c>
      <c r="AP111" s="81" t="s">
        <v>550</v>
      </c>
      <c r="AQ111" s="42">
        <v>0</v>
      </c>
      <c r="AR111" s="42">
        <v>0</v>
      </c>
      <c r="AS111" s="97">
        <v>0</v>
      </c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</row>
    <row r="112" spans="1:78" x14ac:dyDescent="0.3">
      <c r="A112">
        <v>23</v>
      </c>
      <c r="B112" s="81">
        <v>202302</v>
      </c>
      <c r="C112" s="42">
        <v>2.7523302252083766</v>
      </c>
      <c r="D112" s="42">
        <v>1.1330814374302656</v>
      </c>
      <c r="E112" s="42">
        <v>1.0498191875065186</v>
      </c>
      <c r="F112" s="42">
        <v>1.0157316119713544</v>
      </c>
      <c r="G112" s="42">
        <v>1.0118320478826268</v>
      </c>
      <c r="H112" s="42">
        <v>1.0100787366100341</v>
      </c>
      <c r="I112" s="42">
        <v>1.0051494548881268</v>
      </c>
      <c r="J112" s="42">
        <v>1.005041346577197</v>
      </c>
      <c r="K112" s="42">
        <v>1.0046545753866369</v>
      </c>
      <c r="L112" s="42">
        <v>1.0023576623125192</v>
      </c>
      <c r="M112" s="42">
        <v>1.0024688950797191</v>
      </c>
      <c r="N112" s="42">
        <v>1.0028065856244286</v>
      </c>
      <c r="O112" s="42">
        <v>1.0014765482686712</v>
      </c>
      <c r="P112" s="42" t="s">
        <v>596</v>
      </c>
      <c r="Q112" s="42" t="s">
        <v>596</v>
      </c>
      <c r="R112" s="42" t="s">
        <v>596</v>
      </c>
      <c r="S112" s="42" t="s">
        <v>596</v>
      </c>
      <c r="T112" s="42" t="s">
        <v>596</v>
      </c>
      <c r="U112" s="42" t="s">
        <v>596</v>
      </c>
      <c r="V112" s="42" t="s">
        <v>596</v>
      </c>
      <c r="W112" s="42" t="s">
        <v>596</v>
      </c>
      <c r="X112" s="42" t="s">
        <v>596</v>
      </c>
      <c r="Y112" s="42" t="s">
        <v>596</v>
      </c>
      <c r="Z112" s="42" t="s">
        <v>596</v>
      </c>
      <c r="AA112" s="42" t="s">
        <v>596</v>
      </c>
      <c r="AB112" s="42" t="s">
        <v>596</v>
      </c>
      <c r="AC112" s="42" t="s">
        <v>596</v>
      </c>
      <c r="AD112" s="42" t="s">
        <v>596</v>
      </c>
      <c r="AE112" s="42" t="s">
        <v>596</v>
      </c>
      <c r="AF112" s="42" t="s">
        <v>596</v>
      </c>
      <c r="AG112" s="42" t="s">
        <v>596</v>
      </c>
      <c r="AH112" s="42" t="s">
        <v>596</v>
      </c>
      <c r="AI112" s="42" t="s">
        <v>596</v>
      </c>
      <c r="AJ112" s="42" t="s">
        <v>596</v>
      </c>
      <c r="AK112" s="42" t="s">
        <v>596</v>
      </c>
      <c r="AL112" s="42" t="s">
        <v>596</v>
      </c>
      <c r="AO112" s="39" t="s">
        <v>528</v>
      </c>
      <c r="AP112" s="81" t="s">
        <v>551</v>
      </c>
      <c r="AQ112" s="42">
        <v>0</v>
      </c>
      <c r="AR112" s="97">
        <v>0</v>
      </c>
      <c r="AS112" s="97">
        <v>1</v>
      </c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</row>
    <row r="113" spans="1:80" x14ac:dyDescent="0.3">
      <c r="A113">
        <v>24</v>
      </c>
      <c r="B113" s="81">
        <v>202303</v>
      </c>
      <c r="C113" s="42">
        <v>2.0171257424514444</v>
      </c>
      <c r="D113" s="42">
        <v>1.1838123202600204</v>
      </c>
      <c r="E113" s="42">
        <v>1.0448781041686981</v>
      </c>
      <c r="F113" s="42">
        <v>1.0164899980389634</v>
      </c>
      <c r="G113" s="42">
        <v>1.0116733653070336</v>
      </c>
      <c r="H113" s="42">
        <v>1.007727963160135</v>
      </c>
      <c r="I113" s="42">
        <v>1.0055508235417696</v>
      </c>
      <c r="J113" s="42">
        <v>1.0028928352924904</v>
      </c>
      <c r="K113" s="42">
        <v>1.004899021536388</v>
      </c>
      <c r="L113" s="42">
        <v>1.0022899804057583</v>
      </c>
      <c r="M113" s="42">
        <v>1.0078928818574113</v>
      </c>
      <c r="N113" s="42">
        <v>1.0015658107437038</v>
      </c>
      <c r="O113" s="42" t="s">
        <v>596</v>
      </c>
      <c r="P113" s="42" t="s">
        <v>596</v>
      </c>
      <c r="Q113" s="42" t="s">
        <v>596</v>
      </c>
      <c r="R113" s="42" t="s">
        <v>596</v>
      </c>
      <c r="S113" s="42" t="s">
        <v>596</v>
      </c>
      <c r="T113" s="42" t="s">
        <v>596</v>
      </c>
      <c r="U113" s="42" t="s">
        <v>596</v>
      </c>
      <c r="V113" s="42" t="s">
        <v>596</v>
      </c>
      <c r="W113" s="42" t="s">
        <v>596</v>
      </c>
      <c r="X113" s="42" t="s">
        <v>596</v>
      </c>
      <c r="Y113" s="42" t="s">
        <v>596</v>
      </c>
      <c r="Z113" s="42" t="s">
        <v>596</v>
      </c>
      <c r="AA113" s="42" t="s">
        <v>596</v>
      </c>
      <c r="AB113" s="42" t="s">
        <v>596</v>
      </c>
      <c r="AC113" s="42" t="s">
        <v>596</v>
      </c>
      <c r="AD113" s="42" t="s">
        <v>596</v>
      </c>
      <c r="AE113" s="42" t="s">
        <v>596</v>
      </c>
      <c r="AF113" s="42" t="s">
        <v>596</v>
      </c>
      <c r="AG113" s="42" t="s">
        <v>596</v>
      </c>
      <c r="AH113" s="42" t="s">
        <v>596</v>
      </c>
      <c r="AI113" s="42" t="s">
        <v>596</v>
      </c>
      <c r="AJ113" s="42" t="s">
        <v>596</v>
      </c>
      <c r="AK113" s="42" t="s">
        <v>596</v>
      </c>
      <c r="AL113" s="42" t="s">
        <v>596</v>
      </c>
      <c r="AO113" s="39" t="s">
        <v>528</v>
      </c>
      <c r="AP113" s="81" t="s">
        <v>552</v>
      </c>
      <c r="AQ113" s="97">
        <v>0</v>
      </c>
      <c r="AR113" s="97">
        <v>1</v>
      </c>
      <c r="AS113" s="97">
        <v>1</v>
      </c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</row>
    <row r="114" spans="1:80" x14ac:dyDescent="0.3">
      <c r="A114">
        <v>25</v>
      </c>
      <c r="B114" s="81">
        <v>202304</v>
      </c>
      <c r="C114" s="42">
        <v>3.6270742286852493</v>
      </c>
      <c r="D114" s="42">
        <v>1.1853512349213964</v>
      </c>
      <c r="E114" s="42">
        <v>1.0615658061168105</v>
      </c>
      <c r="F114" s="42">
        <v>1.0166276491173583</v>
      </c>
      <c r="G114" s="42">
        <v>1.0075243035916392</v>
      </c>
      <c r="H114" s="42">
        <v>1.0080554534540405</v>
      </c>
      <c r="I114" s="42">
        <v>1.0063251190936155</v>
      </c>
      <c r="J114" s="42">
        <v>1.0052634658574848</v>
      </c>
      <c r="K114" s="42">
        <v>1.0033555574899655</v>
      </c>
      <c r="L114" s="42">
        <v>1.0032966648711059</v>
      </c>
      <c r="M114" s="42">
        <v>1.0012797889891045</v>
      </c>
      <c r="N114" s="42" t="s">
        <v>596</v>
      </c>
      <c r="O114" s="42" t="s">
        <v>596</v>
      </c>
      <c r="P114" s="42" t="s">
        <v>596</v>
      </c>
      <c r="Q114" s="42" t="s">
        <v>596</v>
      </c>
      <c r="R114" s="42" t="s">
        <v>596</v>
      </c>
      <c r="S114" s="42" t="s">
        <v>596</v>
      </c>
      <c r="T114" s="42" t="s">
        <v>596</v>
      </c>
      <c r="U114" s="42" t="s">
        <v>596</v>
      </c>
      <c r="V114" s="42" t="s">
        <v>596</v>
      </c>
      <c r="W114" s="42" t="s">
        <v>596</v>
      </c>
      <c r="X114" s="42" t="s">
        <v>596</v>
      </c>
      <c r="Y114" s="42" t="s">
        <v>596</v>
      </c>
      <c r="Z114" s="42" t="s">
        <v>596</v>
      </c>
      <c r="AA114" s="42" t="s">
        <v>596</v>
      </c>
      <c r="AB114" s="42" t="s">
        <v>596</v>
      </c>
      <c r="AC114" s="42" t="s">
        <v>596</v>
      </c>
      <c r="AD114" s="42" t="s">
        <v>596</v>
      </c>
      <c r="AE114" s="42" t="s">
        <v>596</v>
      </c>
      <c r="AF114" s="42" t="s">
        <v>596</v>
      </c>
      <c r="AG114" s="42" t="s">
        <v>596</v>
      </c>
      <c r="AH114" s="42" t="s">
        <v>596</v>
      </c>
      <c r="AI114" s="42" t="s">
        <v>596</v>
      </c>
      <c r="AJ114" s="42" t="s">
        <v>596</v>
      </c>
      <c r="AK114" s="42" t="s">
        <v>596</v>
      </c>
      <c r="AL114" s="42" t="s">
        <v>596</v>
      </c>
      <c r="AO114" s="39" t="s">
        <v>528</v>
      </c>
      <c r="AP114" s="81" t="s">
        <v>553</v>
      </c>
      <c r="AQ114" s="97">
        <v>0</v>
      </c>
      <c r="AR114" s="97">
        <v>1</v>
      </c>
      <c r="AS114" s="97">
        <v>1</v>
      </c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</row>
    <row r="115" spans="1:80" x14ac:dyDescent="0.3">
      <c r="A115">
        <v>26</v>
      </c>
      <c r="B115" s="81">
        <v>202305</v>
      </c>
      <c r="C115" s="42">
        <v>3.3956966277576899</v>
      </c>
      <c r="D115" s="42">
        <v>1.2033762364986325</v>
      </c>
      <c r="E115" s="42">
        <v>1.0562345605320487</v>
      </c>
      <c r="F115" s="42">
        <v>1.0192285505878518</v>
      </c>
      <c r="G115" s="42">
        <v>1.0106025546462538</v>
      </c>
      <c r="H115" s="42">
        <v>1.0072989387424565</v>
      </c>
      <c r="I115" s="42">
        <v>1.0078365525690434</v>
      </c>
      <c r="J115" s="42">
        <v>1.0050034632084868</v>
      </c>
      <c r="K115" s="42">
        <v>1.0029206140434432</v>
      </c>
      <c r="L115" s="42">
        <v>1.0020443345058696</v>
      </c>
      <c r="M115" s="42" t="s">
        <v>596</v>
      </c>
      <c r="N115" s="42" t="s">
        <v>596</v>
      </c>
      <c r="O115" s="42" t="s">
        <v>596</v>
      </c>
      <c r="P115" s="42" t="s">
        <v>596</v>
      </c>
      <c r="Q115" s="42" t="s">
        <v>596</v>
      </c>
      <c r="R115" s="42" t="s">
        <v>596</v>
      </c>
      <c r="S115" s="42" t="s">
        <v>596</v>
      </c>
      <c r="T115" s="42" t="s">
        <v>596</v>
      </c>
      <c r="U115" s="42" t="s">
        <v>596</v>
      </c>
      <c r="V115" s="42" t="s">
        <v>596</v>
      </c>
      <c r="W115" s="42" t="s">
        <v>596</v>
      </c>
      <c r="X115" s="42" t="s">
        <v>596</v>
      </c>
      <c r="Y115" s="42" t="s">
        <v>596</v>
      </c>
      <c r="Z115" s="42" t="s">
        <v>596</v>
      </c>
      <c r="AA115" s="42" t="s">
        <v>596</v>
      </c>
      <c r="AB115" s="42" t="s">
        <v>596</v>
      </c>
      <c r="AC115" s="42" t="s">
        <v>596</v>
      </c>
      <c r="AD115" s="42" t="s">
        <v>596</v>
      </c>
      <c r="AE115" s="42" t="s">
        <v>596</v>
      </c>
      <c r="AF115" s="42" t="s">
        <v>596</v>
      </c>
      <c r="AG115" s="42" t="s">
        <v>596</v>
      </c>
      <c r="AH115" s="42" t="s">
        <v>596</v>
      </c>
      <c r="AI115" s="42" t="s">
        <v>596</v>
      </c>
      <c r="AJ115" s="42" t="s">
        <v>596</v>
      </c>
      <c r="AK115" s="42" t="s">
        <v>596</v>
      </c>
      <c r="AL115" s="42" t="s">
        <v>596</v>
      </c>
      <c r="AO115" s="39" t="s">
        <v>528</v>
      </c>
      <c r="AP115" s="81" t="s">
        <v>554</v>
      </c>
      <c r="AQ115" s="97">
        <v>1</v>
      </c>
      <c r="AR115" s="97">
        <v>1</v>
      </c>
      <c r="AS115" s="97">
        <v>1</v>
      </c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</row>
    <row r="116" spans="1:80" x14ac:dyDescent="0.3">
      <c r="A116">
        <v>27</v>
      </c>
      <c r="B116" s="81">
        <v>202306</v>
      </c>
      <c r="C116" s="42">
        <v>2.7954477240904048</v>
      </c>
      <c r="D116" s="42">
        <v>1.2166147266860943</v>
      </c>
      <c r="E116" s="42">
        <v>1.0586352139346797</v>
      </c>
      <c r="F116" s="42">
        <v>1.0152935031612387</v>
      </c>
      <c r="G116" s="42">
        <v>1.0066047580414508</v>
      </c>
      <c r="H116" s="42">
        <v>1.0099824278168379</v>
      </c>
      <c r="I116" s="42">
        <v>1.0066235121886056</v>
      </c>
      <c r="J116" s="42">
        <v>1.0033292175678379</v>
      </c>
      <c r="K116" s="42">
        <v>1.0040263524367794</v>
      </c>
      <c r="L116" s="42" t="s">
        <v>596</v>
      </c>
      <c r="M116" s="42" t="s">
        <v>596</v>
      </c>
      <c r="N116" s="42" t="s">
        <v>596</v>
      </c>
      <c r="O116" s="42" t="s">
        <v>596</v>
      </c>
      <c r="P116" s="42" t="s">
        <v>596</v>
      </c>
      <c r="Q116" s="42" t="s">
        <v>596</v>
      </c>
      <c r="R116" s="42" t="s">
        <v>596</v>
      </c>
      <c r="S116" s="42" t="s">
        <v>596</v>
      </c>
      <c r="T116" s="42" t="s">
        <v>596</v>
      </c>
      <c r="U116" s="42" t="s">
        <v>596</v>
      </c>
      <c r="V116" s="42" t="s">
        <v>596</v>
      </c>
      <c r="W116" s="42" t="s">
        <v>596</v>
      </c>
      <c r="X116" s="42" t="s">
        <v>596</v>
      </c>
      <c r="Y116" s="42" t="s">
        <v>596</v>
      </c>
      <c r="Z116" s="42" t="s">
        <v>596</v>
      </c>
      <c r="AA116" s="42" t="s">
        <v>596</v>
      </c>
      <c r="AB116" s="42" t="s">
        <v>596</v>
      </c>
      <c r="AC116" s="42" t="s">
        <v>596</v>
      </c>
      <c r="AD116" s="42" t="s">
        <v>596</v>
      </c>
      <c r="AE116" s="42" t="s">
        <v>596</v>
      </c>
      <c r="AF116" s="42" t="s">
        <v>596</v>
      </c>
      <c r="AG116" s="42" t="s">
        <v>596</v>
      </c>
      <c r="AH116" s="42" t="s">
        <v>596</v>
      </c>
      <c r="AI116" s="42" t="s">
        <v>596</v>
      </c>
      <c r="AJ116" s="42" t="s">
        <v>596</v>
      </c>
      <c r="AK116" s="42" t="s">
        <v>596</v>
      </c>
      <c r="AL116" s="42" t="s">
        <v>596</v>
      </c>
      <c r="AM116" s="39" t="s">
        <v>528</v>
      </c>
      <c r="AN116" s="39" t="s">
        <v>528</v>
      </c>
      <c r="AO116" s="39" t="s">
        <v>528</v>
      </c>
      <c r="AP116" s="81" t="s">
        <v>555</v>
      </c>
      <c r="AQ116" s="97">
        <v>1</v>
      </c>
      <c r="AR116" s="97">
        <v>0</v>
      </c>
      <c r="AS116" s="97">
        <v>1</v>
      </c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39" t="s">
        <v>528</v>
      </c>
      <c r="CB116" s="39" t="s">
        <v>528</v>
      </c>
    </row>
    <row r="117" spans="1:80" x14ac:dyDescent="0.3">
      <c r="A117">
        <v>28</v>
      </c>
      <c r="B117" s="81">
        <v>202307</v>
      </c>
      <c r="C117" s="42">
        <v>3.2471951043705305</v>
      </c>
      <c r="D117" s="42">
        <v>1.2034372712140071</v>
      </c>
      <c r="E117" s="42">
        <v>1.0539166140273768</v>
      </c>
      <c r="F117" s="42">
        <v>1.0098480794717584</v>
      </c>
      <c r="G117" s="42">
        <v>1.0128374374788818</v>
      </c>
      <c r="H117" s="42">
        <v>1.0150966522343188</v>
      </c>
      <c r="I117" s="42">
        <v>1.0076160234284963</v>
      </c>
      <c r="J117" s="42">
        <v>1.0056446584348531</v>
      </c>
      <c r="K117" s="42" t="s">
        <v>596</v>
      </c>
      <c r="L117" s="42" t="s">
        <v>596</v>
      </c>
      <c r="M117" s="42" t="s">
        <v>596</v>
      </c>
      <c r="N117" s="42" t="s">
        <v>596</v>
      </c>
      <c r="O117" s="42" t="s">
        <v>596</v>
      </c>
      <c r="P117" s="42" t="s">
        <v>596</v>
      </c>
      <c r="Q117" s="42" t="s">
        <v>596</v>
      </c>
      <c r="R117" s="42" t="s">
        <v>596</v>
      </c>
      <c r="S117" s="42" t="s">
        <v>596</v>
      </c>
      <c r="T117" s="42" t="s">
        <v>596</v>
      </c>
      <c r="U117" s="42" t="s">
        <v>596</v>
      </c>
      <c r="V117" s="42" t="s">
        <v>596</v>
      </c>
      <c r="W117" s="42" t="s">
        <v>596</v>
      </c>
      <c r="X117" s="42" t="s">
        <v>596</v>
      </c>
      <c r="Y117" s="42" t="s">
        <v>596</v>
      </c>
      <c r="Z117" s="42" t="s">
        <v>596</v>
      </c>
      <c r="AA117" s="42" t="s">
        <v>596</v>
      </c>
      <c r="AB117" s="42" t="s">
        <v>596</v>
      </c>
      <c r="AC117" s="42" t="s">
        <v>596</v>
      </c>
      <c r="AD117" s="42" t="s">
        <v>596</v>
      </c>
      <c r="AE117" s="42" t="s">
        <v>596</v>
      </c>
      <c r="AF117" s="42" t="s">
        <v>596</v>
      </c>
      <c r="AG117" s="42" t="s">
        <v>596</v>
      </c>
      <c r="AH117" s="42" t="s">
        <v>596</v>
      </c>
      <c r="AI117" s="42" t="s">
        <v>596</v>
      </c>
      <c r="AJ117" s="42" t="s">
        <v>596</v>
      </c>
      <c r="AK117" s="42" t="s">
        <v>596</v>
      </c>
      <c r="AL117" s="42" t="s">
        <v>596</v>
      </c>
      <c r="AO117" s="39" t="s">
        <v>528</v>
      </c>
      <c r="AP117" s="81" t="s">
        <v>556</v>
      </c>
      <c r="AQ117" s="97">
        <v>1</v>
      </c>
      <c r="AR117" s="97">
        <v>0</v>
      </c>
      <c r="AS117" s="97">
        <v>1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</row>
    <row r="118" spans="1:80" x14ac:dyDescent="0.3">
      <c r="A118">
        <v>29</v>
      </c>
      <c r="B118" s="81">
        <v>202308</v>
      </c>
      <c r="C118" s="42">
        <v>3.5307686904644369</v>
      </c>
      <c r="D118" s="42">
        <v>1.1926434427562707</v>
      </c>
      <c r="E118" s="42">
        <v>1.0496176465238878</v>
      </c>
      <c r="F118" s="42">
        <v>1.0227001732775349</v>
      </c>
      <c r="G118" s="42">
        <v>1.0071203006533371</v>
      </c>
      <c r="H118" s="42">
        <v>1.0077915210654766</v>
      </c>
      <c r="I118" s="42">
        <v>1.0040776886758813</v>
      </c>
      <c r="J118" s="42" t="s">
        <v>596</v>
      </c>
      <c r="K118" s="42" t="s">
        <v>596</v>
      </c>
      <c r="L118" s="42" t="s">
        <v>596</v>
      </c>
      <c r="M118" s="42" t="s">
        <v>596</v>
      </c>
      <c r="N118" s="42" t="s">
        <v>596</v>
      </c>
      <c r="O118" s="42" t="s">
        <v>596</v>
      </c>
      <c r="P118" s="42" t="s">
        <v>596</v>
      </c>
      <c r="Q118" s="42" t="s">
        <v>596</v>
      </c>
      <c r="R118" s="42" t="s">
        <v>596</v>
      </c>
      <c r="S118" s="42" t="s">
        <v>596</v>
      </c>
      <c r="T118" s="42" t="s">
        <v>596</v>
      </c>
      <c r="U118" s="42" t="s">
        <v>596</v>
      </c>
      <c r="V118" s="42" t="s">
        <v>596</v>
      </c>
      <c r="W118" s="42" t="s">
        <v>596</v>
      </c>
      <c r="X118" s="42" t="s">
        <v>596</v>
      </c>
      <c r="Y118" s="42" t="s">
        <v>596</v>
      </c>
      <c r="Z118" s="42" t="s">
        <v>596</v>
      </c>
      <c r="AA118" s="42" t="s">
        <v>596</v>
      </c>
      <c r="AB118" s="42" t="s">
        <v>596</v>
      </c>
      <c r="AC118" s="42" t="s">
        <v>596</v>
      </c>
      <c r="AD118" s="42" t="s">
        <v>596</v>
      </c>
      <c r="AE118" s="42" t="s">
        <v>596</v>
      </c>
      <c r="AF118" s="42" t="s">
        <v>596</v>
      </c>
      <c r="AG118" s="42" t="s">
        <v>596</v>
      </c>
      <c r="AH118" s="42" t="s">
        <v>596</v>
      </c>
      <c r="AI118" s="42" t="s">
        <v>596</v>
      </c>
      <c r="AJ118" s="42" t="s">
        <v>596</v>
      </c>
      <c r="AK118" s="42" t="s">
        <v>596</v>
      </c>
      <c r="AL118" s="42" t="s">
        <v>596</v>
      </c>
      <c r="AO118" s="39" t="s">
        <v>528</v>
      </c>
      <c r="AP118" s="81" t="s">
        <v>557</v>
      </c>
      <c r="AQ118" s="97">
        <v>1</v>
      </c>
      <c r="AR118" s="97">
        <v>1</v>
      </c>
      <c r="AS118" s="97">
        <v>1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</row>
    <row r="119" spans="1:80" x14ac:dyDescent="0.3">
      <c r="A119">
        <v>30</v>
      </c>
      <c r="B119" s="81">
        <v>202309</v>
      </c>
      <c r="C119" s="42">
        <v>4.0405086032770319</v>
      </c>
      <c r="D119" s="42">
        <v>1.1591885094944379</v>
      </c>
      <c r="E119" s="42">
        <v>1.0748040593909789</v>
      </c>
      <c r="F119" s="42">
        <v>1.0175494075825446</v>
      </c>
      <c r="G119" s="42">
        <v>1.0066015284250009</v>
      </c>
      <c r="H119" s="42">
        <v>1.0072431993196733</v>
      </c>
      <c r="I119" s="42" t="s">
        <v>596</v>
      </c>
      <c r="J119" s="42" t="s">
        <v>596</v>
      </c>
      <c r="K119" s="42" t="s">
        <v>596</v>
      </c>
      <c r="L119" s="42" t="s">
        <v>596</v>
      </c>
      <c r="M119" s="42" t="s">
        <v>596</v>
      </c>
      <c r="N119" s="42" t="s">
        <v>596</v>
      </c>
      <c r="O119" s="42" t="s">
        <v>596</v>
      </c>
      <c r="P119" s="42" t="s">
        <v>596</v>
      </c>
      <c r="Q119" s="42" t="s">
        <v>596</v>
      </c>
      <c r="R119" s="42" t="s">
        <v>596</v>
      </c>
      <c r="S119" s="42" t="s">
        <v>596</v>
      </c>
      <c r="T119" s="42" t="s">
        <v>596</v>
      </c>
      <c r="U119" s="42" t="s">
        <v>596</v>
      </c>
      <c r="V119" s="42" t="s">
        <v>596</v>
      </c>
      <c r="W119" s="42" t="s">
        <v>596</v>
      </c>
      <c r="X119" s="42" t="s">
        <v>596</v>
      </c>
      <c r="Y119" s="42" t="s">
        <v>596</v>
      </c>
      <c r="Z119" s="42" t="s">
        <v>596</v>
      </c>
      <c r="AA119" s="42" t="s">
        <v>596</v>
      </c>
      <c r="AB119" s="42" t="s">
        <v>596</v>
      </c>
      <c r="AC119" s="42" t="s">
        <v>596</v>
      </c>
      <c r="AD119" s="42" t="s">
        <v>596</v>
      </c>
      <c r="AE119" s="42" t="s">
        <v>596</v>
      </c>
      <c r="AF119" s="42" t="s">
        <v>596</v>
      </c>
      <c r="AG119" s="42" t="s">
        <v>596</v>
      </c>
      <c r="AH119" s="42" t="s">
        <v>596</v>
      </c>
      <c r="AI119" s="42" t="s">
        <v>596</v>
      </c>
      <c r="AJ119" s="42" t="s">
        <v>596</v>
      </c>
      <c r="AK119" s="42" t="s">
        <v>596</v>
      </c>
      <c r="AL119" s="42" t="s">
        <v>596</v>
      </c>
      <c r="AO119" s="39" t="s">
        <v>528</v>
      </c>
      <c r="AP119" s="81" t="s">
        <v>558</v>
      </c>
      <c r="AQ119" s="97">
        <v>0</v>
      </c>
      <c r="AR119" s="97">
        <v>1</v>
      </c>
      <c r="AS119" s="97">
        <v>0</v>
      </c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</row>
    <row r="120" spans="1:80" x14ac:dyDescent="0.3">
      <c r="A120">
        <v>31</v>
      </c>
      <c r="B120" s="81">
        <v>202310</v>
      </c>
      <c r="C120" s="42">
        <v>2.6062959517615858</v>
      </c>
      <c r="D120" s="42">
        <v>1.1615085149850899</v>
      </c>
      <c r="E120" s="42">
        <v>1.06474549338586</v>
      </c>
      <c r="F120" s="42">
        <v>1.0163511977150346</v>
      </c>
      <c r="G120" s="42">
        <v>1.0082276433355351</v>
      </c>
      <c r="H120" s="42" t="s">
        <v>596</v>
      </c>
      <c r="I120" s="42" t="s">
        <v>596</v>
      </c>
      <c r="J120" s="42" t="s">
        <v>596</v>
      </c>
      <c r="K120" s="42" t="s">
        <v>596</v>
      </c>
      <c r="L120" s="42" t="s">
        <v>596</v>
      </c>
      <c r="M120" s="42" t="s">
        <v>596</v>
      </c>
      <c r="N120" s="42" t="s">
        <v>596</v>
      </c>
      <c r="O120" s="42" t="s">
        <v>596</v>
      </c>
      <c r="P120" s="42" t="s">
        <v>596</v>
      </c>
      <c r="Q120" s="42" t="s">
        <v>596</v>
      </c>
      <c r="R120" s="42" t="s">
        <v>596</v>
      </c>
      <c r="S120" s="42" t="s">
        <v>596</v>
      </c>
      <c r="T120" s="42" t="s">
        <v>596</v>
      </c>
      <c r="U120" s="42" t="s">
        <v>596</v>
      </c>
      <c r="V120" s="42" t="s">
        <v>596</v>
      </c>
      <c r="W120" s="42" t="s">
        <v>596</v>
      </c>
      <c r="X120" s="42" t="s">
        <v>596</v>
      </c>
      <c r="Y120" s="42" t="s">
        <v>596</v>
      </c>
      <c r="Z120" s="42" t="s">
        <v>596</v>
      </c>
      <c r="AA120" s="42" t="s">
        <v>596</v>
      </c>
      <c r="AB120" s="42" t="s">
        <v>596</v>
      </c>
      <c r="AC120" s="42" t="s">
        <v>596</v>
      </c>
      <c r="AD120" s="42" t="s">
        <v>596</v>
      </c>
      <c r="AE120" s="42" t="s">
        <v>596</v>
      </c>
      <c r="AF120" s="42" t="s">
        <v>596</v>
      </c>
      <c r="AG120" s="42" t="s">
        <v>596</v>
      </c>
      <c r="AH120" s="42" t="s">
        <v>596</v>
      </c>
      <c r="AI120" s="42" t="s">
        <v>596</v>
      </c>
      <c r="AJ120" s="42" t="s">
        <v>596</v>
      </c>
      <c r="AK120" s="42" t="s">
        <v>596</v>
      </c>
      <c r="AL120" s="42" t="s">
        <v>596</v>
      </c>
      <c r="AO120" s="39" t="s">
        <v>528</v>
      </c>
      <c r="AP120" s="81" t="s">
        <v>559</v>
      </c>
      <c r="AQ120" s="97">
        <v>0</v>
      </c>
      <c r="AR120" s="97">
        <v>1</v>
      </c>
      <c r="AS120" s="97">
        <v>1</v>
      </c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</row>
    <row r="121" spans="1:80" x14ac:dyDescent="0.3">
      <c r="A121">
        <v>32</v>
      </c>
      <c r="B121" s="81">
        <v>202311</v>
      </c>
      <c r="C121" s="42">
        <v>3.2936644828936066</v>
      </c>
      <c r="D121" s="42">
        <v>1.1688725698493905</v>
      </c>
      <c r="E121" s="42">
        <v>1.0647848357767149</v>
      </c>
      <c r="F121" s="42">
        <v>1.0158578380384322</v>
      </c>
      <c r="G121" s="42" t="s">
        <v>596</v>
      </c>
      <c r="H121" s="42" t="s">
        <v>596</v>
      </c>
      <c r="I121" s="42" t="s">
        <v>596</v>
      </c>
      <c r="J121" s="42" t="s">
        <v>596</v>
      </c>
      <c r="K121" s="42" t="s">
        <v>596</v>
      </c>
      <c r="L121" s="42" t="s">
        <v>596</v>
      </c>
      <c r="M121" s="42" t="s">
        <v>596</v>
      </c>
      <c r="N121" s="42" t="s">
        <v>596</v>
      </c>
      <c r="O121" s="42" t="s">
        <v>596</v>
      </c>
      <c r="P121" s="42" t="s">
        <v>596</v>
      </c>
      <c r="Q121" s="42" t="s">
        <v>596</v>
      </c>
      <c r="R121" s="42" t="s">
        <v>596</v>
      </c>
      <c r="S121" s="42" t="s">
        <v>596</v>
      </c>
      <c r="T121" s="42" t="s">
        <v>596</v>
      </c>
      <c r="U121" s="42" t="s">
        <v>596</v>
      </c>
      <c r="V121" s="42" t="s">
        <v>596</v>
      </c>
      <c r="W121" s="42" t="s">
        <v>596</v>
      </c>
      <c r="X121" s="42" t="s">
        <v>596</v>
      </c>
      <c r="Y121" s="42" t="s">
        <v>596</v>
      </c>
      <c r="Z121" s="42" t="s">
        <v>596</v>
      </c>
      <c r="AA121" s="42" t="s">
        <v>596</v>
      </c>
      <c r="AB121" s="42" t="s">
        <v>596</v>
      </c>
      <c r="AC121" s="42" t="s">
        <v>596</v>
      </c>
      <c r="AD121" s="42" t="s">
        <v>596</v>
      </c>
      <c r="AE121" s="42" t="s">
        <v>596</v>
      </c>
      <c r="AF121" s="42" t="s">
        <v>596</v>
      </c>
      <c r="AG121" s="42" t="s">
        <v>596</v>
      </c>
      <c r="AH121" s="42" t="s">
        <v>596</v>
      </c>
      <c r="AI121" s="42" t="s">
        <v>596</v>
      </c>
      <c r="AJ121" s="42" t="s">
        <v>596</v>
      </c>
      <c r="AK121" s="42" t="s">
        <v>596</v>
      </c>
      <c r="AL121" s="42" t="s">
        <v>596</v>
      </c>
      <c r="AO121" s="39" t="s">
        <v>528</v>
      </c>
      <c r="AP121" s="81" t="s">
        <v>560</v>
      </c>
      <c r="AQ121" s="97">
        <v>1</v>
      </c>
      <c r="AR121" s="97">
        <v>1</v>
      </c>
      <c r="AS121" s="97">
        <v>0</v>
      </c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</row>
    <row r="122" spans="1:80" x14ac:dyDescent="0.3">
      <c r="A122">
        <v>33</v>
      </c>
      <c r="B122" s="81">
        <v>202312</v>
      </c>
      <c r="C122" s="42">
        <v>2.8649066369410305</v>
      </c>
      <c r="D122" s="42">
        <v>1.1501778516754586</v>
      </c>
      <c r="E122" s="42">
        <v>1.0374930478825573</v>
      </c>
      <c r="F122" s="42" t="s">
        <v>596</v>
      </c>
      <c r="G122" s="42" t="s">
        <v>596</v>
      </c>
      <c r="H122" s="42" t="s">
        <v>596</v>
      </c>
      <c r="I122" s="42" t="s">
        <v>596</v>
      </c>
      <c r="J122" s="42" t="s">
        <v>596</v>
      </c>
      <c r="K122" s="42" t="s">
        <v>596</v>
      </c>
      <c r="L122" s="42" t="s">
        <v>596</v>
      </c>
      <c r="M122" s="42" t="s">
        <v>596</v>
      </c>
      <c r="N122" s="42" t="s">
        <v>596</v>
      </c>
      <c r="O122" s="42" t="s">
        <v>596</v>
      </c>
      <c r="P122" s="42" t="s">
        <v>596</v>
      </c>
      <c r="Q122" s="42" t="s">
        <v>596</v>
      </c>
      <c r="R122" s="42" t="s">
        <v>596</v>
      </c>
      <c r="S122" s="42" t="s">
        <v>596</v>
      </c>
      <c r="T122" s="42" t="s">
        <v>596</v>
      </c>
      <c r="U122" s="42" t="s">
        <v>596</v>
      </c>
      <c r="V122" s="42" t="s">
        <v>596</v>
      </c>
      <c r="W122" s="42" t="s">
        <v>596</v>
      </c>
      <c r="X122" s="42" t="s">
        <v>596</v>
      </c>
      <c r="Y122" s="42" t="s">
        <v>596</v>
      </c>
      <c r="Z122" s="42" t="s">
        <v>596</v>
      </c>
      <c r="AA122" s="42" t="s">
        <v>596</v>
      </c>
      <c r="AB122" s="42" t="s">
        <v>596</v>
      </c>
      <c r="AC122" s="42" t="s">
        <v>596</v>
      </c>
      <c r="AD122" s="42" t="s">
        <v>596</v>
      </c>
      <c r="AE122" s="42" t="s">
        <v>596</v>
      </c>
      <c r="AF122" s="42" t="s">
        <v>596</v>
      </c>
      <c r="AG122" s="42" t="s">
        <v>596</v>
      </c>
      <c r="AH122" s="42" t="s">
        <v>596</v>
      </c>
      <c r="AI122" s="42" t="s">
        <v>596</v>
      </c>
      <c r="AJ122" s="42" t="s">
        <v>596</v>
      </c>
      <c r="AK122" s="42" t="s">
        <v>596</v>
      </c>
      <c r="AL122" s="42" t="s">
        <v>596</v>
      </c>
      <c r="AO122" s="39" t="s">
        <v>528</v>
      </c>
      <c r="AP122" s="81" t="s">
        <v>561</v>
      </c>
      <c r="AQ122" s="97">
        <v>1</v>
      </c>
      <c r="AR122" s="97">
        <v>0</v>
      </c>
      <c r="AS122" s="97">
        <v>0</v>
      </c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</row>
    <row r="123" spans="1:80" x14ac:dyDescent="0.3">
      <c r="A123">
        <v>34</v>
      </c>
      <c r="B123" s="81">
        <v>202401</v>
      </c>
      <c r="C123" s="42">
        <v>2.6903452319006091</v>
      </c>
      <c r="D123" s="42">
        <v>1.18770058767891</v>
      </c>
      <c r="E123" s="42" t="s">
        <v>596</v>
      </c>
      <c r="F123" s="42" t="s">
        <v>596</v>
      </c>
      <c r="G123" s="42" t="s">
        <v>596</v>
      </c>
      <c r="H123" s="42" t="s">
        <v>596</v>
      </c>
      <c r="I123" s="42" t="s">
        <v>596</v>
      </c>
      <c r="J123" s="42" t="s">
        <v>596</v>
      </c>
      <c r="K123" s="42" t="s">
        <v>596</v>
      </c>
      <c r="L123" s="42" t="s">
        <v>596</v>
      </c>
      <c r="M123" s="42" t="s">
        <v>596</v>
      </c>
      <c r="N123" s="42" t="s">
        <v>596</v>
      </c>
      <c r="O123" s="42" t="s">
        <v>596</v>
      </c>
      <c r="P123" s="42" t="s">
        <v>596</v>
      </c>
      <c r="Q123" s="42" t="s">
        <v>596</v>
      </c>
      <c r="R123" s="42" t="s">
        <v>596</v>
      </c>
      <c r="S123" s="42" t="s">
        <v>596</v>
      </c>
      <c r="T123" s="42" t="s">
        <v>596</v>
      </c>
      <c r="U123" s="42" t="s">
        <v>596</v>
      </c>
      <c r="V123" s="42" t="s">
        <v>596</v>
      </c>
      <c r="W123" s="42" t="s">
        <v>596</v>
      </c>
      <c r="X123" s="42" t="s">
        <v>596</v>
      </c>
      <c r="Y123" s="42" t="s">
        <v>596</v>
      </c>
      <c r="Z123" s="42" t="s">
        <v>596</v>
      </c>
      <c r="AA123" s="42" t="s">
        <v>596</v>
      </c>
      <c r="AB123" s="42" t="s">
        <v>596</v>
      </c>
      <c r="AC123" s="42" t="s">
        <v>596</v>
      </c>
      <c r="AD123" s="42" t="s">
        <v>596</v>
      </c>
      <c r="AE123" s="42" t="s">
        <v>596</v>
      </c>
      <c r="AF123" s="42" t="s">
        <v>596</v>
      </c>
      <c r="AG123" s="42" t="s">
        <v>596</v>
      </c>
      <c r="AH123" s="42" t="s">
        <v>596</v>
      </c>
      <c r="AI123" s="42" t="s">
        <v>596</v>
      </c>
      <c r="AJ123" s="42" t="s">
        <v>596</v>
      </c>
      <c r="AK123" s="42" t="s">
        <v>596</v>
      </c>
      <c r="AL123" s="42" t="s">
        <v>596</v>
      </c>
      <c r="AO123" s="39" t="s">
        <v>528</v>
      </c>
      <c r="AP123" s="81" t="s">
        <v>562</v>
      </c>
      <c r="AQ123" s="97">
        <v>1</v>
      </c>
      <c r="AR123" s="97">
        <v>1</v>
      </c>
      <c r="AS123" s="42">
        <v>0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</row>
    <row r="124" spans="1:80" x14ac:dyDescent="0.3">
      <c r="A124">
        <v>35</v>
      </c>
      <c r="B124" s="81">
        <v>202402</v>
      </c>
      <c r="C124" s="42">
        <v>3.623470727951482</v>
      </c>
      <c r="D124" s="42" t="s">
        <v>596</v>
      </c>
      <c r="E124" s="42" t="s">
        <v>596</v>
      </c>
      <c r="F124" s="42" t="s">
        <v>596</v>
      </c>
      <c r="G124" s="42" t="s">
        <v>596</v>
      </c>
      <c r="H124" s="42" t="s">
        <v>596</v>
      </c>
      <c r="I124" s="42" t="s">
        <v>596</v>
      </c>
      <c r="J124" s="42" t="s">
        <v>596</v>
      </c>
      <c r="K124" s="42" t="s">
        <v>596</v>
      </c>
      <c r="L124" s="42" t="s">
        <v>596</v>
      </c>
      <c r="M124" s="42" t="s">
        <v>596</v>
      </c>
      <c r="N124" s="42" t="s">
        <v>596</v>
      </c>
      <c r="O124" s="42" t="s">
        <v>596</v>
      </c>
      <c r="P124" s="42" t="s">
        <v>596</v>
      </c>
      <c r="Q124" s="42" t="s">
        <v>596</v>
      </c>
      <c r="R124" s="42" t="s">
        <v>596</v>
      </c>
      <c r="S124" s="42" t="s">
        <v>596</v>
      </c>
      <c r="T124" s="42" t="s">
        <v>596</v>
      </c>
      <c r="U124" s="42" t="s">
        <v>596</v>
      </c>
      <c r="V124" s="42" t="s">
        <v>596</v>
      </c>
      <c r="W124" s="42" t="s">
        <v>596</v>
      </c>
      <c r="X124" s="42" t="s">
        <v>596</v>
      </c>
      <c r="Y124" s="42" t="s">
        <v>596</v>
      </c>
      <c r="Z124" s="42" t="s">
        <v>596</v>
      </c>
      <c r="AA124" s="42" t="s">
        <v>596</v>
      </c>
      <c r="AB124" s="42" t="s">
        <v>596</v>
      </c>
      <c r="AC124" s="42" t="s">
        <v>596</v>
      </c>
      <c r="AD124" s="42" t="s">
        <v>596</v>
      </c>
      <c r="AE124" s="42" t="s">
        <v>596</v>
      </c>
      <c r="AF124" s="42" t="s">
        <v>596</v>
      </c>
      <c r="AG124" s="42" t="s">
        <v>596</v>
      </c>
      <c r="AH124" s="42" t="s">
        <v>596</v>
      </c>
      <c r="AI124" s="42" t="s">
        <v>596</v>
      </c>
      <c r="AJ124" s="42" t="s">
        <v>596</v>
      </c>
      <c r="AK124" s="42" t="s">
        <v>596</v>
      </c>
      <c r="AL124" s="42" t="s">
        <v>596</v>
      </c>
      <c r="AO124" s="39" t="s">
        <v>528</v>
      </c>
      <c r="AP124" s="81" t="s">
        <v>563</v>
      </c>
      <c r="AQ124" s="97">
        <v>1</v>
      </c>
      <c r="AR124" s="42">
        <v>0</v>
      </c>
      <c r="AS124" s="42">
        <v>0</v>
      </c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</row>
    <row r="125" spans="1:80" x14ac:dyDescent="0.3">
      <c r="A125">
        <v>36</v>
      </c>
      <c r="B125" s="81">
        <v>202403</v>
      </c>
      <c r="C125" s="42"/>
      <c r="D125" s="42" t="s">
        <v>596</v>
      </c>
      <c r="E125" s="42" t="s">
        <v>596</v>
      </c>
      <c r="F125" s="42" t="s">
        <v>596</v>
      </c>
      <c r="G125" s="42" t="s">
        <v>596</v>
      </c>
      <c r="H125" s="42" t="s">
        <v>596</v>
      </c>
      <c r="I125" s="42" t="s">
        <v>596</v>
      </c>
      <c r="J125" s="42" t="s">
        <v>596</v>
      </c>
      <c r="K125" s="42" t="s">
        <v>596</v>
      </c>
      <c r="L125" s="42" t="s">
        <v>596</v>
      </c>
      <c r="M125" s="42" t="s">
        <v>596</v>
      </c>
      <c r="N125" s="42" t="s">
        <v>596</v>
      </c>
      <c r="O125" s="42" t="s">
        <v>596</v>
      </c>
      <c r="P125" s="42" t="s">
        <v>596</v>
      </c>
      <c r="Q125" s="42" t="s">
        <v>596</v>
      </c>
      <c r="R125" s="42" t="s">
        <v>596</v>
      </c>
      <c r="S125" s="42" t="s">
        <v>596</v>
      </c>
      <c r="T125" s="42" t="s">
        <v>596</v>
      </c>
      <c r="U125" s="42" t="s">
        <v>596</v>
      </c>
      <c r="V125" s="42" t="s">
        <v>596</v>
      </c>
      <c r="W125" s="42" t="s">
        <v>596</v>
      </c>
      <c r="X125" s="42" t="s">
        <v>596</v>
      </c>
      <c r="Y125" s="42" t="s">
        <v>596</v>
      </c>
      <c r="Z125" s="42" t="s">
        <v>596</v>
      </c>
      <c r="AA125" s="42" t="s">
        <v>596</v>
      </c>
      <c r="AB125" s="42" t="s">
        <v>596</v>
      </c>
      <c r="AC125" s="42" t="s">
        <v>596</v>
      </c>
      <c r="AD125" s="42" t="s">
        <v>596</v>
      </c>
      <c r="AE125" s="42" t="s">
        <v>596</v>
      </c>
      <c r="AF125" s="42" t="s">
        <v>596</v>
      </c>
      <c r="AG125" s="42" t="s">
        <v>596</v>
      </c>
      <c r="AH125" s="42" t="s">
        <v>596</v>
      </c>
      <c r="AI125" s="42" t="s">
        <v>596</v>
      </c>
      <c r="AJ125" s="42" t="s">
        <v>596</v>
      </c>
      <c r="AK125" s="42" t="s">
        <v>596</v>
      </c>
      <c r="AL125" s="42" t="s">
        <v>596</v>
      </c>
      <c r="AN125" s="39"/>
      <c r="AO125" s="39"/>
      <c r="AP125" s="81" t="s">
        <v>564</v>
      </c>
      <c r="AQ125" s="42">
        <v>0</v>
      </c>
      <c r="AR125" s="42">
        <v>0</v>
      </c>
      <c r="AS125" s="42">
        <v>0</v>
      </c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B125" s="39"/>
    </row>
    <row r="126" spans="1:80" x14ac:dyDescent="0.3">
      <c r="B126" s="82" t="s">
        <v>527</v>
      </c>
      <c r="C126" s="83">
        <v>1</v>
      </c>
      <c r="D126" s="83">
        <v>2</v>
      </c>
      <c r="E126" s="83">
        <v>3</v>
      </c>
      <c r="F126" s="83">
        <v>4</v>
      </c>
      <c r="G126" s="83">
        <v>5</v>
      </c>
      <c r="H126" s="83">
        <v>6</v>
      </c>
      <c r="I126" s="83">
        <v>7</v>
      </c>
      <c r="J126" s="83">
        <v>8</v>
      </c>
      <c r="K126" s="83">
        <v>9</v>
      </c>
      <c r="L126" s="83">
        <v>10</v>
      </c>
      <c r="M126" s="83">
        <v>11</v>
      </c>
      <c r="N126" s="83">
        <v>12</v>
      </c>
      <c r="O126" s="83">
        <v>13</v>
      </c>
      <c r="P126" s="83">
        <v>14</v>
      </c>
      <c r="Q126" s="83">
        <v>15</v>
      </c>
      <c r="R126" s="83">
        <v>16</v>
      </c>
      <c r="S126" s="83">
        <v>17</v>
      </c>
      <c r="T126" s="83">
        <v>18</v>
      </c>
      <c r="U126" s="83">
        <v>19</v>
      </c>
      <c r="V126" s="83">
        <v>20</v>
      </c>
      <c r="W126" s="83">
        <v>21</v>
      </c>
      <c r="X126" s="83">
        <v>22</v>
      </c>
      <c r="Y126" s="83">
        <v>23</v>
      </c>
      <c r="Z126" s="83">
        <v>24</v>
      </c>
      <c r="AA126" s="83">
        <v>25</v>
      </c>
      <c r="AB126" s="83">
        <v>26</v>
      </c>
      <c r="AC126" s="83">
        <v>27</v>
      </c>
      <c r="AD126" s="83">
        <v>28</v>
      </c>
      <c r="AE126" s="83">
        <v>29</v>
      </c>
      <c r="AF126" s="83">
        <v>30</v>
      </c>
      <c r="AG126" s="83">
        <v>31</v>
      </c>
      <c r="AH126" s="83">
        <v>32</v>
      </c>
      <c r="AI126" s="83">
        <v>33</v>
      </c>
      <c r="AJ126" s="83">
        <v>34</v>
      </c>
      <c r="AK126" s="83">
        <v>35</v>
      </c>
      <c r="AL126" s="39"/>
      <c r="AM126" s="39"/>
      <c r="AN126" s="39"/>
      <c r="AO126" s="39"/>
    </row>
    <row r="127" spans="1:80" x14ac:dyDescent="0.3">
      <c r="B127" s="84" t="s">
        <v>565</v>
      </c>
      <c r="C127" s="95">
        <v>3.1801869032962236</v>
      </c>
      <c r="D127" s="95">
        <v>1.1803066770555184</v>
      </c>
      <c r="E127" s="95">
        <v>1.054926578274485</v>
      </c>
      <c r="F127" s="85">
        <v>1.0161957438349833</v>
      </c>
      <c r="G127" s="85">
        <v>1.0090225609514396</v>
      </c>
      <c r="H127" s="85">
        <v>1.0086040572239015</v>
      </c>
      <c r="I127" s="85">
        <v>1.0058951793060515</v>
      </c>
      <c r="J127" s="85">
        <v>1.004603018347382</v>
      </c>
      <c r="K127" s="85">
        <v>1.0041575432059755</v>
      </c>
      <c r="L127" s="85">
        <v>1.0035685692925485</v>
      </c>
      <c r="M127" s="85">
        <v>1.0033802905604421</v>
      </c>
      <c r="N127" s="85">
        <v>1.0038441282288704</v>
      </c>
      <c r="O127" s="85">
        <v>1.0021816282959173</v>
      </c>
      <c r="P127" s="85">
        <v>1.0013456042935094</v>
      </c>
      <c r="Q127" s="85">
        <v>1.0008375258096822</v>
      </c>
      <c r="R127" s="85">
        <v>1.0013482229329564</v>
      </c>
      <c r="S127" s="85">
        <v>1.0011053569780846</v>
      </c>
      <c r="T127" s="85">
        <v>1.0008748046854354</v>
      </c>
      <c r="U127" s="85">
        <v>1.0003325875522695</v>
      </c>
      <c r="V127" s="85">
        <v>1.0004254087552134</v>
      </c>
      <c r="W127" s="85">
        <v>1.0003445260385366</v>
      </c>
      <c r="X127" s="85">
        <v>1.0012040910986799</v>
      </c>
      <c r="Y127" s="85">
        <v>1.0002197373391197</v>
      </c>
      <c r="Z127" s="85">
        <v>1.0005542124734286</v>
      </c>
      <c r="AA127" s="95">
        <v>1.0002305170236039</v>
      </c>
      <c r="AB127" s="95">
        <v>1.000073582991905</v>
      </c>
      <c r="AC127" s="95">
        <v>0.99990508642519671</v>
      </c>
      <c r="AD127" s="95">
        <v>1.0002473124317597</v>
      </c>
      <c r="AE127" s="95">
        <v>1.0001222370085732</v>
      </c>
      <c r="AF127" s="95">
        <v>1.00020824605104</v>
      </c>
      <c r="AG127" s="95">
        <v>1.0002162627900522</v>
      </c>
      <c r="AH127" s="95">
        <v>1.0006020590517486</v>
      </c>
      <c r="AI127" s="95">
        <v>1.0007947045227954</v>
      </c>
      <c r="AJ127" s="95">
        <v>1.0005539652898099</v>
      </c>
      <c r="AK127" s="95">
        <v>1.0002227313077237</v>
      </c>
      <c r="AL127" s="10"/>
    </row>
    <row r="128" spans="1:80" x14ac:dyDescent="0.3">
      <c r="B128" s="84" t="s">
        <v>46</v>
      </c>
      <c r="C128" s="85">
        <v>4.2594352642360258</v>
      </c>
      <c r="D128" s="85">
        <v>1.3393663308974619</v>
      </c>
      <c r="E128" s="85">
        <v>1.1347612929198581</v>
      </c>
      <c r="F128" s="85">
        <v>1.0756779820411355</v>
      </c>
      <c r="G128" s="85">
        <v>1.0585342327666858</v>
      </c>
      <c r="H128" s="85">
        <v>1.049068944274705</v>
      </c>
      <c r="I128" s="85">
        <v>1.0401196949000784</v>
      </c>
      <c r="J128" s="85">
        <v>1.0340239383765988</v>
      </c>
      <c r="K128" s="85">
        <v>1.0292861155022359</v>
      </c>
      <c r="L128" s="85">
        <v>1.0250245317244069</v>
      </c>
      <c r="M128" s="85">
        <v>1.0213796676065527</v>
      </c>
      <c r="N128" s="85">
        <v>1.0179387388963534</v>
      </c>
      <c r="O128" s="85">
        <v>1.0140406366597483</v>
      </c>
      <c r="P128" s="85">
        <v>1.011833192735726</v>
      </c>
      <c r="Q128" s="85">
        <v>1.0104734952620253</v>
      </c>
      <c r="R128" s="85">
        <v>1.0096279058327147</v>
      </c>
      <c r="S128" s="85">
        <v>1.0082685350711535</v>
      </c>
      <c r="T128" s="85">
        <v>1.0071552689665866</v>
      </c>
      <c r="U128" s="85">
        <v>1.0062749749037039</v>
      </c>
      <c r="V128" s="85">
        <v>1.0059404116444668</v>
      </c>
      <c r="W128" s="85">
        <v>1.0055126577563791</v>
      </c>
      <c r="X128" s="85">
        <v>1.0051663517751317</v>
      </c>
      <c r="Y128" s="85">
        <v>1.0039574954913577</v>
      </c>
      <c r="Z128" s="85">
        <v>1.0037369370076434</v>
      </c>
      <c r="AA128" s="85">
        <v>1.0031809616056158</v>
      </c>
      <c r="AB128" s="85">
        <v>1.0029497646110532</v>
      </c>
      <c r="AC128" s="85">
        <v>1.0028759699966712</v>
      </c>
      <c r="AD128" s="85">
        <v>1.0029711655754208</v>
      </c>
      <c r="AE128" s="85">
        <v>1.0027231796674752</v>
      </c>
      <c r="AF128" s="85">
        <v>1.0026006247663102</v>
      </c>
      <c r="AG128" s="85">
        <v>1.0023918806155776</v>
      </c>
      <c r="AH128" s="85">
        <v>1.0021751474220753</v>
      </c>
      <c r="AI128" s="85">
        <v>1.0015721418480963</v>
      </c>
      <c r="AJ128" s="85">
        <v>1.000776819982947</v>
      </c>
      <c r="AK128" s="85">
        <v>1.0002227313077237</v>
      </c>
      <c r="AL128" s="10"/>
    </row>
    <row r="129" spans="2:37" x14ac:dyDescent="0.3">
      <c r="B129" s="84" t="s">
        <v>566</v>
      </c>
      <c r="C129" s="68">
        <v>0.23477290719650376</v>
      </c>
      <c r="D129" s="68">
        <v>0.74662172471510124</v>
      </c>
      <c r="E129" s="68">
        <v>0.88124260691594147</v>
      </c>
      <c r="F129" s="68">
        <v>0.92964624794352124</v>
      </c>
      <c r="G129" s="68">
        <v>0.94470256043236778</v>
      </c>
      <c r="H129" s="68">
        <v>0.95322619686484977</v>
      </c>
      <c r="I129" s="68">
        <v>0.9614278096099963</v>
      </c>
      <c r="J129" s="68">
        <v>0.96709559893747155</v>
      </c>
      <c r="K129" s="68">
        <v>0.97154715772305367</v>
      </c>
      <c r="L129" s="68">
        <v>0.97558640700792998</v>
      </c>
      <c r="M129" s="68">
        <v>0.97906785470220614</v>
      </c>
      <c r="N129" s="68">
        <v>0.98237738852948797</v>
      </c>
      <c r="O129" s="68">
        <v>0.98615377318013786</v>
      </c>
      <c r="P129" s="68">
        <v>0.98830519415583484</v>
      </c>
      <c r="Q129" s="68">
        <v>0.98963506186838723</v>
      </c>
      <c r="R129" s="68">
        <v>0.99046390677486884</v>
      </c>
      <c r="S129" s="68">
        <v>0.99179927292824821</v>
      </c>
      <c r="T129" s="68">
        <v>0.99289556517543875</v>
      </c>
      <c r="U129" s="68">
        <v>0.99376415486800274</v>
      </c>
      <c r="V129" s="68">
        <v>0.99409466845580274</v>
      </c>
      <c r="W129" s="68">
        <v>0.99451756503127509</v>
      </c>
      <c r="X129" s="68">
        <v>0.99486020222821037</v>
      </c>
      <c r="Y129" s="68">
        <v>0.99605810454214416</v>
      </c>
      <c r="Z129" s="68">
        <v>0.99627697569964491</v>
      </c>
      <c r="AA129" s="68">
        <v>0.99682912482656716</v>
      </c>
      <c r="AB129" s="68">
        <v>0.99705891090946397</v>
      </c>
      <c r="AC129" s="68">
        <v>0.99713227748723432</v>
      </c>
      <c r="AD129" s="68">
        <v>0.99703763609822604</v>
      </c>
      <c r="AE129" s="68">
        <v>0.99728421590056571</v>
      </c>
      <c r="AF129" s="68">
        <v>0.99740612093981451</v>
      </c>
      <c r="AG129" s="68">
        <v>0.99761382682578326</v>
      </c>
      <c r="AH129" s="68">
        <v>0.99782957357536706</v>
      </c>
      <c r="AI129" s="68">
        <v>0.99843032590224068</v>
      </c>
      <c r="AJ129" s="68">
        <v>0.99922378299793135</v>
      </c>
      <c r="AK129" s="68">
        <v>0.99977731829046468</v>
      </c>
    </row>
    <row r="130" spans="2:37" x14ac:dyDescent="0.3">
      <c r="B130" s="84" t="s">
        <v>575</v>
      </c>
      <c r="C130" s="85">
        <v>24.430412753182516</v>
      </c>
      <c r="D130" s="85">
        <v>2.0589262537185911</v>
      </c>
      <c r="E130" s="85">
        <v>1.2949788137830147</v>
      </c>
      <c r="F130" s="85">
        <v>1.1572234699949224</v>
      </c>
      <c r="G130" s="85">
        <v>1.1237138051305391</v>
      </c>
      <c r="H130" s="85">
        <v>1.0650437639532135</v>
      </c>
      <c r="I130" s="85">
        <v>1.0399444648037681</v>
      </c>
      <c r="J130" s="85">
        <v>1.027426665909539</v>
      </c>
      <c r="K130" s="85">
        <v>1.0349375441376842</v>
      </c>
      <c r="L130" s="85">
        <v>1.0269373956056576</v>
      </c>
      <c r="M130" s="85">
        <v>1.0232824355343049</v>
      </c>
      <c r="N130" s="85">
        <v>1.0215409447517887</v>
      </c>
      <c r="O130" s="85">
        <v>1.0284146997537555</v>
      </c>
      <c r="P130" s="85">
        <v>1.022360561076382</v>
      </c>
      <c r="Q130" s="85">
        <v>1.020048601349429</v>
      </c>
      <c r="R130" s="85">
        <v>1.0084531125350813</v>
      </c>
      <c r="S130" s="85">
        <v>1.0064624155166804</v>
      </c>
      <c r="T130" s="85">
        <v>1.0035869260320769</v>
      </c>
      <c r="U130" s="85">
        <v>1.0014792273050053</v>
      </c>
      <c r="V130" s="85">
        <v>1.0028013110904499</v>
      </c>
      <c r="W130" s="85">
        <v>1.001984131650705</v>
      </c>
      <c r="X130" s="85">
        <v>1.0108470752541232</v>
      </c>
      <c r="Y130" s="85">
        <v>1.0010038927545739</v>
      </c>
      <c r="Z130" s="85">
        <v>1.0038457948765505</v>
      </c>
      <c r="AA130" s="85">
        <v>1.0014126178307037</v>
      </c>
      <c r="AB130" s="85">
        <v>1.000702303926583</v>
      </c>
      <c r="AC130" s="85">
        <v>1.0002673068056653</v>
      </c>
      <c r="AD130" s="85">
        <v>1.0014440241979912</v>
      </c>
      <c r="AE130" s="85">
        <v>1.0004067436995112</v>
      </c>
      <c r="AF130" s="85">
        <v>1.0005944041607739</v>
      </c>
      <c r="AG130" s="85">
        <v>1.0007497967705765</v>
      </c>
      <c r="AH130" s="85">
        <v>1.0015836991268787</v>
      </c>
      <c r="AI130" s="85">
        <v>1.0016316178997553</v>
      </c>
      <c r="AJ130" s="85">
        <v>1.00110793057962</v>
      </c>
      <c r="AK130" s="85">
        <v>1.0002227313077237</v>
      </c>
    </row>
    <row r="131" spans="2:37" x14ac:dyDescent="0.3">
      <c r="B131" s="84" t="s">
        <v>576</v>
      </c>
      <c r="C131" s="85">
        <v>2.0171257424514444</v>
      </c>
      <c r="D131" s="85">
        <v>1.1330814374302656</v>
      </c>
      <c r="E131" s="85">
        <v>1.0374372076532761</v>
      </c>
      <c r="F131" s="85">
        <v>1.0098480794717584</v>
      </c>
      <c r="G131" s="85">
        <v>1.0065367971603343</v>
      </c>
      <c r="H131" s="85">
        <v>1.0048505858981023</v>
      </c>
      <c r="I131" s="85">
        <v>1.0024560247562033</v>
      </c>
      <c r="J131" s="85">
        <v>1.0027588925370121</v>
      </c>
      <c r="K131" s="85">
        <v>1.0021827782192942</v>
      </c>
      <c r="L131" s="85">
        <v>1.0020443345058696</v>
      </c>
      <c r="M131" s="85">
        <v>1.0008522263361972</v>
      </c>
      <c r="N131" s="85">
        <v>1.0012932150023148</v>
      </c>
      <c r="O131" s="85">
        <v>1.0005487160135593</v>
      </c>
      <c r="P131" s="85">
        <v>1.00033860031545</v>
      </c>
      <c r="Q131" s="85">
        <v>1.0001088895653465</v>
      </c>
      <c r="R131" s="85">
        <v>1.0000264656837412</v>
      </c>
      <c r="S131" s="85">
        <v>1.0001154550354314</v>
      </c>
      <c r="T131" s="85">
        <v>1.0001098329905029</v>
      </c>
      <c r="U131" s="85">
        <v>1.0000341787704889</v>
      </c>
      <c r="V131" s="85">
        <v>1.0000207249047754</v>
      </c>
      <c r="W131" s="85">
        <v>1.0000095877058102</v>
      </c>
      <c r="X131" s="85">
        <v>1.0000214203354938</v>
      </c>
      <c r="Y131" s="85">
        <v>1.0000166397195283</v>
      </c>
      <c r="Z131" s="85">
        <v>1</v>
      </c>
      <c r="AA131" s="85">
        <v>1</v>
      </c>
      <c r="AB131" s="85">
        <v>0.99919920298448828</v>
      </c>
      <c r="AC131" s="85">
        <v>0.99830885777757783</v>
      </c>
      <c r="AD131" s="85">
        <v>1</v>
      </c>
      <c r="AE131" s="85">
        <v>0.99985253378481342</v>
      </c>
      <c r="AF131" s="85">
        <v>1</v>
      </c>
      <c r="AG131" s="85">
        <v>1</v>
      </c>
      <c r="AH131" s="85">
        <v>1.0000781733794708</v>
      </c>
      <c r="AI131" s="85">
        <v>1.0002570128986155</v>
      </c>
      <c r="AJ131" s="85">
        <v>1</v>
      </c>
      <c r="AK131" s="85">
        <v>1.0002227313077237</v>
      </c>
    </row>
    <row r="132" spans="2:37" x14ac:dyDescent="0.3">
      <c r="B132" s="9"/>
      <c r="C132" s="25"/>
      <c r="D132" s="49"/>
      <c r="E132" s="47"/>
      <c r="F132" s="25"/>
      <c r="H132" s="21"/>
      <c r="I132" s="21"/>
      <c r="K132" s="71"/>
      <c r="L132" s="71"/>
      <c r="S132" s="47"/>
    </row>
    <row r="133" spans="2:37" x14ac:dyDescent="0.3">
      <c r="B133" s="9"/>
      <c r="C133" s="11"/>
      <c r="D133" s="11"/>
      <c r="E133" s="47"/>
      <c r="F133" s="25"/>
      <c r="H133" s="21"/>
      <c r="I133" s="21"/>
      <c r="K133" s="71"/>
      <c r="L133" s="71"/>
    </row>
    <row r="134" spans="2:37" x14ac:dyDescent="0.3">
      <c r="B134" s="9"/>
      <c r="C134" s="61"/>
      <c r="D134" s="49"/>
      <c r="E134" s="4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2:37" x14ac:dyDescent="0.3">
      <c r="B135" s="9"/>
      <c r="C135" s="25"/>
      <c r="D135" s="49"/>
      <c r="E135" s="47"/>
      <c r="F135" s="25"/>
      <c r="H135" s="21"/>
      <c r="I135" s="21"/>
      <c r="K135" s="71"/>
      <c r="L135" s="71"/>
    </row>
    <row r="136" spans="2:37" x14ac:dyDescent="0.3">
      <c r="B136" s="9"/>
      <c r="C136" s="25"/>
      <c r="D136" s="49"/>
      <c r="E136" s="47"/>
      <c r="F136" s="25"/>
      <c r="H136" s="21"/>
      <c r="I136" s="21"/>
      <c r="K136" s="71"/>
      <c r="L136" s="71"/>
    </row>
    <row r="137" spans="2:37" x14ac:dyDescent="0.3">
      <c r="B137" s="9"/>
      <c r="C137" s="25"/>
      <c r="D137" s="49"/>
      <c r="E137" s="47"/>
      <c r="F137" s="25"/>
      <c r="H137" s="21"/>
      <c r="I137" s="21"/>
      <c r="K137" s="71"/>
      <c r="L137" s="71"/>
    </row>
    <row r="138" spans="2:37" x14ac:dyDescent="0.3">
      <c r="B138" s="9"/>
      <c r="C138" s="25"/>
      <c r="D138" s="49"/>
      <c r="E138" s="47"/>
      <c r="F138" s="25"/>
      <c r="H138" s="21"/>
      <c r="I138" s="21"/>
      <c r="K138" s="71"/>
      <c r="L138" s="71"/>
    </row>
    <row r="139" spans="2:37" x14ac:dyDescent="0.3">
      <c r="B139" s="9"/>
      <c r="C139" s="25"/>
      <c r="D139" s="49"/>
      <c r="E139" s="47"/>
      <c r="F139" s="25"/>
      <c r="H139" s="21"/>
      <c r="I139" s="21"/>
      <c r="K139" s="71"/>
      <c r="L139" s="71"/>
    </row>
    <row r="140" spans="2:37" x14ac:dyDescent="0.3">
      <c r="B140" s="9"/>
      <c r="C140" s="25"/>
      <c r="D140" s="49"/>
      <c r="E140" s="47"/>
      <c r="F140" s="25"/>
      <c r="H140" s="21"/>
      <c r="I140" s="21"/>
      <c r="K140" s="71"/>
      <c r="L140" s="71"/>
    </row>
    <row r="141" spans="2:37" x14ac:dyDescent="0.3">
      <c r="B141" s="9"/>
      <c r="C141" s="25"/>
      <c r="D141" s="49"/>
      <c r="E141" s="47"/>
      <c r="F141" s="25"/>
      <c r="H141" s="21"/>
      <c r="I141" s="21"/>
      <c r="K141" s="71"/>
      <c r="L141" s="71"/>
    </row>
    <row r="142" spans="2:37" x14ac:dyDescent="0.3">
      <c r="B142" s="9"/>
      <c r="C142" s="25"/>
      <c r="D142" s="49"/>
      <c r="E142" s="47"/>
      <c r="F142" s="25"/>
      <c r="H142" s="21"/>
      <c r="I142" s="21"/>
      <c r="K142" s="71"/>
      <c r="L142" s="71"/>
    </row>
    <row r="143" spans="2:37" x14ac:dyDescent="0.3">
      <c r="B143" s="9"/>
      <c r="C143" s="25"/>
      <c r="D143" s="49"/>
      <c r="E143" s="47"/>
      <c r="F143" s="25"/>
      <c r="H143" s="21"/>
      <c r="I143" s="21"/>
      <c r="K143" s="71"/>
      <c r="L143" s="71"/>
    </row>
    <row r="144" spans="2:37" x14ac:dyDescent="0.3">
      <c r="B144" s="9"/>
      <c r="C144" s="25"/>
      <c r="D144" s="49"/>
      <c r="E144" s="47"/>
      <c r="F144" s="25"/>
      <c r="H144" s="21"/>
      <c r="I144" s="21"/>
      <c r="K144" s="71"/>
      <c r="L144" s="71"/>
    </row>
    <row r="145" spans="2:12" x14ac:dyDescent="0.3">
      <c r="B145" s="9"/>
      <c r="C145" s="25"/>
      <c r="D145" s="49"/>
      <c r="E145" s="47"/>
      <c r="F145" s="25"/>
      <c r="H145" s="21"/>
      <c r="I145" s="21"/>
      <c r="K145" s="71"/>
      <c r="L145" s="71"/>
    </row>
    <row r="146" spans="2:12" x14ac:dyDescent="0.3">
      <c r="B146" s="9"/>
      <c r="C146" s="25"/>
      <c r="D146" s="49"/>
      <c r="E146" s="47"/>
      <c r="F146" s="25"/>
      <c r="H146" s="21"/>
      <c r="I146" s="21"/>
      <c r="K146" s="71"/>
      <c r="L146" s="71"/>
    </row>
    <row r="147" spans="2:12" x14ac:dyDescent="0.3">
      <c r="B147" s="9"/>
      <c r="C147" s="25"/>
      <c r="D147" s="49"/>
      <c r="E147" s="47"/>
      <c r="F147" s="25"/>
      <c r="H147" s="21"/>
      <c r="I147" s="21"/>
      <c r="K147" s="71"/>
      <c r="L147" s="71"/>
    </row>
    <row r="148" spans="2:12" x14ac:dyDescent="0.3">
      <c r="B148" s="9"/>
      <c r="C148" s="25"/>
      <c r="D148" s="49"/>
      <c r="E148" s="47"/>
      <c r="F148" s="25"/>
      <c r="H148" s="21"/>
      <c r="I148" s="21"/>
      <c r="K148" s="71"/>
      <c r="L148" s="71"/>
    </row>
    <row r="149" spans="2:12" x14ac:dyDescent="0.3">
      <c r="B149" s="9"/>
      <c r="C149" s="25"/>
      <c r="D149" s="49"/>
      <c r="E149" s="47"/>
      <c r="F149" s="25"/>
      <c r="H149" s="21"/>
      <c r="I149" s="21"/>
      <c r="K149" s="71"/>
      <c r="L149" s="71"/>
    </row>
    <row r="150" spans="2:12" x14ac:dyDescent="0.3">
      <c r="B150" s="9"/>
      <c r="C150" s="25"/>
      <c r="D150" s="49"/>
      <c r="E150" s="47"/>
      <c r="F150" s="25"/>
      <c r="H150" s="21"/>
      <c r="I150" s="21"/>
      <c r="K150" s="71"/>
      <c r="L150" s="71"/>
    </row>
    <row r="151" spans="2:12" x14ac:dyDescent="0.3">
      <c r="B151" s="9"/>
      <c r="C151" s="25"/>
      <c r="D151" s="49"/>
      <c r="E151" s="47"/>
      <c r="F151" s="25"/>
      <c r="H151" s="21"/>
      <c r="I151" s="21"/>
      <c r="K151" s="71"/>
      <c r="L151" s="71"/>
    </row>
    <row r="152" spans="2:12" x14ac:dyDescent="0.3">
      <c r="B152" s="9"/>
      <c r="C152" s="25"/>
      <c r="D152" s="49"/>
      <c r="E152" s="47"/>
      <c r="F152" s="25"/>
      <c r="H152" s="21"/>
      <c r="I152" s="21"/>
      <c r="K152" s="71"/>
      <c r="L152" s="71"/>
    </row>
    <row r="153" spans="2:12" x14ac:dyDescent="0.3">
      <c r="B153" s="9"/>
      <c r="C153" s="25"/>
      <c r="D153" s="49"/>
      <c r="E153" s="47"/>
      <c r="F153" s="25"/>
      <c r="H153" s="21"/>
      <c r="I153" s="21"/>
      <c r="K153" s="71"/>
      <c r="L153" s="71"/>
    </row>
    <row r="154" spans="2:12" x14ac:dyDescent="0.3">
      <c r="B154" s="9"/>
      <c r="C154" s="25"/>
      <c r="D154" s="49"/>
      <c r="E154" s="47"/>
      <c r="F154" s="25"/>
      <c r="H154" s="21"/>
      <c r="I154" s="21"/>
      <c r="K154" s="71"/>
      <c r="L154" s="71"/>
    </row>
    <row r="155" spans="2:12" x14ac:dyDescent="0.3">
      <c r="B155" s="9"/>
      <c r="C155" s="25"/>
      <c r="D155" s="49"/>
      <c r="E155" s="47"/>
      <c r="F155" s="25"/>
      <c r="H155" s="21"/>
      <c r="I155" s="21"/>
      <c r="K155" s="71"/>
      <c r="L155" s="71"/>
    </row>
    <row r="156" spans="2:12" x14ac:dyDescent="0.3">
      <c r="B156" s="9"/>
      <c r="C156" s="25"/>
      <c r="D156" s="49"/>
      <c r="E156" s="47"/>
      <c r="F156" s="25"/>
      <c r="H156" s="21"/>
      <c r="I156" s="21"/>
      <c r="K156" s="71"/>
      <c r="L156" s="71"/>
    </row>
    <row r="157" spans="2:12" x14ac:dyDescent="0.3">
      <c r="B157" s="9"/>
      <c r="C157" s="25"/>
      <c r="D157" s="49"/>
      <c r="E157" s="47"/>
      <c r="F157" s="25"/>
      <c r="H157" s="21"/>
      <c r="I157" s="21"/>
      <c r="K157" s="71"/>
      <c r="L157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56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9">
        <v>45292</v>
      </c>
    </row>
    <row r="4" spans="1:40" x14ac:dyDescent="0.3">
      <c r="A4" s="13"/>
      <c r="B4" s="14" t="s">
        <v>4</v>
      </c>
      <c r="C4" s="15"/>
      <c r="D4" s="16"/>
      <c r="E4" s="16"/>
      <c r="F4" s="16"/>
      <c r="G4" s="1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40" x14ac:dyDescent="0.3">
      <c r="A5" s="13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20" customFormat="1" x14ac:dyDescent="0.3">
      <c r="A7" s="70" t="str">
        <f t="shared" ref="A7:A42" si="2">TEXT(AM7,"YYYYMM")</f>
        <v>202101</v>
      </c>
      <c r="B7" s="18" t="e">
        <f ca="1">OFFSET(#REF!,ROW(A$1)-1,COLUMN($A1)-1)</f>
        <v>#REF!</v>
      </c>
      <c r="C7" s="18" t="e">
        <f ca="1">OFFSET(#REF!,ROW(B$1)-1,COLUMN($A1)-1)</f>
        <v>#REF!</v>
      </c>
      <c r="D7" s="18" t="e">
        <f ca="1">OFFSET(#REF!,ROW(C$1)-1,COLUMN($A1)-1)</f>
        <v>#REF!</v>
      </c>
      <c r="E7" s="18" t="e">
        <f ca="1">OFFSET(#REF!,ROW(D$1)-1,COLUMN($A1)-1)</f>
        <v>#REF!</v>
      </c>
      <c r="F7" s="18" t="e">
        <f ca="1">OFFSET(#REF!,ROW(E$1)-1,COLUMN($A1)-1)</f>
        <v>#REF!</v>
      </c>
      <c r="G7" s="18" t="e">
        <f ca="1">OFFSET(#REF!,ROW(F$1)-1,COLUMN($A1)-1)</f>
        <v>#REF!</v>
      </c>
      <c r="H7" s="18" t="e">
        <f ca="1">OFFSET(#REF!,ROW(G$1)-1,COLUMN($A1)-1)</f>
        <v>#REF!</v>
      </c>
      <c r="I7" s="18" t="e">
        <f ca="1">OFFSET(#REF!,ROW(H$1)-1,COLUMN($A1)-1)</f>
        <v>#REF!</v>
      </c>
      <c r="J7" s="18" t="e">
        <f ca="1">OFFSET(#REF!,ROW(I$1)-1,COLUMN($A1)-1)</f>
        <v>#REF!</v>
      </c>
      <c r="K7" s="18" t="e">
        <f ca="1">OFFSET(#REF!,ROW(J$1)-1,COLUMN($A1)-1)</f>
        <v>#REF!</v>
      </c>
      <c r="L7" s="18" t="e">
        <f ca="1">OFFSET(#REF!,ROW(K$1)-1,COLUMN($A1)-1)</f>
        <v>#REF!</v>
      </c>
      <c r="M7" s="18" t="e">
        <f ca="1">OFFSET(#REF!,ROW(L$1)-1,COLUMN($A1)-1)</f>
        <v>#REF!</v>
      </c>
      <c r="N7" s="19" t="e">
        <f ca="1">OFFSET(#REF!,ROW(M$1)-1,COLUMN($A1)-1)</f>
        <v>#REF!</v>
      </c>
      <c r="O7" s="19" t="e">
        <f ca="1">OFFSET(#REF!,ROW(N$1)-1,COLUMN($A1)-1)</f>
        <v>#REF!</v>
      </c>
      <c r="P7" s="19" t="e">
        <f ca="1">OFFSET(#REF!,ROW(O$1)-1,COLUMN($A1)-1)</f>
        <v>#REF!</v>
      </c>
      <c r="Q7" s="19" t="e">
        <f ca="1">OFFSET(#REF!,ROW(P$1)-1,COLUMN($A1)-1)</f>
        <v>#REF!</v>
      </c>
      <c r="R7" s="19" t="e">
        <f ca="1">OFFSET(#REF!,ROW(Q$1)-1,COLUMN($A1)-1)</f>
        <v>#REF!</v>
      </c>
      <c r="S7" s="19" t="e">
        <f ca="1">OFFSET(#REF!,ROW(R$1)-1,COLUMN($A1)-1)</f>
        <v>#REF!</v>
      </c>
      <c r="T7" s="19" t="e">
        <f ca="1">OFFSET(#REF!,ROW(S$1)-1,COLUMN($A1)-1)</f>
        <v>#REF!</v>
      </c>
      <c r="U7" s="19" t="e">
        <f ca="1">OFFSET(#REF!,ROW(T$1)-1,COLUMN($A1)-1)</f>
        <v>#REF!</v>
      </c>
      <c r="V7" s="19" t="e">
        <f ca="1">OFFSET(#REF!,ROW(U$1)-1,COLUMN($A1)-1)</f>
        <v>#REF!</v>
      </c>
      <c r="W7" s="19" t="e">
        <f ca="1">OFFSET(#REF!,ROW(V$1)-1,COLUMN($A1)-1)</f>
        <v>#REF!</v>
      </c>
      <c r="X7" s="19" t="e">
        <f ca="1">OFFSET(#REF!,ROW(W$1)-1,COLUMN($A1)-1)</f>
        <v>#REF!</v>
      </c>
      <c r="Y7" s="19" t="e">
        <f ca="1">OFFSET(#REF!,ROW(X$1)-1,COLUMN($A1)-1)</f>
        <v>#REF!</v>
      </c>
      <c r="Z7" s="19" t="e">
        <f ca="1">OFFSET(#REF!,ROW(Y$1)-1,COLUMN($A1)-1)</f>
        <v>#REF!</v>
      </c>
      <c r="AA7" s="19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70">
        <f t="shared" ref="AM7:AM40" si="3">EDATE(AM8,-1)</f>
        <v>44197</v>
      </c>
    </row>
    <row r="8" spans="1:40" s="20" customFormat="1" x14ac:dyDescent="0.3">
      <c r="A8" s="70" t="str">
        <f t="shared" si="2"/>
        <v>202102</v>
      </c>
      <c r="B8" s="18" t="e">
        <f ca="1">OFFSET(#REF!,ROW(A$1)-1,COLUMN($A2)-1)</f>
        <v>#REF!</v>
      </c>
      <c r="C8" s="18" t="e">
        <f ca="1">OFFSET(#REF!,ROW(B$1)-1,COLUMN($A2)-1)</f>
        <v>#REF!</v>
      </c>
      <c r="D8" s="18" t="e">
        <f ca="1">OFFSET(#REF!,ROW(C$1)-1,COLUMN($A2)-1)</f>
        <v>#REF!</v>
      </c>
      <c r="E8" s="18" t="e">
        <f ca="1">OFFSET(#REF!,ROW(D$1)-1,COLUMN($A2)-1)</f>
        <v>#REF!</v>
      </c>
      <c r="F8" s="18" t="e">
        <f ca="1">OFFSET(#REF!,ROW(E$1)-1,COLUMN($A2)-1)</f>
        <v>#REF!</v>
      </c>
      <c r="G8" s="18" t="e">
        <f ca="1">OFFSET(#REF!,ROW(F$1)-1,COLUMN($A2)-1)</f>
        <v>#REF!</v>
      </c>
      <c r="H8" s="18" t="e">
        <f ca="1">OFFSET(#REF!,ROW(G$1)-1,COLUMN($A2)-1)</f>
        <v>#REF!</v>
      </c>
      <c r="I8" s="18" t="e">
        <f ca="1">OFFSET(#REF!,ROW(H$1)-1,COLUMN($A2)-1)</f>
        <v>#REF!</v>
      </c>
      <c r="J8" s="18" t="e">
        <f ca="1">OFFSET(#REF!,ROW(I$1)-1,COLUMN($A2)-1)</f>
        <v>#REF!</v>
      </c>
      <c r="K8" s="18" t="e">
        <f ca="1">OFFSET(#REF!,ROW(J$1)-1,COLUMN($A2)-1)</f>
        <v>#REF!</v>
      </c>
      <c r="L8" s="18" t="e">
        <f ca="1">OFFSET(#REF!,ROW(K$1)-1,COLUMN($A2)-1)</f>
        <v>#REF!</v>
      </c>
      <c r="M8" s="18" t="e">
        <f ca="1">OFFSET(#REF!,ROW(L$1)-1,COLUMN($A2)-1)</f>
        <v>#REF!</v>
      </c>
      <c r="N8" s="19" t="e">
        <f ca="1">OFFSET(#REF!,ROW(M$1)-1,COLUMN($A2)-1)</f>
        <v>#REF!</v>
      </c>
      <c r="O8" s="19" t="e">
        <f ca="1">OFFSET(#REF!,ROW(N$1)-1,COLUMN($A2)-1)</f>
        <v>#REF!</v>
      </c>
      <c r="P8" s="19" t="e">
        <f ca="1">OFFSET(#REF!,ROW(O$1)-1,COLUMN($A2)-1)</f>
        <v>#REF!</v>
      </c>
      <c r="Q8" s="19" t="e">
        <f ca="1">OFFSET(#REF!,ROW(P$1)-1,COLUMN($A2)-1)</f>
        <v>#REF!</v>
      </c>
      <c r="R8" s="19" t="e">
        <f ca="1">OFFSET(#REF!,ROW(Q$1)-1,COLUMN($A2)-1)</f>
        <v>#REF!</v>
      </c>
      <c r="S8" s="19" t="e">
        <f ca="1">OFFSET(#REF!,ROW(R$1)-1,COLUMN($A2)-1)</f>
        <v>#REF!</v>
      </c>
      <c r="T8" s="19" t="e">
        <f ca="1">OFFSET(#REF!,ROW(S$1)-1,COLUMN($A2)-1)</f>
        <v>#REF!</v>
      </c>
      <c r="U8" s="19" t="e">
        <f ca="1">OFFSET(#REF!,ROW(T$1)-1,COLUMN($A2)-1)</f>
        <v>#REF!</v>
      </c>
      <c r="V8" s="19" t="e">
        <f ca="1">OFFSET(#REF!,ROW(U$1)-1,COLUMN($A2)-1)</f>
        <v>#REF!</v>
      </c>
      <c r="W8" s="19" t="e">
        <f ca="1">OFFSET(#REF!,ROW(V$1)-1,COLUMN($A2)-1)</f>
        <v>#REF!</v>
      </c>
      <c r="X8" s="19" t="e">
        <f ca="1">OFFSET(#REF!,ROW(W$1)-1,COLUMN($A2)-1)</f>
        <v>#REF!</v>
      </c>
      <c r="Y8" s="19" t="e">
        <f ca="1">OFFSET(#REF!,ROW(X$1)-1,COLUMN($A2)-1)</f>
        <v>#REF!</v>
      </c>
      <c r="Z8" s="19" t="e">
        <f ca="1">OFFSET(#REF!,ROW(Y$1)-1,COLUMN($A2)-1)</f>
        <v>#REF!</v>
      </c>
      <c r="AA8" s="19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70">
        <f t="shared" si="3"/>
        <v>44228</v>
      </c>
    </row>
    <row r="9" spans="1:40" s="20" customFormat="1" x14ac:dyDescent="0.3">
      <c r="A9" s="70" t="str">
        <f t="shared" si="2"/>
        <v>202103</v>
      </c>
      <c r="B9" s="18" t="e">
        <f ca="1">OFFSET(#REF!,ROW(A$1)-1,COLUMN($A3)-1)</f>
        <v>#REF!</v>
      </c>
      <c r="C9" s="18" t="e">
        <f ca="1">OFFSET(#REF!,ROW(B$1)-1,COLUMN($A3)-1)</f>
        <v>#REF!</v>
      </c>
      <c r="D9" s="18" t="e">
        <f ca="1">OFFSET(#REF!,ROW(C$1)-1,COLUMN($A3)-1)</f>
        <v>#REF!</v>
      </c>
      <c r="E9" s="18" t="e">
        <f ca="1">OFFSET(#REF!,ROW(D$1)-1,COLUMN($A3)-1)</f>
        <v>#REF!</v>
      </c>
      <c r="F9" s="18" t="e">
        <f ca="1">OFFSET(#REF!,ROW(E$1)-1,COLUMN($A3)-1)</f>
        <v>#REF!</v>
      </c>
      <c r="G9" s="18" t="e">
        <f ca="1">OFFSET(#REF!,ROW(F$1)-1,COLUMN($A3)-1)</f>
        <v>#REF!</v>
      </c>
      <c r="H9" s="18" t="e">
        <f ca="1">OFFSET(#REF!,ROW(G$1)-1,COLUMN($A3)-1)</f>
        <v>#REF!</v>
      </c>
      <c r="I9" s="18" t="e">
        <f ca="1">OFFSET(#REF!,ROW(H$1)-1,COLUMN($A3)-1)</f>
        <v>#REF!</v>
      </c>
      <c r="J9" s="18" t="e">
        <f ca="1">OFFSET(#REF!,ROW(I$1)-1,COLUMN($A3)-1)</f>
        <v>#REF!</v>
      </c>
      <c r="K9" s="18" t="e">
        <f ca="1">OFFSET(#REF!,ROW(J$1)-1,COLUMN($A3)-1)</f>
        <v>#REF!</v>
      </c>
      <c r="L9" s="18" t="e">
        <f ca="1">OFFSET(#REF!,ROW(K$1)-1,COLUMN($A3)-1)</f>
        <v>#REF!</v>
      </c>
      <c r="M9" s="18" t="e">
        <f ca="1">OFFSET(#REF!,ROW(L$1)-1,COLUMN($A3)-1)</f>
        <v>#REF!</v>
      </c>
      <c r="N9" s="19" t="e">
        <f ca="1">OFFSET(#REF!,ROW(M$1)-1,COLUMN($A3)-1)</f>
        <v>#REF!</v>
      </c>
      <c r="O9" s="19" t="e">
        <f ca="1">OFFSET(#REF!,ROW(N$1)-1,COLUMN($A3)-1)</f>
        <v>#REF!</v>
      </c>
      <c r="P9" s="19" t="e">
        <f ca="1">OFFSET(#REF!,ROW(O$1)-1,COLUMN($A3)-1)</f>
        <v>#REF!</v>
      </c>
      <c r="Q9" s="19" t="e">
        <f ca="1">OFFSET(#REF!,ROW(P$1)-1,COLUMN($A3)-1)</f>
        <v>#REF!</v>
      </c>
      <c r="R9" s="19" t="e">
        <f ca="1">OFFSET(#REF!,ROW(Q$1)-1,COLUMN($A3)-1)</f>
        <v>#REF!</v>
      </c>
      <c r="S9" s="19" t="e">
        <f ca="1">OFFSET(#REF!,ROW(R$1)-1,COLUMN($A3)-1)</f>
        <v>#REF!</v>
      </c>
      <c r="T9" s="19" t="e">
        <f ca="1">OFFSET(#REF!,ROW(S$1)-1,COLUMN($A3)-1)</f>
        <v>#REF!</v>
      </c>
      <c r="U9" s="19" t="e">
        <f ca="1">OFFSET(#REF!,ROW(T$1)-1,COLUMN($A3)-1)</f>
        <v>#REF!</v>
      </c>
      <c r="V9" s="19" t="e">
        <f ca="1">OFFSET(#REF!,ROW(U$1)-1,COLUMN($A3)-1)</f>
        <v>#REF!</v>
      </c>
      <c r="W9" s="19" t="e">
        <f ca="1">OFFSET(#REF!,ROW(V$1)-1,COLUMN($A3)-1)</f>
        <v>#REF!</v>
      </c>
      <c r="X9" s="19" t="e">
        <f ca="1">OFFSET(#REF!,ROW(W$1)-1,COLUMN($A3)-1)</f>
        <v>#REF!</v>
      </c>
      <c r="Y9" s="19" t="e">
        <f ca="1">OFFSET(#REF!,ROW(X$1)-1,COLUMN($A3)-1)</f>
        <v>#REF!</v>
      </c>
      <c r="Z9" s="19" t="e">
        <f ca="1">OFFSET(#REF!,ROW(Y$1)-1,COLUMN($A3)-1)</f>
        <v>#REF!</v>
      </c>
      <c r="AA9" s="19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70">
        <f t="shared" si="3"/>
        <v>44256</v>
      </c>
    </row>
    <row r="10" spans="1:40" s="20" customFormat="1" x14ac:dyDescent="0.3">
      <c r="A10" s="70" t="str">
        <f t="shared" si="2"/>
        <v>202104</v>
      </c>
      <c r="B10" s="18" t="e">
        <f ca="1">OFFSET(#REF!,ROW(A$1)-1,COLUMN($A4)-1)</f>
        <v>#REF!</v>
      </c>
      <c r="C10" s="18" t="e">
        <f ca="1">OFFSET(#REF!,ROW(B$1)-1,COLUMN($A4)-1)</f>
        <v>#REF!</v>
      </c>
      <c r="D10" s="18" t="e">
        <f ca="1">OFFSET(#REF!,ROW(C$1)-1,COLUMN($A4)-1)</f>
        <v>#REF!</v>
      </c>
      <c r="E10" s="18" t="e">
        <f ca="1">OFFSET(#REF!,ROW(D$1)-1,COLUMN($A4)-1)</f>
        <v>#REF!</v>
      </c>
      <c r="F10" s="18" t="e">
        <f ca="1">OFFSET(#REF!,ROW(E$1)-1,COLUMN($A4)-1)</f>
        <v>#REF!</v>
      </c>
      <c r="G10" s="18" t="e">
        <f ca="1">OFFSET(#REF!,ROW(F$1)-1,COLUMN($A4)-1)</f>
        <v>#REF!</v>
      </c>
      <c r="H10" s="18" t="e">
        <f ca="1">OFFSET(#REF!,ROW(G$1)-1,COLUMN($A4)-1)</f>
        <v>#REF!</v>
      </c>
      <c r="I10" s="18" t="e">
        <f ca="1">OFFSET(#REF!,ROW(H$1)-1,COLUMN($A4)-1)</f>
        <v>#REF!</v>
      </c>
      <c r="J10" s="18" t="e">
        <f ca="1">OFFSET(#REF!,ROW(I$1)-1,COLUMN($A4)-1)</f>
        <v>#REF!</v>
      </c>
      <c r="K10" s="18" t="e">
        <f ca="1">OFFSET(#REF!,ROW(J$1)-1,COLUMN($A4)-1)</f>
        <v>#REF!</v>
      </c>
      <c r="L10" s="18" t="e">
        <f ca="1">OFFSET(#REF!,ROW(K$1)-1,COLUMN($A4)-1)</f>
        <v>#REF!</v>
      </c>
      <c r="M10" s="18" t="e">
        <f ca="1">OFFSET(#REF!,ROW(L$1)-1,COLUMN($A4)-1)</f>
        <v>#REF!</v>
      </c>
      <c r="N10" s="19" t="e">
        <f ca="1">OFFSET(#REF!,ROW(M$1)-1,COLUMN($A4)-1)</f>
        <v>#REF!</v>
      </c>
      <c r="O10" s="19" t="e">
        <f ca="1">OFFSET(#REF!,ROW(N$1)-1,COLUMN($A4)-1)</f>
        <v>#REF!</v>
      </c>
      <c r="P10" s="19" t="e">
        <f ca="1">OFFSET(#REF!,ROW(O$1)-1,COLUMN($A4)-1)</f>
        <v>#REF!</v>
      </c>
      <c r="Q10" s="19" t="e">
        <f ca="1">OFFSET(#REF!,ROW(P$1)-1,COLUMN($A4)-1)</f>
        <v>#REF!</v>
      </c>
      <c r="R10" s="19" t="e">
        <f ca="1">OFFSET(#REF!,ROW(Q$1)-1,COLUMN($A4)-1)</f>
        <v>#REF!</v>
      </c>
      <c r="S10" s="19" t="e">
        <f ca="1">OFFSET(#REF!,ROW(R$1)-1,COLUMN($A4)-1)</f>
        <v>#REF!</v>
      </c>
      <c r="T10" s="19" t="e">
        <f ca="1">OFFSET(#REF!,ROW(S$1)-1,COLUMN($A4)-1)</f>
        <v>#REF!</v>
      </c>
      <c r="U10" s="19" t="e">
        <f ca="1">OFFSET(#REF!,ROW(T$1)-1,COLUMN($A4)-1)</f>
        <v>#REF!</v>
      </c>
      <c r="V10" s="19" t="e">
        <f ca="1">OFFSET(#REF!,ROW(U$1)-1,COLUMN($A4)-1)</f>
        <v>#REF!</v>
      </c>
      <c r="W10" s="19" t="e">
        <f ca="1">OFFSET(#REF!,ROW(V$1)-1,COLUMN($A4)-1)</f>
        <v>#REF!</v>
      </c>
      <c r="X10" s="19" t="e">
        <f ca="1">OFFSET(#REF!,ROW(W$1)-1,COLUMN($A4)-1)</f>
        <v>#REF!</v>
      </c>
      <c r="Y10" s="19" t="e">
        <f ca="1">OFFSET(#REF!,ROW(X$1)-1,COLUMN($A4)-1)</f>
        <v>#REF!</v>
      </c>
      <c r="Z10" s="19" t="e">
        <f ca="1">OFFSET(#REF!,ROW(Y$1)-1,COLUMN($A4)-1)</f>
        <v>#REF!</v>
      </c>
      <c r="AA10" s="19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70">
        <f t="shared" si="3"/>
        <v>44287</v>
      </c>
    </row>
    <row r="11" spans="1:40" s="20" customFormat="1" x14ac:dyDescent="0.3">
      <c r="A11" s="70" t="str">
        <f t="shared" si="2"/>
        <v>202105</v>
      </c>
      <c r="B11" s="18" t="e">
        <f ca="1">OFFSET(#REF!,ROW(A$1)-1,COLUMN($A5)-1)</f>
        <v>#REF!</v>
      </c>
      <c r="C11" s="18" t="e">
        <f ca="1">OFFSET(#REF!,ROW(B$1)-1,COLUMN($A5)-1)</f>
        <v>#REF!</v>
      </c>
      <c r="D11" s="18" t="e">
        <f ca="1">OFFSET(#REF!,ROW(C$1)-1,COLUMN($A5)-1)</f>
        <v>#REF!</v>
      </c>
      <c r="E11" s="18" t="e">
        <f ca="1">OFFSET(#REF!,ROW(D$1)-1,COLUMN($A5)-1)</f>
        <v>#REF!</v>
      </c>
      <c r="F11" s="18" t="e">
        <f ca="1">OFFSET(#REF!,ROW(E$1)-1,COLUMN($A5)-1)</f>
        <v>#REF!</v>
      </c>
      <c r="G11" s="18" t="e">
        <f ca="1">OFFSET(#REF!,ROW(F$1)-1,COLUMN($A5)-1)</f>
        <v>#REF!</v>
      </c>
      <c r="H11" s="18" t="e">
        <f ca="1">OFFSET(#REF!,ROW(G$1)-1,COLUMN($A5)-1)</f>
        <v>#REF!</v>
      </c>
      <c r="I11" s="18" t="e">
        <f ca="1">OFFSET(#REF!,ROW(H$1)-1,COLUMN($A5)-1)</f>
        <v>#REF!</v>
      </c>
      <c r="J11" s="18" t="e">
        <f ca="1">OFFSET(#REF!,ROW(I$1)-1,COLUMN($A5)-1)</f>
        <v>#REF!</v>
      </c>
      <c r="K11" s="18" t="e">
        <f ca="1">OFFSET(#REF!,ROW(J$1)-1,COLUMN($A5)-1)</f>
        <v>#REF!</v>
      </c>
      <c r="L11" s="18" t="e">
        <f ca="1">OFFSET(#REF!,ROW(K$1)-1,COLUMN($A5)-1)</f>
        <v>#REF!</v>
      </c>
      <c r="M11" s="18" t="e">
        <f ca="1">OFFSET(#REF!,ROW(L$1)-1,COLUMN($A5)-1)</f>
        <v>#REF!</v>
      </c>
      <c r="N11" s="19" t="e">
        <f ca="1">OFFSET(#REF!,ROW(M$1)-1,COLUMN($A5)-1)</f>
        <v>#REF!</v>
      </c>
      <c r="O11" s="19" t="e">
        <f ca="1">OFFSET(#REF!,ROW(N$1)-1,COLUMN($A5)-1)</f>
        <v>#REF!</v>
      </c>
      <c r="P11" s="19" t="e">
        <f ca="1">OFFSET(#REF!,ROW(O$1)-1,COLUMN($A5)-1)</f>
        <v>#REF!</v>
      </c>
      <c r="Q11" s="19" t="e">
        <f ca="1">OFFSET(#REF!,ROW(P$1)-1,COLUMN($A5)-1)</f>
        <v>#REF!</v>
      </c>
      <c r="R11" s="19" t="e">
        <f ca="1">OFFSET(#REF!,ROW(Q$1)-1,COLUMN($A5)-1)</f>
        <v>#REF!</v>
      </c>
      <c r="S11" s="19" t="e">
        <f ca="1">OFFSET(#REF!,ROW(R$1)-1,COLUMN($A5)-1)</f>
        <v>#REF!</v>
      </c>
      <c r="T11" s="19" t="e">
        <f ca="1">OFFSET(#REF!,ROW(S$1)-1,COLUMN($A5)-1)</f>
        <v>#REF!</v>
      </c>
      <c r="U11" s="19" t="e">
        <f ca="1">OFFSET(#REF!,ROW(T$1)-1,COLUMN($A5)-1)</f>
        <v>#REF!</v>
      </c>
      <c r="V11" s="19" t="e">
        <f ca="1">OFFSET(#REF!,ROW(U$1)-1,COLUMN($A5)-1)</f>
        <v>#REF!</v>
      </c>
      <c r="W11" s="19" t="e">
        <f ca="1">OFFSET(#REF!,ROW(V$1)-1,COLUMN($A5)-1)</f>
        <v>#REF!</v>
      </c>
      <c r="X11" s="19" t="e">
        <f ca="1">OFFSET(#REF!,ROW(W$1)-1,COLUMN($A5)-1)</f>
        <v>#REF!</v>
      </c>
      <c r="Y11" s="19" t="e">
        <f ca="1">OFFSET(#REF!,ROW(X$1)-1,COLUMN($A5)-1)</f>
        <v>#REF!</v>
      </c>
      <c r="Z11" s="19" t="e">
        <f ca="1">OFFSET(#REF!,ROW(Y$1)-1,COLUMN($A5)-1)</f>
        <v>#REF!</v>
      </c>
      <c r="AA11" s="19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70">
        <f t="shared" si="3"/>
        <v>44317</v>
      </c>
    </row>
    <row r="12" spans="1:40" s="20" customFormat="1" x14ac:dyDescent="0.3">
      <c r="A12" s="70" t="str">
        <f t="shared" si="2"/>
        <v>202106</v>
      </c>
      <c r="B12" s="18" t="e">
        <f ca="1">OFFSET(#REF!,ROW(A$1)-1,COLUMN($A6)-1)</f>
        <v>#REF!</v>
      </c>
      <c r="C12" s="18" t="e">
        <f ca="1">OFFSET(#REF!,ROW(B$1)-1,COLUMN($A6)-1)</f>
        <v>#REF!</v>
      </c>
      <c r="D12" s="18" t="e">
        <f ca="1">OFFSET(#REF!,ROW(C$1)-1,COLUMN($A6)-1)</f>
        <v>#REF!</v>
      </c>
      <c r="E12" s="18" t="e">
        <f ca="1">OFFSET(#REF!,ROW(D$1)-1,COLUMN($A6)-1)</f>
        <v>#REF!</v>
      </c>
      <c r="F12" s="18" t="e">
        <f ca="1">OFFSET(#REF!,ROW(E$1)-1,COLUMN($A6)-1)</f>
        <v>#REF!</v>
      </c>
      <c r="G12" s="18" t="e">
        <f ca="1">OFFSET(#REF!,ROW(F$1)-1,COLUMN($A6)-1)</f>
        <v>#REF!</v>
      </c>
      <c r="H12" s="18" t="e">
        <f ca="1">OFFSET(#REF!,ROW(G$1)-1,COLUMN($A6)-1)</f>
        <v>#REF!</v>
      </c>
      <c r="I12" s="18" t="e">
        <f ca="1">OFFSET(#REF!,ROW(H$1)-1,COLUMN($A6)-1)</f>
        <v>#REF!</v>
      </c>
      <c r="J12" s="18" t="e">
        <f ca="1">OFFSET(#REF!,ROW(I$1)-1,COLUMN($A6)-1)</f>
        <v>#REF!</v>
      </c>
      <c r="K12" s="18" t="e">
        <f ca="1">OFFSET(#REF!,ROW(J$1)-1,COLUMN($A6)-1)</f>
        <v>#REF!</v>
      </c>
      <c r="L12" s="18" t="e">
        <f ca="1">OFFSET(#REF!,ROW(K$1)-1,COLUMN($A6)-1)</f>
        <v>#REF!</v>
      </c>
      <c r="M12" s="18" t="e">
        <f ca="1">OFFSET(#REF!,ROW(L$1)-1,COLUMN($A6)-1)</f>
        <v>#REF!</v>
      </c>
      <c r="N12" s="19" t="e">
        <f ca="1">OFFSET(#REF!,ROW(M$1)-1,COLUMN($A6)-1)</f>
        <v>#REF!</v>
      </c>
      <c r="O12" s="19" t="e">
        <f ca="1">OFFSET(#REF!,ROW(N$1)-1,COLUMN($A6)-1)</f>
        <v>#REF!</v>
      </c>
      <c r="P12" s="19" t="e">
        <f ca="1">OFFSET(#REF!,ROW(O$1)-1,COLUMN($A6)-1)</f>
        <v>#REF!</v>
      </c>
      <c r="Q12" s="19" t="e">
        <f ca="1">OFFSET(#REF!,ROW(P$1)-1,COLUMN($A6)-1)</f>
        <v>#REF!</v>
      </c>
      <c r="R12" s="19" t="e">
        <f ca="1">OFFSET(#REF!,ROW(Q$1)-1,COLUMN($A6)-1)</f>
        <v>#REF!</v>
      </c>
      <c r="S12" s="19" t="e">
        <f ca="1">OFFSET(#REF!,ROW(R$1)-1,COLUMN($A6)-1)</f>
        <v>#REF!</v>
      </c>
      <c r="T12" s="19" t="e">
        <f ca="1">OFFSET(#REF!,ROW(S$1)-1,COLUMN($A6)-1)</f>
        <v>#REF!</v>
      </c>
      <c r="U12" s="19" t="e">
        <f ca="1">OFFSET(#REF!,ROW(T$1)-1,COLUMN($A6)-1)</f>
        <v>#REF!</v>
      </c>
      <c r="V12" s="19" t="e">
        <f ca="1">OFFSET(#REF!,ROW(U$1)-1,COLUMN($A6)-1)</f>
        <v>#REF!</v>
      </c>
      <c r="W12" s="19" t="e">
        <f ca="1">OFFSET(#REF!,ROW(V$1)-1,COLUMN($A6)-1)</f>
        <v>#REF!</v>
      </c>
      <c r="X12" s="19" t="e">
        <f ca="1">OFFSET(#REF!,ROW(W$1)-1,COLUMN($A6)-1)</f>
        <v>#REF!</v>
      </c>
      <c r="Y12" s="19" t="e">
        <f ca="1">OFFSET(#REF!,ROW(X$1)-1,COLUMN($A6)-1)</f>
        <v>#REF!</v>
      </c>
      <c r="Z12" s="19" t="e">
        <f ca="1">OFFSET(#REF!,ROW(Y$1)-1,COLUMN($A6)-1)</f>
        <v>#REF!</v>
      </c>
      <c r="AA12" s="19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70">
        <f t="shared" si="3"/>
        <v>44348</v>
      </c>
    </row>
    <row r="13" spans="1:40" s="20" customFormat="1" x14ac:dyDescent="0.3">
      <c r="A13" s="70" t="str">
        <f t="shared" si="2"/>
        <v>202107</v>
      </c>
      <c r="B13" s="18" t="e">
        <f ca="1">OFFSET(#REF!,ROW(A$1)-1,COLUMN($A7)-1)</f>
        <v>#REF!</v>
      </c>
      <c r="C13" s="18" t="e">
        <f ca="1">OFFSET(#REF!,ROW(B$1)-1,COLUMN($A7)-1)</f>
        <v>#REF!</v>
      </c>
      <c r="D13" s="18" t="e">
        <f ca="1">OFFSET(#REF!,ROW(C$1)-1,COLUMN($A7)-1)</f>
        <v>#REF!</v>
      </c>
      <c r="E13" s="18" t="e">
        <f ca="1">OFFSET(#REF!,ROW(D$1)-1,COLUMN($A7)-1)</f>
        <v>#REF!</v>
      </c>
      <c r="F13" s="18" t="e">
        <f ca="1">OFFSET(#REF!,ROW(E$1)-1,COLUMN($A7)-1)</f>
        <v>#REF!</v>
      </c>
      <c r="G13" s="18" t="e">
        <f ca="1">OFFSET(#REF!,ROW(F$1)-1,COLUMN($A7)-1)</f>
        <v>#REF!</v>
      </c>
      <c r="H13" s="18" t="e">
        <f ca="1">OFFSET(#REF!,ROW(G$1)-1,COLUMN($A7)-1)</f>
        <v>#REF!</v>
      </c>
      <c r="I13" s="18" t="e">
        <f ca="1">OFFSET(#REF!,ROW(H$1)-1,COLUMN($A7)-1)</f>
        <v>#REF!</v>
      </c>
      <c r="J13" s="18" t="e">
        <f ca="1">OFFSET(#REF!,ROW(I$1)-1,COLUMN($A7)-1)</f>
        <v>#REF!</v>
      </c>
      <c r="K13" s="18" t="e">
        <f ca="1">OFFSET(#REF!,ROW(J$1)-1,COLUMN($A7)-1)</f>
        <v>#REF!</v>
      </c>
      <c r="L13" s="18" t="e">
        <f ca="1">OFFSET(#REF!,ROW(K$1)-1,COLUMN($A7)-1)</f>
        <v>#REF!</v>
      </c>
      <c r="M13" s="18" t="e">
        <f ca="1">OFFSET(#REF!,ROW(L$1)-1,COLUMN($A7)-1)</f>
        <v>#REF!</v>
      </c>
      <c r="N13" s="19" t="e">
        <f ca="1">OFFSET(#REF!,ROW(M$1)-1,COLUMN($A7)-1)</f>
        <v>#REF!</v>
      </c>
      <c r="O13" s="19" t="e">
        <f ca="1">OFFSET(#REF!,ROW(N$1)-1,COLUMN($A7)-1)</f>
        <v>#REF!</v>
      </c>
      <c r="P13" s="19" t="e">
        <f ca="1">OFFSET(#REF!,ROW(O$1)-1,COLUMN($A7)-1)</f>
        <v>#REF!</v>
      </c>
      <c r="Q13" s="19" t="e">
        <f ca="1">OFFSET(#REF!,ROW(P$1)-1,COLUMN($A7)-1)</f>
        <v>#REF!</v>
      </c>
      <c r="R13" s="19" t="e">
        <f ca="1">OFFSET(#REF!,ROW(Q$1)-1,COLUMN($A7)-1)</f>
        <v>#REF!</v>
      </c>
      <c r="S13" s="19" t="e">
        <f ca="1">OFFSET(#REF!,ROW(R$1)-1,COLUMN($A7)-1)</f>
        <v>#REF!</v>
      </c>
      <c r="T13" s="19" t="e">
        <f ca="1">OFFSET(#REF!,ROW(S$1)-1,COLUMN($A7)-1)</f>
        <v>#REF!</v>
      </c>
      <c r="U13" s="19" t="e">
        <f ca="1">OFFSET(#REF!,ROW(T$1)-1,COLUMN($A7)-1)</f>
        <v>#REF!</v>
      </c>
      <c r="V13" s="19" t="e">
        <f ca="1">OFFSET(#REF!,ROW(U$1)-1,COLUMN($A7)-1)</f>
        <v>#REF!</v>
      </c>
      <c r="W13" s="19" t="e">
        <f ca="1">OFFSET(#REF!,ROW(V$1)-1,COLUMN($A7)-1)</f>
        <v>#REF!</v>
      </c>
      <c r="X13" s="19" t="e">
        <f ca="1">OFFSET(#REF!,ROW(W$1)-1,COLUMN($A7)-1)</f>
        <v>#REF!</v>
      </c>
      <c r="Y13" s="19" t="e">
        <f ca="1">OFFSET(#REF!,ROW(X$1)-1,COLUMN($A7)-1)</f>
        <v>#REF!</v>
      </c>
      <c r="Z13" s="19" t="e">
        <f ca="1">OFFSET(#REF!,ROW(Y$1)-1,COLUMN($A7)-1)</f>
        <v>#REF!</v>
      </c>
      <c r="AA13" s="19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70">
        <f t="shared" si="3"/>
        <v>44378</v>
      </c>
    </row>
    <row r="14" spans="1:40" s="20" customFormat="1" x14ac:dyDescent="0.3">
      <c r="A14" s="70" t="str">
        <f t="shared" si="2"/>
        <v>202108</v>
      </c>
      <c r="B14" s="18" t="e">
        <f ca="1">OFFSET(#REF!,ROW(A$1)-1,COLUMN($A8)-1)</f>
        <v>#REF!</v>
      </c>
      <c r="C14" s="18" t="e">
        <f ca="1">OFFSET(#REF!,ROW(B$1)-1,COLUMN($A8)-1)</f>
        <v>#REF!</v>
      </c>
      <c r="D14" s="18" t="e">
        <f ca="1">OFFSET(#REF!,ROW(C$1)-1,COLUMN($A8)-1)</f>
        <v>#REF!</v>
      </c>
      <c r="E14" s="18" t="e">
        <f ca="1">OFFSET(#REF!,ROW(D$1)-1,COLUMN($A8)-1)</f>
        <v>#REF!</v>
      </c>
      <c r="F14" s="18" t="e">
        <f ca="1">OFFSET(#REF!,ROW(E$1)-1,COLUMN($A8)-1)</f>
        <v>#REF!</v>
      </c>
      <c r="G14" s="18" t="e">
        <f ca="1">OFFSET(#REF!,ROW(F$1)-1,COLUMN($A8)-1)</f>
        <v>#REF!</v>
      </c>
      <c r="H14" s="18" t="e">
        <f ca="1">OFFSET(#REF!,ROW(G$1)-1,COLUMN($A8)-1)</f>
        <v>#REF!</v>
      </c>
      <c r="I14" s="18" t="e">
        <f ca="1">OFFSET(#REF!,ROW(H$1)-1,COLUMN($A8)-1)</f>
        <v>#REF!</v>
      </c>
      <c r="J14" s="18" t="e">
        <f ca="1">OFFSET(#REF!,ROW(I$1)-1,COLUMN($A8)-1)</f>
        <v>#REF!</v>
      </c>
      <c r="K14" s="18" t="e">
        <f ca="1">OFFSET(#REF!,ROW(J$1)-1,COLUMN($A8)-1)</f>
        <v>#REF!</v>
      </c>
      <c r="L14" s="18" t="e">
        <f ca="1">OFFSET(#REF!,ROW(K$1)-1,COLUMN($A8)-1)</f>
        <v>#REF!</v>
      </c>
      <c r="M14" s="18" t="e">
        <f ca="1">OFFSET(#REF!,ROW(L$1)-1,COLUMN($A8)-1)</f>
        <v>#REF!</v>
      </c>
      <c r="N14" s="19" t="e">
        <f ca="1">OFFSET(#REF!,ROW(M$1)-1,COLUMN($A8)-1)</f>
        <v>#REF!</v>
      </c>
      <c r="O14" s="19" t="e">
        <f ca="1">OFFSET(#REF!,ROW(N$1)-1,COLUMN($A8)-1)</f>
        <v>#REF!</v>
      </c>
      <c r="P14" s="19" t="e">
        <f ca="1">OFFSET(#REF!,ROW(O$1)-1,COLUMN($A8)-1)</f>
        <v>#REF!</v>
      </c>
      <c r="Q14" s="19" t="e">
        <f ca="1">OFFSET(#REF!,ROW(P$1)-1,COLUMN($A8)-1)</f>
        <v>#REF!</v>
      </c>
      <c r="R14" s="19" t="e">
        <f ca="1">OFFSET(#REF!,ROW(Q$1)-1,COLUMN($A8)-1)</f>
        <v>#REF!</v>
      </c>
      <c r="S14" s="19" t="e">
        <f ca="1">OFFSET(#REF!,ROW(R$1)-1,COLUMN($A8)-1)</f>
        <v>#REF!</v>
      </c>
      <c r="T14" s="19" t="e">
        <f ca="1">OFFSET(#REF!,ROW(S$1)-1,COLUMN($A8)-1)</f>
        <v>#REF!</v>
      </c>
      <c r="U14" s="19" t="e">
        <f ca="1">OFFSET(#REF!,ROW(T$1)-1,COLUMN($A8)-1)</f>
        <v>#REF!</v>
      </c>
      <c r="V14" s="19" t="e">
        <f ca="1">OFFSET(#REF!,ROW(U$1)-1,COLUMN($A8)-1)</f>
        <v>#REF!</v>
      </c>
      <c r="W14" s="19" t="e">
        <f ca="1">OFFSET(#REF!,ROW(V$1)-1,COLUMN($A8)-1)</f>
        <v>#REF!</v>
      </c>
      <c r="X14" s="19" t="e">
        <f ca="1">OFFSET(#REF!,ROW(W$1)-1,COLUMN($A8)-1)</f>
        <v>#REF!</v>
      </c>
      <c r="Y14" s="19" t="e">
        <f ca="1">OFFSET(#REF!,ROW(X$1)-1,COLUMN($A8)-1)</f>
        <v>#REF!</v>
      </c>
      <c r="Z14" s="19" t="e">
        <f ca="1">OFFSET(#REF!,ROW(Y$1)-1,COLUMN($A8)-1)</f>
        <v>#REF!</v>
      </c>
      <c r="AA14" s="19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70">
        <f t="shared" si="3"/>
        <v>44409</v>
      </c>
    </row>
    <row r="15" spans="1:40" s="20" customFormat="1" x14ac:dyDescent="0.3">
      <c r="A15" s="70" t="str">
        <f t="shared" si="2"/>
        <v>202109</v>
      </c>
      <c r="B15" s="18" t="e">
        <f ca="1">OFFSET(#REF!,ROW(A$1)-1,COLUMN($A9)-1)</f>
        <v>#REF!</v>
      </c>
      <c r="C15" s="18" t="e">
        <f ca="1">OFFSET(#REF!,ROW(B$1)-1,COLUMN($A9)-1)</f>
        <v>#REF!</v>
      </c>
      <c r="D15" s="18" t="e">
        <f ca="1">OFFSET(#REF!,ROW(C$1)-1,COLUMN($A9)-1)</f>
        <v>#REF!</v>
      </c>
      <c r="E15" s="18" t="e">
        <f ca="1">OFFSET(#REF!,ROW(D$1)-1,COLUMN($A9)-1)</f>
        <v>#REF!</v>
      </c>
      <c r="F15" s="18" t="e">
        <f ca="1">OFFSET(#REF!,ROW(E$1)-1,COLUMN($A9)-1)</f>
        <v>#REF!</v>
      </c>
      <c r="G15" s="18" t="e">
        <f ca="1">OFFSET(#REF!,ROW(F$1)-1,COLUMN($A9)-1)</f>
        <v>#REF!</v>
      </c>
      <c r="H15" s="18" t="e">
        <f ca="1">OFFSET(#REF!,ROW(G$1)-1,COLUMN($A9)-1)</f>
        <v>#REF!</v>
      </c>
      <c r="I15" s="18" t="e">
        <f ca="1">OFFSET(#REF!,ROW(H$1)-1,COLUMN($A9)-1)</f>
        <v>#REF!</v>
      </c>
      <c r="J15" s="18" t="e">
        <f ca="1">OFFSET(#REF!,ROW(I$1)-1,COLUMN($A9)-1)</f>
        <v>#REF!</v>
      </c>
      <c r="K15" s="18" t="e">
        <f ca="1">OFFSET(#REF!,ROW(J$1)-1,COLUMN($A9)-1)</f>
        <v>#REF!</v>
      </c>
      <c r="L15" s="18" t="e">
        <f ca="1">OFFSET(#REF!,ROW(K$1)-1,COLUMN($A9)-1)</f>
        <v>#REF!</v>
      </c>
      <c r="M15" s="18" t="e">
        <f ca="1">OFFSET(#REF!,ROW(L$1)-1,COLUMN($A9)-1)</f>
        <v>#REF!</v>
      </c>
      <c r="N15" s="19" t="e">
        <f ca="1">OFFSET(#REF!,ROW(M$1)-1,COLUMN($A9)-1)</f>
        <v>#REF!</v>
      </c>
      <c r="O15" s="19" t="e">
        <f ca="1">OFFSET(#REF!,ROW(N$1)-1,COLUMN($A9)-1)</f>
        <v>#REF!</v>
      </c>
      <c r="P15" s="19" t="e">
        <f ca="1">OFFSET(#REF!,ROW(O$1)-1,COLUMN($A9)-1)</f>
        <v>#REF!</v>
      </c>
      <c r="Q15" s="19" t="e">
        <f ca="1">OFFSET(#REF!,ROW(P$1)-1,COLUMN($A9)-1)</f>
        <v>#REF!</v>
      </c>
      <c r="R15" s="19" t="e">
        <f ca="1">OFFSET(#REF!,ROW(Q$1)-1,COLUMN($A9)-1)</f>
        <v>#REF!</v>
      </c>
      <c r="S15" s="19" t="e">
        <f ca="1">OFFSET(#REF!,ROW(R$1)-1,COLUMN($A9)-1)</f>
        <v>#REF!</v>
      </c>
      <c r="T15" s="19" t="e">
        <f ca="1">OFFSET(#REF!,ROW(S$1)-1,COLUMN($A9)-1)</f>
        <v>#REF!</v>
      </c>
      <c r="U15" s="19" t="e">
        <f ca="1">OFFSET(#REF!,ROW(T$1)-1,COLUMN($A9)-1)</f>
        <v>#REF!</v>
      </c>
      <c r="V15" s="19" t="e">
        <f ca="1">OFFSET(#REF!,ROW(U$1)-1,COLUMN($A9)-1)</f>
        <v>#REF!</v>
      </c>
      <c r="W15" s="19" t="e">
        <f ca="1">OFFSET(#REF!,ROW(V$1)-1,COLUMN($A9)-1)</f>
        <v>#REF!</v>
      </c>
      <c r="X15" s="19" t="e">
        <f ca="1">OFFSET(#REF!,ROW(W$1)-1,COLUMN($A9)-1)</f>
        <v>#REF!</v>
      </c>
      <c r="Y15" s="19" t="e">
        <f ca="1">OFFSET(#REF!,ROW(X$1)-1,COLUMN($A9)-1)</f>
        <v>#REF!</v>
      </c>
      <c r="Z15" s="19" t="e">
        <f ca="1">OFFSET(#REF!,ROW(Y$1)-1,COLUMN($A9)-1)</f>
        <v>#REF!</v>
      </c>
      <c r="AA15" s="19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70">
        <f t="shared" si="3"/>
        <v>44440</v>
      </c>
    </row>
    <row r="16" spans="1:40" s="20" customFormat="1" x14ac:dyDescent="0.3">
      <c r="A16" s="70" t="str">
        <f t="shared" si="2"/>
        <v>202110</v>
      </c>
      <c r="B16" s="18" t="e">
        <f ca="1">OFFSET(#REF!,ROW(A$1)-1,COLUMN($A10)-1)</f>
        <v>#REF!</v>
      </c>
      <c r="C16" s="18" t="e">
        <f ca="1">OFFSET(#REF!,ROW(B$1)-1,COLUMN($A10)-1)</f>
        <v>#REF!</v>
      </c>
      <c r="D16" s="18" t="e">
        <f ca="1">OFFSET(#REF!,ROW(C$1)-1,COLUMN($A10)-1)</f>
        <v>#REF!</v>
      </c>
      <c r="E16" s="18" t="e">
        <f ca="1">OFFSET(#REF!,ROW(D$1)-1,COLUMN($A10)-1)</f>
        <v>#REF!</v>
      </c>
      <c r="F16" s="18" t="e">
        <f ca="1">OFFSET(#REF!,ROW(E$1)-1,COLUMN($A10)-1)</f>
        <v>#REF!</v>
      </c>
      <c r="G16" s="18" t="e">
        <f ca="1">OFFSET(#REF!,ROW(F$1)-1,COLUMN($A10)-1)</f>
        <v>#REF!</v>
      </c>
      <c r="H16" s="18" t="e">
        <f ca="1">OFFSET(#REF!,ROW(G$1)-1,COLUMN($A10)-1)</f>
        <v>#REF!</v>
      </c>
      <c r="I16" s="18" t="e">
        <f ca="1">OFFSET(#REF!,ROW(H$1)-1,COLUMN($A10)-1)</f>
        <v>#REF!</v>
      </c>
      <c r="J16" s="18" t="e">
        <f ca="1">OFFSET(#REF!,ROW(I$1)-1,COLUMN($A10)-1)</f>
        <v>#REF!</v>
      </c>
      <c r="K16" s="18" t="e">
        <f ca="1">OFFSET(#REF!,ROW(J$1)-1,COLUMN($A10)-1)</f>
        <v>#REF!</v>
      </c>
      <c r="L16" s="18" t="e">
        <f ca="1">OFFSET(#REF!,ROW(K$1)-1,COLUMN($A10)-1)</f>
        <v>#REF!</v>
      </c>
      <c r="M16" s="18" t="e">
        <f ca="1">OFFSET(#REF!,ROW(L$1)-1,COLUMN($A10)-1)</f>
        <v>#REF!</v>
      </c>
      <c r="N16" s="19" t="e">
        <f ca="1">OFFSET(#REF!,ROW(M$1)-1,COLUMN($A10)-1)</f>
        <v>#REF!</v>
      </c>
      <c r="O16" s="19" t="e">
        <f ca="1">OFFSET(#REF!,ROW(N$1)-1,COLUMN($A10)-1)</f>
        <v>#REF!</v>
      </c>
      <c r="P16" s="19" t="e">
        <f ca="1">OFFSET(#REF!,ROW(O$1)-1,COLUMN($A10)-1)</f>
        <v>#REF!</v>
      </c>
      <c r="Q16" s="19" t="e">
        <f ca="1">OFFSET(#REF!,ROW(P$1)-1,COLUMN($A10)-1)</f>
        <v>#REF!</v>
      </c>
      <c r="R16" s="19" t="e">
        <f ca="1">OFFSET(#REF!,ROW(Q$1)-1,COLUMN($A10)-1)</f>
        <v>#REF!</v>
      </c>
      <c r="S16" s="19" t="e">
        <f ca="1">OFFSET(#REF!,ROW(R$1)-1,COLUMN($A10)-1)</f>
        <v>#REF!</v>
      </c>
      <c r="T16" s="19" t="e">
        <f ca="1">OFFSET(#REF!,ROW(S$1)-1,COLUMN($A10)-1)</f>
        <v>#REF!</v>
      </c>
      <c r="U16" s="19" t="e">
        <f ca="1">OFFSET(#REF!,ROW(T$1)-1,COLUMN($A10)-1)</f>
        <v>#REF!</v>
      </c>
      <c r="V16" s="19" t="e">
        <f ca="1">OFFSET(#REF!,ROW(U$1)-1,COLUMN($A10)-1)</f>
        <v>#REF!</v>
      </c>
      <c r="W16" s="19" t="e">
        <f ca="1">OFFSET(#REF!,ROW(V$1)-1,COLUMN($A10)-1)</f>
        <v>#REF!</v>
      </c>
      <c r="X16" s="19" t="e">
        <f ca="1">OFFSET(#REF!,ROW(W$1)-1,COLUMN($A10)-1)</f>
        <v>#REF!</v>
      </c>
      <c r="Y16" s="19" t="e">
        <f ca="1">OFFSET(#REF!,ROW(X$1)-1,COLUMN($A10)-1)</f>
        <v>#REF!</v>
      </c>
      <c r="Z16" s="19" t="e">
        <f ca="1">OFFSET(#REF!,ROW(Y$1)-1,COLUMN($A10)-1)</f>
        <v>#REF!</v>
      </c>
      <c r="AA16" s="19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70">
        <f t="shared" si="3"/>
        <v>44470</v>
      </c>
    </row>
    <row r="17" spans="1:39" s="20" customFormat="1" x14ac:dyDescent="0.3">
      <c r="A17" s="70" t="str">
        <f t="shared" si="2"/>
        <v>202111</v>
      </c>
      <c r="B17" s="18" t="e">
        <f ca="1">OFFSET(#REF!,ROW(A$1)-1,COLUMN($A11)-1)</f>
        <v>#REF!</v>
      </c>
      <c r="C17" s="18" t="e">
        <f ca="1">OFFSET(#REF!,ROW(B$1)-1,COLUMN($A11)-1)</f>
        <v>#REF!</v>
      </c>
      <c r="D17" s="18" t="e">
        <f ca="1">OFFSET(#REF!,ROW(C$1)-1,COLUMN($A11)-1)</f>
        <v>#REF!</v>
      </c>
      <c r="E17" s="18" t="e">
        <f ca="1">OFFSET(#REF!,ROW(D$1)-1,COLUMN($A11)-1)</f>
        <v>#REF!</v>
      </c>
      <c r="F17" s="18" t="e">
        <f ca="1">OFFSET(#REF!,ROW(E$1)-1,COLUMN($A11)-1)</f>
        <v>#REF!</v>
      </c>
      <c r="G17" s="18" t="e">
        <f ca="1">OFFSET(#REF!,ROW(F$1)-1,COLUMN($A11)-1)</f>
        <v>#REF!</v>
      </c>
      <c r="H17" s="18" t="e">
        <f ca="1">OFFSET(#REF!,ROW(G$1)-1,COLUMN($A11)-1)</f>
        <v>#REF!</v>
      </c>
      <c r="I17" s="18" t="e">
        <f ca="1">OFFSET(#REF!,ROW(H$1)-1,COLUMN($A11)-1)</f>
        <v>#REF!</v>
      </c>
      <c r="J17" s="18" t="e">
        <f ca="1">OFFSET(#REF!,ROW(I$1)-1,COLUMN($A11)-1)</f>
        <v>#REF!</v>
      </c>
      <c r="K17" s="18" t="e">
        <f ca="1">OFFSET(#REF!,ROW(J$1)-1,COLUMN($A11)-1)</f>
        <v>#REF!</v>
      </c>
      <c r="L17" s="18" t="e">
        <f ca="1">OFFSET(#REF!,ROW(K$1)-1,COLUMN($A11)-1)</f>
        <v>#REF!</v>
      </c>
      <c r="M17" s="18" t="e">
        <f ca="1">OFFSET(#REF!,ROW(L$1)-1,COLUMN($A11)-1)</f>
        <v>#REF!</v>
      </c>
      <c r="N17" s="19" t="e">
        <f ca="1">OFFSET(#REF!,ROW(M$1)-1,COLUMN($A11)-1)</f>
        <v>#REF!</v>
      </c>
      <c r="O17" s="19" t="e">
        <f ca="1">OFFSET(#REF!,ROW(N$1)-1,COLUMN($A11)-1)</f>
        <v>#REF!</v>
      </c>
      <c r="P17" s="19" t="e">
        <f ca="1">OFFSET(#REF!,ROW(O$1)-1,COLUMN($A11)-1)</f>
        <v>#REF!</v>
      </c>
      <c r="Q17" s="19" t="e">
        <f ca="1">OFFSET(#REF!,ROW(P$1)-1,COLUMN($A11)-1)</f>
        <v>#REF!</v>
      </c>
      <c r="R17" s="19" t="e">
        <f ca="1">OFFSET(#REF!,ROW(Q$1)-1,COLUMN($A11)-1)</f>
        <v>#REF!</v>
      </c>
      <c r="S17" s="19" t="e">
        <f ca="1">OFFSET(#REF!,ROW(R$1)-1,COLUMN($A11)-1)</f>
        <v>#REF!</v>
      </c>
      <c r="T17" s="19" t="e">
        <f ca="1">OFFSET(#REF!,ROW(S$1)-1,COLUMN($A11)-1)</f>
        <v>#REF!</v>
      </c>
      <c r="U17" s="19" t="e">
        <f ca="1">OFFSET(#REF!,ROW(T$1)-1,COLUMN($A11)-1)</f>
        <v>#REF!</v>
      </c>
      <c r="V17" s="19" t="e">
        <f ca="1">OFFSET(#REF!,ROW(U$1)-1,COLUMN($A11)-1)</f>
        <v>#REF!</v>
      </c>
      <c r="W17" s="19" t="e">
        <f ca="1">OFFSET(#REF!,ROW(V$1)-1,COLUMN($A11)-1)</f>
        <v>#REF!</v>
      </c>
      <c r="X17" s="19" t="e">
        <f ca="1">OFFSET(#REF!,ROW(W$1)-1,COLUMN($A11)-1)</f>
        <v>#REF!</v>
      </c>
      <c r="Y17" s="19" t="e">
        <f ca="1">OFFSET(#REF!,ROW(X$1)-1,COLUMN($A11)-1)</f>
        <v>#REF!</v>
      </c>
      <c r="Z17" s="19" t="e">
        <f ca="1">OFFSET(#REF!,ROW(Y$1)-1,COLUMN($A11)-1)</f>
        <v>#REF!</v>
      </c>
      <c r="AA17" s="19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70">
        <f t="shared" si="3"/>
        <v>44501</v>
      </c>
    </row>
    <row r="18" spans="1:39" s="20" customFormat="1" x14ac:dyDescent="0.3">
      <c r="A18" s="70" t="str">
        <f t="shared" si="2"/>
        <v>202112</v>
      </c>
      <c r="B18" s="18" t="e">
        <f ca="1">OFFSET(#REF!,ROW(A$1)-1,COLUMN($A12)-1)</f>
        <v>#REF!</v>
      </c>
      <c r="C18" s="18" t="e">
        <f ca="1">OFFSET(#REF!,ROW(B$1)-1,COLUMN($A12)-1)</f>
        <v>#REF!</v>
      </c>
      <c r="D18" s="18" t="e">
        <f ca="1">OFFSET(#REF!,ROW(C$1)-1,COLUMN($A12)-1)</f>
        <v>#REF!</v>
      </c>
      <c r="E18" s="18" t="e">
        <f ca="1">OFFSET(#REF!,ROW(D$1)-1,COLUMN($A12)-1)</f>
        <v>#REF!</v>
      </c>
      <c r="F18" s="18" t="e">
        <f ca="1">OFFSET(#REF!,ROW(E$1)-1,COLUMN($A12)-1)</f>
        <v>#REF!</v>
      </c>
      <c r="G18" s="18" t="e">
        <f ca="1">OFFSET(#REF!,ROW(F$1)-1,COLUMN($A12)-1)</f>
        <v>#REF!</v>
      </c>
      <c r="H18" s="18" t="e">
        <f ca="1">OFFSET(#REF!,ROW(G$1)-1,COLUMN($A12)-1)</f>
        <v>#REF!</v>
      </c>
      <c r="I18" s="18" t="e">
        <f ca="1">OFFSET(#REF!,ROW(H$1)-1,COLUMN($A12)-1)</f>
        <v>#REF!</v>
      </c>
      <c r="J18" s="18" t="e">
        <f ca="1">OFFSET(#REF!,ROW(I$1)-1,COLUMN($A12)-1)</f>
        <v>#REF!</v>
      </c>
      <c r="K18" s="18" t="e">
        <f ca="1">OFFSET(#REF!,ROW(J$1)-1,COLUMN($A12)-1)</f>
        <v>#REF!</v>
      </c>
      <c r="L18" s="18" t="e">
        <f ca="1">OFFSET(#REF!,ROW(K$1)-1,COLUMN($A12)-1)</f>
        <v>#REF!</v>
      </c>
      <c r="M18" s="18" t="e">
        <f ca="1">OFFSET(#REF!,ROW(L$1)-1,COLUMN($A12)-1)</f>
        <v>#REF!</v>
      </c>
      <c r="N18" s="19" t="e">
        <f ca="1">OFFSET(#REF!,ROW(M$1)-1,COLUMN($A12)-1)</f>
        <v>#REF!</v>
      </c>
      <c r="O18" s="19" t="e">
        <f ca="1">OFFSET(#REF!,ROW(N$1)-1,COLUMN($A12)-1)</f>
        <v>#REF!</v>
      </c>
      <c r="P18" s="19" t="e">
        <f ca="1">OFFSET(#REF!,ROW(O$1)-1,COLUMN($A12)-1)</f>
        <v>#REF!</v>
      </c>
      <c r="Q18" s="19" t="e">
        <f ca="1">OFFSET(#REF!,ROW(P$1)-1,COLUMN($A12)-1)</f>
        <v>#REF!</v>
      </c>
      <c r="R18" s="19" t="e">
        <f ca="1">OFFSET(#REF!,ROW(Q$1)-1,COLUMN($A12)-1)</f>
        <v>#REF!</v>
      </c>
      <c r="S18" s="19" t="e">
        <f ca="1">OFFSET(#REF!,ROW(R$1)-1,COLUMN($A12)-1)</f>
        <v>#REF!</v>
      </c>
      <c r="T18" s="19" t="e">
        <f ca="1">OFFSET(#REF!,ROW(S$1)-1,COLUMN($A12)-1)</f>
        <v>#REF!</v>
      </c>
      <c r="U18" s="19" t="e">
        <f ca="1">OFFSET(#REF!,ROW(T$1)-1,COLUMN($A12)-1)</f>
        <v>#REF!</v>
      </c>
      <c r="V18" s="19" t="e">
        <f ca="1">OFFSET(#REF!,ROW(U$1)-1,COLUMN($A12)-1)</f>
        <v>#REF!</v>
      </c>
      <c r="W18" s="19" t="e">
        <f ca="1">OFFSET(#REF!,ROW(V$1)-1,COLUMN($A12)-1)</f>
        <v>#REF!</v>
      </c>
      <c r="X18" s="19" t="e">
        <f ca="1">OFFSET(#REF!,ROW(W$1)-1,COLUMN($A12)-1)</f>
        <v>#REF!</v>
      </c>
      <c r="Y18" s="19" t="e">
        <f ca="1">OFFSET(#REF!,ROW(X$1)-1,COLUMN($A12)-1)</f>
        <v>#REF!</v>
      </c>
      <c r="Z18" s="19" t="e">
        <f ca="1">OFFSET(#REF!,ROW(Y$1)-1,COLUMN($A12)-1)</f>
        <v>#REF!</v>
      </c>
      <c r="AA18" s="19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70">
        <f t="shared" si="3"/>
        <v>44531</v>
      </c>
    </row>
    <row r="19" spans="1:39" x14ac:dyDescent="0.3">
      <c r="A19" s="70" t="str">
        <f t="shared" si="2"/>
        <v>202201</v>
      </c>
      <c r="B19" s="18" t="e">
        <f ca="1">OFFSET(#REF!,ROW(A$1)-1,COLUMN($A13)-1)</f>
        <v>#REF!</v>
      </c>
      <c r="C19" s="18" t="e">
        <f ca="1">OFFSET(#REF!,ROW(B$1)-1,COLUMN($A13)-1)</f>
        <v>#REF!</v>
      </c>
      <c r="D19" s="18" t="e">
        <f ca="1">OFFSET(#REF!,ROW(C$1)-1,COLUMN($A13)-1)</f>
        <v>#REF!</v>
      </c>
      <c r="E19" s="18" t="e">
        <f ca="1">OFFSET(#REF!,ROW(D$1)-1,COLUMN($A13)-1)</f>
        <v>#REF!</v>
      </c>
      <c r="F19" s="18" t="e">
        <f ca="1">OFFSET(#REF!,ROW(E$1)-1,COLUMN($A13)-1)</f>
        <v>#REF!</v>
      </c>
      <c r="G19" s="18" t="e">
        <f ca="1">OFFSET(#REF!,ROW(F$1)-1,COLUMN($A13)-1)</f>
        <v>#REF!</v>
      </c>
      <c r="H19" s="18" t="e">
        <f ca="1">OFFSET(#REF!,ROW(G$1)-1,COLUMN($A13)-1)</f>
        <v>#REF!</v>
      </c>
      <c r="I19" s="18" t="e">
        <f ca="1">OFFSET(#REF!,ROW(H$1)-1,COLUMN($A13)-1)</f>
        <v>#REF!</v>
      </c>
      <c r="J19" s="18" t="e">
        <f ca="1">OFFSET(#REF!,ROW(I$1)-1,COLUMN($A13)-1)</f>
        <v>#REF!</v>
      </c>
      <c r="K19" s="18" t="e">
        <f ca="1">OFFSET(#REF!,ROW(J$1)-1,COLUMN($A13)-1)</f>
        <v>#REF!</v>
      </c>
      <c r="L19" s="18" t="e">
        <f ca="1">OFFSET(#REF!,ROW(K$1)-1,COLUMN($A13)-1)</f>
        <v>#REF!</v>
      </c>
      <c r="M19" s="18" t="e">
        <f ca="1">OFFSET(#REF!,ROW(L$1)-1,COLUMN($A13)-1)</f>
        <v>#REF!</v>
      </c>
      <c r="N19" s="21" t="e">
        <f ca="1">OFFSET(#REF!,ROW(M$1)-1,COLUMN($A13)-1)</f>
        <v>#REF!</v>
      </c>
      <c r="O19" s="21" t="e">
        <f ca="1">OFFSET(#REF!,ROW(N$1)-1,COLUMN($A13)-1)</f>
        <v>#REF!</v>
      </c>
      <c r="P19" s="21" t="e">
        <f ca="1">OFFSET(#REF!,ROW(O$1)-1,COLUMN($A13)-1)</f>
        <v>#REF!</v>
      </c>
      <c r="Q19" s="21" t="e">
        <f ca="1">OFFSET(#REF!,ROW(P$1)-1,COLUMN($A13)-1)</f>
        <v>#REF!</v>
      </c>
      <c r="R19" s="21" t="e">
        <f ca="1">OFFSET(#REF!,ROW(Q$1)-1,COLUMN($A13)-1)</f>
        <v>#REF!</v>
      </c>
      <c r="S19" s="21" t="e">
        <f ca="1">OFFSET(#REF!,ROW(R$1)-1,COLUMN($A13)-1)</f>
        <v>#REF!</v>
      </c>
      <c r="T19" s="21" t="e">
        <f ca="1">OFFSET(#REF!,ROW(S$1)-1,COLUMN($A13)-1)</f>
        <v>#REF!</v>
      </c>
      <c r="U19" s="21" t="e">
        <f ca="1">OFFSET(#REF!,ROW(T$1)-1,COLUMN($A13)-1)</f>
        <v>#REF!</v>
      </c>
      <c r="V19" s="21" t="e">
        <f ca="1">OFFSET(#REF!,ROW(U$1)-1,COLUMN($A13)-1)</f>
        <v>#REF!</v>
      </c>
      <c r="W19" s="21" t="e">
        <f ca="1">OFFSET(#REF!,ROW(V$1)-1,COLUMN($A13)-1)</f>
        <v>#REF!</v>
      </c>
      <c r="X19" s="21" t="e">
        <f ca="1">OFFSET(#REF!,ROW(W$1)-1,COLUMN($A13)-1)</f>
        <v>#REF!</v>
      </c>
      <c r="Y19" s="21" t="e">
        <f ca="1">OFFSET(#REF!,ROW(X$1)-1,COLUMN($A13)-1)</f>
        <v>#REF!</v>
      </c>
      <c r="Z19" s="21" t="e">
        <f ca="1">OFFSET(#REF!,ROW(Y$1)-1,COLUMN($A13)-1)</f>
        <v>#REF!</v>
      </c>
      <c r="AA19" s="21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70">
        <f t="shared" si="3"/>
        <v>44562</v>
      </c>
    </row>
    <row r="20" spans="1:39" x14ac:dyDescent="0.3">
      <c r="A20" s="70" t="str">
        <f t="shared" si="2"/>
        <v>202202</v>
      </c>
      <c r="B20" s="18" t="e">
        <f ca="1">OFFSET(#REF!,ROW(A$1)-1,COLUMN($A14)-1)</f>
        <v>#REF!</v>
      </c>
      <c r="C20" s="18" t="e">
        <f ca="1">OFFSET(#REF!,ROW(B$1)-1,COLUMN($A14)-1)</f>
        <v>#REF!</v>
      </c>
      <c r="D20" s="18" t="e">
        <f ca="1">OFFSET(#REF!,ROW(C$1)-1,COLUMN($A14)-1)</f>
        <v>#REF!</v>
      </c>
      <c r="E20" s="18" t="e">
        <f ca="1">OFFSET(#REF!,ROW(D$1)-1,COLUMN($A14)-1)</f>
        <v>#REF!</v>
      </c>
      <c r="F20" s="18" t="e">
        <f ca="1">OFFSET(#REF!,ROW(E$1)-1,COLUMN($A14)-1)</f>
        <v>#REF!</v>
      </c>
      <c r="G20" s="18" t="e">
        <f ca="1">OFFSET(#REF!,ROW(F$1)-1,COLUMN($A14)-1)</f>
        <v>#REF!</v>
      </c>
      <c r="H20" s="18" t="e">
        <f ca="1">OFFSET(#REF!,ROW(G$1)-1,COLUMN($A14)-1)</f>
        <v>#REF!</v>
      </c>
      <c r="I20" s="18" t="e">
        <f ca="1">OFFSET(#REF!,ROW(H$1)-1,COLUMN($A14)-1)</f>
        <v>#REF!</v>
      </c>
      <c r="J20" s="18" t="e">
        <f ca="1">OFFSET(#REF!,ROW(I$1)-1,COLUMN($A14)-1)</f>
        <v>#REF!</v>
      </c>
      <c r="K20" s="18" t="e">
        <f ca="1">OFFSET(#REF!,ROW(J$1)-1,COLUMN($A14)-1)</f>
        <v>#REF!</v>
      </c>
      <c r="L20" s="18" t="e">
        <f ca="1">OFFSET(#REF!,ROW(K$1)-1,COLUMN($A14)-1)</f>
        <v>#REF!</v>
      </c>
      <c r="M20" s="18" t="e">
        <f ca="1">OFFSET(#REF!,ROW(L$1)-1,COLUMN($A14)-1)</f>
        <v>#REF!</v>
      </c>
      <c r="N20" s="21" t="e">
        <f ca="1">OFFSET(#REF!,ROW(M$1)-1,COLUMN($A14)-1)</f>
        <v>#REF!</v>
      </c>
      <c r="O20" s="21" t="e">
        <f ca="1">OFFSET(#REF!,ROW(N$1)-1,COLUMN($A14)-1)</f>
        <v>#REF!</v>
      </c>
      <c r="P20" s="21" t="e">
        <f ca="1">OFFSET(#REF!,ROW(O$1)-1,COLUMN($A14)-1)</f>
        <v>#REF!</v>
      </c>
      <c r="Q20" s="21" t="e">
        <f ca="1">OFFSET(#REF!,ROW(P$1)-1,COLUMN($A14)-1)</f>
        <v>#REF!</v>
      </c>
      <c r="R20" s="21" t="e">
        <f ca="1">OFFSET(#REF!,ROW(Q$1)-1,COLUMN($A14)-1)</f>
        <v>#REF!</v>
      </c>
      <c r="S20" s="21" t="e">
        <f ca="1">OFFSET(#REF!,ROW(R$1)-1,COLUMN($A14)-1)</f>
        <v>#REF!</v>
      </c>
      <c r="T20" s="21" t="e">
        <f ca="1">OFFSET(#REF!,ROW(S$1)-1,COLUMN($A14)-1)</f>
        <v>#REF!</v>
      </c>
      <c r="U20" s="21" t="e">
        <f ca="1">OFFSET(#REF!,ROW(T$1)-1,COLUMN($A14)-1)</f>
        <v>#REF!</v>
      </c>
      <c r="V20" s="21" t="e">
        <f ca="1">OFFSET(#REF!,ROW(U$1)-1,COLUMN($A14)-1)</f>
        <v>#REF!</v>
      </c>
      <c r="W20" s="21" t="e">
        <f ca="1">OFFSET(#REF!,ROW(V$1)-1,COLUMN($A14)-1)</f>
        <v>#REF!</v>
      </c>
      <c r="X20" s="21" t="e">
        <f ca="1">OFFSET(#REF!,ROW(W$1)-1,COLUMN($A14)-1)</f>
        <v>#REF!</v>
      </c>
      <c r="Y20" s="21" t="e">
        <f ca="1">OFFSET(#REF!,ROW(X$1)-1,COLUMN($A14)-1)</f>
        <v>#REF!</v>
      </c>
      <c r="Z20" s="21" t="e">
        <f ca="1">OFFSET(#REF!,ROW(Y$1)-1,COLUMN($A14)-1)</f>
        <v>#REF!</v>
      </c>
      <c r="AA20" s="21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70">
        <f t="shared" si="3"/>
        <v>44593</v>
      </c>
    </row>
    <row r="21" spans="1:39" x14ac:dyDescent="0.3">
      <c r="A21" s="70" t="str">
        <f t="shared" si="2"/>
        <v>202203</v>
      </c>
      <c r="B21" s="18" t="e">
        <f ca="1">OFFSET(#REF!,ROW(A$1)-1,COLUMN($A15)-1)</f>
        <v>#REF!</v>
      </c>
      <c r="C21" s="18" t="e">
        <f ca="1">OFFSET(#REF!,ROW(B$1)-1,COLUMN($A15)-1)</f>
        <v>#REF!</v>
      </c>
      <c r="D21" s="18" t="e">
        <f ca="1">OFFSET(#REF!,ROW(C$1)-1,COLUMN($A15)-1)</f>
        <v>#REF!</v>
      </c>
      <c r="E21" s="18" t="e">
        <f ca="1">OFFSET(#REF!,ROW(D$1)-1,COLUMN($A15)-1)</f>
        <v>#REF!</v>
      </c>
      <c r="F21" s="18" t="e">
        <f ca="1">OFFSET(#REF!,ROW(E$1)-1,COLUMN($A15)-1)</f>
        <v>#REF!</v>
      </c>
      <c r="G21" s="18" t="e">
        <f ca="1">OFFSET(#REF!,ROW(F$1)-1,COLUMN($A15)-1)</f>
        <v>#REF!</v>
      </c>
      <c r="H21" s="18" t="e">
        <f ca="1">OFFSET(#REF!,ROW(G$1)-1,COLUMN($A15)-1)</f>
        <v>#REF!</v>
      </c>
      <c r="I21" s="18" t="e">
        <f ca="1">OFFSET(#REF!,ROW(H$1)-1,COLUMN($A15)-1)</f>
        <v>#REF!</v>
      </c>
      <c r="J21" s="18" t="e">
        <f ca="1">OFFSET(#REF!,ROW(I$1)-1,COLUMN($A15)-1)</f>
        <v>#REF!</v>
      </c>
      <c r="K21" s="18" t="e">
        <f ca="1">OFFSET(#REF!,ROW(J$1)-1,COLUMN($A15)-1)</f>
        <v>#REF!</v>
      </c>
      <c r="L21" s="18" t="e">
        <f ca="1">OFFSET(#REF!,ROW(K$1)-1,COLUMN($A15)-1)</f>
        <v>#REF!</v>
      </c>
      <c r="M21" s="18" t="e">
        <f ca="1">OFFSET(#REF!,ROW(L$1)-1,COLUMN($A15)-1)</f>
        <v>#REF!</v>
      </c>
      <c r="N21" s="21" t="e">
        <f ca="1">OFFSET(#REF!,ROW(M$1)-1,COLUMN($A15)-1)</f>
        <v>#REF!</v>
      </c>
      <c r="O21" s="21" t="e">
        <f ca="1">OFFSET(#REF!,ROW(N$1)-1,COLUMN($A15)-1)</f>
        <v>#REF!</v>
      </c>
      <c r="P21" s="21" t="e">
        <f ca="1">OFFSET(#REF!,ROW(O$1)-1,COLUMN($A15)-1)</f>
        <v>#REF!</v>
      </c>
      <c r="Q21" s="21" t="e">
        <f ca="1">OFFSET(#REF!,ROW(P$1)-1,COLUMN($A15)-1)</f>
        <v>#REF!</v>
      </c>
      <c r="R21" s="21" t="e">
        <f ca="1">OFFSET(#REF!,ROW(Q$1)-1,COLUMN($A15)-1)</f>
        <v>#REF!</v>
      </c>
      <c r="S21" s="21" t="e">
        <f ca="1">OFFSET(#REF!,ROW(R$1)-1,COLUMN($A15)-1)</f>
        <v>#REF!</v>
      </c>
      <c r="T21" s="21" t="e">
        <f ca="1">OFFSET(#REF!,ROW(S$1)-1,COLUMN($A15)-1)</f>
        <v>#REF!</v>
      </c>
      <c r="U21" s="21" t="e">
        <f ca="1">OFFSET(#REF!,ROW(T$1)-1,COLUMN($A15)-1)</f>
        <v>#REF!</v>
      </c>
      <c r="V21" s="21" t="e">
        <f ca="1">OFFSET(#REF!,ROW(U$1)-1,COLUMN($A15)-1)</f>
        <v>#REF!</v>
      </c>
      <c r="W21" s="21" t="e">
        <f ca="1">OFFSET(#REF!,ROW(V$1)-1,COLUMN($A15)-1)</f>
        <v>#REF!</v>
      </c>
      <c r="X21" s="21" t="e">
        <f ca="1">OFFSET(#REF!,ROW(W$1)-1,COLUMN($A15)-1)</f>
        <v>#REF!</v>
      </c>
      <c r="Y21" s="21" t="e">
        <f ca="1">OFFSET(#REF!,ROW(X$1)-1,COLUMN($A15)-1)</f>
        <v>#REF!</v>
      </c>
      <c r="Z21" s="21" t="e">
        <f ca="1">OFFSET(#REF!,ROW(Y$1)-1,COLUMN($A15)-1)</f>
        <v>#REF!</v>
      </c>
      <c r="AA21" s="21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70">
        <f t="shared" si="3"/>
        <v>44621</v>
      </c>
    </row>
    <row r="22" spans="1:39" x14ac:dyDescent="0.3">
      <c r="A22" s="70" t="str">
        <f t="shared" si="2"/>
        <v>202204</v>
      </c>
      <c r="B22" s="18" t="e">
        <f ca="1">OFFSET(#REF!,ROW(A$1)-1,COLUMN($A16)-1)</f>
        <v>#REF!</v>
      </c>
      <c r="C22" s="18" t="e">
        <f ca="1">OFFSET(#REF!,ROW(B$1)-1,COLUMN($A16)-1)</f>
        <v>#REF!</v>
      </c>
      <c r="D22" s="18" t="e">
        <f ca="1">OFFSET(#REF!,ROW(C$1)-1,COLUMN($A16)-1)</f>
        <v>#REF!</v>
      </c>
      <c r="E22" s="18" t="e">
        <f ca="1">OFFSET(#REF!,ROW(D$1)-1,COLUMN($A16)-1)</f>
        <v>#REF!</v>
      </c>
      <c r="F22" s="18" t="e">
        <f ca="1">OFFSET(#REF!,ROW(E$1)-1,COLUMN($A16)-1)</f>
        <v>#REF!</v>
      </c>
      <c r="G22" s="18" t="e">
        <f ca="1">OFFSET(#REF!,ROW(F$1)-1,COLUMN($A16)-1)</f>
        <v>#REF!</v>
      </c>
      <c r="H22" s="18" t="e">
        <f ca="1">OFFSET(#REF!,ROW(G$1)-1,COLUMN($A16)-1)</f>
        <v>#REF!</v>
      </c>
      <c r="I22" s="18" t="e">
        <f ca="1">OFFSET(#REF!,ROW(H$1)-1,COLUMN($A16)-1)</f>
        <v>#REF!</v>
      </c>
      <c r="J22" s="18" t="e">
        <f ca="1">OFFSET(#REF!,ROW(I$1)-1,COLUMN($A16)-1)</f>
        <v>#REF!</v>
      </c>
      <c r="K22" s="18" t="e">
        <f ca="1">OFFSET(#REF!,ROW(J$1)-1,COLUMN($A16)-1)</f>
        <v>#REF!</v>
      </c>
      <c r="L22" s="18" t="e">
        <f ca="1">OFFSET(#REF!,ROW(K$1)-1,COLUMN($A16)-1)</f>
        <v>#REF!</v>
      </c>
      <c r="M22" s="18" t="e">
        <f ca="1">OFFSET(#REF!,ROW(L$1)-1,COLUMN($A16)-1)</f>
        <v>#REF!</v>
      </c>
      <c r="N22" s="21" t="e">
        <f ca="1">OFFSET(#REF!,ROW(M$1)-1,COLUMN($A16)-1)</f>
        <v>#REF!</v>
      </c>
      <c r="O22" s="21" t="e">
        <f ca="1">OFFSET(#REF!,ROW(N$1)-1,COLUMN($A16)-1)</f>
        <v>#REF!</v>
      </c>
      <c r="P22" s="21" t="e">
        <f ca="1">OFFSET(#REF!,ROW(O$1)-1,COLUMN($A16)-1)</f>
        <v>#REF!</v>
      </c>
      <c r="Q22" s="21" t="e">
        <f ca="1">OFFSET(#REF!,ROW(P$1)-1,COLUMN($A16)-1)</f>
        <v>#REF!</v>
      </c>
      <c r="R22" s="21" t="e">
        <f ca="1">OFFSET(#REF!,ROW(Q$1)-1,COLUMN($A16)-1)</f>
        <v>#REF!</v>
      </c>
      <c r="S22" s="21" t="e">
        <f ca="1">OFFSET(#REF!,ROW(R$1)-1,COLUMN($A16)-1)</f>
        <v>#REF!</v>
      </c>
      <c r="T22" s="21" t="e">
        <f ca="1">OFFSET(#REF!,ROW(S$1)-1,COLUMN($A16)-1)</f>
        <v>#REF!</v>
      </c>
      <c r="U22" s="21" t="e">
        <f ca="1">OFFSET(#REF!,ROW(T$1)-1,COLUMN($A16)-1)</f>
        <v>#REF!</v>
      </c>
      <c r="V22" s="21" t="e">
        <f ca="1">OFFSET(#REF!,ROW(U$1)-1,COLUMN($A16)-1)</f>
        <v>#REF!</v>
      </c>
      <c r="W22" s="21" t="e">
        <f ca="1">OFFSET(#REF!,ROW(V$1)-1,COLUMN($A16)-1)</f>
        <v>#REF!</v>
      </c>
      <c r="X22" s="21" t="e">
        <f ca="1">OFFSET(#REF!,ROW(W$1)-1,COLUMN($A16)-1)</f>
        <v>#REF!</v>
      </c>
      <c r="Y22" s="21" t="e">
        <f ca="1">OFFSET(#REF!,ROW(X$1)-1,COLUMN($A16)-1)</f>
        <v>#REF!</v>
      </c>
      <c r="Z22" s="21" t="e">
        <f ca="1">OFFSET(#REF!,ROW(Y$1)-1,COLUMN($A16)-1)</f>
        <v>#REF!</v>
      </c>
      <c r="AA22" s="21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70">
        <f t="shared" si="3"/>
        <v>44652</v>
      </c>
    </row>
    <row r="23" spans="1:39" x14ac:dyDescent="0.3">
      <c r="A23" s="70" t="str">
        <f t="shared" si="2"/>
        <v>202205</v>
      </c>
      <c r="B23" s="18" t="e">
        <f ca="1">OFFSET(#REF!,ROW(A$1)-1,COLUMN($A17)-1)</f>
        <v>#REF!</v>
      </c>
      <c r="C23" s="18" t="e">
        <f ca="1">OFFSET(#REF!,ROW(B$1)-1,COLUMN($A17)-1)</f>
        <v>#REF!</v>
      </c>
      <c r="D23" s="18" t="e">
        <f ca="1">OFFSET(#REF!,ROW(C$1)-1,COLUMN($A17)-1)</f>
        <v>#REF!</v>
      </c>
      <c r="E23" s="18" t="e">
        <f ca="1">OFFSET(#REF!,ROW(D$1)-1,COLUMN($A17)-1)</f>
        <v>#REF!</v>
      </c>
      <c r="F23" s="18" t="e">
        <f ca="1">OFFSET(#REF!,ROW(E$1)-1,COLUMN($A17)-1)</f>
        <v>#REF!</v>
      </c>
      <c r="G23" s="18" t="e">
        <f ca="1">OFFSET(#REF!,ROW(F$1)-1,COLUMN($A17)-1)</f>
        <v>#REF!</v>
      </c>
      <c r="H23" s="18" t="e">
        <f ca="1">OFFSET(#REF!,ROW(G$1)-1,COLUMN($A17)-1)</f>
        <v>#REF!</v>
      </c>
      <c r="I23" s="18" t="e">
        <f ca="1">OFFSET(#REF!,ROW(H$1)-1,COLUMN($A17)-1)</f>
        <v>#REF!</v>
      </c>
      <c r="J23" s="18" t="e">
        <f ca="1">OFFSET(#REF!,ROW(I$1)-1,COLUMN($A17)-1)</f>
        <v>#REF!</v>
      </c>
      <c r="K23" s="18" t="e">
        <f ca="1">OFFSET(#REF!,ROW(J$1)-1,COLUMN($A17)-1)</f>
        <v>#REF!</v>
      </c>
      <c r="L23" s="18" t="e">
        <f ca="1">OFFSET(#REF!,ROW(K$1)-1,COLUMN($A17)-1)</f>
        <v>#REF!</v>
      </c>
      <c r="M23" s="18" t="e">
        <f ca="1">OFFSET(#REF!,ROW(L$1)-1,COLUMN($A17)-1)</f>
        <v>#REF!</v>
      </c>
      <c r="N23" s="21" t="e">
        <f ca="1">OFFSET(#REF!,ROW(M$1)-1,COLUMN($A17)-1)</f>
        <v>#REF!</v>
      </c>
      <c r="O23" s="21" t="e">
        <f ca="1">OFFSET(#REF!,ROW(N$1)-1,COLUMN($A17)-1)</f>
        <v>#REF!</v>
      </c>
      <c r="P23" s="21" t="e">
        <f ca="1">OFFSET(#REF!,ROW(O$1)-1,COLUMN($A17)-1)</f>
        <v>#REF!</v>
      </c>
      <c r="Q23" s="21" t="e">
        <f ca="1">OFFSET(#REF!,ROW(P$1)-1,COLUMN($A17)-1)</f>
        <v>#REF!</v>
      </c>
      <c r="R23" s="21" t="e">
        <f ca="1">OFFSET(#REF!,ROW(Q$1)-1,COLUMN($A17)-1)</f>
        <v>#REF!</v>
      </c>
      <c r="S23" s="21" t="e">
        <f ca="1">OFFSET(#REF!,ROW(R$1)-1,COLUMN($A17)-1)</f>
        <v>#REF!</v>
      </c>
      <c r="T23" s="21" t="e">
        <f ca="1">OFFSET(#REF!,ROW(S$1)-1,COLUMN($A17)-1)</f>
        <v>#REF!</v>
      </c>
      <c r="U23" s="21" t="e">
        <f ca="1">OFFSET(#REF!,ROW(T$1)-1,COLUMN($A17)-1)</f>
        <v>#REF!</v>
      </c>
      <c r="V23" s="21" t="e">
        <f ca="1">OFFSET(#REF!,ROW(U$1)-1,COLUMN($A17)-1)</f>
        <v>#REF!</v>
      </c>
      <c r="W23" s="21" t="e">
        <f ca="1">OFFSET(#REF!,ROW(V$1)-1,COLUMN($A17)-1)</f>
        <v>#REF!</v>
      </c>
      <c r="X23" s="21" t="e">
        <f ca="1">OFFSET(#REF!,ROW(W$1)-1,COLUMN($A17)-1)</f>
        <v>#REF!</v>
      </c>
      <c r="Y23" s="21" t="e">
        <f ca="1">OFFSET(#REF!,ROW(X$1)-1,COLUMN($A17)-1)</f>
        <v>#REF!</v>
      </c>
      <c r="Z23" s="21" t="e">
        <f ca="1">OFFSET(#REF!,ROW(Y$1)-1,COLUMN($A17)-1)</f>
        <v>#REF!</v>
      </c>
      <c r="AA23" s="21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70">
        <f t="shared" si="3"/>
        <v>44682</v>
      </c>
    </row>
    <row r="24" spans="1:39" x14ac:dyDescent="0.3">
      <c r="A24" s="70" t="str">
        <f t="shared" si="2"/>
        <v>202206</v>
      </c>
      <c r="B24" s="18" t="e">
        <f ca="1">OFFSET(#REF!,ROW(A$1)-1,COLUMN($A18)-1)</f>
        <v>#REF!</v>
      </c>
      <c r="C24" s="18" t="e">
        <f ca="1">OFFSET(#REF!,ROW(B$1)-1,COLUMN($A18)-1)</f>
        <v>#REF!</v>
      </c>
      <c r="D24" s="18" t="e">
        <f ca="1">OFFSET(#REF!,ROW(C$1)-1,COLUMN($A18)-1)</f>
        <v>#REF!</v>
      </c>
      <c r="E24" s="18" t="e">
        <f ca="1">OFFSET(#REF!,ROW(D$1)-1,COLUMN($A18)-1)</f>
        <v>#REF!</v>
      </c>
      <c r="F24" s="18" t="e">
        <f ca="1">OFFSET(#REF!,ROW(E$1)-1,COLUMN($A18)-1)</f>
        <v>#REF!</v>
      </c>
      <c r="G24" s="18" t="e">
        <f ca="1">OFFSET(#REF!,ROW(F$1)-1,COLUMN($A18)-1)</f>
        <v>#REF!</v>
      </c>
      <c r="H24" s="18" t="e">
        <f ca="1">OFFSET(#REF!,ROW(G$1)-1,COLUMN($A18)-1)</f>
        <v>#REF!</v>
      </c>
      <c r="I24" s="18" t="e">
        <f ca="1">OFFSET(#REF!,ROW(H$1)-1,COLUMN($A18)-1)</f>
        <v>#REF!</v>
      </c>
      <c r="J24" s="18" t="e">
        <f ca="1">OFFSET(#REF!,ROW(I$1)-1,COLUMN($A18)-1)</f>
        <v>#REF!</v>
      </c>
      <c r="K24" s="18" t="e">
        <f ca="1">OFFSET(#REF!,ROW(J$1)-1,COLUMN($A18)-1)</f>
        <v>#REF!</v>
      </c>
      <c r="L24" s="18" t="e">
        <f ca="1">OFFSET(#REF!,ROW(K$1)-1,COLUMN($A18)-1)</f>
        <v>#REF!</v>
      </c>
      <c r="M24" s="18" t="e">
        <f ca="1">OFFSET(#REF!,ROW(L$1)-1,COLUMN($A18)-1)</f>
        <v>#REF!</v>
      </c>
      <c r="N24" s="21" t="e">
        <f ca="1">OFFSET(#REF!,ROW(M$1)-1,COLUMN($A18)-1)</f>
        <v>#REF!</v>
      </c>
      <c r="O24" s="21" t="e">
        <f ca="1">OFFSET(#REF!,ROW(N$1)-1,COLUMN($A18)-1)</f>
        <v>#REF!</v>
      </c>
      <c r="P24" s="21" t="e">
        <f ca="1">OFFSET(#REF!,ROW(O$1)-1,COLUMN($A18)-1)</f>
        <v>#REF!</v>
      </c>
      <c r="Q24" s="21" t="e">
        <f ca="1">OFFSET(#REF!,ROW(P$1)-1,COLUMN($A18)-1)</f>
        <v>#REF!</v>
      </c>
      <c r="R24" s="21" t="e">
        <f ca="1">OFFSET(#REF!,ROW(Q$1)-1,COLUMN($A18)-1)</f>
        <v>#REF!</v>
      </c>
      <c r="S24" s="21" t="e">
        <f ca="1">OFFSET(#REF!,ROW(R$1)-1,COLUMN($A18)-1)</f>
        <v>#REF!</v>
      </c>
      <c r="T24" s="21" t="e">
        <f ca="1">OFFSET(#REF!,ROW(S$1)-1,COLUMN($A18)-1)</f>
        <v>#REF!</v>
      </c>
      <c r="U24" s="21" t="e">
        <f ca="1">OFFSET(#REF!,ROW(T$1)-1,COLUMN($A18)-1)</f>
        <v>#REF!</v>
      </c>
      <c r="V24" s="21" t="e">
        <f ca="1">OFFSET(#REF!,ROW(U$1)-1,COLUMN($A18)-1)</f>
        <v>#REF!</v>
      </c>
      <c r="W24" s="21" t="e">
        <f ca="1">OFFSET(#REF!,ROW(V$1)-1,COLUMN($A18)-1)</f>
        <v>#REF!</v>
      </c>
      <c r="X24" s="21" t="e">
        <f ca="1">OFFSET(#REF!,ROW(W$1)-1,COLUMN($A18)-1)</f>
        <v>#REF!</v>
      </c>
      <c r="Y24" s="21" t="e">
        <f ca="1">OFFSET(#REF!,ROW(X$1)-1,COLUMN($A18)-1)</f>
        <v>#REF!</v>
      </c>
      <c r="Z24" s="21" t="e">
        <f ca="1">OFFSET(#REF!,ROW(Y$1)-1,COLUMN($A18)-1)</f>
        <v>#REF!</v>
      </c>
      <c r="AA24" s="21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70">
        <f t="shared" si="3"/>
        <v>44713</v>
      </c>
    </row>
    <row r="25" spans="1:39" x14ac:dyDescent="0.3">
      <c r="A25" s="70" t="str">
        <f t="shared" si="2"/>
        <v>202207</v>
      </c>
      <c r="B25" s="18" t="e">
        <f ca="1">OFFSET(#REF!,ROW(A$1)-1,COLUMN($A19)-1)</f>
        <v>#REF!</v>
      </c>
      <c r="C25" s="18" t="e">
        <f ca="1">OFFSET(#REF!,ROW(B$1)-1,COLUMN($A19)-1)</f>
        <v>#REF!</v>
      </c>
      <c r="D25" s="18" t="e">
        <f ca="1">OFFSET(#REF!,ROW(C$1)-1,COLUMN($A19)-1)</f>
        <v>#REF!</v>
      </c>
      <c r="E25" s="18" t="e">
        <f ca="1">OFFSET(#REF!,ROW(D$1)-1,COLUMN($A19)-1)</f>
        <v>#REF!</v>
      </c>
      <c r="F25" s="18" t="e">
        <f ca="1">OFFSET(#REF!,ROW(E$1)-1,COLUMN($A19)-1)</f>
        <v>#REF!</v>
      </c>
      <c r="G25" s="18" t="e">
        <f ca="1">OFFSET(#REF!,ROW(F$1)-1,COLUMN($A19)-1)</f>
        <v>#REF!</v>
      </c>
      <c r="H25" s="18" t="e">
        <f ca="1">OFFSET(#REF!,ROW(G$1)-1,COLUMN($A19)-1)</f>
        <v>#REF!</v>
      </c>
      <c r="I25" s="18" t="e">
        <f ca="1">OFFSET(#REF!,ROW(H$1)-1,COLUMN($A19)-1)</f>
        <v>#REF!</v>
      </c>
      <c r="J25" s="18" t="e">
        <f ca="1">OFFSET(#REF!,ROW(I$1)-1,COLUMN($A19)-1)</f>
        <v>#REF!</v>
      </c>
      <c r="K25" s="18" t="e">
        <f ca="1">OFFSET(#REF!,ROW(J$1)-1,COLUMN($A19)-1)</f>
        <v>#REF!</v>
      </c>
      <c r="L25" s="18" t="e">
        <f ca="1">OFFSET(#REF!,ROW(K$1)-1,COLUMN($A19)-1)</f>
        <v>#REF!</v>
      </c>
      <c r="M25" s="18" t="e">
        <f ca="1">OFFSET(#REF!,ROW(L$1)-1,COLUMN($A19)-1)</f>
        <v>#REF!</v>
      </c>
      <c r="N25" s="21" t="e">
        <f ca="1">OFFSET(#REF!,ROW(M$1)-1,COLUMN($A19)-1)</f>
        <v>#REF!</v>
      </c>
      <c r="O25" s="21" t="e">
        <f ca="1">OFFSET(#REF!,ROW(N$1)-1,COLUMN($A19)-1)</f>
        <v>#REF!</v>
      </c>
      <c r="P25" s="21" t="e">
        <f ca="1">OFFSET(#REF!,ROW(O$1)-1,COLUMN($A19)-1)</f>
        <v>#REF!</v>
      </c>
      <c r="Q25" s="21" t="e">
        <f ca="1">OFFSET(#REF!,ROW(P$1)-1,COLUMN($A19)-1)</f>
        <v>#REF!</v>
      </c>
      <c r="R25" s="21" t="e">
        <f ca="1">OFFSET(#REF!,ROW(Q$1)-1,COLUMN($A19)-1)</f>
        <v>#REF!</v>
      </c>
      <c r="S25" s="21" t="e">
        <f ca="1">OFFSET(#REF!,ROW(R$1)-1,COLUMN($A19)-1)</f>
        <v>#REF!</v>
      </c>
      <c r="T25" s="21" t="e">
        <f ca="1">OFFSET(#REF!,ROW(S$1)-1,COLUMN($A19)-1)</f>
        <v>#REF!</v>
      </c>
      <c r="U25" s="21" t="e">
        <f ca="1">OFFSET(#REF!,ROW(T$1)-1,COLUMN($A19)-1)</f>
        <v>#REF!</v>
      </c>
      <c r="V25" s="21" t="e">
        <f ca="1">OFFSET(#REF!,ROW(U$1)-1,COLUMN($A19)-1)</f>
        <v>#REF!</v>
      </c>
      <c r="W25" s="21" t="e">
        <f ca="1">OFFSET(#REF!,ROW(V$1)-1,COLUMN($A19)-1)</f>
        <v>#REF!</v>
      </c>
      <c r="X25" s="21" t="e">
        <f ca="1">OFFSET(#REF!,ROW(W$1)-1,COLUMN($A19)-1)</f>
        <v>#REF!</v>
      </c>
      <c r="Y25" s="21" t="e">
        <f ca="1">OFFSET(#REF!,ROW(X$1)-1,COLUMN($A19)-1)</f>
        <v>#REF!</v>
      </c>
      <c r="Z25" s="21" t="e">
        <f ca="1">OFFSET(#REF!,ROW(Y$1)-1,COLUMN($A19)-1)</f>
        <v>#REF!</v>
      </c>
      <c r="AA25" s="21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70">
        <f t="shared" si="3"/>
        <v>44743</v>
      </c>
    </row>
    <row r="26" spans="1:39" x14ac:dyDescent="0.3">
      <c r="A26" s="70" t="str">
        <f t="shared" si="2"/>
        <v>202208</v>
      </c>
      <c r="B26" s="18" t="e">
        <f ca="1">OFFSET(#REF!,ROW(A$1)-1,COLUMN($A20)-1)</f>
        <v>#REF!</v>
      </c>
      <c r="C26" s="18" t="e">
        <f ca="1">OFFSET(#REF!,ROW(B$1)-1,COLUMN($A20)-1)</f>
        <v>#REF!</v>
      </c>
      <c r="D26" s="18" t="e">
        <f ca="1">OFFSET(#REF!,ROW(C$1)-1,COLUMN($A20)-1)</f>
        <v>#REF!</v>
      </c>
      <c r="E26" s="18" t="e">
        <f ca="1">OFFSET(#REF!,ROW(D$1)-1,COLUMN($A20)-1)</f>
        <v>#REF!</v>
      </c>
      <c r="F26" s="18" t="e">
        <f ca="1">OFFSET(#REF!,ROW(E$1)-1,COLUMN($A20)-1)</f>
        <v>#REF!</v>
      </c>
      <c r="G26" s="18" t="e">
        <f ca="1">OFFSET(#REF!,ROW(F$1)-1,COLUMN($A20)-1)</f>
        <v>#REF!</v>
      </c>
      <c r="H26" s="18" t="e">
        <f ca="1">OFFSET(#REF!,ROW(G$1)-1,COLUMN($A20)-1)</f>
        <v>#REF!</v>
      </c>
      <c r="I26" s="18" t="e">
        <f ca="1">OFFSET(#REF!,ROW(H$1)-1,COLUMN($A20)-1)</f>
        <v>#REF!</v>
      </c>
      <c r="J26" s="18" t="e">
        <f ca="1">OFFSET(#REF!,ROW(I$1)-1,COLUMN($A20)-1)</f>
        <v>#REF!</v>
      </c>
      <c r="K26" s="18" t="e">
        <f ca="1">OFFSET(#REF!,ROW(J$1)-1,COLUMN($A20)-1)</f>
        <v>#REF!</v>
      </c>
      <c r="L26" s="18" t="e">
        <f ca="1">OFFSET(#REF!,ROW(K$1)-1,COLUMN($A20)-1)</f>
        <v>#REF!</v>
      </c>
      <c r="M26" s="18" t="e">
        <f ca="1">OFFSET(#REF!,ROW(L$1)-1,COLUMN($A20)-1)</f>
        <v>#REF!</v>
      </c>
      <c r="N26" s="21" t="e">
        <f ca="1">OFFSET(#REF!,ROW(M$1)-1,COLUMN($A20)-1)</f>
        <v>#REF!</v>
      </c>
      <c r="O26" s="21" t="e">
        <f ca="1">OFFSET(#REF!,ROW(N$1)-1,COLUMN($A20)-1)</f>
        <v>#REF!</v>
      </c>
      <c r="P26" s="21" t="e">
        <f ca="1">OFFSET(#REF!,ROW(O$1)-1,COLUMN($A20)-1)</f>
        <v>#REF!</v>
      </c>
      <c r="Q26" s="21" t="e">
        <f ca="1">OFFSET(#REF!,ROW(P$1)-1,COLUMN($A20)-1)</f>
        <v>#REF!</v>
      </c>
      <c r="R26" s="21" t="e">
        <f ca="1">OFFSET(#REF!,ROW(Q$1)-1,COLUMN($A20)-1)</f>
        <v>#REF!</v>
      </c>
      <c r="S26" s="21" t="e">
        <f ca="1">OFFSET(#REF!,ROW(R$1)-1,COLUMN($A20)-1)</f>
        <v>#REF!</v>
      </c>
      <c r="T26" s="21" t="e">
        <f ca="1">OFFSET(#REF!,ROW(S$1)-1,COLUMN($A20)-1)</f>
        <v>#REF!</v>
      </c>
      <c r="U26" s="21" t="e">
        <f ca="1">OFFSET(#REF!,ROW(T$1)-1,COLUMN($A20)-1)</f>
        <v>#REF!</v>
      </c>
      <c r="V26" s="21" t="e">
        <f ca="1">OFFSET(#REF!,ROW(U$1)-1,COLUMN($A20)-1)</f>
        <v>#REF!</v>
      </c>
      <c r="W26" s="21" t="e">
        <f ca="1">OFFSET(#REF!,ROW(V$1)-1,COLUMN($A20)-1)</f>
        <v>#REF!</v>
      </c>
      <c r="X26" s="21" t="e">
        <f ca="1">OFFSET(#REF!,ROW(W$1)-1,COLUMN($A20)-1)</f>
        <v>#REF!</v>
      </c>
      <c r="Y26" s="21" t="e">
        <f ca="1">OFFSET(#REF!,ROW(X$1)-1,COLUMN($A20)-1)</f>
        <v>#REF!</v>
      </c>
      <c r="Z26" s="21" t="e">
        <f ca="1">OFFSET(#REF!,ROW(Y$1)-1,COLUMN($A20)-1)</f>
        <v>#REF!</v>
      </c>
      <c r="AA26" s="21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70">
        <f t="shared" si="3"/>
        <v>44774</v>
      </c>
    </row>
    <row r="27" spans="1:39" x14ac:dyDescent="0.3">
      <c r="A27" s="70" t="str">
        <f t="shared" si="2"/>
        <v>202209</v>
      </c>
      <c r="B27" s="18" t="e">
        <f ca="1">OFFSET(#REF!,ROW(A$1)-1,COLUMN($A21)-1)</f>
        <v>#REF!</v>
      </c>
      <c r="C27" s="18" t="e">
        <f ca="1">OFFSET(#REF!,ROW(B$1)-1,COLUMN($A21)-1)</f>
        <v>#REF!</v>
      </c>
      <c r="D27" s="18" t="e">
        <f ca="1">OFFSET(#REF!,ROW(C$1)-1,COLUMN($A21)-1)</f>
        <v>#REF!</v>
      </c>
      <c r="E27" s="18" t="e">
        <f ca="1">OFFSET(#REF!,ROW(D$1)-1,COLUMN($A21)-1)</f>
        <v>#REF!</v>
      </c>
      <c r="F27" s="18" t="e">
        <f ca="1">OFFSET(#REF!,ROW(E$1)-1,COLUMN($A21)-1)</f>
        <v>#REF!</v>
      </c>
      <c r="G27" s="18" t="e">
        <f ca="1">OFFSET(#REF!,ROW(F$1)-1,COLUMN($A21)-1)</f>
        <v>#REF!</v>
      </c>
      <c r="H27" s="18" t="e">
        <f ca="1">OFFSET(#REF!,ROW(G$1)-1,COLUMN($A21)-1)</f>
        <v>#REF!</v>
      </c>
      <c r="I27" s="18" t="e">
        <f ca="1">OFFSET(#REF!,ROW(H$1)-1,COLUMN($A21)-1)</f>
        <v>#REF!</v>
      </c>
      <c r="J27" s="18" t="e">
        <f ca="1">OFFSET(#REF!,ROW(I$1)-1,COLUMN($A21)-1)</f>
        <v>#REF!</v>
      </c>
      <c r="K27" s="18" t="e">
        <f ca="1">OFFSET(#REF!,ROW(J$1)-1,COLUMN($A21)-1)</f>
        <v>#REF!</v>
      </c>
      <c r="L27" s="18" t="e">
        <f ca="1">OFFSET(#REF!,ROW(K$1)-1,COLUMN($A21)-1)</f>
        <v>#REF!</v>
      </c>
      <c r="M27" s="18" t="e">
        <f ca="1">OFFSET(#REF!,ROW(L$1)-1,COLUMN($A21)-1)</f>
        <v>#REF!</v>
      </c>
      <c r="N27" s="21" t="e">
        <f ca="1">OFFSET(#REF!,ROW(M$1)-1,COLUMN($A21)-1)</f>
        <v>#REF!</v>
      </c>
      <c r="O27" s="21" t="e">
        <f ca="1">OFFSET(#REF!,ROW(N$1)-1,COLUMN($A21)-1)</f>
        <v>#REF!</v>
      </c>
      <c r="P27" s="21" t="e">
        <f ca="1">OFFSET(#REF!,ROW(O$1)-1,COLUMN($A21)-1)</f>
        <v>#REF!</v>
      </c>
      <c r="Q27" s="21" t="e">
        <f ca="1">OFFSET(#REF!,ROW(P$1)-1,COLUMN($A21)-1)</f>
        <v>#REF!</v>
      </c>
      <c r="R27" s="21" t="e">
        <f ca="1">OFFSET(#REF!,ROW(Q$1)-1,COLUMN($A21)-1)</f>
        <v>#REF!</v>
      </c>
      <c r="S27" s="21" t="e">
        <f ca="1">OFFSET(#REF!,ROW(R$1)-1,COLUMN($A21)-1)</f>
        <v>#REF!</v>
      </c>
      <c r="T27" s="21" t="e">
        <f ca="1">OFFSET(#REF!,ROW(S$1)-1,COLUMN($A21)-1)</f>
        <v>#REF!</v>
      </c>
      <c r="U27" s="21" t="e">
        <f ca="1">OFFSET(#REF!,ROW(T$1)-1,COLUMN($A21)-1)</f>
        <v>#REF!</v>
      </c>
      <c r="V27" s="21" t="e">
        <f ca="1">OFFSET(#REF!,ROW(U$1)-1,COLUMN($A21)-1)</f>
        <v>#REF!</v>
      </c>
      <c r="W27" s="21" t="e">
        <f ca="1">OFFSET(#REF!,ROW(V$1)-1,COLUMN($A21)-1)</f>
        <v>#REF!</v>
      </c>
      <c r="X27" s="21" t="e">
        <f ca="1">OFFSET(#REF!,ROW(W$1)-1,COLUMN($A21)-1)</f>
        <v>#REF!</v>
      </c>
      <c r="Y27" s="21" t="e">
        <f ca="1">OFFSET(#REF!,ROW(X$1)-1,COLUMN($A21)-1)</f>
        <v>#REF!</v>
      </c>
      <c r="Z27" s="21" t="e">
        <f ca="1">OFFSET(#REF!,ROW(Y$1)-1,COLUMN($A21)-1)</f>
        <v>#REF!</v>
      </c>
      <c r="AA27" s="21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70">
        <f t="shared" si="3"/>
        <v>44805</v>
      </c>
    </row>
    <row r="28" spans="1:39" x14ac:dyDescent="0.3">
      <c r="A28" s="70" t="str">
        <f t="shared" si="2"/>
        <v>202210</v>
      </c>
      <c r="B28" s="18" t="e">
        <f ca="1">OFFSET(#REF!,ROW(A$1)-1,COLUMN($A22)-1)</f>
        <v>#REF!</v>
      </c>
      <c r="C28" s="18" t="e">
        <f ca="1">OFFSET(#REF!,ROW(B$1)-1,COLUMN($A22)-1)</f>
        <v>#REF!</v>
      </c>
      <c r="D28" s="18" t="e">
        <f ca="1">OFFSET(#REF!,ROW(C$1)-1,COLUMN($A22)-1)</f>
        <v>#REF!</v>
      </c>
      <c r="E28" s="18" t="e">
        <f ca="1">OFFSET(#REF!,ROW(D$1)-1,COLUMN($A22)-1)</f>
        <v>#REF!</v>
      </c>
      <c r="F28" s="18" t="e">
        <f ca="1">OFFSET(#REF!,ROW(E$1)-1,COLUMN($A22)-1)</f>
        <v>#REF!</v>
      </c>
      <c r="G28" s="18" t="e">
        <f ca="1">OFFSET(#REF!,ROW(F$1)-1,COLUMN($A22)-1)</f>
        <v>#REF!</v>
      </c>
      <c r="H28" s="18" t="e">
        <f ca="1">OFFSET(#REF!,ROW(G$1)-1,COLUMN($A22)-1)</f>
        <v>#REF!</v>
      </c>
      <c r="I28" s="18" t="e">
        <f ca="1">OFFSET(#REF!,ROW(H$1)-1,COLUMN($A22)-1)</f>
        <v>#REF!</v>
      </c>
      <c r="J28" s="18" t="e">
        <f ca="1">OFFSET(#REF!,ROW(I$1)-1,COLUMN($A22)-1)</f>
        <v>#REF!</v>
      </c>
      <c r="K28" s="18" t="e">
        <f ca="1">OFFSET(#REF!,ROW(J$1)-1,COLUMN($A22)-1)</f>
        <v>#REF!</v>
      </c>
      <c r="L28" s="18" t="e">
        <f ca="1">OFFSET(#REF!,ROW(K$1)-1,COLUMN($A22)-1)</f>
        <v>#REF!</v>
      </c>
      <c r="M28" s="18" t="e">
        <f ca="1">OFFSET(#REF!,ROW(L$1)-1,COLUMN($A22)-1)</f>
        <v>#REF!</v>
      </c>
      <c r="N28" s="21" t="e">
        <f ca="1">OFFSET(#REF!,ROW(M$1)-1,COLUMN($A22)-1)</f>
        <v>#REF!</v>
      </c>
      <c r="O28" s="21" t="e">
        <f ca="1">OFFSET(#REF!,ROW(N$1)-1,COLUMN($A22)-1)</f>
        <v>#REF!</v>
      </c>
      <c r="P28" s="21" t="e">
        <f ca="1">OFFSET(#REF!,ROW(O$1)-1,COLUMN($A22)-1)</f>
        <v>#REF!</v>
      </c>
      <c r="Q28" s="21" t="e">
        <f ca="1">OFFSET(#REF!,ROW(P$1)-1,COLUMN($A22)-1)</f>
        <v>#REF!</v>
      </c>
      <c r="R28" s="21" t="e">
        <f ca="1">OFFSET(#REF!,ROW(Q$1)-1,COLUMN($A22)-1)</f>
        <v>#REF!</v>
      </c>
      <c r="S28" s="21" t="e">
        <f ca="1">OFFSET(#REF!,ROW(R$1)-1,COLUMN($A22)-1)</f>
        <v>#REF!</v>
      </c>
      <c r="T28" s="21" t="e">
        <f ca="1">OFFSET(#REF!,ROW(S$1)-1,COLUMN($A22)-1)</f>
        <v>#REF!</v>
      </c>
      <c r="U28" s="21" t="e">
        <f ca="1">OFFSET(#REF!,ROW(T$1)-1,COLUMN($A22)-1)</f>
        <v>#REF!</v>
      </c>
      <c r="V28" s="21" t="e">
        <f ca="1">OFFSET(#REF!,ROW(U$1)-1,COLUMN($A22)-1)</f>
        <v>#REF!</v>
      </c>
      <c r="W28" s="21" t="e">
        <f ca="1">OFFSET(#REF!,ROW(V$1)-1,COLUMN($A22)-1)</f>
        <v>#REF!</v>
      </c>
      <c r="X28" s="21" t="e">
        <f ca="1">OFFSET(#REF!,ROW(W$1)-1,COLUMN($A22)-1)</f>
        <v>#REF!</v>
      </c>
      <c r="Y28" s="21" t="e">
        <f ca="1">OFFSET(#REF!,ROW(X$1)-1,COLUMN($A22)-1)</f>
        <v>#REF!</v>
      </c>
      <c r="Z28" s="21" t="e">
        <f ca="1">OFFSET(#REF!,ROW(Y$1)-1,COLUMN($A22)-1)</f>
        <v>#REF!</v>
      </c>
      <c r="AA28" s="21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70">
        <f t="shared" si="3"/>
        <v>44835</v>
      </c>
    </row>
    <row r="29" spans="1:39" x14ac:dyDescent="0.3">
      <c r="A29" s="70" t="str">
        <f t="shared" si="2"/>
        <v>202211</v>
      </c>
      <c r="B29" s="18" t="e">
        <f ca="1">OFFSET(#REF!,ROW(A$1)-1,COLUMN($A23)-1)</f>
        <v>#REF!</v>
      </c>
      <c r="C29" s="18" t="e">
        <f ca="1">OFFSET(#REF!,ROW(B$1)-1,COLUMN($A23)-1)</f>
        <v>#REF!</v>
      </c>
      <c r="D29" s="18" t="e">
        <f ca="1">OFFSET(#REF!,ROW(C$1)-1,COLUMN($A23)-1)</f>
        <v>#REF!</v>
      </c>
      <c r="E29" s="18" t="e">
        <f ca="1">OFFSET(#REF!,ROW(D$1)-1,COLUMN($A23)-1)</f>
        <v>#REF!</v>
      </c>
      <c r="F29" s="18" t="e">
        <f ca="1">OFFSET(#REF!,ROW(E$1)-1,COLUMN($A23)-1)</f>
        <v>#REF!</v>
      </c>
      <c r="G29" s="18" t="e">
        <f ca="1">OFFSET(#REF!,ROW(F$1)-1,COLUMN($A23)-1)</f>
        <v>#REF!</v>
      </c>
      <c r="H29" s="18" t="e">
        <f ca="1">OFFSET(#REF!,ROW(G$1)-1,COLUMN($A23)-1)</f>
        <v>#REF!</v>
      </c>
      <c r="I29" s="18" t="e">
        <f ca="1">OFFSET(#REF!,ROW(H$1)-1,COLUMN($A23)-1)</f>
        <v>#REF!</v>
      </c>
      <c r="J29" s="18" t="e">
        <f ca="1">OFFSET(#REF!,ROW(I$1)-1,COLUMN($A23)-1)</f>
        <v>#REF!</v>
      </c>
      <c r="K29" s="18" t="e">
        <f ca="1">OFFSET(#REF!,ROW(J$1)-1,COLUMN($A23)-1)</f>
        <v>#REF!</v>
      </c>
      <c r="L29" s="18" t="e">
        <f ca="1">OFFSET(#REF!,ROW(K$1)-1,COLUMN($A23)-1)</f>
        <v>#REF!</v>
      </c>
      <c r="M29" s="18" t="e">
        <f ca="1">OFFSET(#REF!,ROW(L$1)-1,COLUMN($A23)-1)</f>
        <v>#REF!</v>
      </c>
      <c r="N29" s="21" t="e">
        <f ca="1">OFFSET(#REF!,ROW(M$1)-1,COLUMN($A23)-1)</f>
        <v>#REF!</v>
      </c>
      <c r="O29" s="21" t="e">
        <f ca="1">OFFSET(#REF!,ROW(N$1)-1,COLUMN($A23)-1)</f>
        <v>#REF!</v>
      </c>
      <c r="P29" s="21" t="e">
        <f ca="1">OFFSET(#REF!,ROW(O$1)-1,COLUMN($A23)-1)</f>
        <v>#REF!</v>
      </c>
      <c r="Q29" s="21" t="e">
        <f ca="1">OFFSET(#REF!,ROW(P$1)-1,COLUMN($A23)-1)</f>
        <v>#REF!</v>
      </c>
      <c r="R29" s="21" t="e">
        <f ca="1">OFFSET(#REF!,ROW(Q$1)-1,COLUMN($A23)-1)</f>
        <v>#REF!</v>
      </c>
      <c r="S29" s="21" t="e">
        <f ca="1">OFFSET(#REF!,ROW(R$1)-1,COLUMN($A23)-1)</f>
        <v>#REF!</v>
      </c>
      <c r="T29" s="21" t="e">
        <f ca="1">OFFSET(#REF!,ROW(S$1)-1,COLUMN($A23)-1)</f>
        <v>#REF!</v>
      </c>
      <c r="U29" s="21" t="e">
        <f ca="1">OFFSET(#REF!,ROW(T$1)-1,COLUMN($A23)-1)</f>
        <v>#REF!</v>
      </c>
      <c r="V29" s="21" t="e">
        <f ca="1">OFFSET(#REF!,ROW(U$1)-1,COLUMN($A23)-1)</f>
        <v>#REF!</v>
      </c>
      <c r="W29" s="21" t="e">
        <f ca="1">OFFSET(#REF!,ROW(V$1)-1,COLUMN($A23)-1)</f>
        <v>#REF!</v>
      </c>
      <c r="X29" s="21" t="e">
        <f ca="1">OFFSET(#REF!,ROW(W$1)-1,COLUMN($A23)-1)</f>
        <v>#REF!</v>
      </c>
      <c r="Y29" s="21" t="e">
        <f ca="1">OFFSET(#REF!,ROW(X$1)-1,COLUMN($A23)-1)</f>
        <v>#REF!</v>
      </c>
      <c r="Z29" s="21" t="e">
        <f ca="1">OFFSET(#REF!,ROW(Y$1)-1,COLUMN($A23)-1)</f>
        <v>#REF!</v>
      </c>
      <c r="AA29" s="21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70">
        <f t="shared" si="3"/>
        <v>44866</v>
      </c>
    </row>
    <row r="30" spans="1:39" x14ac:dyDescent="0.3">
      <c r="A30" s="70" t="str">
        <f t="shared" si="2"/>
        <v>202212</v>
      </c>
      <c r="B30" s="18" t="e">
        <f ca="1">OFFSET(#REF!,ROW(A$1)-1,COLUMN($A24)-1)</f>
        <v>#REF!</v>
      </c>
      <c r="C30" s="18" t="e">
        <f ca="1">OFFSET(#REF!,ROW(B$1)-1,COLUMN($A24)-1)</f>
        <v>#REF!</v>
      </c>
      <c r="D30" s="18" t="e">
        <f ca="1">OFFSET(#REF!,ROW(C$1)-1,COLUMN($A24)-1)</f>
        <v>#REF!</v>
      </c>
      <c r="E30" s="18" t="e">
        <f ca="1">OFFSET(#REF!,ROW(D$1)-1,COLUMN($A24)-1)</f>
        <v>#REF!</v>
      </c>
      <c r="F30" s="18" t="e">
        <f ca="1">OFFSET(#REF!,ROW(E$1)-1,COLUMN($A24)-1)</f>
        <v>#REF!</v>
      </c>
      <c r="G30" s="18" t="e">
        <f ca="1">OFFSET(#REF!,ROW(F$1)-1,COLUMN($A24)-1)</f>
        <v>#REF!</v>
      </c>
      <c r="H30" s="18" t="e">
        <f ca="1">OFFSET(#REF!,ROW(G$1)-1,COLUMN($A24)-1)</f>
        <v>#REF!</v>
      </c>
      <c r="I30" s="18" t="e">
        <f ca="1">OFFSET(#REF!,ROW(H$1)-1,COLUMN($A24)-1)</f>
        <v>#REF!</v>
      </c>
      <c r="J30" s="18" t="e">
        <f ca="1">OFFSET(#REF!,ROW(I$1)-1,COLUMN($A24)-1)</f>
        <v>#REF!</v>
      </c>
      <c r="K30" s="18" t="e">
        <f ca="1">OFFSET(#REF!,ROW(J$1)-1,COLUMN($A24)-1)</f>
        <v>#REF!</v>
      </c>
      <c r="L30" s="18" t="e">
        <f ca="1">OFFSET(#REF!,ROW(K$1)-1,COLUMN($A24)-1)</f>
        <v>#REF!</v>
      </c>
      <c r="M30" s="18" t="e">
        <f ca="1">OFFSET(#REF!,ROW(L$1)-1,COLUMN($A24)-1)</f>
        <v>#REF!</v>
      </c>
      <c r="N30" s="21" t="e">
        <f ca="1">OFFSET(#REF!,ROW(M$1)-1,COLUMN($A24)-1)</f>
        <v>#REF!</v>
      </c>
      <c r="O30" s="21" t="e">
        <f ca="1">OFFSET(#REF!,ROW(N$1)-1,COLUMN($A24)-1)</f>
        <v>#REF!</v>
      </c>
      <c r="P30" s="21" t="e">
        <f ca="1">OFFSET(#REF!,ROW(O$1)-1,COLUMN($A24)-1)</f>
        <v>#REF!</v>
      </c>
      <c r="Q30" s="21" t="e">
        <f ca="1">OFFSET(#REF!,ROW(P$1)-1,COLUMN($A24)-1)</f>
        <v>#REF!</v>
      </c>
      <c r="R30" s="21" t="e">
        <f ca="1">OFFSET(#REF!,ROW(Q$1)-1,COLUMN($A24)-1)</f>
        <v>#REF!</v>
      </c>
      <c r="S30" s="21" t="e">
        <f ca="1">OFFSET(#REF!,ROW(R$1)-1,COLUMN($A24)-1)</f>
        <v>#REF!</v>
      </c>
      <c r="T30" s="21" t="e">
        <f ca="1">OFFSET(#REF!,ROW(S$1)-1,COLUMN($A24)-1)</f>
        <v>#REF!</v>
      </c>
      <c r="U30" s="21" t="e">
        <f ca="1">OFFSET(#REF!,ROW(T$1)-1,COLUMN($A24)-1)</f>
        <v>#REF!</v>
      </c>
      <c r="V30" s="21" t="e">
        <f ca="1">OFFSET(#REF!,ROW(U$1)-1,COLUMN($A24)-1)</f>
        <v>#REF!</v>
      </c>
      <c r="W30" s="21" t="e">
        <f ca="1">OFFSET(#REF!,ROW(V$1)-1,COLUMN($A24)-1)</f>
        <v>#REF!</v>
      </c>
      <c r="X30" s="21" t="e">
        <f ca="1">OFFSET(#REF!,ROW(W$1)-1,COLUMN($A24)-1)</f>
        <v>#REF!</v>
      </c>
      <c r="Y30" s="21" t="e">
        <f ca="1">OFFSET(#REF!,ROW(X$1)-1,COLUMN($A24)-1)</f>
        <v>#REF!</v>
      </c>
      <c r="Z30" s="21" t="e">
        <f ca="1">OFFSET(#REF!,ROW(Y$1)-1,COLUMN($A24)-1)</f>
        <v>#REF!</v>
      </c>
      <c r="AA30" s="21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70">
        <f t="shared" si="3"/>
        <v>44896</v>
      </c>
    </row>
    <row r="31" spans="1:39" x14ac:dyDescent="0.3">
      <c r="A31" s="70" t="str">
        <f t="shared" si="2"/>
        <v>202301</v>
      </c>
      <c r="B31" s="18" t="e">
        <f ca="1">OFFSET(#REF!,ROW(A$1)-1,COLUMN($A25)-1)</f>
        <v>#REF!</v>
      </c>
      <c r="C31" s="18" t="e">
        <f ca="1">OFFSET(#REF!,ROW(B$1)-1,COLUMN($A25)-1)</f>
        <v>#REF!</v>
      </c>
      <c r="D31" s="18" t="e">
        <f ca="1">OFFSET(#REF!,ROW(C$1)-1,COLUMN($A25)-1)</f>
        <v>#REF!</v>
      </c>
      <c r="E31" s="18" t="e">
        <f ca="1">OFFSET(#REF!,ROW(D$1)-1,COLUMN($A25)-1)</f>
        <v>#REF!</v>
      </c>
      <c r="F31" s="18" t="e">
        <f ca="1">OFFSET(#REF!,ROW(E$1)-1,COLUMN($A25)-1)</f>
        <v>#REF!</v>
      </c>
      <c r="G31" s="18" t="e">
        <f ca="1">OFFSET(#REF!,ROW(F$1)-1,COLUMN($A25)-1)</f>
        <v>#REF!</v>
      </c>
      <c r="H31" s="18" t="e">
        <f ca="1">OFFSET(#REF!,ROW(G$1)-1,COLUMN($A25)-1)</f>
        <v>#REF!</v>
      </c>
      <c r="I31" s="18" t="e">
        <f ca="1">OFFSET(#REF!,ROW(H$1)-1,COLUMN($A25)-1)</f>
        <v>#REF!</v>
      </c>
      <c r="J31" s="18" t="e">
        <f ca="1">OFFSET(#REF!,ROW(I$1)-1,COLUMN($A25)-1)</f>
        <v>#REF!</v>
      </c>
      <c r="K31" s="18" t="e">
        <f ca="1">OFFSET(#REF!,ROW(J$1)-1,COLUMN($A25)-1)</f>
        <v>#REF!</v>
      </c>
      <c r="L31" s="18" t="e">
        <f ca="1">OFFSET(#REF!,ROW(K$1)-1,COLUMN($A25)-1)</f>
        <v>#REF!</v>
      </c>
      <c r="M31" s="18" t="e">
        <f ca="1">OFFSET(#REF!,ROW(L$1)-1,COLUMN($A25)-1)</f>
        <v>#REF!</v>
      </c>
      <c r="N31" s="21" t="e">
        <f ca="1">OFFSET(#REF!,ROW(M$1)-1,COLUMN($A25)-1)</f>
        <v>#REF!</v>
      </c>
      <c r="O31" s="21" t="e">
        <f ca="1">OFFSET(#REF!,ROW(N$1)-1,COLUMN($A25)-1)</f>
        <v>#REF!</v>
      </c>
      <c r="P31" s="21" t="e">
        <f ca="1">OFFSET(#REF!,ROW(O$1)-1,COLUMN($A25)-1)</f>
        <v>#REF!</v>
      </c>
      <c r="Q31" s="21" t="e">
        <f ca="1">OFFSET(#REF!,ROW(P$1)-1,COLUMN($A25)-1)</f>
        <v>#REF!</v>
      </c>
      <c r="R31" s="21" t="e">
        <f ca="1">OFFSET(#REF!,ROW(Q$1)-1,COLUMN($A25)-1)</f>
        <v>#REF!</v>
      </c>
      <c r="S31" s="21" t="e">
        <f ca="1">OFFSET(#REF!,ROW(R$1)-1,COLUMN($A25)-1)</f>
        <v>#REF!</v>
      </c>
      <c r="T31" s="21" t="e">
        <f ca="1">OFFSET(#REF!,ROW(S$1)-1,COLUMN($A25)-1)</f>
        <v>#REF!</v>
      </c>
      <c r="U31" s="21" t="e">
        <f ca="1">OFFSET(#REF!,ROW(T$1)-1,COLUMN($A25)-1)</f>
        <v>#REF!</v>
      </c>
      <c r="V31" s="21" t="e">
        <f ca="1">OFFSET(#REF!,ROW(U$1)-1,COLUMN($A25)-1)</f>
        <v>#REF!</v>
      </c>
      <c r="W31" s="21" t="e">
        <f ca="1">OFFSET(#REF!,ROW(V$1)-1,COLUMN($A25)-1)</f>
        <v>#REF!</v>
      </c>
      <c r="X31" s="21" t="e">
        <f ca="1">OFFSET(#REF!,ROW(W$1)-1,COLUMN($A25)-1)</f>
        <v>#REF!</v>
      </c>
      <c r="Y31" s="21" t="e">
        <f ca="1">OFFSET(#REF!,ROW(X$1)-1,COLUMN($A25)-1)</f>
        <v>#REF!</v>
      </c>
      <c r="Z31" s="21" t="e">
        <f ca="1">OFFSET(#REF!,ROW(Y$1)-1,COLUMN($A25)-1)</f>
        <v>#REF!</v>
      </c>
      <c r="AA31" s="21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70">
        <f t="shared" si="3"/>
        <v>44927</v>
      </c>
    </row>
    <row r="32" spans="1:39" x14ac:dyDescent="0.3">
      <c r="A32" s="70" t="str">
        <f t="shared" si="2"/>
        <v>202302</v>
      </c>
      <c r="B32" s="18" t="e">
        <f ca="1">OFFSET(#REF!,ROW(A$1)-1,COLUMN($A26)-1)</f>
        <v>#REF!</v>
      </c>
      <c r="C32" s="18" t="e">
        <f ca="1">OFFSET(#REF!,ROW(B$1)-1,COLUMN($A26)-1)</f>
        <v>#REF!</v>
      </c>
      <c r="D32" s="18" t="e">
        <f ca="1">OFFSET(#REF!,ROW(C$1)-1,COLUMN($A26)-1)</f>
        <v>#REF!</v>
      </c>
      <c r="E32" s="18" t="e">
        <f ca="1">OFFSET(#REF!,ROW(D$1)-1,COLUMN($A26)-1)</f>
        <v>#REF!</v>
      </c>
      <c r="F32" s="18" t="e">
        <f ca="1">OFFSET(#REF!,ROW(E$1)-1,COLUMN($A26)-1)</f>
        <v>#REF!</v>
      </c>
      <c r="G32" s="18" t="e">
        <f ca="1">OFFSET(#REF!,ROW(F$1)-1,COLUMN($A26)-1)</f>
        <v>#REF!</v>
      </c>
      <c r="H32" s="18" t="e">
        <f ca="1">OFFSET(#REF!,ROW(G$1)-1,COLUMN($A26)-1)</f>
        <v>#REF!</v>
      </c>
      <c r="I32" s="18" t="e">
        <f ca="1">OFFSET(#REF!,ROW(H$1)-1,COLUMN($A26)-1)</f>
        <v>#REF!</v>
      </c>
      <c r="J32" s="18" t="e">
        <f ca="1">OFFSET(#REF!,ROW(I$1)-1,COLUMN($A26)-1)</f>
        <v>#REF!</v>
      </c>
      <c r="K32" s="18" t="e">
        <f ca="1">OFFSET(#REF!,ROW(J$1)-1,COLUMN($A26)-1)</f>
        <v>#REF!</v>
      </c>
      <c r="L32" s="18" t="e">
        <f ca="1">OFFSET(#REF!,ROW(K$1)-1,COLUMN($A26)-1)</f>
        <v>#REF!</v>
      </c>
      <c r="M32" s="18" t="e">
        <f ca="1">OFFSET(#REF!,ROW(L$1)-1,COLUMN($A26)-1)</f>
        <v>#REF!</v>
      </c>
      <c r="N32" s="21" t="e">
        <f ca="1">OFFSET(#REF!,ROW(M$1)-1,COLUMN($A26)-1)</f>
        <v>#REF!</v>
      </c>
      <c r="O32" s="21" t="e">
        <f ca="1">OFFSET(#REF!,ROW(N$1)-1,COLUMN($A26)-1)</f>
        <v>#REF!</v>
      </c>
      <c r="P32" s="21" t="e">
        <f ca="1">OFFSET(#REF!,ROW(O$1)-1,COLUMN($A26)-1)</f>
        <v>#REF!</v>
      </c>
      <c r="Q32" s="21" t="e">
        <f ca="1">OFFSET(#REF!,ROW(P$1)-1,COLUMN($A26)-1)</f>
        <v>#REF!</v>
      </c>
      <c r="R32" s="21" t="e">
        <f ca="1">OFFSET(#REF!,ROW(Q$1)-1,COLUMN($A26)-1)</f>
        <v>#REF!</v>
      </c>
      <c r="S32" s="21" t="e">
        <f ca="1">OFFSET(#REF!,ROW(R$1)-1,COLUMN($A26)-1)</f>
        <v>#REF!</v>
      </c>
      <c r="T32" s="21" t="e">
        <f ca="1">OFFSET(#REF!,ROW(S$1)-1,COLUMN($A26)-1)</f>
        <v>#REF!</v>
      </c>
      <c r="U32" s="21" t="e">
        <f ca="1">OFFSET(#REF!,ROW(T$1)-1,COLUMN($A26)-1)</f>
        <v>#REF!</v>
      </c>
      <c r="V32" s="21" t="e">
        <f ca="1">OFFSET(#REF!,ROW(U$1)-1,COLUMN($A26)-1)</f>
        <v>#REF!</v>
      </c>
      <c r="W32" s="21" t="e">
        <f ca="1">OFFSET(#REF!,ROW(V$1)-1,COLUMN($A26)-1)</f>
        <v>#REF!</v>
      </c>
      <c r="X32" s="21" t="e">
        <f ca="1">OFFSET(#REF!,ROW(W$1)-1,COLUMN($A26)-1)</f>
        <v>#REF!</v>
      </c>
      <c r="Y32" s="21" t="e">
        <f ca="1">OFFSET(#REF!,ROW(X$1)-1,COLUMN($A26)-1)</f>
        <v>#REF!</v>
      </c>
      <c r="Z32" s="21" t="e">
        <f ca="1">OFFSET(#REF!,ROW(Y$1)-1,COLUMN($A26)-1)</f>
        <v>#REF!</v>
      </c>
      <c r="AA32" s="21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70">
        <f t="shared" si="3"/>
        <v>44958</v>
      </c>
    </row>
    <row r="33" spans="1:49" x14ac:dyDescent="0.3">
      <c r="A33" s="70" t="str">
        <f t="shared" si="2"/>
        <v>202303</v>
      </c>
      <c r="B33" s="18" t="e">
        <f ca="1">OFFSET(#REF!,ROW(A$1)-1,COLUMN($A27)-1)</f>
        <v>#REF!</v>
      </c>
      <c r="C33" s="18" t="e">
        <f ca="1">OFFSET(#REF!,ROW(B$1)-1,COLUMN($A27)-1)</f>
        <v>#REF!</v>
      </c>
      <c r="D33" s="18" t="e">
        <f ca="1">OFFSET(#REF!,ROW(C$1)-1,COLUMN($A27)-1)</f>
        <v>#REF!</v>
      </c>
      <c r="E33" s="18" t="e">
        <f ca="1">OFFSET(#REF!,ROW(D$1)-1,COLUMN($A27)-1)</f>
        <v>#REF!</v>
      </c>
      <c r="F33" s="18" t="e">
        <f ca="1">OFFSET(#REF!,ROW(E$1)-1,COLUMN($A27)-1)</f>
        <v>#REF!</v>
      </c>
      <c r="G33" s="18" t="e">
        <f ca="1">OFFSET(#REF!,ROW(F$1)-1,COLUMN($A27)-1)</f>
        <v>#REF!</v>
      </c>
      <c r="H33" s="18" t="e">
        <f ca="1">OFFSET(#REF!,ROW(G$1)-1,COLUMN($A27)-1)</f>
        <v>#REF!</v>
      </c>
      <c r="I33" s="18" t="e">
        <f ca="1">OFFSET(#REF!,ROW(H$1)-1,COLUMN($A27)-1)</f>
        <v>#REF!</v>
      </c>
      <c r="J33" s="18" t="e">
        <f ca="1">OFFSET(#REF!,ROW(I$1)-1,COLUMN($A27)-1)</f>
        <v>#REF!</v>
      </c>
      <c r="K33" s="18" t="e">
        <f ca="1">OFFSET(#REF!,ROW(J$1)-1,COLUMN($A27)-1)</f>
        <v>#REF!</v>
      </c>
      <c r="L33" s="18" t="e">
        <f ca="1">OFFSET(#REF!,ROW(K$1)-1,COLUMN($A27)-1)</f>
        <v>#REF!</v>
      </c>
      <c r="M33" s="18" t="e">
        <f ca="1">OFFSET(#REF!,ROW(L$1)-1,COLUMN($A27)-1)</f>
        <v>#REF!</v>
      </c>
      <c r="N33" s="21" t="e">
        <f ca="1">OFFSET(#REF!,ROW(M$1)-1,COLUMN($A27)-1)</f>
        <v>#REF!</v>
      </c>
      <c r="O33" s="21" t="e">
        <f ca="1">OFFSET(#REF!,ROW(N$1)-1,COLUMN($A27)-1)</f>
        <v>#REF!</v>
      </c>
      <c r="P33" s="21" t="e">
        <f ca="1">OFFSET(#REF!,ROW(O$1)-1,COLUMN($A27)-1)</f>
        <v>#REF!</v>
      </c>
      <c r="Q33" s="21" t="e">
        <f ca="1">OFFSET(#REF!,ROW(P$1)-1,COLUMN($A27)-1)</f>
        <v>#REF!</v>
      </c>
      <c r="R33" s="21" t="e">
        <f ca="1">OFFSET(#REF!,ROW(Q$1)-1,COLUMN($A27)-1)</f>
        <v>#REF!</v>
      </c>
      <c r="S33" s="21" t="e">
        <f ca="1">OFFSET(#REF!,ROW(R$1)-1,COLUMN($A27)-1)</f>
        <v>#REF!</v>
      </c>
      <c r="T33" s="21" t="e">
        <f ca="1">OFFSET(#REF!,ROW(S$1)-1,COLUMN($A27)-1)</f>
        <v>#REF!</v>
      </c>
      <c r="U33" s="21" t="e">
        <f ca="1">OFFSET(#REF!,ROW(T$1)-1,COLUMN($A27)-1)</f>
        <v>#REF!</v>
      </c>
      <c r="V33" s="21" t="e">
        <f ca="1">OFFSET(#REF!,ROW(U$1)-1,COLUMN($A27)-1)</f>
        <v>#REF!</v>
      </c>
      <c r="W33" s="21" t="e">
        <f ca="1">OFFSET(#REF!,ROW(V$1)-1,COLUMN($A27)-1)</f>
        <v>#REF!</v>
      </c>
      <c r="X33" s="21" t="e">
        <f ca="1">OFFSET(#REF!,ROW(W$1)-1,COLUMN($A27)-1)</f>
        <v>#REF!</v>
      </c>
      <c r="Y33" s="21" t="e">
        <f ca="1">OFFSET(#REF!,ROW(X$1)-1,COLUMN($A27)-1)</f>
        <v>#REF!</v>
      </c>
      <c r="Z33" s="21" t="e">
        <f ca="1">OFFSET(#REF!,ROW(Y$1)-1,COLUMN($A27)-1)</f>
        <v>#REF!</v>
      </c>
      <c r="AA33" s="21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70">
        <f t="shared" si="3"/>
        <v>44986</v>
      </c>
    </row>
    <row r="34" spans="1:49" x14ac:dyDescent="0.3">
      <c r="A34" s="70" t="str">
        <f t="shared" si="2"/>
        <v>202304</v>
      </c>
      <c r="B34" s="18" t="e">
        <f ca="1">OFFSET(#REF!,ROW(A$1)-1,COLUMN($A28)-1)</f>
        <v>#REF!</v>
      </c>
      <c r="C34" s="18" t="e">
        <f ca="1">OFFSET(#REF!,ROW(B$1)-1,COLUMN($A28)-1)</f>
        <v>#REF!</v>
      </c>
      <c r="D34" s="18" t="e">
        <f ca="1">OFFSET(#REF!,ROW(C$1)-1,COLUMN($A28)-1)</f>
        <v>#REF!</v>
      </c>
      <c r="E34" s="18" t="e">
        <f ca="1">OFFSET(#REF!,ROW(D$1)-1,COLUMN($A28)-1)</f>
        <v>#REF!</v>
      </c>
      <c r="F34" s="18" t="e">
        <f ca="1">OFFSET(#REF!,ROW(E$1)-1,COLUMN($A28)-1)</f>
        <v>#REF!</v>
      </c>
      <c r="G34" s="18" t="e">
        <f ca="1">OFFSET(#REF!,ROW(F$1)-1,COLUMN($A28)-1)</f>
        <v>#REF!</v>
      </c>
      <c r="H34" s="18" t="e">
        <f ca="1">OFFSET(#REF!,ROW(G$1)-1,COLUMN($A28)-1)</f>
        <v>#REF!</v>
      </c>
      <c r="I34" s="18" t="e">
        <f ca="1">OFFSET(#REF!,ROW(H$1)-1,COLUMN($A28)-1)</f>
        <v>#REF!</v>
      </c>
      <c r="J34" s="18" t="e">
        <f ca="1">OFFSET(#REF!,ROW(I$1)-1,COLUMN($A28)-1)</f>
        <v>#REF!</v>
      </c>
      <c r="K34" s="18" t="e">
        <f ca="1">OFFSET(#REF!,ROW(J$1)-1,COLUMN($A28)-1)</f>
        <v>#REF!</v>
      </c>
      <c r="L34" s="18" t="e">
        <f ca="1">OFFSET(#REF!,ROW(K$1)-1,COLUMN($A28)-1)</f>
        <v>#REF!</v>
      </c>
      <c r="M34" s="18" t="e">
        <f ca="1">OFFSET(#REF!,ROW(L$1)-1,COLUMN($A28)-1)</f>
        <v>#REF!</v>
      </c>
      <c r="N34" s="21" t="e">
        <f ca="1">OFFSET(#REF!,ROW(M$1)-1,COLUMN($A28)-1)</f>
        <v>#REF!</v>
      </c>
      <c r="O34" s="21" t="e">
        <f ca="1">OFFSET(#REF!,ROW(N$1)-1,COLUMN($A28)-1)</f>
        <v>#REF!</v>
      </c>
      <c r="P34" s="21" t="e">
        <f ca="1">OFFSET(#REF!,ROW(O$1)-1,COLUMN($A28)-1)</f>
        <v>#REF!</v>
      </c>
      <c r="Q34" s="21" t="e">
        <f ca="1">OFFSET(#REF!,ROW(P$1)-1,COLUMN($A28)-1)</f>
        <v>#REF!</v>
      </c>
      <c r="R34" s="21" t="e">
        <f ca="1">OFFSET(#REF!,ROW(Q$1)-1,COLUMN($A28)-1)</f>
        <v>#REF!</v>
      </c>
      <c r="S34" s="21" t="e">
        <f ca="1">OFFSET(#REF!,ROW(R$1)-1,COLUMN($A28)-1)</f>
        <v>#REF!</v>
      </c>
      <c r="T34" s="21" t="e">
        <f ca="1">OFFSET(#REF!,ROW(S$1)-1,COLUMN($A28)-1)</f>
        <v>#REF!</v>
      </c>
      <c r="U34" s="21" t="e">
        <f ca="1">OFFSET(#REF!,ROW(T$1)-1,COLUMN($A28)-1)</f>
        <v>#REF!</v>
      </c>
      <c r="V34" s="21" t="e">
        <f ca="1">OFFSET(#REF!,ROW(U$1)-1,COLUMN($A28)-1)</f>
        <v>#REF!</v>
      </c>
      <c r="W34" s="21" t="e">
        <f ca="1">OFFSET(#REF!,ROW(V$1)-1,COLUMN($A28)-1)</f>
        <v>#REF!</v>
      </c>
      <c r="X34" s="21" t="e">
        <f ca="1">OFFSET(#REF!,ROW(W$1)-1,COLUMN($A28)-1)</f>
        <v>#REF!</v>
      </c>
      <c r="Y34" s="21" t="e">
        <f ca="1">OFFSET(#REF!,ROW(X$1)-1,COLUMN($A28)-1)</f>
        <v>#REF!</v>
      </c>
      <c r="Z34" s="21" t="e">
        <f ca="1">OFFSET(#REF!,ROW(Y$1)-1,COLUMN($A28)-1)</f>
        <v>#REF!</v>
      </c>
      <c r="AA34" s="21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70">
        <f t="shared" si="3"/>
        <v>45017</v>
      </c>
    </row>
    <row r="35" spans="1:49" x14ac:dyDescent="0.3">
      <c r="A35" s="70" t="str">
        <f t="shared" si="2"/>
        <v>202305</v>
      </c>
      <c r="B35" s="18" t="e">
        <f ca="1">OFFSET(#REF!,ROW(A$1)-1,COLUMN($A29)-1)</f>
        <v>#REF!</v>
      </c>
      <c r="C35" s="18" t="e">
        <f ca="1">OFFSET(#REF!,ROW(B$1)-1,COLUMN($A29)-1)</f>
        <v>#REF!</v>
      </c>
      <c r="D35" s="18" t="e">
        <f ca="1">OFFSET(#REF!,ROW(C$1)-1,COLUMN($A29)-1)</f>
        <v>#REF!</v>
      </c>
      <c r="E35" s="18" t="e">
        <f ca="1">OFFSET(#REF!,ROW(D$1)-1,COLUMN($A29)-1)</f>
        <v>#REF!</v>
      </c>
      <c r="F35" s="18" t="e">
        <f ca="1">OFFSET(#REF!,ROW(E$1)-1,COLUMN($A29)-1)</f>
        <v>#REF!</v>
      </c>
      <c r="G35" s="18" t="e">
        <f ca="1">OFFSET(#REF!,ROW(F$1)-1,COLUMN($A29)-1)</f>
        <v>#REF!</v>
      </c>
      <c r="H35" s="18" t="e">
        <f ca="1">OFFSET(#REF!,ROW(G$1)-1,COLUMN($A29)-1)</f>
        <v>#REF!</v>
      </c>
      <c r="I35" s="18" t="e">
        <f ca="1">OFFSET(#REF!,ROW(H$1)-1,COLUMN($A29)-1)</f>
        <v>#REF!</v>
      </c>
      <c r="J35" s="18" t="e">
        <f ca="1">OFFSET(#REF!,ROW(I$1)-1,COLUMN($A29)-1)</f>
        <v>#REF!</v>
      </c>
      <c r="K35" s="18" t="e">
        <f ca="1">OFFSET(#REF!,ROW(J$1)-1,COLUMN($A29)-1)</f>
        <v>#REF!</v>
      </c>
      <c r="L35" s="18" t="e">
        <f ca="1">OFFSET(#REF!,ROW(K$1)-1,COLUMN($A29)-1)</f>
        <v>#REF!</v>
      </c>
      <c r="M35" s="18" t="e">
        <f ca="1">OFFSET(#REF!,ROW(L$1)-1,COLUMN($A29)-1)</f>
        <v>#REF!</v>
      </c>
      <c r="N35" s="21" t="e">
        <f ca="1">OFFSET(#REF!,ROW(M$1)-1,COLUMN($A29)-1)</f>
        <v>#REF!</v>
      </c>
      <c r="O35" s="21" t="e">
        <f ca="1">OFFSET(#REF!,ROW(N$1)-1,COLUMN($A29)-1)</f>
        <v>#REF!</v>
      </c>
      <c r="P35" s="21" t="e">
        <f ca="1">OFFSET(#REF!,ROW(O$1)-1,COLUMN($A29)-1)</f>
        <v>#REF!</v>
      </c>
      <c r="Q35" s="21" t="e">
        <f ca="1">OFFSET(#REF!,ROW(P$1)-1,COLUMN($A29)-1)</f>
        <v>#REF!</v>
      </c>
      <c r="R35" s="21" t="e">
        <f ca="1">OFFSET(#REF!,ROW(Q$1)-1,COLUMN($A29)-1)</f>
        <v>#REF!</v>
      </c>
      <c r="S35" s="21" t="e">
        <f ca="1">OFFSET(#REF!,ROW(R$1)-1,COLUMN($A29)-1)</f>
        <v>#REF!</v>
      </c>
      <c r="T35" s="21" t="e">
        <f ca="1">OFFSET(#REF!,ROW(S$1)-1,COLUMN($A29)-1)</f>
        <v>#REF!</v>
      </c>
      <c r="U35" s="21" t="e">
        <f ca="1">OFFSET(#REF!,ROW(T$1)-1,COLUMN($A29)-1)</f>
        <v>#REF!</v>
      </c>
      <c r="V35" s="21" t="e">
        <f ca="1">OFFSET(#REF!,ROW(U$1)-1,COLUMN($A29)-1)</f>
        <v>#REF!</v>
      </c>
      <c r="W35" s="21" t="e">
        <f ca="1">OFFSET(#REF!,ROW(V$1)-1,COLUMN($A29)-1)</f>
        <v>#REF!</v>
      </c>
      <c r="X35" s="21" t="e">
        <f ca="1">OFFSET(#REF!,ROW(W$1)-1,COLUMN($A29)-1)</f>
        <v>#REF!</v>
      </c>
      <c r="Y35" s="21" t="e">
        <f ca="1">OFFSET(#REF!,ROW(X$1)-1,COLUMN($A29)-1)</f>
        <v>#REF!</v>
      </c>
      <c r="Z35" s="21" t="e">
        <f ca="1">OFFSET(#REF!,ROW(Y$1)-1,COLUMN($A29)-1)</f>
        <v>#REF!</v>
      </c>
      <c r="AA35" s="21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70">
        <f t="shared" si="3"/>
        <v>45047</v>
      </c>
    </row>
    <row r="36" spans="1:49" x14ac:dyDescent="0.3">
      <c r="A36" s="70" t="str">
        <f t="shared" si="2"/>
        <v>202306</v>
      </c>
      <c r="B36" s="18" t="e">
        <f ca="1">OFFSET(#REF!,ROW(A$1)-1,COLUMN($A30)-1)</f>
        <v>#REF!</v>
      </c>
      <c r="C36" s="18" t="e">
        <f ca="1">OFFSET(#REF!,ROW(B$1)-1,COLUMN($A30)-1)</f>
        <v>#REF!</v>
      </c>
      <c r="D36" s="18" t="e">
        <f ca="1">OFFSET(#REF!,ROW(C$1)-1,COLUMN($A30)-1)</f>
        <v>#REF!</v>
      </c>
      <c r="E36" s="18" t="e">
        <f ca="1">OFFSET(#REF!,ROW(D$1)-1,COLUMN($A30)-1)</f>
        <v>#REF!</v>
      </c>
      <c r="F36" s="18" t="e">
        <f ca="1">OFFSET(#REF!,ROW(E$1)-1,COLUMN($A30)-1)</f>
        <v>#REF!</v>
      </c>
      <c r="G36" s="18" t="e">
        <f ca="1">OFFSET(#REF!,ROW(F$1)-1,COLUMN($A30)-1)</f>
        <v>#REF!</v>
      </c>
      <c r="H36" s="18" t="e">
        <f ca="1">OFFSET(#REF!,ROW(G$1)-1,COLUMN($A30)-1)</f>
        <v>#REF!</v>
      </c>
      <c r="I36" s="18" t="e">
        <f ca="1">OFFSET(#REF!,ROW(H$1)-1,COLUMN($A30)-1)</f>
        <v>#REF!</v>
      </c>
      <c r="J36" s="18" t="e">
        <f ca="1">OFFSET(#REF!,ROW(I$1)-1,COLUMN($A30)-1)</f>
        <v>#REF!</v>
      </c>
      <c r="K36" s="18" t="e">
        <f ca="1">OFFSET(#REF!,ROW(J$1)-1,COLUMN($A30)-1)</f>
        <v>#REF!</v>
      </c>
      <c r="L36" s="18" t="e">
        <f ca="1">OFFSET(#REF!,ROW(K$1)-1,COLUMN($A30)-1)</f>
        <v>#REF!</v>
      </c>
      <c r="M36" s="18" t="e">
        <f ca="1">OFFSET(#REF!,ROW(L$1)-1,COLUMN($A30)-1)</f>
        <v>#REF!</v>
      </c>
      <c r="N36" s="21" t="e">
        <f ca="1">OFFSET(#REF!,ROW(M$1)-1,COLUMN($A30)-1)</f>
        <v>#REF!</v>
      </c>
      <c r="O36" s="21" t="e">
        <f ca="1">OFFSET(#REF!,ROW(N$1)-1,COLUMN($A30)-1)</f>
        <v>#REF!</v>
      </c>
      <c r="P36" s="21" t="e">
        <f ca="1">OFFSET(#REF!,ROW(O$1)-1,COLUMN($A30)-1)</f>
        <v>#REF!</v>
      </c>
      <c r="Q36" s="21" t="e">
        <f ca="1">OFFSET(#REF!,ROW(P$1)-1,COLUMN($A30)-1)</f>
        <v>#REF!</v>
      </c>
      <c r="R36" s="21" t="e">
        <f ca="1">OFFSET(#REF!,ROW(Q$1)-1,COLUMN($A30)-1)</f>
        <v>#REF!</v>
      </c>
      <c r="S36" s="21" t="e">
        <f ca="1">OFFSET(#REF!,ROW(R$1)-1,COLUMN($A30)-1)</f>
        <v>#REF!</v>
      </c>
      <c r="T36" s="21" t="e">
        <f ca="1">OFFSET(#REF!,ROW(S$1)-1,COLUMN($A30)-1)</f>
        <v>#REF!</v>
      </c>
      <c r="U36" s="21" t="e">
        <f ca="1">OFFSET(#REF!,ROW(T$1)-1,COLUMN($A30)-1)</f>
        <v>#REF!</v>
      </c>
      <c r="V36" s="21" t="e">
        <f ca="1">OFFSET(#REF!,ROW(U$1)-1,COLUMN($A30)-1)</f>
        <v>#REF!</v>
      </c>
      <c r="W36" s="21" t="e">
        <f ca="1">OFFSET(#REF!,ROW(V$1)-1,COLUMN($A30)-1)</f>
        <v>#REF!</v>
      </c>
      <c r="X36" s="21" t="e">
        <f ca="1">OFFSET(#REF!,ROW(W$1)-1,COLUMN($A30)-1)</f>
        <v>#REF!</v>
      </c>
      <c r="Y36" s="21" t="e">
        <f ca="1">OFFSET(#REF!,ROW(X$1)-1,COLUMN($A30)-1)</f>
        <v>#REF!</v>
      </c>
      <c r="Z36" s="21" t="e">
        <f ca="1">OFFSET(#REF!,ROW(Y$1)-1,COLUMN($A30)-1)</f>
        <v>#REF!</v>
      </c>
      <c r="AA36" s="21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70">
        <f t="shared" si="3"/>
        <v>45078</v>
      </c>
    </row>
    <row r="37" spans="1:49" x14ac:dyDescent="0.3">
      <c r="A37" s="70" t="str">
        <f t="shared" si="2"/>
        <v>202307</v>
      </c>
      <c r="B37" s="18" t="e">
        <f ca="1">OFFSET(#REF!,ROW(A$1)-1,COLUMN($A31)-1)</f>
        <v>#REF!</v>
      </c>
      <c r="C37" s="18" t="e">
        <f ca="1">OFFSET(#REF!,ROW(B$1)-1,COLUMN($A31)-1)</f>
        <v>#REF!</v>
      </c>
      <c r="D37" s="18" t="e">
        <f ca="1">OFFSET(#REF!,ROW(C$1)-1,COLUMN($A31)-1)</f>
        <v>#REF!</v>
      </c>
      <c r="E37" s="18" t="e">
        <f ca="1">OFFSET(#REF!,ROW(D$1)-1,COLUMN($A31)-1)</f>
        <v>#REF!</v>
      </c>
      <c r="F37" s="18" t="e">
        <f ca="1">OFFSET(#REF!,ROW(E$1)-1,COLUMN($A31)-1)</f>
        <v>#REF!</v>
      </c>
      <c r="G37" s="18" t="e">
        <f ca="1">OFFSET(#REF!,ROW(F$1)-1,COLUMN($A31)-1)</f>
        <v>#REF!</v>
      </c>
      <c r="H37" s="18" t="e">
        <f ca="1">OFFSET(#REF!,ROW(G$1)-1,COLUMN($A31)-1)</f>
        <v>#REF!</v>
      </c>
      <c r="I37" s="18" t="e">
        <f ca="1">OFFSET(#REF!,ROW(H$1)-1,COLUMN($A31)-1)</f>
        <v>#REF!</v>
      </c>
      <c r="J37" s="18" t="e">
        <f ca="1">OFFSET(#REF!,ROW(I$1)-1,COLUMN($A31)-1)</f>
        <v>#REF!</v>
      </c>
      <c r="K37" s="18" t="e">
        <f ca="1">OFFSET(#REF!,ROW(J$1)-1,COLUMN($A31)-1)</f>
        <v>#REF!</v>
      </c>
      <c r="L37" s="18" t="e">
        <f ca="1">OFFSET(#REF!,ROW(K$1)-1,COLUMN($A31)-1)</f>
        <v>#REF!</v>
      </c>
      <c r="M37" s="18" t="e">
        <f ca="1">OFFSET(#REF!,ROW(L$1)-1,COLUMN($A31)-1)</f>
        <v>#REF!</v>
      </c>
      <c r="N37" s="21" t="e">
        <f ca="1">OFFSET(#REF!,ROW(M$1)-1,COLUMN($A31)-1)</f>
        <v>#REF!</v>
      </c>
      <c r="O37" s="21" t="e">
        <f ca="1">OFFSET(#REF!,ROW(N$1)-1,COLUMN($A31)-1)</f>
        <v>#REF!</v>
      </c>
      <c r="P37" s="21" t="e">
        <f ca="1">OFFSET(#REF!,ROW(O$1)-1,COLUMN($A31)-1)</f>
        <v>#REF!</v>
      </c>
      <c r="Q37" s="21" t="e">
        <f ca="1">OFFSET(#REF!,ROW(P$1)-1,COLUMN($A31)-1)</f>
        <v>#REF!</v>
      </c>
      <c r="R37" s="21" t="e">
        <f ca="1">OFFSET(#REF!,ROW(Q$1)-1,COLUMN($A31)-1)</f>
        <v>#REF!</v>
      </c>
      <c r="S37" s="21" t="e">
        <f ca="1">OFFSET(#REF!,ROW(R$1)-1,COLUMN($A31)-1)</f>
        <v>#REF!</v>
      </c>
      <c r="T37" s="21" t="e">
        <f ca="1">OFFSET(#REF!,ROW(S$1)-1,COLUMN($A31)-1)</f>
        <v>#REF!</v>
      </c>
      <c r="U37" s="21" t="e">
        <f ca="1">OFFSET(#REF!,ROW(T$1)-1,COLUMN($A31)-1)</f>
        <v>#REF!</v>
      </c>
      <c r="V37" s="21" t="e">
        <f ca="1">OFFSET(#REF!,ROW(U$1)-1,COLUMN($A31)-1)</f>
        <v>#REF!</v>
      </c>
      <c r="W37" s="21" t="e">
        <f ca="1">OFFSET(#REF!,ROW(V$1)-1,COLUMN($A31)-1)</f>
        <v>#REF!</v>
      </c>
      <c r="X37" s="21" t="e">
        <f ca="1">OFFSET(#REF!,ROW(W$1)-1,COLUMN($A31)-1)</f>
        <v>#REF!</v>
      </c>
      <c r="Y37" s="21" t="e">
        <f ca="1">OFFSET(#REF!,ROW(X$1)-1,COLUMN($A31)-1)</f>
        <v>#REF!</v>
      </c>
      <c r="Z37" s="21" t="e">
        <f ca="1">OFFSET(#REF!,ROW(Y$1)-1,COLUMN($A31)-1)</f>
        <v>#REF!</v>
      </c>
      <c r="AA37" s="21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70">
        <f t="shared" si="3"/>
        <v>45108</v>
      </c>
    </row>
    <row r="38" spans="1:49" x14ac:dyDescent="0.3">
      <c r="A38" s="70" t="str">
        <f t="shared" si="2"/>
        <v>202308</v>
      </c>
      <c r="B38" s="18" t="e">
        <f ca="1">OFFSET(#REF!,ROW(A$1)-1,COLUMN($A32)-1)</f>
        <v>#REF!</v>
      </c>
      <c r="C38" s="18" t="e">
        <f ca="1">OFFSET(#REF!,ROW(B$1)-1,COLUMN($A32)-1)</f>
        <v>#REF!</v>
      </c>
      <c r="D38" s="18" t="e">
        <f ca="1">OFFSET(#REF!,ROW(C$1)-1,COLUMN($A32)-1)</f>
        <v>#REF!</v>
      </c>
      <c r="E38" s="18" t="e">
        <f ca="1">OFFSET(#REF!,ROW(D$1)-1,COLUMN($A32)-1)</f>
        <v>#REF!</v>
      </c>
      <c r="F38" s="18" t="e">
        <f ca="1">OFFSET(#REF!,ROW(E$1)-1,COLUMN($A32)-1)</f>
        <v>#REF!</v>
      </c>
      <c r="G38" s="18" t="e">
        <f ca="1">OFFSET(#REF!,ROW(F$1)-1,COLUMN($A32)-1)</f>
        <v>#REF!</v>
      </c>
      <c r="H38" s="18" t="e">
        <f ca="1">OFFSET(#REF!,ROW(G$1)-1,COLUMN($A32)-1)</f>
        <v>#REF!</v>
      </c>
      <c r="I38" s="18" t="e">
        <f ca="1">OFFSET(#REF!,ROW(H$1)-1,COLUMN($A32)-1)</f>
        <v>#REF!</v>
      </c>
      <c r="J38" s="18" t="e">
        <f ca="1">OFFSET(#REF!,ROW(I$1)-1,COLUMN($A32)-1)</f>
        <v>#REF!</v>
      </c>
      <c r="K38" s="18" t="e">
        <f ca="1">OFFSET(#REF!,ROW(J$1)-1,COLUMN($A32)-1)</f>
        <v>#REF!</v>
      </c>
      <c r="L38" s="18" t="e">
        <f ca="1">OFFSET(#REF!,ROW(K$1)-1,COLUMN($A32)-1)</f>
        <v>#REF!</v>
      </c>
      <c r="M38" s="18" t="e">
        <f ca="1">OFFSET(#REF!,ROW(L$1)-1,COLUMN($A32)-1)</f>
        <v>#REF!</v>
      </c>
      <c r="N38" s="21" t="e">
        <f ca="1">OFFSET(#REF!,ROW(M$1)-1,COLUMN($A32)-1)</f>
        <v>#REF!</v>
      </c>
      <c r="O38" s="21" t="e">
        <f ca="1">OFFSET(#REF!,ROW(N$1)-1,COLUMN($A32)-1)</f>
        <v>#REF!</v>
      </c>
      <c r="P38" s="21" t="e">
        <f ca="1">OFFSET(#REF!,ROW(O$1)-1,COLUMN($A32)-1)</f>
        <v>#REF!</v>
      </c>
      <c r="Q38" s="21" t="e">
        <f ca="1">OFFSET(#REF!,ROW(P$1)-1,COLUMN($A32)-1)</f>
        <v>#REF!</v>
      </c>
      <c r="R38" s="21" t="e">
        <f ca="1">OFFSET(#REF!,ROW(Q$1)-1,COLUMN($A32)-1)</f>
        <v>#REF!</v>
      </c>
      <c r="S38" s="21" t="e">
        <f ca="1">OFFSET(#REF!,ROW(R$1)-1,COLUMN($A32)-1)</f>
        <v>#REF!</v>
      </c>
      <c r="T38" s="21" t="e">
        <f ca="1">OFFSET(#REF!,ROW(S$1)-1,COLUMN($A32)-1)</f>
        <v>#REF!</v>
      </c>
      <c r="U38" s="21" t="e">
        <f ca="1">OFFSET(#REF!,ROW(T$1)-1,COLUMN($A32)-1)</f>
        <v>#REF!</v>
      </c>
      <c r="V38" s="21" t="e">
        <f ca="1">OFFSET(#REF!,ROW(U$1)-1,COLUMN($A32)-1)</f>
        <v>#REF!</v>
      </c>
      <c r="W38" s="21" t="e">
        <f ca="1">OFFSET(#REF!,ROW(V$1)-1,COLUMN($A32)-1)</f>
        <v>#REF!</v>
      </c>
      <c r="X38" s="21" t="e">
        <f ca="1">OFFSET(#REF!,ROW(W$1)-1,COLUMN($A32)-1)</f>
        <v>#REF!</v>
      </c>
      <c r="Y38" s="21" t="e">
        <f ca="1">OFFSET(#REF!,ROW(X$1)-1,COLUMN($A32)-1)</f>
        <v>#REF!</v>
      </c>
      <c r="Z38" s="21" t="e">
        <f ca="1">OFFSET(#REF!,ROW(Y$1)-1,COLUMN($A32)-1)</f>
        <v>#REF!</v>
      </c>
      <c r="AA38" s="21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70">
        <f t="shared" si="3"/>
        <v>45139</v>
      </c>
    </row>
    <row r="39" spans="1:49" x14ac:dyDescent="0.3">
      <c r="A39" s="70" t="str">
        <f t="shared" si="2"/>
        <v>202309</v>
      </c>
      <c r="B39" s="18" t="e">
        <f ca="1">OFFSET(#REF!,ROW(A$1)-1,COLUMN($A33)-1)</f>
        <v>#REF!</v>
      </c>
      <c r="C39" s="18" t="e">
        <f ca="1">OFFSET(#REF!,ROW(B$1)-1,COLUMN($A33)-1)</f>
        <v>#REF!</v>
      </c>
      <c r="D39" s="18" t="e">
        <f ca="1">OFFSET(#REF!,ROW(C$1)-1,COLUMN($A33)-1)</f>
        <v>#REF!</v>
      </c>
      <c r="E39" s="18" t="e">
        <f ca="1">OFFSET(#REF!,ROW(D$1)-1,COLUMN($A33)-1)</f>
        <v>#REF!</v>
      </c>
      <c r="F39" s="18" t="e">
        <f ca="1">OFFSET(#REF!,ROW(E$1)-1,COLUMN($A33)-1)</f>
        <v>#REF!</v>
      </c>
      <c r="G39" s="18" t="e">
        <f ca="1">OFFSET(#REF!,ROW(F$1)-1,COLUMN($A33)-1)</f>
        <v>#REF!</v>
      </c>
      <c r="H39" s="18" t="e">
        <f ca="1">OFFSET(#REF!,ROW(G$1)-1,COLUMN($A33)-1)</f>
        <v>#REF!</v>
      </c>
      <c r="I39" s="18" t="e">
        <f ca="1">OFFSET(#REF!,ROW(H$1)-1,COLUMN($A33)-1)</f>
        <v>#REF!</v>
      </c>
      <c r="J39" s="18" t="e">
        <f ca="1">OFFSET(#REF!,ROW(I$1)-1,COLUMN($A33)-1)</f>
        <v>#REF!</v>
      </c>
      <c r="K39" s="18" t="e">
        <f ca="1">OFFSET(#REF!,ROW(J$1)-1,COLUMN($A33)-1)</f>
        <v>#REF!</v>
      </c>
      <c r="L39" s="18" t="e">
        <f ca="1">OFFSET(#REF!,ROW(K$1)-1,COLUMN($A33)-1)</f>
        <v>#REF!</v>
      </c>
      <c r="M39" s="18" t="e">
        <f ca="1">OFFSET(#REF!,ROW(L$1)-1,COLUMN($A33)-1)</f>
        <v>#REF!</v>
      </c>
      <c r="N39" s="21" t="e">
        <f ca="1">OFFSET(#REF!,ROW(M$1)-1,COLUMN($A33)-1)</f>
        <v>#REF!</v>
      </c>
      <c r="O39" s="21" t="e">
        <f ca="1">OFFSET(#REF!,ROW(N$1)-1,COLUMN($A33)-1)</f>
        <v>#REF!</v>
      </c>
      <c r="P39" s="21" t="e">
        <f ca="1">OFFSET(#REF!,ROW(O$1)-1,COLUMN($A33)-1)</f>
        <v>#REF!</v>
      </c>
      <c r="Q39" s="21" t="e">
        <f ca="1">OFFSET(#REF!,ROW(P$1)-1,COLUMN($A33)-1)</f>
        <v>#REF!</v>
      </c>
      <c r="R39" s="21" t="e">
        <f ca="1">OFFSET(#REF!,ROW(Q$1)-1,COLUMN($A33)-1)</f>
        <v>#REF!</v>
      </c>
      <c r="S39" s="21" t="e">
        <f ca="1">OFFSET(#REF!,ROW(R$1)-1,COLUMN($A33)-1)</f>
        <v>#REF!</v>
      </c>
      <c r="T39" s="21" t="e">
        <f ca="1">OFFSET(#REF!,ROW(S$1)-1,COLUMN($A33)-1)</f>
        <v>#REF!</v>
      </c>
      <c r="U39" s="21" t="e">
        <f ca="1">OFFSET(#REF!,ROW(T$1)-1,COLUMN($A33)-1)</f>
        <v>#REF!</v>
      </c>
      <c r="V39" s="21" t="e">
        <f ca="1">OFFSET(#REF!,ROW(U$1)-1,COLUMN($A33)-1)</f>
        <v>#REF!</v>
      </c>
      <c r="W39" s="21" t="e">
        <f ca="1">OFFSET(#REF!,ROW(V$1)-1,COLUMN($A33)-1)</f>
        <v>#REF!</v>
      </c>
      <c r="X39" s="21" t="e">
        <f ca="1">OFFSET(#REF!,ROW(W$1)-1,COLUMN($A33)-1)</f>
        <v>#REF!</v>
      </c>
      <c r="Y39" s="21" t="e">
        <f ca="1">OFFSET(#REF!,ROW(X$1)-1,COLUMN($A33)-1)</f>
        <v>#REF!</v>
      </c>
      <c r="Z39" s="21" t="e">
        <f ca="1">OFFSET(#REF!,ROW(Y$1)-1,COLUMN($A33)-1)</f>
        <v>#REF!</v>
      </c>
      <c r="AA39" s="21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70">
        <f t="shared" si="3"/>
        <v>45170</v>
      </c>
    </row>
    <row r="40" spans="1:49" x14ac:dyDescent="0.3">
      <c r="A40" s="70" t="str">
        <f t="shared" si="2"/>
        <v>202310</v>
      </c>
      <c r="B40" s="18" t="e">
        <f ca="1">OFFSET(#REF!,ROW(A$1)-1,COLUMN($A34)-1)</f>
        <v>#REF!</v>
      </c>
      <c r="C40" s="18" t="e">
        <f ca="1">OFFSET(#REF!,ROW(B$1)-1,COLUMN($A34)-1)</f>
        <v>#REF!</v>
      </c>
      <c r="D40" s="18" t="e">
        <f ca="1">OFFSET(#REF!,ROW(C$1)-1,COLUMN($A34)-1)</f>
        <v>#REF!</v>
      </c>
      <c r="E40" s="18" t="e">
        <f ca="1">OFFSET(#REF!,ROW(D$1)-1,COLUMN($A34)-1)</f>
        <v>#REF!</v>
      </c>
      <c r="F40" s="18" t="e">
        <f ca="1">OFFSET(#REF!,ROW(E$1)-1,COLUMN($A34)-1)</f>
        <v>#REF!</v>
      </c>
      <c r="G40" s="18" t="e">
        <f ca="1">OFFSET(#REF!,ROW(F$1)-1,COLUMN($A34)-1)</f>
        <v>#REF!</v>
      </c>
      <c r="H40" s="18" t="e">
        <f ca="1">OFFSET(#REF!,ROW(G$1)-1,COLUMN($A34)-1)</f>
        <v>#REF!</v>
      </c>
      <c r="I40" s="18" t="e">
        <f ca="1">OFFSET(#REF!,ROW(H$1)-1,COLUMN($A34)-1)</f>
        <v>#REF!</v>
      </c>
      <c r="J40" s="18" t="e">
        <f ca="1">OFFSET(#REF!,ROW(I$1)-1,COLUMN($A34)-1)</f>
        <v>#REF!</v>
      </c>
      <c r="K40" s="18" t="e">
        <f ca="1">OFFSET(#REF!,ROW(J$1)-1,COLUMN($A34)-1)</f>
        <v>#REF!</v>
      </c>
      <c r="L40" s="18" t="e">
        <f ca="1">OFFSET(#REF!,ROW(K$1)-1,COLUMN($A34)-1)</f>
        <v>#REF!</v>
      </c>
      <c r="M40" s="18" t="e">
        <f ca="1">OFFSET(#REF!,ROW(L$1)-1,COLUMN($A34)-1)</f>
        <v>#REF!</v>
      </c>
      <c r="N40" s="21" t="e">
        <f ca="1">OFFSET(#REF!,ROW(M$1)-1,COLUMN($A34)-1)</f>
        <v>#REF!</v>
      </c>
      <c r="O40" s="21" t="e">
        <f ca="1">OFFSET(#REF!,ROW(N$1)-1,COLUMN($A34)-1)</f>
        <v>#REF!</v>
      </c>
      <c r="P40" s="21" t="e">
        <f ca="1">OFFSET(#REF!,ROW(O$1)-1,COLUMN($A34)-1)</f>
        <v>#REF!</v>
      </c>
      <c r="Q40" s="21" t="e">
        <f ca="1">OFFSET(#REF!,ROW(P$1)-1,COLUMN($A34)-1)</f>
        <v>#REF!</v>
      </c>
      <c r="R40" s="21" t="e">
        <f ca="1">OFFSET(#REF!,ROW(Q$1)-1,COLUMN($A34)-1)</f>
        <v>#REF!</v>
      </c>
      <c r="S40" s="21" t="e">
        <f ca="1">OFFSET(#REF!,ROW(R$1)-1,COLUMN($A34)-1)</f>
        <v>#REF!</v>
      </c>
      <c r="T40" s="21" t="e">
        <f ca="1">OFFSET(#REF!,ROW(S$1)-1,COLUMN($A34)-1)</f>
        <v>#REF!</v>
      </c>
      <c r="U40" s="21" t="e">
        <f ca="1">OFFSET(#REF!,ROW(T$1)-1,COLUMN($A34)-1)</f>
        <v>#REF!</v>
      </c>
      <c r="V40" s="21" t="e">
        <f ca="1">OFFSET(#REF!,ROW(U$1)-1,COLUMN($A34)-1)</f>
        <v>#REF!</v>
      </c>
      <c r="W40" s="21" t="e">
        <f ca="1">OFFSET(#REF!,ROW(V$1)-1,COLUMN($A34)-1)</f>
        <v>#REF!</v>
      </c>
      <c r="X40" s="21" t="e">
        <f ca="1">OFFSET(#REF!,ROW(W$1)-1,COLUMN($A34)-1)</f>
        <v>#REF!</v>
      </c>
      <c r="Y40" s="21" t="e">
        <f ca="1">OFFSET(#REF!,ROW(X$1)-1,COLUMN($A34)-1)</f>
        <v>#REF!</v>
      </c>
      <c r="Z40" s="21" t="e">
        <f ca="1">OFFSET(#REF!,ROW(Y$1)-1,COLUMN($A34)-1)</f>
        <v>#REF!</v>
      </c>
      <c r="AA40" s="21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70">
        <f t="shared" si="3"/>
        <v>45200</v>
      </c>
    </row>
    <row r="41" spans="1:49" x14ac:dyDescent="0.3">
      <c r="A41" s="70" t="str">
        <f t="shared" si="2"/>
        <v>202311</v>
      </c>
      <c r="B41" s="18" t="e">
        <f ca="1">OFFSET(#REF!,ROW(A$1)-1,COLUMN($A35)-1)</f>
        <v>#REF!</v>
      </c>
      <c r="C41" s="18" t="e">
        <f ca="1">OFFSET(#REF!,ROW(B$1)-1,COLUMN($A35)-1)</f>
        <v>#REF!</v>
      </c>
      <c r="D41" s="18" t="e">
        <f ca="1">OFFSET(#REF!,ROW(C$1)-1,COLUMN($A35)-1)</f>
        <v>#REF!</v>
      </c>
      <c r="E41" s="18" t="e">
        <f ca="1">OFFSET(#REF!,ROW(D$1)-1,COLUMN($A35)-1)</f>
        <v>#REF!</v>
      </c>
      <c r="F41" s="18" t="e">
        <f ca="1">OFFSET(#REF!,ROW(E$1)-1,COLUMN($A35)-1)</f>
        <v>#REF!</v>
      </c>
      <c r="G41" s="18" t="e">
        <f ca="1">OFFSET(#REF!,ROW(F$1)-1,COLUMN($A35)-1)</f>
        <v>#REF!</v>
      </c>
      <c r="H41" s="18" t="e">
        <f ca="1">OFFSET(#REF!,ROW(G$1)-1,COLUMN($A35)-1)</f>
        <v>#REF!</v>
      </c>
      <c r="I41" s="18" t="e">
        <f ca="1">OFFSET(#REF!,ROW(H$1)-1,COLUMN($A35)-1)</f>
        <v>#REF!</v>
      </c>
      <c r="J41" s="18" t="e">
        <f ca="1">OFFSET(#REF!,ROW(I$1)-1,COLUMN($A35)-1)</f>
        <v>#REF!</v>
      </c>
      <c r="K41" s="18" t="e">
        <f ca="1">OFFSET(#REF!,ROW(J$1)-1,COLUMN($A35)-1)</f>
        <v>#REF!</v>
      </c>
      <c r="L41" s="18" t="e">
        <f ca="1">OFFSET(#REF!,ROW(K$1)-1,COLUMN($A35)-1)</f>
        <v>#REF!</v>
      </c>
      <c r="M41" s="18" t="e">
        <f ca="1">OFFSET(#REF!,ROW(L$1)-1,COLUMN($A35)-1)</f>
        <v>#REF!</v>
      </c>
      <c r="N41" s="21" t="e">
        <f ca="1">OFFSET(#REF!,ROW(M$1)-1,COLUMN($A35)-1)</f>
        <v>#REF!</v>
      </c>
      <c r="O41" s="21" t="e">
        <f ca="1">OFFSET(#REF!,ROW(N$1)-1,COLUMN($A35)-1)</f>
        <v>#REF!</v>
      </c>
      <c r="P41" s="21" t="e">
        <f ca="1">OFFSET(#REF!,ROW(O$1)-1,COLUMN($A35)-1)</f>
        <v>#REF!</v>
      </c>
      <c r="Q41" s="21" t="e">
        <f ca="1">OFFSET(#REF!,ROW(P$1)-1,COLUMN($A35)-1)</f>
        <v>#REF!</v>
      </c>
      <c r="R41" s="21" t="e">
        <f ca="1">OFFSET(#REF!,ROW(Q$1)-1,COLUMN($A35)-1)</f>
        <v>#REF!</v>
      </c>
      <c r="S41" s="21" t="e">
        <f ca="1">OFFSET(#REF!,ROW(R$1)-1,COLUMN($A35)-1)</f>
        <v>#REF!</v>
      </c>
      <c r="T41" s="21" t="e">
        <f ca="1">OFFSET(#REF!,ROW(S$1)-1,COLUMN($A35)-1)</f>
        <v>#REF!</v>
      </c>
      <c r="U41" s="21" t="e">
        <f ca="1">OFFSET(#REF!,ROW(T$1)-1,COLUMN($A35)-1)</f>
        <v>#REF!</v>
      </c>
      <c r="V41" s="21" t="e">
        <f ca="1">OFFSET(#REF!,ROW(U$1)-1,COLUMN($A35)-1)</f>
        <v>#REF!</v>
      </c>
      <c r="W41" s="21" t="e">
        <f ca="1">OFFSET(#REF!,ROW(V$1)-1,COLUMN($A35)-1)</f>
        <v>#REF!</v>
      </c>
      <c r="X41" s="21" t="e">
        <f ca="1">OFFSET(#REF!,ROW(W$1)-1,COLUMN($A35)-1)</f>
        <v>#REF!</v>
      </c>
      <c r="Y41" s="21" t="e">
        <f ca="1">OFFSET(#REF!,ROW(X$1)-1,COLUMN($A35)-1)</f>
        <v>#REF!</v>
      </c>
      <c r="Z41" s="21" t="e">
        <f ca="1">OFFSET(#REF!,ROW(Y$1)-1,COLUMN($A35)-1)</f>
        <v>#REF!</v>
      </c>
      <c r="AA41" s="21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70">
        <f>EDATE(AM42,-1)</f>
        <v>45231</v>
      </c>
    </row>
    <row r="42" spans="1:49" x14ac:dyDescent="0.3">
      <c r="A42" s="70" t="str">
        <f t="shared" si="2"/>
        <v>202312</v>
      </c>
      <c r="B42" s="18" t="e">
        <f ca="1">OFFSET(#REF!,ROW(A$1)-1,COLUMN($A36)-1)</f>
        <v>#REF!</v>
      </c>
      <c r="C42" s="18" t="e">
        <f ca="1">OFFSET(#REF!,ROW(B$1)-1,COLUMN($A36)-1)</f>
        <v>#REF!</v>
      </c>
      <c r="D42" s="18" t="e">
        <f ca="1">OFFSET(#REF!,ROW(C$1)-1,COLUMN($A36)-1)</f>
        <v>#REF!</v>
      </c>
      <c r="E42" s="18" t="e">
        <f ca="1">OFFSET(#REF!,ROW(D$1)-1,COLUMN($A36)-1)</f>
        <v>#REF!</v>
      </c>
      <c r="F42" s="18" t="e">
        <f ca="1">OFFSET(#REF!,ROW(E$1)-1,COLUMN($A36)-1)</f>
        <v>#REF!</v>
      </c>
      <c r="G42" s="18" t="e">
        <f ca="1">OFFSET(#REF!,ROW(F$1)-1,COLUMN($A36)-1)</f>
        <v>#REF!</v>
      </c>
      <c r="H42" s="18" t="e">
        <f ca="1">OFFSET(#REF!,ROW(G$1)-1,COLUMN($A36)-1)</f>
        <v>#REF!</v>
      </c>
      <c r="I42" s="18" t="e">
        <f ca="1">OFFSET(#REF!,ROW(H$1)-1,COLUMN($A36)-1)</f>
        <v>#REF!</v>
      </c>
      <c r="J42" s="18" t="e">
        <f ca="1">OFFSET(#REF!,ROW(I$1)-1,COLUMN($A36)-1)</f>
        <v>#REF!</v>
      </c>
      <c r="K42" s="18" t="e">
        <f ca="1">OFFSET(#REF!,ROW(J$1)-1,COLUMN($A36)-1)</f>
        <v>#REF!</v>
      </c>
      <c r="L42" s="18" t="e">
        <f ca="1">OFFSET(#REF!,ROW(K$1)-1,COLUMN($A36)-1)</f>
        <v>#REF!</v>
      </c>
      <c r="M42" s="18" t="e">
        <f ca="1">OFFSET(#REF!,ROW(L$1)-1,COLUMN($A36)-1)</f>
        <v>#REF!</v>
      </c>
      <c r="N42" s="21" t="e">
        <f ca="1">OFFSET(#REF!,ROW(M$1)-1,COLUMN($A36)-1)</f>
        <v>#REF!</v>
      </c>
      <c r="O42" s="21" t="e">
        <f ca="1">OFFSET(#REF!,ROW(N$1)-1,COLUMN($A36)-1)</f>
        <v>#REF!</v>
      </c>
      <c r="P42" s="21" t="e">
        <f ca="1">OFFSET(#REF!,ROW(O$1)-1,COLUMN($A36)-1)</f>
        <v>#REF!</v>
      </c>
      <c r="Q42" s="21" t="e">
        <f ca="1">OFFSET(#REF!,ROW(P$1)-1,COLUMN($A36)-1)</f>
        <v>#REF!</v>
      </c>
      <c r="R42" s="21" t="e">
        <f ca="1">OFFSET(#REF!,ROW(Q$1)-1,COLUMN($A36)-1)</f>
        <v>#REF!</v>
      </c>
      <c r="S42" s="21" t="e">
        <f ca="1">OFFSET(#REF!,ROW(R$1)-1,COLUMN($A36)-1)</f>
        <v>#REF!</v>
      </c>
      <c r="T42" s="21" t="e">
        <f ca="1">OFFSET(#REF!,ROW(S$1)-1,COLUMN($A36)-1)</f>
        <v>#REF!</v>
      </c>
      <c r="U42" s="21" t="e">
        <f ca="1">OFFSET(#REF!,ROW(T$1)-1,COLUMN($A36)-1)</f>
        <v>#REF!</v>
      </c>
      <c r="V42" s="21" t="e">
        <f ca="1">OFFSET(#REF!,ROW(U$1)-1,COLUMN($A36)-1)</f>
        <v>#REF!</v>
      </c>
      <c r="W42" s="21" t="e">
        <f ca="1">OFFSET(#REF!,ROW(V$1)-1,COLUMN($A36)-1)</f>
        <v>#REF!</v>
      </c>
      <c r="X42" s="21" t="e">
        <f ca="1">OFFSET(#REF!,ROW(W$1)-1,COLUMN($A36)-1)</f>
        <v>#REF!</v>
      </c>
      <c r="Y42" s="21" t="e">
        <f ca="1">OFFSET(#REF!,ROW(X$1)-1,COLUMN($A36)-1)</f>
        <v>#REF!</v>
      </c>
      <c r="Z42" s="21" t="e">
        <f ca="1">OFFSET(#REF!,ROW(Y$1)-1,COLUMN($A36)-1)</f>
        <v>#REF!</v>
      </c>
      <c r="AA42" s="21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70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2" t="s">
        <v>5</v>
      </c>
      <c r="AK44" s="23">
        <v>1881479.28</v>
      </c>
      <c r="AL44" s="24" t="e">
        <f ca="1">AK44-AK43</f>
        <v>#REF!</v>
      </c>
      <c r="AM44" s="25"/>
    </row>
    <row r="45" spans="1:49" x14ac:dyDescent="0.3">
      <c r="AK45" s="25"/>
    </row>
    <row r="46" spans="1:49" x14ac:dyDescent="0.3">
      <c r="A46" s="26" t="s">
        <v>6</v>
      </c>
      <c r="B46" s="26" t="s">
        <v>7</v>
      </c>
      <c r="C46" s="26" t="s">
        <v>8</v>
      </c>
      <c r="D46" s="26" t="s">
        <v>9</v>
      </c>
      <c r="E46" s="26" t="s">
        <v>10</v>
      </c>
      <c r="F46" s="26" t="s">
        <v>11</v>
      </c>
      <c r="G46" s="26" t="s">
        <v>12</v>
      </c>
      <c r="H46" s="26" t="s">
        <v>13</v>
      </c>
      <c r="I46" s="26" t="s">
        <v>14</v>
      </c>
      <c r="J46" s="26" t="s">
        <v>15</v>
      </c>
      <c r="K46" s="26" t="s">
        <v>16</v>
      </c>
      <c r="L46" s="26" t="s">
        <v>17</v>
      </c>
      <c r="M46" s="26" t="s">
        <v>18</v>
      </c>
      <c r="N46" s="27" t="s">
        <v>19</v>
      </c>
      <c r="O46" s="26" t="s">
        <v>20</v>
      </c>
      <c r="P46" s="26" t="s">
        <v>21</v>
      </c>
      <c r="Q46" s="26" t="s">
        <v>22</v>
      </c>
      <c r="R46" s="26" t="s">
        <v>23</v>
      </c>
      <c r="S46" s="26" t="s">
        <v>24</v>
      </c>
      <c r="T46" s="26" t="s">
        <v>25</v>
      </c>
      <c r="U46" s="26" t="s">
        <v>26</v>
      </c>
      <c r="V46" s="26" t="s">
        <v>27</v>
      </c>
      <c r="W46" s="26" t="s">
        <v>28</v>
      </c>
      <c r="X46" s="26" t="s">
        <v>29</v>
      </c>
      <c r="Y46" s="26" t="s">
        <v>30</v>
      </c>
      <c r="Z46" s="27" t="s">
        <v>31</v>
      </c>
      <c r="AA46" s="26" t="s">
        <v>32</v>
      </c>
      <c r="AB46" s="26" t="s">
        <v>33</v>
      </c>
      <c r="AC46" s="26" t="s">
        <v>34</v>
      </c>
      <c r="AD46" s="26" t="s">
        <v>35</v>
      </c>
      <c r="AE46" s="26" t="s">
        <v>36</v>
      </c>
      <c r="AF46" s="26" t="s">
        <v>37</v>
      </c>
      <c r="AG46" s="26" t="s">
        <v>38</v>
      </c>
      <c r="AH46" s="26" t="s">
        <v>39</v>
      </c>
      <c r="AI46" s="26" t="s">
        <v>40</v>
      </c>
      <c r="AJ46" s="26" t="s">
        <v>41</v>
      </c>
      <c r="AK46" s="26" t="s">
        <v>42</v>
      </c>
      <c r="AL46" s="26" t="s">
        <v>1</v>
      </c>
    </row>
    <row r="47" spans="1:49" x14ac:dyDescent="0.3">
      <c r="A47" s="26" t="s">
        <v>43</v>
      </c>
      <c r="B47" s="26" t="s">
        <v>44</v>
      </c>
      <c r="C47" s="26"/>
      <c r="D47" s="26"/>
      <c r="E47" s="26"/>
      <c r="F47" s="26"/>
      <c r="G47" s="26"/>
      <c r="H47" s="26"/>
      <c r="I47" s="26"/>
      <c r="J47" s="28"/>
      <c r="K47" s="28"/>
      <c r="L47" s="28"/>
      <c r="M47" s="28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67"/>
      <c r="AN47" s="67" t="s">
        <v>58</v>
      </c>
      <c r="AO47" s="67" t="s">
        <v>59</v>
      </c>
      <c r="AP47" s="67" t="s">
        <v>57</v>
      </c>
      <c r="AQ47" s="67" t="s">
        <v>60</v>
      </c>
      <c r="AR47" s="67" t="s">
        <v>61</v>
      </c>
      <c r="AS47" s="67" t="s">
        <v>62</v>
      </c>
      <c r="AT47" s="67" t="s">
        <v>63</v>
      </c>
      <c r="AU47" s="67" t="s">
        <v>64</v>
      </c>
      <c r="AV47" s="67" t="s">
        <v>65</v>
      </c>
      <c r="AW47" s="67" t="s">
        <v>66</v>
      </c>
    </row>
    <row r="48" spans="1:49" x14ac:dyDescent="0.3">
      <c r="A48" s="9" t="str">
        <f>A7</f>
        <v>202101</v>
      </c>
      <c r="B48" s="30">
        <f t="shared" ref="B48:AK48" ca="1" si="6">IFERROR(INDEX($A$5:$AK$42,ROW(B3),COLUMN(B3)+ROW(B1)-1),0)</f>
        <v>0</v>
      </c>
      <c r="C48" s="30">
        <f t="shared" ca="1" si="6"/>
        <v>0</v>
      </c>
      <c r="D48" s="30">
        <f t="shared" ca="1" si="6"/>
        <v>0</v>
      </c>
      <c r="E48" s="30">
        <f t="shared" ca="1" si="6"/>
        <v>0</v>
      </c>
      <c r="F48" s="30">
        <f t="shared" ca="1" si="6"/>
        <v>0</v>
      </c>
      <c r="G48" s="30">
        <f t="shared" ca="1" si="6"/>
        <v>0</v>
      </c>
      <c r="H48" s="30">
        <f t="shared" ca="1" si="6"/>
        <v>0</v>
      </c>
      <c r="I48" s="30">
        <f t="shared" ca="1" si="6"/>
        <v>0</v>
      </c>
      <c r="J48" s="30">
        <f t="shared" ca="1" si="6"/>
        <v>0</v>
      </c>
      <c r="K48" s="30">
        <f t="shared" ca="1" si="6"/>
        <v>0</v>
      </c>
      <c r="L48" s="30">
        <f t="shared" ca="1" si="6"/>
        <v>0</v>
      </c>
      <c r="M48" s="30">
        <f t="shared" ca="1" si="6"/>
        <v>0</v>
      </c>
      <c r="N48" s="30">
        <f t="shared" ca="1" si="6"/>
        <v>0</v>
      </c>
      <c r="O48" s="30">
        <f t="shared" ca="1" si="6"/>
        <v>0</v>
      </c>
      <c r="P48" s="30">
        <f t="shared" ca="1" si="6"/>
        <v>0</v>
      </c>
      <c r="Q48" s="30">
        <f t="shared" ca="1" si="6"/>
        <v>0</v>
      </c>
      <c r="R48" s="30">
        <f t="shared" ca="1" si="6"/>
        <v>0</v>
      </c>
      <c r="S48" s="30">
        <f t="shared" ca="1" si="6"/>
        <v>0</v>
      </c>
      <c r="T48" s="30">
        <f t="shared" ca="1" si="6"/>
        <v>0</v>
      </c>
      <c r="U48" s="30">
        <f t="shared" ca="1" si="6"/>
        <v>0</v>
      </c>
      <c r="V48" s="30">
        <f t="shared" ca="1" si="6"/>
        <v>0</v>
      </c>
      <c r="W48" s="30">
        <f t="shared" ca="1" si="6"/>
        <v>0</v>
      </c>
      <c r="X48" s="30">
        <f t="shared" ca="1" si="6"/>
        <v>0</v>
      </c>
      <c r="Y48" s="30">
        <f t="shared" ca="1" si="6"/>
        <v>0</v>
      </c>
      <c r="Z48" s="30">
        <f t="shared" ca="1" si="6"/>
        <v>0</v>
      </c>
      <c r="AA48" s="30">
        <f t="shared" ca="1" si="6"/>
        <v>0</v>
      </c>
      <c r="AB48" s="30">
        <f t="shared" ca="1" si="6"/>
        <v>0</v>
      </c>
      <c r="AC48" s="30">
        <f t="shared" ca="1" si="6"/>
        <v>0</v>
      </c>
      <c r="AD48" s="30">
        <f t="shared" ca="1" si="6"/>
        <v>0</v>
      </c>
      <c r="AE48" s="30">
        <f t="shared" ca="1" si="6"/>
        <v>0</v>
      </c>
      <c r="AF48" s="30">
        <f t="shared" ca="1" si="6"/>
        <v>0</v>
      </c>
      <c r="AG48" s="30">
        <f t="shared" ca="1" si="6"/>
        <v>0</v>
      </c>
      <c r="AH48" s="30">
        <f t="shared" ca="1" si="6"/>
        <v>0</v>
      </c>
      <c r="AI48" s="30">
        <f t="shared" ca="1" si="6"/>
        <v>0</v>
      </c>
      <c r="AJ48" s="30">
        <f t="shared" ca="1" si="6"/>
        <v>0</v>
      </c>
      <c r="AK48" s="30">
        <f t="shared" ca="1" si="6"/>
        <v>0</v>
      </c>
      <c r="AL48" s="6">
        <f ca="1">SUM(B48:AK48)</f>
        <v>0</v>
      </c>
      <c r="AM48" s="67"/>
      <c r="AN48" s="68" t="e">
        <f ca="1">B48/$AL48</f>
        <v>#DIV/0!</v>
      </c>
      <c r="AO48" s="68" t="e">
        <f ca="1">SUM(B48:C48)/$AL48</f>
        <v>#DIV/0!</v>
      </c>
      <c r="AP48" s="68" t="e">
        <f ca="1">SUM($B48:D48)/$AL48</f>
        <v>#DIV/0!</v>
      </c>
      <c r="AQ48" s="68" t="e">
        <f ca="1">SUM($B48:E48)/$AL48</f>
        <v>#DIV/0!</v>
      </c>
      <c r="AR48" s="68" t="e">
        <f ca="1">SUM($B48:F48)/$AL48</f>
        <v>#DIV/0!</v>
      </c>
      <c r="AS48" s="68" t="e">
        <f ca="1">SUM($B48:G48)/$AL48</f>
        <v>#DIV/0!</v>
      </c>
      <c r="AT48" s="68" t="e">
        <f ca="1">SUM($B48:H48)/$AL48</f>
        <v>#DIV/0!</v>
      </c>
      <c r="AU48" s="68" t="e">
        <f ca="1">SUM($B48:I48)/$AL48</f>
        <v>#DIV/0!</v>
      </c>
      <c r="AV48" s="68" t="e">
        <f ca="1">SUM($B48:J48)/$AL48</f>
        <v>#DIV/0!</v>
      </c>
      <c r="AW48" s="68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30">
        <f t="shared" ref="B49:AK49" ca="1" si="8">IFERROR(INDEX($A$5:$AK$42,ROW(B4),COLUMN(B4)+ROW(B2)-1),0)</f>
        <v>0</v>
      </c>
      <c r="C49" s="30">
        <f t="shared" ca="1" si="8"/>
        <v>0</v>
      </c>
      <c r="D49" s="30">
        <f t="shared" ca="1" si="8"/>
        <v>0</v>
      </c>
      <c r="E49" s="30">
        <f t="shared" ca="1" si="8"/>
        <v>0</v>
      </c>
      <c r="F49" s="30">
        <f t="shared" ca="1" si="8"/>
        <v>0</v>
      </c>
      <c r="G49" s="30">
        <f t="shared" ca="1" si="8"/>
        <v>0</v>
      </c>
      <c r="H49" s="30">
        <f t="shared" ca="1" si="8"/>
        <v>0</v>
      </c>
      <c r="I49" s="30">
        <f t="shared" ca="1" si="8"/>
        <v>0</v>
      </c>
      <c r="J49" s="30">
        <f t="shared" ca="1" si="8"/>
        <v>0</v>
      </c>
      <c r="K49" s="30">
        <f t="shared" ca="1" si="8"/>
        <v>0</v>
      </c>
      <c r="L49" s="30">
        <f t="shared" ca="1" si="8"/>
        <v>0</v>
      </c>
      <c r="M49" s="30">
        <f t="shared" ca="1" si="8"/>
        <v>0</v>
      </c>
      <c r="N49" s="30">
        <f t="shared" ca="1" si="8"/>
        <v>0</v>
      </c>
      <c r="O49" s="30">
        <f t="shared" ca="1" si="8"/>
        <v>0</v>
      </c>
      <c r="P49" s="30">
        <f t="shared" ca="1" si="8"/>
        <v>0</v>
      </c>
      <c r="Q49" s="30">
        <f t="shared" ca="1" si="8"/>
        <v>0</v>
      </c>
      <c r="R49" s="30">
        <f t="shared" ca="1" si="8"/>
        <v>0</v>
      </c>
      <c r="S49" s="30">
        <f t="shared" ca="1" si="8"/>
        <v>0</v>
      </c>
      <c r="T49" s="30">
        <f t="shared" ca="1" si="8"/>
        <v>0</v>
      </c>
      <c r="U49" s="30">
        <f t="shared" ca="1" si="8"/>
        <v>0</v>
      </c>
      <c r="V49" s="30">
        <f t="shared" ca="1" si="8"/>
        <v>0</v>
      </c>
      <c r="W49" s="30">
        <f t="shared" ca="1" si="8"/>
        <v>0</v>
      </c>
      <c r="X49" s="30">
        <f t="shared" ca="1" si="8"/>
        <v>0</v>
      </c>
      <c r="Y49" s="30">
        <f t="shared" ca="1" si="8"/>
        <v>0</v>
      </c>
      <c r="Z49" s="30">
        <f t="shared" ca="1" si="8"/>
        <v>0</v>
      </c>
      <c r="AA49" s="30">
        <f t="shared" ca="1" si="8"/>
        <v>0</v>
      </c>
      <c r="AB49" s="30">
        <f t="shared" ca="1" si="8"/>
        <v>0</v>
      </c>
      <c r="AC49" s="30">
        <f t="shared" ca="1" si="8"/>
        <v>0</v>
      </c>
      <c r="AD49" s="30">
        <f t="shared" ca="1" si="8"/>
        <v>0</v>
      </c>
      <c r="AE49" s="30">
        <f t="shared" ca="1" si="8"/>
        <v>0</v>
      </c>
      <c r="AF49" s="30">
        <f t="shared" ca="1" si="8"/>
        <v>0</v>
      </c>
      <c r="AG49" s="30">
        <f t="shared" ca="1" si="8"/>
        <v>0</v>
      </c>
      <c r="AH49" s="30">
        <f t="shared" ca="1" si="8"/>
        <v>0</v>
      </c>
      <c r="AI49" s="30">
        <f t="shared" ca="1" si="8"/>
        <v>0</v>
      </c>
      <c r="AJ49" s="30">
        <f t="shared" ca="1" si="8"/>
        <v>0</v>
      </c>
      <c r="AK49" s="30">
        <f t="shared" si="8"/>
        <v>0</v>
      </c>
      <c r="AL49" s="6">
        <f t="shared" ref="AL49:AL83" ca="1" si="9">SUM(B49:AK49)</f>
        <v>0</v>
      </c>
      <c r="AM49" s="67"/>
      <c r="AN49" s="68" t="e">
        <f t="shared" ref="AN49:AN73" ca="1" si="10">B49/$AL49</f>
        <v>#DIV/0!</v>
      </c>
      <c r="AO49" s="68" t="e">
        <f t="shared" ref="AO49:AO59" ca="1" si="11">SUM(B49:C49)/$AL49</f>
        <v>#DIV/0!</v>
      </c>
      <c r="AP49" s="68" t="e">
        <f ca="1">SUM($B49:D49)/$AL49</f>
        <v>#DIV/0!</v>
      </c>
      <c r="AQ49" s="68" t="e">
        <f ca="1">SUM($B49:E49)/$AL49</f>
        <v>#DIV/0!</v>
      </c>
      <c r="AR49" s="68" t="e">
        <f ca="1">SUM($B49:F49)/$AL49</f>
        <v>#DIV/0!</v>
      </c>
      <c r="AS49" s="68" t="e">
        <f ca="1">SUM($B49:G49)/$AL49</f>
        <v>#DIV/0!</v>
      </c>
      <c r="AT49" s="68" t="e">
        <f ca="1">SUM($B49:H49)/$AL49</f>
        <v>#DIV/0!</v>
      </c>
      <c r="AU49" s="68" t="e">
        <f ca="1">SUM($B49:I49)/$AL49</f>
        <v>#DIV/0!</v>
      </c>
      <c r="AV49" s="68" t="e">
        <f ca="1">SUM($B49:J49)/$AL49</f>
        <v>#DIV/0!</v>
      </c>
      <c r="AW49" s="68" t="e">
        <f ca="1">SUM($B49:K49)/$AL49</f>
        <v>#DIV/0!</v>
      </c>
    </row>
    <row r="50" spans="1:49" x14ac:dyDescent="0.3">
      <c r="A50" s="9" t="str">
        <f t="shared" si="7"/>
        <v>202103</v>
      </c>
      <c r="B50" s="30">
        <f t="shared" ref="B50:AK50" ca="1" si="12">IFERROR(INDEX($A$5:$AK$42,ROW(B5),COLUMN(B5)+ROW(B3)-1),0)</f>
        <v>0</v>
      </c>
      <c r="C50" s="30">
        <f t="shared" ca="1" si="12"/>
        <v>0</v>
      </c>
      <c r="D50" s="30">
        <f t="shared" ca="1" si="12"/>
        <v>0</v>
      </c>
      <c r="E50" s="30">
        <f t="shared" ca="1" si="12"/>
        <v>0</v>
      </c>
      <c r="F50" s="30">
        <f t="shared" ca="1" si="12"/>
        <v>0</v>
      </c>
      <c r="G50" s="30">
        <f t="shared" ca="1" si="12"/>
        <v>0</v>
      </c>
      <c r="H50" s="30">
        <f t="shared" ca="1" si="12"/>
        <v>0</v>
      </c>
      <c r="I50" s="30">
        <f t="shared" ca="1" si="12"/>
        <v>0</v>
      </c>
      <c r="J50" s="30">
        <f t="shared" ca="1" si="12"/>
        <v>0</v>
      </c>
      <c r="K50" s="30">
        <f t="shared" ca="1" si="12"/>
        <v>0</v>
      </c>
      <c r="L50" s="30">
        <f t="shared" ca="1" si="12"/>
        <v>0</v>
      </c>
      <c r="M50" s="30">
        <f t="shared" ca="1" si="12"/>
        <v>0</v>
      </c>
      <c r="N50" s="30">
        <f t="shared" ca="1" si="12"/>
        <v>0</v>
      </c>
      <c r="O50" s="30">
        <f t="shared" ca="1" si="12"/>
        <v>0</v>
      </c>
      <c r="P50" s="30">
        <f t="shared" ca="1" si="12"/>
        <v>0</v>
      </c>
      <c r="Q50" s="30">
        <f t="shared" ca="1" si="12"/>
        <v>0</v>
      </c>
      <c r="R50" s="30">
        <f t="shared" ca="1" si="12"/>
        <v>0</v>
      </c>
      <c r="S50" s="30">
        <f t="shared" ca="1" si="12"/>
        <v>0</v>
      </c>
      <c r="T50" s="30">
        <f t="shared" ca="1" si="12"/>
        <v>0</v>
      </c>
      <c r="U50" s="30">
        <f t="shared" ca="1" si="12"/>
        <v>0</v>
      </c>
      <c r="V50" s="30">
        <f t="shared" ca="1" si="12"/>
        <v>0</v>
      </c>
      <c r="W50" s="30">
        <f t="shared" ca="1" si="12"/>
        <v>0</v>
      </c>
      <c r="X50" s="30">
        <f t="shared" ca="1" si="12"/>
        <v>0</v>
      </c>
      <c r="Y50" s="30">
        <f t="shared" ca="1" si="12"/>
        <v>0</v>
      </c>
      <c r="Z50" s="30">
        <f t="shared" ca="1" si="12"/>
        <v>0</v>
      </c>
      <c r="AA50" s="30">
        <f t="shared" ca="1" si="12"/>
        <v>0</v>
      </c>
      <c r="AB50" s="30">
        <f t="shared" ca="1" si="12"/>
        <v>0</v>
      </c>
      <c r="AC50" s="30">
        <f t="shared" ca="1" si="12"/>
        <v>0</v>
      </c>
      <c r="AD50" s="30">
        <f t="shared" ca="1" si="12"/>
        <v>0</v>
      </c>
      <c r="AE50" s="30">
        <f t="shared" ca="1" si="12"/>
        <v>0</v>
      </c>
      <c r="AF50" s="30">
        <f t="shared" ca="1" si="12"/>
        <v>0</v>
      </c>
      <c r="AG50" s="30">
        <f t="shared" ca="1" si="12"/>
        <v>0</v>
      </c>
      <c r="AH50" s="30">
        <f t="shared" ca="1" si="12"/>
        <v>0</v>
      </c>
      <c r="AI50" s="30">
        <f t="shared" ca="1" si="12"/>
        <v>0</v>
      </c>
      <c r="AJ50" s="30">
        <f t="shared" si="12"/>
        <v>0</v>
      </c>
      <c r="AK50" s="30">
        <f t="shared" si="12"/>
        <v>0</v>
      </c>
      <c r="AL50" s="6">
        <f t="shared" ca="1" si="9"/>
        <v>0</v>
      </c>
      <c r="AM50" s="67"/>
      <c r="AN50" s="68" t="e">
        <f t="shared" ca="1" si="10"/>
        <v>#DIV/0!</v>
      </c>
      <c r="AO50" s="68" t="e">
        <f t="shared" ca="1" si="11"/>
        <v>#DIV/0!</v>
      </c>
      <c r="AP50" s="68" t="e">
        <f ca="1">SUM($B50:D50)/$AL50</f>
        <v>#DIV/0!</v>
      </c>
      <c r="AQ50" s="68" t="e">
        <f ca="1">SUM($B50:E50)/$AL50</f>
        <v>#DIV/0!</v>
      </c>
      <c r="AR50" s="68" t="e">
        <f ca="1">SUM($B50:F50)/$AL50</f>
        <v>#DIV/0!</v>
      </c>
      <c r="AS50" s="68" t="e">
        <f ca="1">SUM($B50:G50)/$AL50</f>
        <v>#DIV/0!</v>
      </c>
      <c r="AT50" s="68" t="e">
        <f ca="1">SUM($B50:H50)/$AL50</f>
        <v>#DIV/0!</v>
      </c>
      <c r="AU50" s="68" t="e">
        <f ca="1">SUM($B50:I50)/$AL50</f>
        <v>#DIV/0!</v>
      </c>
      <c r="AV50" s="68" t="e">
        <f ca="1">SUM($B50:J50)/$AL50</f>
        <v>#DIV/0!</v>
      </c>
      <c r="AW50" s="68" t="e">
        <f ca="1">SUM($B50:K50)/$AL50</f>
        <v>#DIV/0!</v>
      </c>
    </row>
    <row r="51" spans="1:49" x14ac:dyDescent="0.3">
      <c r="A51" s="9" t="str">
        <f t="shared" si="7"/>
        <v>202104</v>
      </c>
      <c r="B51" s="30">
        <f t="shared" ref="B51:AK51" ca="1" si="13">IFERROR(INDEX($A$5:$AK$42,ROW(B6),COLUMN(B6)+ROW(B4)-1),0)</f>
        <v>0</v>
      </c>
      <c r="C51" s="30">
        <f t="shared" ca="1" si="13"/>
        <v>0</v>
      </c>
      <c r="D51" s="30">
        <f t="shared" ca="1" si="13"/>
        <v>0</v>
      </c>
      <c r="E51" s="30">
        <f t="shared" ca="1" si="13"/>
        <v>0</v>
      </c>
      <c r="F51" s="30">
        <f t="shared" ca="1" si="13"/>
        <v>0</v>
      </c>
      <c r="G51" s="30">
        <f t="shared" ca="1" si="13"/>
        <v>0</v>
      </c>
      <c r="H51" s="30">
        <f t="shared" ca="1" si="13"/>
        <v>0</v>
      </c>
      <c r="I51" s="30">
        <f t="shared" ca="1" si="13"/>
        <v>0</v>
      </c>
      <c r="J51" s="30">
        <f t="shared" ca="1" si="13"/>
        <v>0</v>
      </c>
      <c r="K51" s="30">
        <f t="shared" ca="1" si="13"/>
        <v>0</v>
      </c>
      <c r="L51" s="30">
        <f t="shared" ca="1" si="13"/>
        <v>0</v>
      </c>
      <c r="M51" s="30">
        <f t="shared" ca="1" si="13"/>
        <v>0</v>
      </c>
      <c r="N51" s="30">
        <f t="shared" ca="1" si="13"/>
        <v>0</v>
      </c>
      <c r="O51" s="30">
        <f t="shared" ca="1" si="13"/>
        <v>0</v>
      </c>
      <c r="P51" s="30">
        <f t="shared" ca="1" si="13"/>
        <v>0</v>
      </c>
      <c r="Q51" s="30">
        <f t="shared" ca="1" si="13"/>
        <v>0</v>
      </c>
      <c r="R51" s="30">
        <f t="shared" ca="1" si="13"/>
        <v>0</v>
      </c>
      <c r="S51" s="30">
        <f t="shared" ca="1" si="13"/>
        <v>0</v>
      </c>
      <c r="T51" s="30">
        <f t="shared" ca="1" si="13"/>
        <v>0</v>
      </c>
      <c r="U51" s="30">
        <f t="shared" ca="1" si="13"/>
        <v>0</v>
      </c>
      <c r="V51" s="30">
        <f t="shared" ca="1" si="13"/>
        <v>0</v>
      </c>
      <c r="W51" s="30">
        <f t="shared" ca="1" si="13"/>
        <v>0</v>
      </c>
      <c r="X51" s="30">
        <f t="shared" ca="1" si="13"/>
        <v>0</v>
      </c>
      <c r="Y51" s="30">
        <f t="shared" ca="1" si="13"/>
        <v>0</v>
      </c>
      <c r="Z51" s="30">
        <f t="shared" ca="1" si="13"/>
        <v>0</v>
      </c>
      <c r="AA51" s="30">
        <f t="shared" ca="1" si="13"/>
        <v>0</v>
      </c>
      <c r="AB51" s="30">
        <f t="shared" ca="1" si="13"/>
        <v>0</v>
      </c>
      <c r="AC51" s="30">
        <f t="shared" ca="1" si="13"/>
        <v>0</v>
      </c>
      <c r="AD51" s="30">
        <f t="shared" ca="1" si="13"/>
        <v>0</v>
      </c>
      <c r="AE51" s="30">
        <f t="shared" ca="1" si="13"/>
        <v>0</v>
      </c>
      <c r="AF51" s="30">
        <f t="shared" ca="1" si="13"/>
        <v>0</v>
      </c>
      <c r="AG51" s="30">
        <f t="shared" ca="1" si="13"/>
        <v>0</v>
      </c>
      <c r="AH51" s="30">
        <f t="shared" ca="1" si="13"/>
        <v>0</v>
      </c>
      <c r="AI51" s="30">
        <f t="shared" si="13"/>
        <v>0</v>
      </c>
      <c r="AJ51" s="30">
        <f t="shared" si="13"/>
        <v>0</v>
      </c>
      <c r="AK51" s="30">
        <f t="shared" si="13"/>
        <v>0</v>
      </c>
      <c r="AL51" s="6">
        <f t="shared" ca="1" si="9"/>
        <v>0</v>
      </c>
      <c r="AM51" s="67"/>
      <c r="AN51" s="68" t="e">
        <f t="shared" ca="1" si="10"/>
        <v>#DIV/0!</v>
      </c>
      <c r="AO51" s="68" t="e">
        <f t="shared" ca="1" si="11"/>
        <v>#DIV/0!</v>
      </c>
      <c r="AP51" s="68" t="e">
        <f ca="1">SUM($B51:D51)/$AL51</f>
        <v>#DIV/0!</v>
      </c>
      <c r="AQ51" s="68" t="e">
        <f ca="1">SUM($B51:E51)/$AL51</f>
        <v>#DIV/0!</v>
      </c>
      <c r="AR51" s="68" t="e">
        <f ca="1">SUM($B51:F51)/$AL51</f>
        <v>#DIV/0!</v>
      </c>
      <c r="AS51" s="68" t="e">
        <f ca="1">SUM($B51:G51)/$AL51</f>
        <v>#DIV/0!</v>
      </c>
      <c r="AT51" s="68" t="e">
        <f ca="1">SUM($B51:H51)/$AL51</f>
        <v>#DIV/0!</v>
      </c>
      <c r="AU51" s="68" t="e">
        <f ca="1">SUM($B51:I51)/$AL51</f>
        <v>#DIV/0!</v>
      </c>
      <c r="AV51" s="68" t="e">
        <f ca="1">SUM($B51:J51)/$AL51</f>
        <v>#DIV/0!</v>
      </c>
      <c r="AW51" s="68" t="e">
        <f ca="1">SUM($B51:K51)/$AL51</f>
        <v>#DIV/0!</v>
      </c>
    </row>
    <row r="52" spans="1:49" x14ac:dyDescent="0.3">
      <c r="A52" s="9" t="str">
        <f t="shared" si="7"/>
        <v>202105</v>
      </c>
      <c r="B52" s="30">
        <f t="shared" ref="B52:AK52" ca="1" si="14">IFERROR(INDEX($A$5:$AK$42,ROW(B7),COLUMN(B7)+ROW(B5)-1),0)</f>
        <v>0</v>
      </c>
      <c r="C52" s="30">
        <f t="shared" ca="1" si="14"/>
        <v>0</v>
      </c>
      <c r="D52" s="30">
        <f t="shared" ca="1" si="14"/>
        <v>0</v>
      </c>
      <c r="E52" s="30">
        <f t="shared" ca="1" si="14"/>
        <v>0</v>
      </c>
      <c r="F52" s="30">
        <f t="shared" ca="1" si="14"/>
        <v>0</v>
      </c>
      <c r="G52" s="30">
        <f t="shared" ca="1" si="14"/>
        <v>0</v>
      </c>
      <c r="H52" s="30">
        <f t="shared" ca="1" si="14"/>
        <v>0</v>
      </c>
      <c r="I52" s="30">
        <f t="shared" ca="1" si="14"/>
        <v>0</v>
      </c>
      <c r="J52" s="30">
        <f t="shared" ca="1" si="14"/>
        <v>0</v>
      </c>
      <c r="K52" s="30">
        <f t="shared" ca="1" si="14"/>
        <v>0</v>
      </c>
      <c r="L52" s="30">
        <f t="shared" ca="1" si="14"/>
        <v>0</v>
      </c>
      <c r="M52" s="30">
        <f t="shared" ca="1" si="14"/>
        <v>0</v>
      </c>
      <c r="N52" s="30">
        <f t="shared" ca="1" si="14"/>
        <v>0</v>
      </c>
      <c r="O52" s="30">
        <f t="shared" ca="1" si="14"/>
        <v>0</v>
      </c>
      <c r="P52" s="30">
        <f t="shared" ca="1" si="14"/>
        <v>0</v>
      </c>
      <c r="Q52" s="30">
        <f t="shared" ca="1" si="14"/>
        <v>0</v>
      </c>
      <c r="R52" s="30">
        <f t="shared" ca="1" si="14"/>
        <v>0</v>
      </c>
      <c r="S52" s="30">
        <f t="shared" ca="1" si="14"/>
        <v>0</v>
      </c>
      <c r="T52" s="30">
        <f t="shared" ca="1" si="14"/>
        <v>0</v>
      </c>
      <c r="U52" s="30">
        <f t="shared" ca="1" si="14"/>
        <v>0</v>
      </c>
      <c r="V52" s="30">
        <f t="shared" ca="1" si="14"/>
        <v>0</v>
      </c>
      <c r="W52" s="30">
        <f t="shared" ca="1" si="14"/>
        <v>0</v>
      </c>
      <c r="X52" s="30">
        <f t="shared" ca="1" si="14"/>
        <v>0</v>
      </c>
      <c r="Y52" s="30">
        <f t="shared" ca="1" si="14"/>
        <v>0</v>
      </c>
      <c r="Z52" s="30">
        <f t="shared" ca="1" si="14"/>
        <v>0</v>
      </c>
      <c r="AA52" s="30">
        <f t="shared" ca="1" si="14"/>
        <v>0</v>
      </c>
      <c r="AB52" s="30">
        <f t="shared" ca="1" si="14"/>
        <v>0</v>
      </c>
      <c r="AC52" s="30">
        <f t="shared" ca="1" si="14"/>
        <v>0</v>
      </c>
      <c r="AD52" s="30">
        <f t="shared" ca="1" si="14"/>
        <v>0</v>
      </c>
      <c r="AE52" s="30">
        <f t="shared" ca="1" si="14"/>
        <v>0</v>
      </c>
      <c r="AF52" s="30">
        <f t="shared" ca="1" si="14"/>
        <v>0</v>
      </c>
      <c r="AG52" s="30">
        <f t="shared" ca="1" si="14"/>
        <v>0</v>
      </c>
      <c r="AH52" s="30">
        <f t="shared" si="14"/>
        <v>0</v>
      </c>
      <c r="AI52" s="30">
        <f t="shared" si="14"/>
        <v>0</v>
      </c>
      <c r="AJ52" s="30">
        <f t="shared" si="14"/>
        <v>0</v>
      </c>
      <c r="AK52" s="30">
        <f t="shared" si="14"/>
        <v>0</v>
      </c>
      <c r="AL52" s="6">
        <f t="shared" ca="1" si="9"/>
        <v>0</v>
      </c>
      <c r="AM52" s="67"/>
      <c r="AN52" s="68" t="e">
        <f t="shared" ca="1" si="10"/>
        <v>#DIV/0!</v>
      </c>
      <c r="AO52" s="68" t="e">
        <f t="shared" ca="1" si="11"/>
        <v>#DIV/0!</v>
      </c>
      <c r="AP52" s="68" t="e">
        <f ca="1">SUM($B52:D52)/$AL52</f>
        <v>#DIV/0!</v>
      </c>
      <c r="AQ52" s="68" t="e">
        <f ca="1">SUM($B52:E52)/$AL52</f>
        <v>#DIV/0!</v>
      </c>
      <c r="AR52" s="68" t="e">
        <f ca="1">SUM($B52:F52)/$AL52</f>
        <v>#DIV/0!</v>
      </c>
      <c r="AS52" s="68" t="e">
        <f ca="1">SUM($B52:G52)/$AL52</f>
        <v>#DIV/0!</v>
      </c>
      <c r="AT52" s="68" t="e">
        <f ca="1">SUM($B52:H52)/$AL52</f>
        <v>#DIV/0!</v>
      </c>
      <c r="AU52" s="68" t="e">
        <f ca="1">SUM($B52:I52)/$AL52</f>
        <v>#DIV/0!</v>
      </c>
      <c r="AV52" s="68" t="e">
        <f ca="1">SUM($B52:J52)/$AL52</f>
        <v>#DIV/0!</v>
      </c>
      <c r="AW52" s="68" t="e">
        <f ca="1">SUM($B52:K52)/$AL52</f>
        <v>#DIV/0!</v>
      </c>
    </row>
    <row r="53" spans="1:49" x14ac:dyDescent="0.3">
      <c r="A53" s="9" t="str">
        <f t="shared" si="7"/>
        <v>202106</v>
      </c>
      <c r="B53" s="30">
        <f t="shared" ref="B53:AK53" ca="1" si="15">IFERROR(INDEX($A$5:$AK$42,ROW(B8),COLUMN(B8)+ROW(B6)-1),0)</f>
        <v>0</v>
      </c>
      <c r="C53" s="30">
        <f t="shared" ca="1" si="15"/>
        <v>0</v>
      </c>
      <c r="D53" s="30">
        <f t="shared" ca="1" si="15"/>
        <v>0</v>
      </c>
      <c r="E53" s="30">
        <f t="shared" ca="1" si="15"/>
        <v>0</v>
      </c>
      <c r="F53" s="30">
        <f t="shared" ca="1" si="15"/>
        <v>0</v>
      </c>
      <c r="G53" s="30">
        <f t="shared" ca="1" si="15"/>
        <v>0</v>
      </c>
      <c r="H53" s="30">
        <f t="shared" ca="1" si="15"/>
        <v>0</v>
      </c>
      <c r="I53" s="30">
        <f t="shared" ca="1" si="15"/>
        <v>0</v>
      </c>
      <c r="J53" s="30">
        <f t="shared" ca="1" si="15"/>
        <v>0</v>
      </c>
      <c r="K53" s="30">
        <f t="shared" ca="1" si="15"/>
        <v>0</v>
      </c>
      <c r="L53" s="30">
        <f t="shared" ca="1" si="15"/>
        <v>0</v>
      </c>
      <c r="M53" s="30">
        <f t="shared" ca="1" si="15"/>
        <v>0</v>
      </c>
      <c r="N53" s="30">
        <f t="shared" ca="1" si="15"/>
        <v>0</v>
      </c>
      <c r="O53" s="30">
        <f t="shared" ca="1" si="15"/>
        <v>0</v>
      </c>
      <c r="P53" s="30">
        <f t="shared" ca="1" si="15"/>
        <v>0</v>
      </c>
      <c r="Q53" s="30">
        <f t="shared" ca="1" si="15"/>
        <v>0</v>
      </c>
      <c r="R53" s="30">
        <f t="shared" ca="1" si="15"/>
        <v>0</v>
      </c>
      <c r="S53" s="30">
        <f t="shared" ca="1" si="15"/>
        <v>0</v>
      </c>
      <c r="T53" s="30">
        <f t="shared" ca="1" si="15"/>
        <v>0</v>
      </c>
      <c r="U53" s="30">
        <f t="shared" ca="1" si="15"/>
        <v>0</v>
      </c>
      <c r="V53" s="30">
        <f t="shared" ca="1" si="15"/>
        <v>0</v>
      </c>
      <c r="W53" s="30">
        <f t="shared" ca="1" si="15"/>
        <v>0</v>
      </c>
      <c r="X53" s="30">
        <f t="shared" ca="1" si="15"/>
        <v>0</v>
      </c>
      <c r="Y53" s="30">
        <f t="shared" ca="1" si="15"/>
        <v>0</v>
      </c>
      <c r="Z53" s="30">
        <f t="shared" ca="1" si="15"/>
        <v>0</v>
      </c>
      <c r="AA53" s="30">
        <f t="shared" ca="1" si="15"/>
        <v>0</v>
      </c>
      <c r="AB53" s="30">
        <f t="shared" ca="1" si="15"/>
        <v>0</v>
      </c>
      <c r="AC53" s="30">
        <f t="shared" ca="1" si="15"/>
        <v>0</v>
      </c>
      <c r="AD53" s="30">
        <f t="shared" ca="1" si="15"/>
        <v>0</v>
      </c>
      <c r="AE53" s="30">
        <f t="shared" ca="1" si="15"/>
        <v>0</v>
      </c>
      <c r="AF53" s="30">
        <f t="shared" ca="1" si="15"/>
        <v>0</v>
      </c>
      <c r="AG53" s="30">
        <f t="shared" si="15"/>
        <v>0</v>
      </c>
      <c r="AH53" s="30">
        <f t="shared" si="15"/>
        <v>0</v>
      </c>
      <c r="AI53" s="30">
        <f t="shared" si="15"/>
        <v>0</v>
      </c>
      <c r="AJ53" s="30">
        <f t="shared" si="15"/>
        <v>0</v>
      </c>
      <c r="AK53" s="30">
        <f t="shared" si="15"/>
        <v>0</v>
      </c>
      <c r="AL53" s="6">
        <f t="shared" ca="1" si="9"/>
        <v>0</v>
      </c>
      <c r="AM53" s="67"/>
      <c r="AN53" s="68" t="e">
        <f t="shared" ca="1" si="10"/>
        <v>#DIV/0!</v>
      </c>
      <c r="AO53" s="68" t="e">
        <f t="shared" ca="1" si="11"/>
        <v>#DIV/0!</v>
      </c>
      <c r="AP53" s="68" t="e">
        <f ca="1">SUM($B53:D53)/$AL53</f>
        <v>#DIV/0!</v>
      </c>
      <c r="AQ53" s="68" t="e">
        <f ca="1">SUM($B53:E53)/$AL53</f>
        <v>#DIV/0!</v>
      </c>
      <c r="AR53" s="68" t="e">
        <f ca="1">SUM($B53:F53)/$AL53</f>
        <v>#DIV/0!</v>
      </c>
      <c r="AS53" s="68" t="e">
        <f ca="1">SUM($B53:G53)/$AL53</f>
        <v>#DIV/0!</v>
      </c>
      <c r="AT53" s="68" t="e">
        <f ca="1">SUM($B53:H53)/$AL53</f>
        <v>#DIV/0!</v>
      </c>
      <c r="AU53" s="68" t="e">
        <f ca="1">SUM($B53:I53)/$AL53</f>
        <v>#DIV/0!</v>
      </c>
      <c r="AV53" s="68" t="e">
        <f ca="1">SUM($B53:J53)/$AL53</f>
        <v>#DIV/0!</v>
      </c>
      <c r="AW53" s="68" t="e">
        <f ca="1">SUM($B53:K53)/$AL53</f>
        <v>#DIV/0!</v>
      </c>
    </row>
    <row r="54" spans="1:49" x14ac:dyDescent="0.3">
      <c r="A54" s="9" t="str">
        <f t="shared" si="7"/>
        <v>202107</v>
      </c>
      <c r="B54" s="30">
        <f t="shared" ref="B54:AK54" ca="1" si="16">IFERROR(INDEX($A$5:$AK$42,ROW(B9),COLUMN(B9)+ROW(B7)-1),0)</f>
        <v>0</v>
      </c>
      <c r="C54" s="30">
        <f t="shared" ca="1" si="16"/>
        <v>0</v>
      </c>
      <c r="D54" s="30">
        <f t="shared" ca="1" si="16"/>
        <v>0</v>
      </c>
      <c r="E54" s="30">
        <f t="shared" ca="1" si="16"/>
        <v>0</v>
      </c>
      <c r="F54" s="30">
        <f t="shared" ca="1" si="16"/>
        <v>0</v>
      </c>
      <c r="G54" s="30">
        <f t="shared" ca="1" si="16"/>
        <v>0</v>
      </c>
      <c r="H54" s="30">
        <f t="shared" ca="1" si="16"/>
        <v>0</v>
      </c>
      <c r="I54" s="30">
        <f t="shared" ca="1" si="16"/>
        <v>0</v>
      </c>
      <c r="J54" s="30">
        <f t="shared" ca="1" si="16"/>
        <v>0</v>
      </c>
      <c r="K54" s="30">
        <f t="shared" ca="1" si="16"/>
        <v>0</v>
      </c>
      <c r="L54" s="30">
        <f t="shared" ca="1" si="16"/>
        <v>0</v>
      </c>
      <c r="M54" s="30">
        <f t="shared" ca="1" si="16"/>
        <v>0</v>
      </c>
      <c r="N54" s="30">
        <f t="shared" ca="1" si="16"/>
        <v>0</v>
      </c>
      <c r="O54" s="30">
        <f t="shared" ca="1" si="16"/>
        <v>0</v>
      </c>
      <c r="P54" s="30">
        <f t="shared" ca="1" si="16"/>
        <v>0</v>
      </c>
      <c r="Q54" s="30">
        <f t="shared" ca="1" si="16"/>
        <v>0</v>
      </c>
      <c r="R54" s="30">
        <f t="shared" ca="1" si="16"/>
        <v>0</v>
      </c>
      <c r="S54" s="30">
        <f t="shared" ca="1" si="16"/>
        <v>0</v>
      </c>
      <c r="T54" s="30">
        <f t="shared" ca="1" si="16"/>
        <v>0</v>
      </c>
      <c r="U54" s="30">
        <f t="shared" ca="1" si="16"/>
        <v>0</v>
      </c>
      <c r="V54" s="30">
        <f t="shared" ca="1" si="16"/>
        <v>0</v>
      </c>
      <c r="W54" s="30">
        <f t="shared" ca="1" si="16"/>
        <v>0</v>
      </c>
      <c r="X54" s="30">
        <f t="shared" ca="1" si="16"/>
        <v>0</v>
      </c>
      <c r="Y54" s="30">
        <f t="shared" ca="1" si="16"/>
        <v>0</v>
      </c>
      <c r="Z54" s="30">
        <f t="shared" ca="1" si="16"/>
        <v>0</v>
      </c>
      <c r="AA54" s="30">
        <f t="shared" ca="1" si="16"/>
        <v>0</v>
      </c>
      <c r="AB54" s="30">
        <f t="shared" ca="1" si="16"/>
        <v>0</v>
      </c>
      <c r="AC54" s="30">
        <f t="shared" ca="1" si="16"/>
        <v>0</v>
      </c>
      <c r="AD54" s="30">
        <f t="shared" ca="1" si="16"/>
        <v>0</v>
      </c>
      <c r="AE54" s="30">
        <f t="shared" ca="1" si="16"/>
        <v>0</v>
      </c>
      <c r="AF54" s="30">
        <f t="shared" si="16"/>
        <v>0</v>
      </c>
      <c r="AG54" s="30">
        <f t="shared" si="16"/>
        <v>0</v>
      </c>
      <c r="AH54" s="30">
        <f t="shared" si="16"/>
        <v>0</v>
      </c>
      <c r="AI54" s="30">
        <f t="shared" si="16"/>
        <v>0</v>
      </c>
      <c r="AJ54" s="30">
        <f t="shared" si="16"/>
        <v>0</v>
      </c>
      <c r="AK54" s="30">
        <f t="shared" si="16"/>
        <v>0</v>
      </c>
      <c r="AL54" s="6">
        <f t="shared" ca="1" si="9"/>
        <v>0</v>
      </c>
      <c r="AM54" s="67"/>
      <c r="AN54" s="68" t="e">
        <f t="shared" ca="1" si="10"/>
        <v>#DIV/0!</v>
      </c>
      <c r="AO54" s="68" t="e">
        <f t="shared" ca="1" si="11"/>
        <v>#DIV/0!</v>
      </c>
      <c r="AP54" s="68" t="e">
        <f ca="1">SUM($B54:D54)/$AL54</f>
        <v>#DIV/0!</v>
      </c>
      <c r="AQ54" s="68" t="e">
        <f ca="1">SUM($B54:E54)/$AL54</f>
        <v>#DIV/0!</v>
      </c>
      <c r="AR54" s="68" t="e">
        <f ca="1">SUM($B54:F54)/$AL54</f>
        <v>#DIV/0!</v>
      </c>
      <c r="AS54" s="68" t="e">
        <f ca="1">SUM($B54:G54)/$AL54</f>
        <v>#DIV/0!</v>
      </c>
      <c r="AT54" s="68" t="e">
        <f ca="1">SUM($B54:H54)/$AL54</f>
        <v>#DIV/0!</v>
      </c>
      <c r="AU54" s="68" t="e">
        <f ca="1">SUM($B54:I54)/$AL54</f>
        <v>#DIV/0!</v>
      </c>
      <c r="AV54" s="68" t="e">
        <f ca="1">SUM($B54:J54)/$AL54</f>
        <v>#DIV/0!</v>
      </c>
      <c r="AW54" s="68" t="e">
        <f ca="1">SUM($B54:K54)/$AL54</f>
        <v>#DIV/0!</v>
      </c>
    </row>
    <row r="55" spans="1:49" x14ac:dyDescent="0.3">
      <c r="A55" s="9" t="str">
        <f t="shared" si="7"/>
        <v>202108</v>
      </c>
      <c r="B55" s="30">
        <f t="shared" ref="B55:AK55" ca="1" si="17">IFERROR(INDEX($A$5:$AK$42,ROW(B10),COLUMN(B10)+ROW(B8)-1),0)</f>
        <v>0</v>
      </c>
      <c r="C55" s="30">
        <f t="shared" ca="1" si="17"/>
        <v>0</v>
      </c>
      <c r="D55" s="30">
        <f t="shared" ca="1" si="17"/>
        <v>0</v>
      </c>
      <c r="E55" s="30">
        <f t="shared" ca="1" si="17"/>
        <v>0</v>
      </c>
      <c r="F55" s="30">
        <f t="shared" ca="1" si="17"/>
        <v>0</v>
      </c>
      <c r="G55" s="30">
        <f t="shared" ca="1" si="17"/>
        <v>0</v>
      </c>
      <c r="H55" s="30">
        <f t="shared" ca="1" si="17"/>
        <v>0</v>
      </c>
      <c r="I55" s="30">
        <f t="shared" ca="1" si="17"/>
        <v>0</v>
      </c>
      <c r="J55" s="30">
        <f t="shared" ca="1" si="17"/>
        <v>0</v>
      </c>
      <c r="K55" s="30">
        <f t="shared" ca="1" si="17"/>
        <v>0</v>
      </c>
      <c r="L55" s="30">
        <f t="shared" ca="1" si="17"/>
        <v>0</v>
      </c>
      <c r="M55" s="30">
        <f t="shared" ca="1" si="17"/>
        <v>0</v>
      </c>
      <c r="N55" s="30">
        <f t="shared" ca="1" si="17"/>
        <v>0</v>
      </c>
      <c r="O55" s="30">
        <f t="shared" ca="1" si="17"/>
        <v>0</v>
      </c>
      <c r="P55" s="30">
        <f t="shared" ca="1" si="17"/>
        <v>0</v>
      </c>
      <c r="Q55" s="30">
        <f t="shared" ca="1" si="17"/>
        <v>0</v>
      </c>
      <c r="R55" s="30">
        <f t="shared" ca="1" si="17"/>
        <v>0</v>
      </c>
      <c r="S55" s="30">
        <f t="shared" ca="1" si="17"/>
        <v>0</v>
      </c>
      <c r="T55" s="30">
        <f t="shared" ca="1" si="17"/>
        <v>0</v>
      </c>
      <c r="U55" s="30">
        <f t="shared" ca="1" si="17"/>
        <v>0</v>
      </c>
      <c r="V55" s="30">
        <f t="shared" ca="1" si="17"/>
        <v>0</v>
      </c>
      <c r="W55" s="30">
        <f t="shared" ca="1" si="17"/>
        <v>0</v>
      </c>
      <c r="X55" s="30">
        <f t="shared" ca="1" si="17"/>
        <v>0</v>
      </c>
      <c r="Y55" s="30">
        <f t="shared" ca="1" si="17"/>
        <v>0</v>
      </c>
      <c r="Z55" s="30">
        <f t="shared" ca="1" si="17"/>
        <v>0</v>
      </c>
      <c r="AA55" s="30">
        <f t="shared" ca="1" si="17"/>
        <v>0</v>
      </c>
      <c r="AB55" s="30">
        <f t="shared" ca="1" si="17"/>
        <v>0</v>
      </c>
      <c r="AC55" s="30">
        <f t="shared" ca="1" si="17"/>
        <v>0</v>
      </c>
      <c r="AD55" s="30">
        <f t="shared" ca="1" si="17"/>
        <v>0</v>
      </c>
      <c r="AE55" s="30">
        <f t="shared" si="17"/>
        <v>0</v>
      </c>
      <c r="AF55" s="30">
        <f t="shared" si="17"/>
        <v>0</v>
      </c>
      <c r="AG55" s="30">
        <f t="shared" si="17"/>
        <v>0</v>
      </c>
      <c r="AH55" s="30">
        <f t="shared" si="17"/>
        <v>0</v>
      </c>
      <c r="AI55" s="30">
        <f t="shared" si="17"/>
        <v>0</v>
      </c>
      <c r="AJ55" s="30">
        <f t="shared" si="17"/>
        <v>0</v>
      </c>
      <c r="AK55" s="30">
        <f t="shared" si="17"/>
        <v>0</v>
      </c>
      <c r="AL55" s="6">
        <f t="shared" ca="1" si="9"/>
        <v>0</v>
      </c>
      <c r="AM55" s="67"/>
      <c r="AN55" s="68" t="e">
        <f t="shared" ca="1" si="10"/>
        <v>#DIV/0!</v>
      </c>
      <c r="AO55" s="68" t="e">
        <f t="shared" ca="1" si="11"/>
        <v>#DIV/0!</v>
      </c>
      <c r="AP55" s="68" t="e">
        <f ca="1">SUM($B55:D55)/$AL55</f>
        <v>#DIV/0!</v>
      </c>
      <c r="AQ55" s="68" t="e">
        <f ca="1">SUM($B55:E55)/$AL55</f>
        <v>#DIV/0!</v>
      </c>
      <c r="AR55" s="68" t="e">
        <f ca="1">SUM($B55:F55)/$AL55</f>
        <v>#DIV/0!</v>
      </c>
      <c r="AS55" s="68" t="e">
        <f ca="1">SUM($B55:G55)/$AL55</f>
        <v>#DIV/0!</v>
      </c>
      <c r="AT55" s="68" t="e">
        <f ca="1">SUM($B55:H55)/$AL55</f>
        <v>#DIV/0!</v>
      </c>
      <c r="AU55" s="68" t="e">
        <f ca="1">SUM($B55:I55)/$AL55</f>
        <v>#DIV/0!</v>
      </c>
      <c r="AV55" s="68" t="e">
        <f ca="1">SUM($B55:J55)/$AL55</f>
        <v>#DIV/0!</v>
      </c>
      <c r="AW55" s="68" t="e">
        <f ca="1">SUM($B55:K55)/$AL55</f>
        <v>#DIV/0!</v>
      </c>
    </row>
    <row r="56" spans="1:49" x14ac:dyDescent="0.3">
      <c r="A56" s="9" t="str">
        <f t="shared" si="7"/>
        <v>202109</v>
      </c>
      <c r="B56" s="30">
        <f t="shared" ref="B56:AK56" ca="1" si="18">IFERROR(INDEX($A$5:$AK$42,ROW(B11),COLUMN(B11)+ROW(B9)-1),0)</f>
        <v>0</v>
      </c>
      <c r="C56" s="30">
        <f t="shared" ca="1" si="18"/>
        <v>0</v>
      </c>
      <c r="D56" s="30">
        <f t="shared" ca="1" si="18"/>
        <v>0</v>
      </c>
      <c r="E56" s="30">
        <f t="shared" ca="1" si="18"/>
        <v>0</v>
      </c>
      <c r="F56" s="30">
        <f t="shared" ca="1" si="18"/>
        <v>0</v>
      </c>
      <c r="G56" s="30">
        <f t="shared" ca="1" si="18"/>
        <v>0</v>
      </c>
      <c r="H56" s="30">
        <f t="shared" ca="1" si="18"/>
        <v>0</v>
      </c>
      <c r="I56" s="30">
        <f t="shared" ca="1" si="18"/>
        <v>0</v>
      </c>
      <c r="J56" s="30">
        <f t="shared" ca="1" si="18"/>
        <v>0</v>
      </c>
      <c r="K56" s="30">
        <f t="shared" ca="1" si="18"/>
        <v>0</v>
      </c>
      <c r="L56" s="30">
        <f t="shared" ca="1" si="18"/>
        <v>0</v>
      </c>
      <c r="M56" s="30">
        <f t="shared" ca="1" si="18"/>
        <v>0</v>
      </c>
      <c r="N56" s="30">
        <f t="shared" ca="1" si="18"/>
        <v>0</v>
      </c>
      <c r="O56" s="30">
        <f t="shared" ca="1" si="18"/>
        <v>0</v>
      </c>
      <c r="P56" s="30">
        <f t="shared" ca="1" si="18"/>
        <v>0</v>
      </c>
      <c r="Q56" s="30">
        <f t="shared" ca="1" si="18"/>
        <v>0</v>
      </c>
      <c r="R56" s="30">
        <f t="shared" ca="1" si="18"/>
        <v>0</v>
      </c>
      <c r="S56" s="30">
        <f t="shared" ca="1" si="18"/>
        <v>0</v>
      </c>
      <c r="T56" s="30">
        <f t="shared" ca="1" si="18"/>
        <v>0</v>
      </c>
      <c r="U56" s="30">
        <f t="shared" ca="1" si="18"/>
        <v>0</v>
      </c>
      <c r="V56" s="30">
        <f t="shared" ca="1" si="18"/>
        <v>0</v>
      </c>
      <c r="W56" s="30">
        <f t="shared" ca="1" si="18"/>
        <v>0</v>
      </c>
      <c r="X56" s="30">
        <f t="shared" ca="1" si="18"/>
        <v>0</v>
      </c>
      <c r="Y56" s="30">
        <f t="shared" ca="1" si="18"/>
        <v>0</v>
      </c>
      <c r="Z56" s="30">
        <f t="shared" ca="1" si="18"/>
        <v>0</v>
      </c>
      <c r="AA56" s="30">
        <f t="shared" ca="1" si="18"/>
        <v>0</v>
      </c>
      <c r="AB56" s="30">
        <f t="shared" ca="1" si="18"/>
        <v>0</v>
      </c>
      <c r="AC56" s="30">
        <f t="shared" ca="1" si="18"/>
        <v>0</v>
      </c>
      <c r="AD56" s="30">
        <f t="shared" si="18"/>
        <v>0</v>
      </c>
      <c r="AE56" s="30">
        <f t="shared" si="18"/>
        <v>0</v>
      </c>
      <c r="AF56" s="30">
        <f t="shared" si="18"/>
        <v>0</v>
      </c>
      <c r="AG56" s="30">
        <f t="shared" si="18"/>
        <v>0</v>
      </c>
      <c r="AH56" s="30">
        <f t="shared" si="18"/>
        <v>0</v>
      </c>
      <c r="AI56" s="30">
        <f t="shared" si="18"/>
        <v>0</v>
      </c>
      <c r="AJ56" s="30">
        <f t="shared" si="18"/>
        <v>0</v>
      </c>
      <c r="AK56" s="30">
        <f t="shared" si="18"/>
        <v>0</v>
      </c>
      <c r="AL56" s="6">
        <f t="shared" ca="1" si="9"/>
        <v>0</v>
      </c>
      <c r="AM56" s="67"/>
      <c r="AN56" s="68" t="e">
        <f t="shared" ca="1" si="10"/>
        <v>#DIV/0!</v>
      </c>
      <c r="AO56" s="68" t="e">
        <f t="shared" ca="1" si="11"/>
        <v>#DIV/0!</v>
      </c>
      <c r="AP56" s="68" t="e">
        <f ca="1">SUM($B56:D56)/$AL56</f>
        <v>#DIV/0!</v>
      </c>
      <c r="AQ56" s="68" t="e">
        <f ca="1">SUM($B56:E56)/$AL56</f>
        <v>#DIV/0!</v>
      </c>
      <c r="AR56" s="68" t="e">
        <f ca="1">SUM($B56:F56)/$AL56</f>
        <v>#DIV/0!</v>
      </c>
      <c r="AS56" s="68" t="e">
        <f ca="1">SUM($B56:G56)/$AL56</f>
        <v>#DIV/0!</v>
      </c>
      <c r="AT56" s="68" t="e">
        <f ca="1">SUM($B56:H56)/$AL56</f>
        <v>#DIV/0!</v>
      </c>
      <c r="AU56" s="68" t="e">
        <f ca="1">SUM($B56:I56)/$AL56</f>
        <v>#DIV/0!</v>
      </c>
      <c r="AV56" s="68" t="e">
        <f ca="1">SUM($B56:J56)/$AL56</f>
        <v>#DIV/0!</v>
      </c>
      <c r="AW56" s="68" t="e">
        <f ca="1">SUM($B56:K56)/$AL56</f>
        <v>#DIV/0!</v>
      </c>
    </row>
    <row r="57" spans="1:49" x14ac:dyDescent="0.3">
      <c r="A57" s="9" t="str">
        <f t="shared" si="7"/>
        <v>202110</v>
      </c>
      <c r="B57" s="30">
        <f t="shared" ref="B57:AK57" ca="1" si="19">IFERROR(INDEX($A$5:$AK$42,ROW(B12),COLUMN(B12)+ROW(B10)-1),0)</f>
        <v>0</v>
      </c>
      <c r="C57" s="30">
        <f t="shared" ca="1" si="19"/>
        <v>0</v>
      </c>
      <c r="D57" s="30">
        <f t="shared" ca="1" si="19"/>
        <v>0</v>
      </c>
      <c r="E57" s="30">
        <f t="shared" ca="1" si="19"/>
        <v>0</v>
      </c>
      <c r="F57" s="30">
        <f t="shared" ca="1" si="19"/>
        <v>0</v>
      </c>
      <c r="G57" s="30">
        <f t="shared" ca="1" si="19"/>
        <v>0</v>
      </c>
      <c r="H57" s="30">
        <f t="shared" ca="1" si="19"/>
        <v>0</v>
      </c>
      <c r="I57" s="30">
        <f t="shared" ca="1" si="19"/>
        <v>0</v>
      </c>
      <c r="J57" s="30">
        <f t="shared" ca="1" si="19"/>
        <v>0</v>
      </c>
      <c r="K57" s="30">
        <f t="shared" ca="1" si="19"/>
        <v>0</v>
      </c>
      <c r="L57" s="30">
        <f t="shared" ca="1" si="19"/>
        <v>0</v>
      </c>
      <c r="M57" s="30">
        <f t="shared" ca="1" si="19"/>
        <v>0</v>
      </c>
      <c r="N57" s="30">
        <f t="shared" ca="1" si="19"/>
        <v>0</v>
      </c>
      <c r="O57" s="30">
        <f t="shared" ca="1" si="19"/>
        <v>0</v>
      </c>
      <c r="P57" s="30">
        <f t="shared" ca="1" si="19"/>
        <v>0</v>
      </c>
      <c r="Q57" s="30">
        <f t="shared" ca="1" si="19"/>
        <v>0</v>
      </c>
      <c r="R57" s="30">
        <f t="shared" ca="1" si="19"/>
        <v>0</v>
      </c>
      <c r="S57" s="30">
        <f t="shared" ca="1" si="19"/>
        <v>0</v>
      </c>
      <c r="T57" s="30">
        <f t="shared" ca="1" si="19"/>
        <v>0</v>
      </c>
      <c r="U57" s="30">
        <f t="shared" ca="1" si="19"/>
        <v>0</v>
      </c>
      <c r="V57" s="30">
        <f t="shared" ca="1" si="19"/>
        <v>0</v>
      </c>
      <c r="W57" s="30">
        <f t="shared" ca="1" si="19"/>
        <v>0</v>
      </c>
      <c r="X57" s="30">
        <f t="shared" ca="1" si="19"/>
        <v>0</v>
      </c>
      <c r="Y57" s="30">
        <f t="shared" ca="1" si="19"/>
        <v>0</v>
      </c>
      <c r="Z57" s="30">
        <f t="shared" ca="1" si="19"/>
        <v>0</v>
      </c>
      <c r="AA57" s="30">
        <f t="shared" ca="1" si="19"/>
        <v>0</v>
      </c>
      <c r="AB57" s="30">
        <f t="shared" ca="1" si="19"/>
        <v>0</v>
      </c>
      <c r="AC57" s="30">
        <f t="shared" si="19"/>
        <v>0</v>
      </c>
      <c r="AD57" s="30">
        <f t="shared" si="19"/>
        <v>0</v>
      </c>
      <c r="AE57" s="30">
        <f t="shared" si="19"/>
        <v>0</v>
      </c>
      <c r="AF57" s="30">
        <f t="shared" si="19"/>
        <v>0</v>
      </c>
      <c r="AG57" s="30">
        <f t="shared" si="19"/>
        <v>0</v>
      </c>
      <c r="AH57" s="30">
        <f t="shared" si="19"/>
        <v>0</v>
      </c>
      <c r="AI57" s="30">
        <f t="shared" si="19"/>
        <v>0</v>
      </c>
      <c r="AJ57" s="30">
        <f t="shared" si="19"/>
        <v>0</v>
      </c>
      <c r="AK57" s="30">
        <f t="shared" si="19"/>
        <v>0</v>
      </c>
      <c r="AL57" s="6">
        <f t="shared" ca="1" si="9"/>
        <v>0</v>
      </c>
      <c r="AM57" s="67"/>
      <c r="AN57" s="68" t="e">
        <f t="shared" ca="1" si="10"/>
        <v>#DIV/0!</v>
      </c>
      <c r="AO57" s="68" t="e">
        <f t="shared" ca="1" si="11"/>
        <v>#DIV/0!</v>
      </c>
      <c r="AP57" s="68" t="e">
        <f ca="1">SUM($B57:D57)/$AL57</f>
        <v>#DIV/0!</v>
      </c>
      <c r="AQ57" s="68" t="e">
        <f ca="1">SUM($B57:E57)/$AL57</f>
        <v>#DIV/0!</v>
      </c>
      <c r="AR57" s="68" t="e">
        <f ca="1">SUM($B57:F57)/$AL57</f>
        <v>#DIV/0!</v>
      </c>
      <c r="AS57" s="68" t="e">
        <f ca="1">SUM($B57:G57)/$AL57</f>
        <v>#DIV/0!</v>
      </c>
      <c r="AT57" s="68" t="e">
        <f ca="1">SUM($B57:H57)/$AL57</f>
        <v>#DIV/0!</v>
      </c>
      <c r="AU57" s="68" t="e">
        <f ca="1">SUM($B57:I57)/$AL57</f>
        <v>#DIV/0!</v>
      </c>
      <c r="AV57" s="68" t="e">
        <f ca="1">SUM($B57:J57)/$AL57</f>
        <v>#DIV/0!</v>
      </c>
      <c r="AW57" s="68" t="e">
        <f ca="1">SUM($B57:K57)/$AL57</f>
        <v>#DIV/0!</v>
      </c>
    </row>
    <row r="58" spans="1:49" x14ac:dyDescent="0.3">
      <c r="A58" s="9" t="str">
        <f t="shared" si="7"/>
        <v>202111</v>
      </c>
      <c r="B58" s="30">
        <f t="shared" ref="B58:AK58" ca="1" si="20">IFERROR(INDEX($A$5:$AK$42,ROW(B13),COLUMN(B13)+ROW(B11)-1),0)</f>
        <v>0</v>
      </c>
      <c r="C58" s="30">
        <f t="shared" ca="1" si="20"/>
        <v>0</v>
      </c>
      <c r="D58" s="30">
        <f t="shared" ca="1" si="20"/>
        <v>0</v>
      </c>
      <c r="E58" s="30">
        <f t="shared" ca="1" si="20"/>
        <v>0</v>
      </c>
      <c r="F58" s="30">
        <f t="shared" ca="1" si="20"/>
        <v>0</v>
      </c>
      <c r="G58" s="30">
        <f t="shared" ca="1" si="20"/>
        <v>0</v>
      </c>
      <c r="H58" s="30">
        <f t="shared" ca="1" si="20"/>
        <v>0</v>
      </c>
      <c r="I58" s="30">
        <f t="shared" ca="1" si="20"/>
        <v>0</v>
      </c>
      <c r="J58" s="30">
        <f t="shared" ca="1" si="20"/>
        <v>0</v>
      </c>
      <c r="K58" s="30">
        <f t="shared" ca="1" si="20"/>
        <v>0</v>
      </c>
      <c r="L58" s="30">
        <f t="shared" ca="1" si="20"/>
        <v>0</v>
      </c>
      <c r="M58" s="30">
        <f t="shared" ca="1" si="20"/>
        <v>0</v>
      </c>
      <c r="N58" s="30">
        <f t="shared" ca="1" si="20"/>
        <v>0</v>
      </c>
      <c r="O58" s="30">
        <f t="shared" ca="1" si="20"/>
        <v>0</v>
      </c>
      <c r="P58" s="30">
        <f t="shared" ca="1" si="20"/>
        <v>0</v>
      </c>
      <c r="Q58" s="30">
        <f t="shared" ca="1" si="20"/>
        <v>0</v>
      </c>
      <c r="R58" s="30">
        <f t="shared" ca="1" si="20"/>
        <v>0</v>
      </c>
      <c r="S58" s="30">
        <f t="shared" ca="1" si="20"/>
        <v>0</v>
      </c>
      <c r="T58" s="30">
        <f t="shared" ca="1" si="20"/>
        <v>0</v>
      </c>
      <c r="U58" s="30">
        <f t="shared" ca="1" si="20"/>
        <v>0</v>
      </c>
      <c r="V58" s="30">
        <f t="shared" ca="1" si="20"/>
        <v>0</v>
      </c>
      <c r="W58" s="30">
        <f t="shared" ca="1" si="20"/>
        <v>0</v>
      </c>
      <c r="X58" s="30">
        <f t="shared" ca="1" si="20"/>
        <v>0</v>
      </c>
      <c r="Y58" s="30">
        <f t="shared" ca="1" si="20"/>
        <v>0</v>
      </c>
      <c r="Z58" s="30">
        <f t="shared" ca="1" si="20"/>
        <v>0</v>
      </c>
      <c r="AA58" s="30">
        <f t="shared" ca="1" si="20"/>
        <v>0</v>
      </c>
      <c r="AB58" s="30">
        <f t="shared" si="20"/>
        <v>0</v>
      </c>
      <c r="AC58" s="30">
        <f t="shared" si="20"/>
        <v>0</v>
      </c>
      <c r="AD58" s="30">
        <f t="shared" si="20"/>
        <v>0</v>
      </c>
      <c r="AE58" s="30">
        <f t="shared" si="20"/>
        <v>0</v>
      </c>
      <c r="AF58" s="30">
        <f t="shared" si="20"/>
        <v>0</v>
      </c>
      <c r="AG58" s="30">
        <f t="shared" si="20"/>
        <v>0</v>
      </c>
      <c r="AH58" s="30">
        <f t="shared" si="20"/>
        <v>0</v>
      </c>
      <c r="AI58" s="30">
        <f t="shared" si="20"/>
        <v>0</v>
      </c>
      <c r="AJ58" s="30">
        <f t="shared" si="20"/>
        <v>0</v>
      </c>
      <c r="AK58" s="30">
        <f t="shared" si="20"/>
        <v>0</v>
      </c>
      <c r="AL58" s="6">
        <f t="shared" ca="1" si="9"/>
        <v>0</v>
      </c>
      <c r="AM58" s="67"/>
      <c r="AN58" s="68" t="e">
        <f t="shared" ca="1" si="10"/>
        <v>#DIV/0!</v>
      </c>
      <c r="AO58" s="68" t="e">
        <f t="shared" ca="1" si="11"/>
        <v>#DIV/0!</v>
      </c>
      <c r="AP58" s="68" t="e">
        <f ca="1">SUM($B58:D58)/$AL58</f>
        <v>#DIV/0!</v>
      </c>
      <c r="AQ58" s="68" t="e">
        <f ca="1">SUM($B58:E58)/$AL58</f>
        <v>#DIV/0!</v>
      </c>
      <c r="AR58" s="68" t="e">
        <f ca="1">SUM($B58:F58)/$AL58</f>
        <v>#DIV/0!</v>
      </c>
      <c r="AS58" s="68" t="e">
        <f ca="1">SUM($B58:G58)/$AL58</f>
        <v>#DIV/0!</v>
      </c>
      <c r="AT58" s="68" t="e">
        <f ca="1">SUM($B58:H58)/$AL58</f>
        <v>#DIV/0!</v>
      </c>
      <c r="AU58" s="68" t="e">
        <f ca="1">SUM($B58:I58)/$AL58</f>
        <v>#DIV/0!</v>
      </c>
      <c r="AV58" s="68" t="e">
        <f ca="1">SUM($B58:J58)/$AL58</f>
        <v>#DIV/0!</v>
      </c>
      <c r="AW58" s="68" t="e">
        <f ca="1">SUM($B58:K58)/$AL58</f>
        <v>#DIV/0!</v>
      </c>
    </row>
    <row r="59" spans="1:49" x14ac:dyDescent="0.3">
      <c r="A59" s="9" t="str">
        <f t="shared" si="7"/>
        <v>202112</v>
      </c>
      <c r="B59" s="30">
        <f t="shared" ref="B59:AK59" ca="1" si="21">IFERROR(INDEX($A$5:$AK$42,ROW(B14),COLUMN(B14)+ROW(B12)-1),0)</f>
        <v>0</v>
      </c>
      <c r="C59" s="30">
        <f t="shared" ca="1" si="21"/>
        <v>0</v>
      </c>
      <c r="D59" s="30">
        <f t="shared" ca="1" si="21"/>
        <v>0</v>
      </c>
      <c r="E59" s="30">
        <f t="shared" ca="1" si="21"/>
        <v>0</v>
      </c>
      <c r="F59" s="30">
        <f t="shared" ca="1" si="21"/>
        <v>0</v>
      </c>
      <c r="G59" s="30">
        <f t="shared" ca="1" si="21"/>
        <v>0</v>
      </c>
      <c r="H59" s="30">
        <f t="shared" ca="1" si="21"/>
        <v>0</v>
      </c>
      <c r="I59" s="30">
        <f t="shared" ca="1" si="21"/>
        <v>0</v>
      </c>
      <c r="J59" s="30">
        <f t="shared" ca="1" si="21"/>
        <v>0</v>
      </c>
      <c r="K59" s="30">
        <f t="shared" ca="1" si="21"/>
        <v>0</v>
      </c>
      <c r="L59" s="30">
        <f t="shared" ca="1" si="21"/>
        <v>0</v>
      </c>
      <c r="M59" s="30">
        <f t="shared" ca="1" si="21"/>
        <v>0</v>
      </c>
      <c r="N59" s="30">
        <f t="shared" ca="1" si="21"/>
        <v>0</v>
      </c>
      <c r="O59" s="30">
        <f t="shared" ca="1" si="21"/>
        <v>0</v>
      </c>
      <c r="P59" s="30">
        <f t="shared" ca="1" si="21"/>
        <v>0</v>
      </c>
      <c r="Q59" s="30">
        <f t="shared" ca="1" si="21"/>
        <v>0</v>
      </c>
      <c r="R59" s="30">
        <f t="shared" ca="1" si="21"/>
        <v>0</v>
      </c>
      <c r="S59" s="30">
        <f t="shared" ca="1" si="21"/>
        <v>0</v>
      </c>
      <c r="T59" s="30">
        <f t="shared" ca="1" si="21"/>
        <v>0</v>
      </c>
      <c r="U59" s="30">
        <f t="shared" ca="1" si="21"/>
        <v>0</v>
      </c>
      <c r="V59" s="30">
        <f t="shared" ca="1" si="21"/>
        <v>0</v>
      </c>
      <c r="W59" s="30">
        <f t="shared" ca="1" si="21"/>
        <v>0</v>
      </c>
      <c r="X59" s="30">
        <f t="shared" ca="1" si="21"/>
        <v>0</v>
      </c>
      <c r="Y59" s="30">
        <f t="shared" ca="1" si="21"/>
        <v>0</v>
      </c>
      <c r="Z59" s="30">
        <f t="shared" ca="1" si="21"/>
        <v>0</v>
      </c>
      <c r="AA59" s="30">
        <f t="shared" si="21"/>
        <v>0</v>
      </c>
      <c r="AB59" s="30">
        <f t="shared" si="21"/>
        <v>0</v>
      </c>
      <c r="AC59" s="30">
        <f t="shared" si="21"/>
        <v>0</v>
      </c>
      <c r="AD59" s="30">
        <f t="shared" si="21"/>
        <v>0</v>
      </c>
      <c r="AE59" s="30">
        <f t="shared" si="21"/>
        <v>0</v>
      </c>
      <c r="AF59" s="30">
        <f t="shared" si="21"/>
        <v>0</v>
      </c>
      <c r="AG59" s="30">
        <f t="shared" si="21"/>
        <v>0</v>
      </c>
      <c r="AH59" s="30">
        <f t="shared" si="21"/>
        <v>0</v>
      </c>
      <c r="AI59" s="30">
        <f t="shared" si="21"/>
        <v>0</v>
      </c>
      <c r="AJ59" s="30">
        <f t="shared" si="21"/>
        <v>0</v>
      </c>
      <c r="AK59" s="30">
        <f t="shared" si="21"/>
        <v>0</v>
      </c>
      <c r="AL59" s="6">
        <f t="shared" ca="1" si="9"/>
        <v>0</v>
      </c>
      <c r="AM59" s="67"/>
      <c r="AN59" s="68" t="e">
        <f t="shared" ca="1" si="10"/>
        <v>#DIV/0!</v>
      </c>
      <c r="AO59" s="68" t="e">
        <f t="shared" ca="1" si="11"/>
        <v>#DIV/0!</v>
      </c>
      <c r="AP59" s="68" t="e">
        <f ca="1">SUM($B59:D59)/$AL59</f>
        <v>#DIV/0!</v>
      </c>
      <c r="AQ59" s="68" t="e">
        <f ca="1">SUM($B59:E59)/$AL59</f>
        <v>#DIV/0!</v>
      </c>
      <c r="AR59" s="68" t="e">
        <f ca="1">SUM($B59:F59)/$AL59</f>
        <v>#DIV/0!</v>
      </c>
      <c r="AS59" s="68" t="e">
        <f ca="1">SUM($B59:G59)/$AL59</f>
        <v>#DIV/0!</v>
      </c>
      <c r="AT59" s="68" t="e">
        <f ca="1">SUM($B59:H59)/$AL59</f>
        <v>#DIV/0!</v>
      </c>
      <c r="AU59" s="68" t="e">
        <f ca="1">SUM($B59:I59)/$AL59</f>
        <v>#DIV/0!</v>
      </c>
      <c r="AV59" s="68" t="e">
        <f ca="1">SUM($B59:J59)/$AL59</f>
        <v>#DIV/0!</v>
      </c>
      <c r="AW59" s="68" t="e">
        <f ca="1">SUM($B59:K59)/$AL59</f>
        <v>#DIV/0!</v>
      </c>
    </row>
    <row r="60" spans="1:49" x14ac:dyDescent="0.3">
      <c r="A60" s="9" t="str">
        <f t="shared" si="7"/>
        <v>202201</v>
      </c>
      <c r="B60" s="30">
        <f t="shared" ref="B60:AK60" ca="1" si="22">IFERROR(INDEX($A$5:$AK$42,ROW(B15),COLUMN(B15)+ROW(B13)-1),0)</f>
        <v>0</v>
      </c>
      <c r="C60" s="30">
        <f t="shared" ca="1" si="22"/>
        <v>0</v>
      </c>
      <c r="D60" s="30">
        <f t="shared" ca="1" si="22"/>
        <v>0</v>
      </c>
      <c r="E60" s="30">
        <f t="shared" ca="1" si="22"/>
        <v>0</v>
      </c>
      <c r="F60" s="30">
        <f t="shared" ca="1" si="22"/>
        <v>0</v>
      </c>
      <c r="G60" s="30">
        <f t="shared" ca="1" si="22"/>
        <v>0</v>
      </c>
      <c r="H60" s="30">
        <f t="shared" ca="1" si="22"/>
        <v>0</v>
      </c>
      <c r="I60" s="30">
        <f t="shared" ca="1" si="22"/>
        <v>0</v>
      </c>
      <c r="J60" s="30">
        <f t="shared" ca="1" si="22"/>
        <v>0</v>
      </c>
      <c r="K60" s="30">
        <f t="shared" ca="1" si="22"/>
        <v>0</v>
      </c>
      <c r="L60" s="30">
        <f t="shared" ca="1" si="22"/>
        <v>0</v>
      </c>
      <c r="M60" s="30">
        <f t="shared" ca="1" si="22"/>
        <v>0</v>
      </c>
      <c r="N60" s="30">
        <f t="shared" ca="1" si="22"/>
        <v>0</v>
      </c>
      <c r="O60" s="30">
        <f t="shared" ca="1" si="22"/>
        <v>0</v>
      </c>
      <c r="P60" s="30">
        <f t="shared" ca="1" si="22"/>
        <v>0</v>
      </c>
      <c r="Q60" s="30">
        <f t="shared" ca="1" si="22"/>
        <v>0</v>
      </c>
      <c r="R60" s="30">
        <f t="shared" ca="1" si="22"/>
        <v>0</v>
      </c>
      <c r="S60" s="30">
        <f t="shared" ca="1" si="22"/>
        <v>0</v>
      </c>
      <c r="T60" s="30">
        <f t="shared" ca="1" si="22"/>
        <v>0</v>
      </c>
      <c r="U60" s="30">
        <f t="shared" ca="1" si="22"/>
        <v>0</v>
      </c>
      <c r="V60" s="30">
        <f t="shared" ca="1" si="22"/>
        <v>0</v>
      </c>
      <c r="W60" s="30">
        <f t="shared" ca="1" si="22"/>
        <v>0</v>
      </c>
      <c r="X60" s="30">
        <f t="shared" ca="1" si="22"/>
        <v>0</v>
      </c>
      <c r="Y60" s="30">
        <f t="shared" ca="1" si="22"/>
        <v>0</v>
      </c>
      <c r="Z60" s="30">
        <f t="shared" si="22"/>
        <v>0</v>
      </c>
      <c r="AA60" s="30">
        <f t="shared" si="22"/>
        <v>0</v>
      </c>
      <c r="AB60" s="30">
        <f t="shared" si="22"/>
        <v>0</v>
      </c>
      <c r="AC60" s="30">
        <f t="shared" si="22"/>
        <v>0</v>
      </c>
      <c r="AD60" s="30">
        <f t="shared" si="22"/>
        <v>0</v>
      </c>
      <c r="AE60" s="30">
        <f t="shared" si="22"/>
        <v>0</v>
      </c>
      <c r="AF60" s="30">
        <f t="shared" si="22"/>
        <v>0</v>
      </c>
      <c r="AG60" s="30">
        <f t="shared" si="22"/>
        <v>0</v>
      </c>
      <c r="AH60" s="30">
        <f t="shared" si="22"/>
        <v>0</v>
      </c>
      <c r="AI60" s="30">
        <f t="shared" si="22"/>
        <v>0</v>
      </c>
      <c r="AJ60" s="30">
        <f t="shared" si="22"/>
        <v>0</v>
      </c>
      <c r="AK60" s="30">
        <f t="shared" si="22"/>
        <v>0</v>
      </c>
      <c r="AL60" s="6">
        <f t="shared" ca="1" si="9"/>
        <v>0</v>
      </c>
      <c r="AM60" s="67"/>
      <c r="AN60" s="68" t="e">
        <f t="shared" ca="1" si="10"/>
        <v>#DIV/0!</v>
      </c>
      <c r="AO60" s="68" t="e">
        <f t="shared" ref="AO60:AO73" ca="1" si="23">SUM(B60:C60)/$AL60</f>
        <v>#DIV/0!</v>
      </c>
      <c r="AP60" s="68" t="e">
        <f ca="1">SUM($B60:D60)/$AL60</f>
        <v>#DIV/0!</v>
      </c>
      <c r="AQ60" s="68" t="e">
        <f ca="1">SUM($B60:E60)/$AL60</f>
        <v>#DIV/0!</v>
      </c>
      <c r="AR60" s="68" t="e">
        <f ca="1">SUM($B60:F60)/$AL60</f>
        <v>#DIV/0!</v>
      </c>
      <c r="AS60" s="68" t="e">
        <f ca="1">SUM($B60:G60)/$AL60</f>
        <v>#DIV/0!</v>
      </c>
      <c r="AT60" s="68" t="e">
        <f ca="1">SUM($B60:H60)/$AL60</f>
        <v>#DIV/0!</v>
      </c>
      <c r="AU60" s="68" t="e">
        <f ca="1">SUM($B60:I60)/$AL60</f>
        <v>#DIV/0!</v>
      </c>
      <c r="AV60" s="68" t="e">
        <f ca="1">SUM($B60:J60)/$AL60</f>
        <v>#DIV/0!</v>
      </c>
      <c r="AW60" s="68" t="e">
        <f ca="1">SUM($B60:K60)/$AL60</f>
        <v>#DIV/0!</v>
      </c>
    </row>
    <row r="61" spans="1:49" x14ac:dyDescent="0.3">
      <c r="A61" s="9" t="str">
        <f t="shared" si="7"/>
        <v>202202</v>
      </c>
      <c r="B61" s="30">
        <f t="shared" ref="B61:AK61" ca="1" si="24">IFERROR(INDEX($A$5:$AK$42,ROW(B16),COLUMN(B16)+ROW(B14)-1),0)</f>
        <v>0</v>
      </c>
      <c r="C61" s="30">
        <f t="shared" ca="1" si="24"/>
        <v>0</v>
      </c>
      <c r="D61" s="30">
        <f t="shared" ca="1" si="24"/>
        <v>0</v>
      </c>
      <c r="E61" s="30">
        <f t="shared" ca="1" si="24"/>
        <v>0</v>
      </c>
      <c r="F61" s="30">
        <f t="shared" ca="1" si="24"/>
        <v>0</v>
      </c>
      <c r="G61" s="30">
        <f t="shared" ca="1" si="24"/>
        <v>0</v>
      </c>
      <c r="H61" s="30">
        <f t="shared" ca="1" si="24"/>
        <v>0</v>
      </c>
      <c r="I61" s="30">
        <f t="shared" ca="1" si="24"/>
        <v>0</v>
      </c>
      <c r="J61" s="30">
        <f t="shared" ca="1" si="24"/>
        <v>0</v>
      </c>
      <c r="K61" s="30">
        <f t="shared" ca="1" si="24"/>
        <v>0</v>
      </c>
      <c r="L61" s="30">
        <f t="shared" ca="1" si="24"/>
        <v>0</v>
      </c>
      <c r="M61" s="30">
        <f t="shared" ca="1" si="24"/>
        <v>0</v>
      </c>
      <c r="N61" s="30">
        <f t="shared" ca="1" si="24"/>
        <v>0</v>
      </c>
      <c r="O61" s="30">
        <f t="shared" ca="1" si="24"/>
        <v>0</v>
      </c>
      <c r="P61" s="30">
        <f t="shared" ca="1" si="24"/>
        <v>0</v>
      </c>
      <c r="Q61" s="30">
        <f t="shared" ca="1" si="24"/>
        <v>0</v>
      </c>
      <c r="R61" s="30">
        <f t="shared" ca="1" si="24"/>
        <v>0</v>
      </c>
      <c r="S61" s="30">
        <f t="shared" ca="1" si="24"/>
        <v>0</v>
      </c>
      <c r="T61" s="30">
        <f t="shared" ca="1" si="24"/>
        <v>0</v>
      </c>
      <c r="U61" s="30">
        <f t="shared" ca="1" si="24"/>
        <v>0</v>
      </c>
      <c r="V61" s="30">
        <f t="shared" ca="1" si="24"/>
        <v>0</v>
      </c>
      <c r="W61" s="30">
        <f t="shared" ca="1" si="24"/>
        <v>0</v>
      </c>
      <c r="X61" s="30">
        <f t="shared" ca="1" si="24"/>
        <v>0</v>
      </c>
      <c r="Y61" s="30">
        <f t="shared" si="24"/>
        <v>0</v>
      </c>
      <c r="Z61" s="30">
        <f t="shared" si="24"/>
        <v>0</v>
      </c>
      <c r="AA61" s="30">
        <f t="shared" si="24"/>
        <v>0</v>
      </c>
      <c r="AB61" s="30">
        <f t="shared" si="24"/>
        <v>0</v>
      </c>
      <c r="AC61" s="30">
        <f t="shared" si="24"/>
        <v>0</v>
      </c>
      <c r="AD61" s="30">
        <f t="shared" si="24"/>
        <v>0</v>
      </c>
      <c r="AE61" s="30">
        <f t="shared" si="24"/>
        <v>0</v>
      </c>
      <c r="AF61" s="30">
        <f t="shared" si="24"/>
        <v>0</v>
      </c>
      <c r="AG61" s="30">
        <f t="shared" si="24"/>
        <v>0</v>
      </c>
      <c r="AH61" s="30">
        <f t="shared" si="24"/>
        <v>0</v>
      </c>
      <c r="AI61" s="30">
        <f t="shared" si="24"/>
        <v>0</v>
      </c>
      <c r="AJ61" s="30">
        <f t="shared" si="24"/>
        <v>0</v>
      </c>
      <c r="AK61" s="30">
        <f t="shared" si="24"/>
        <v>0</v>
      </c>
      <c r="AL61" s="6">
        <f t="shared" ca="1" si="9"/>
        <v>0</v>
      </c>
      <c r="AM61" s="67"/>
      <c r="AN61" s="68" t="e">
        <f t="shared" ca="1" si="10"/>
        <v>#DIV/0!</v>
      </c>
      <c r="AO61" s="68" t="e">
        <f t="shared" ca="1" si="23"/>
        <v>#DIV/0!</v>
      </c>
      <c r="AP61" s="68" t="e">
        <f ca="1">SUM($B61:D61)/$AL61</f>
        <v>#DIV/0!</v>
      </c>
      <c r="AQ61" s="68" t="e">
        <f ca="1">SUM($B61:E61)/$AL61</f>
        <v>#DIV/0!</v>
      </c>
      <c r="AR61" s="68" t="e">
        <f ca="1">SUM($B61:F61)/$AL61</f>
        <v>#DIV/0!</v>
      </c>
      <c r="AS61" s="68" t="e">
        <f ca="1">SUM($B61:G61)/$AL61</f>
        <v>#DIV/0!</v>
      </c>
      <c r="AT61" s="68" t="e">
        <f ca="1">SUM($B61:H61)/$AL61</f>
        <v>#DIV/0!</v>
      </c>
      <c r="AU61" s="68" t="e">
        <f ca="1">SUM($B61:I61)/$AL61</f>
        <v>#DIV/0!</v>
      </c>
      <c r="AV61" s="68" t="e">
        <f ca="1">SUM($B61:J61)/$AL61</f>
        <v>#DIV/0!</v>
      </c>
      <c r="AW61" s="68" t="e">
        <f ca="1">SUM($B61:K61)/$AL61</f>
        <v>#DIV/0!</v>
      </c>
    </row>
    <row r="62" spans="1:49" x14ac:dyDescent="0.3">
      <c r="A62" s="9" t="str">
        <f t="shared" si="7"/>
        <v>202203</v>
      </c>
      <c r="B62" s="30">
        <f t="shared" ref="B62:AK62" ca="1" si="25">IFERROR(INDEX($A$5:$AK$42,ROW(B17),COLUMN(B17)+ROW(B15)-1),0)</f>
        <v>0</v>
      </c>
      <c r="C62" s="30">
        <f t="shared" ca="1" si="25"/>
        <v>0</v>
      </c>
      <c r="D62" s="30">
        <f t="shared" ca="1" si="25"/>
        <v>0</v>
      </c>
      <c r="E62" s="30">
        <f t="shared" ca="1" si="25"/>
        <v>0</v>
      </c>
      <c r="F62" s="30">
        <f t="shared" ca="1" si="25"/>
        <v>0</v>
      </c>
      <c r="G62" s="30">
        <f t="shared" ca="1" si="25"/>
        <v>0</v>
      </c>
      <c r="H62" s="30">
        <f t="shared" ca="1" si="25"/>
        <v>0</v>
      </c>
      <c r="I62" s="30">
        <f t="shared" ca="1" si="25"/>
        <v>0</v>
      </c>
      <c r="J62" s="30">
        <f t="shared" ca="1" si="25"/>
        <v>0</v>
      </c>
      <c r="K62" s="30">
        <f t="shared" ca="1" si="25"/>
        <v>0</v>
      </c>
      <c r="L62" s="30">
        <f t="shared" ca="1" si="25"/>
        <v>0</v>
      </c>
      <c r="M62" s="30">
        <f t="shared" ca="1" si="25"/>
        <v>0</v>
      </c>
      <c r="N62" s="30">
        <f t="shared" ca="1" si="25"/>
        <v>0</v>
      </c>
      <c r="O62" s="30">
        <f t="shared" ca="1" si="25"/>
        <v>0</v>
      </c>
      <c r="P62" s="30">
        <f t="shared" ca="1" si="25"/>
        <v>0</v>
      </c>
      <c r="Q62" s="30">
        <f t="shared" ca="1" si="25"/>
        <v>0</v>
      </c>
      <c r="R62" s="30">
        <f t="shared" ca="1" si="25"/>
        <v>0</v>
      </c>
      <c r="S62" s="30">
        <f t="shared" ca="1" si="25"/>
        <v>0</v>
      </c>
      <c r="T62" s="30">
        <f t="shared" ca="1" si="25"/>
        <v>0</v>
      </c>
      <c r="U62" s="30">
        <f t="shared" ca="1" si="25"/>
        <v>0</v>
      </c>
      <c r="V62" s="30">
        <f t="shared" ca="1" si="25"/>
        <v>0</v>
      </c>
      <c r="W62" s="30">
        <f t="shared" ca="1" si="25"/>
        <v>0</v>
      </c>
      <c r="X62" s="30">
        <f t="shared" si="25"/>
        <v>0</v>
      </c>
      <c r="Y62" s="30">
        <f t="shared" si="25"/>
        <v>0</v>
      </c>
      <c r="Z62" s="30">
        <f t="shared" si="25"/>
        <v>0</v>
      </c>
      <c r="AA62" s="30">
        <f t="shared" si="25"/>
        <v>0</v>
      </c>
      <c r="AB62" s="30">
        <f t="shared" si="25"/>
        <v>0</v>
      </c>
      <c r="AC62" s="30">
        <f t="shared" si="25"/>
        <v>0</v>
      </c>
      <c r="AD62" s="30">
        <f t="shared" si="25"/>
        <v>0</v>
      </c>
      <c r="AE62" s="30">
        <f t="shared" si="25"/>
        <v>0</v>
      </c>
      <c r="AF62" s="30">
        <f t="shared" si="25"/>
        <v>0</v>
      </c>
      <c r="AG62" s="30">
        <f t="shared" si="25"/>
        <v>0</v>
      </c>
      <c r="AH62" s="30">
        <f t="shared" si="25"/>
        <v>0</v>
      </c>
      <c r="AI62" s="30">
        <f t="shared" si="25"/>
        <v>0</v>
      </c>
      <c r="AJ62" s="30">
        <f t="shared" si="25"/>
        <v>0</v>
      </c>
      <c r="AK62" s="30">
        <f t="shared" si="25"/>
        <v>0</v>
      </c>
      <c r="AL62" s="6">
        <f t="shared" ca="1" si="9"/>
        <v>0</v>
      </c>
      <c r="AM62" s="67"/>
      <c r="AN62" s="68" t="e">
        <f t="shared" ca="1" si="10"/>
        <v>#DIV/0!</v>
      </c>
      <c r="AO62" s="68" t="e">
        <f t="shared" ca="1" si="23"/>
        <v>#DIV/0!</v>
      </c>
      <c r="AP62" s="68" t="e">
        <f ca="1">SUM($B62:D62)/$AL62</f>
        <v>#DIV/0!</v>
      </c>
      <c r="AQ62" s="68" t="e">
        <f ca="1">SUM($B62:E62)/$AL62</f>
        <v>#DIV/0!</v>
      </c>
      <c r="AR62" s="68" t="e">
        <f ca="1">SUM($B62:F62)/$AL62</f>
        <v>#DIV/0!</v>
      </c>
      <c r="AS62" s="68" t="e">
        <f ca="1">SUM($B62:G62)/$AL62</f>
        <v>#DIV/0!</v>
      </c>
      <c r="AT62" s="68" t="e">
        <f ca="1">SUM($B62:H62)/$AL62</f>
        <v>#DIV/0!</v>
      </c>
      <c r="AU62" s="68" t="e">
        <f ca="1">SUM($B62:I62)/$AL62</f>
        <v>#DIV/0!</v>
      </c>
      <c r="AV62" s="68" t="e">
        <f ca="1">SUM($B62:J62)/$AL62</f>
        <v>#DIV/0!</v>
      </c>
      <c r="AW62" s="68" t="e">
        <f ca="1">SUM($B62:K62)/$AL62</f>
        <v>#DIV/0!</v>
      </c>
    </row>
    <row r="63" spans="1:49" x14ac:dyDescent="0.3">
      <c r="A63" s="9" t="str">
        <f t="shared" si="7"/>
        <v>202204</v>
      </c>
      <c r="B63" s="30">
        <f t="shared" ref="B63:AK63" ca="1" si="26">IFERROR(INDEX($A$5:$AK$42,ROW(B18),COLUMN(B18)+ROW(B16)-1),0)</f>
        <v>0</v>
      </c>
      <c r="C63" s="30">
        <f t="shared" ca="1" si="26"/>
        <v>0</v>
      </c>
      <c r="D63" s="30">
        <f t="shared" ca="1" si="26"/>
        <v>0</v>
      </c>
      <c r="E63" s="30">
        <f t="shared" ca="1" si="26"/>
        <v>0</v>
      </c>
      <c r="F63" s="30">
        <f t="shared" ca="1" si="26"/>
        <v>0</v>
      </c>
      <c r="G63" s="30">
        <f t="shared" ca="1" si="26"/>
        <v>0</v>
      </c>
      <c r="H63" s="30">
        <f t="shared" ca="1" si="26"/>
        <v>0</v>
      </c>
      <c r="I63" s="30">
        <f t="shared" ca="1" si="26"/>
        <v>0</v>
      </c>
      <c r="J63" s="30">
        <f t="shared" ca="1" si="26"/>
        <v>0</v>
      </c>
      <c r="K63" s="30">
        <f t="shared" ca="1" si="26"/>
        <v>0</v>
      </c>
      <c r="L63" s="30">
        <f t="shared" ca="1" si="26"/>
        <v>0</v>
      </c>
      <c r="M63" s="30">
        <f t="shared" ca="1" si="26"/>
        <v>0</v>
      </c>
      <c r="N63" s="30">
        <f t="shared" ca="1" si="26"/>
        <v>0</v>
      </c>
      <c r="O63" s="30">
        <f t="shared" ca="1" si="26"/>
        <v>0</v>
      </c>
      <c r="P63" s="30">
        <f t="shared" ca="1" si="26"/>
        <v>0</v>
      </c>
      <c r="Q63" s="30">
        <f t="shared" ca="1" si="26"/>
        <v>0</v>
      </c>
      <c r="R63" s="30">
        <f t="shared" ca="1" si="26"/>
        <v>0</v>
      </c>
      <c r="S63" s="30">
        <f t="shared" ca="1" si="26"/>
        <v>0</v>
      </c>
      <c r="T63" s="30">
        <f t="shared" ca="1" si="26"/>
        <v>0</v>
      </c>
      <c r="U63" s="30">
        <f t="shared" ca="1" si="26"/>
        <v>0</v>
      </c>
      <c r="V63" s="30">
        <f t="shared" ca="1" si="26"/>
        <v>0</v>
      </c>
      <c r="W63" s="30">
        <f t="shared" si="26"/>
        <v>0</v>
      </c>
      <c r="X63" s="30">
        <f t="shared" si="26"/>
        <v>0</v>
      </c>
      <c r="Y63" s="30">
        <f t="shared" si="26"/>
        <v>0</v>
      </c>
      <c r="Z63" s="30">
        <f t="shared" si="26"/>
        <v>0</v>
      </c>
      <c r="AA63" s="30">
        <f t="shared" si="26"/>
        <v>0</v>
      </c>
      <c r="AB63" s="30">
        <f t="shared" si="26"/>
        <v>0</v>
      </c>
      <c r="AC63" s="30">
        <f t="shared" si="26"/>
        <v>0</v>
      </c>
      <c r="AD63" s="30">
        <f t="shared" si="26"/>
        <v>0</v>
      </c>
      <c r="AE63" s="30">
        <f t="shared" si="26"/>
        <v>0</v>
      </c>
      <c r="AF63" s="30">
        <f t="shared" si="26"/>
        <v>0</v>
      </c>
      <c r="AG63" s="30">
        <f t="shared" si="26"/>
        <v>0</v>
      </c>
      <c r="AH63" s="30">
        <f t="shared" si="26"/>
        <v>0</v>
      </c>
      <c r="AI63" s="30">
        <f t="shared" si="26"/>
        <v>0</v>
      </c>
      <c r="AJ63" s="30">
        <f t="shared" si="26"/>
        <v>0</v>
      </c>
      <c r="AK63" s="30">
        <f t="shared" si="26"/>
        <v>0</v>
      </c>
      <c r="AL63" s="6">
        <f t="shared" ca="1" si="9"/>
        <v>0</v>
      </c>
      <c r="AM63" s="67"/>
      <c r="AN63" s="68" t="e">
        <f t="shared" ca="1" si="10"/>
        <v>#DIV/0!</v>
      </c>
      <c r="AO63" s="68" t="e">
        <f t="shared" ca="1" si="23"/>
        <v>#DIV/0!</v>
      </c>
      <c r="AP63" s="68" t="e">
        <f ca="1">SUM($B63:D63)/$AL63</f>
        <v>#DIV/0!</v>
      </c>
      <c r="AQ63" s="68" t="e">
        <f ca="1">SUM($B63:E63)/$AL63</f>
        <v>#DIV/0!</v>
      </c>
      <c r="AR63" s="68" t="e">
        <f ca="1">SUM($B63:F63)/$AL63</f>
        <v>#DIV/0!</v>
      </c>
      <c r="AS63" s="68" t="e">
        <f ca="1">SUM($B63:G63)/$AL63</f>
        <v>#DIV/0!</v>
      </c>
      <c r="AT63" s="68" t="e">
        <f ca="1">SUM($B63:H63)/$AL63</f>
        <v>#DIV/0!</v>
      </c>
      <c r="AU63" s="68" t="e">
        <f ca="1">SUM($B63:I63)/$AL63</f>
        <v>#DIV/0!</v>
      </c>
      <c r="AV63" s="68" t="e">
        <f ca="1">SUM($B63:J63)/$AL63</f>
        <v>#DIV/0!</v>
      </c>
      <c r="AW63" s="68" t="e">
        <f ca="1">SUM($B63:K63)/$AL63</f>
        <v>#DIV/0!</v>
      </c>
    </row>
    <row r="64" spans="1:49" x14ac:dyDescent="0.3">
      <c r="A64" s="9" t="str">
        <f t="shared" si="7"/>
        <v>202205</v>
      </c>
      <c r="B64" s="30">
        <f t="shared" ref="B64:AK64" ca="1" si="27">IFERROR(INDEX($A$5:$AK$42,ROW(B19),COLUMN(B19)+ROW(B17)-1),0)</f>
        <v>0</v>
      </c>
      <c r="C64" s="30">
        <f t="shared" ca="1" si="27"/>
        <v>0</v>
      </c>
      <c r="D64" s="30">
        <f t="shared" ca="1" si="27"/>
        <v>0</v>
      </c>
      <c r="E64" s="30">
        <f t="shared" ca="1" si="27"/>
        <v>0</v>
      </c>
      <c r="F64" s="30">
        <f t="shared" ca="1" si="27"/>
        <v>0</v>
      </c>
      <c r="G64" s="30">
        <f t="shared" ca="1" si="27"/>
        <v>0</v>
      </c>
      <c r="H64" s="30">
        <f t="shared" ca="1" si="27"/>
        <v>0</v>
      </c>
      <c r="I64" s="30">
        <f t="shared" ca="1" si="27"/>
        <v>0</v>
      </c>
      <c r="J64" s="30">
        <f t="shared" ca="1" si="27"/>
        <v>0</v>
      </c>
      <c r="K64" s="30">
        <f t="shared" ca="1" si="27"/>
        <v>0</v>
      </c>
      <c r="L64" s="30">
        <f t="shared" ca="1" si="27"/>
        <v>0</v>
      </c>
      <c r="M64" s="30">
        <f t="shared" ca="1" si="27"/>
        <v>0</v>
      </c>
      <c r="N64" s="30">
        <f t="shared" ca="1" si="27"/>
        <v>0</v>
      </c>
      <c r="O64" s="30">
        <f t="shared" ca="1" si="27"/>
        <v>0</v>
      </c>
      <c r="P64" s="30">
        <f t="shared" ca="1" si="27"/>
        <v>0</v>
      </c>
      <c r="Q64" s="30">
        <f t="shared" ca="1" si="27"/>
        <v>0</v>
      </c>
      <c r="R64" s="30">
        <f t="shared" ca="1" si="27"/>
        <v>0</v>
      </c>
      <c r="S64" s="30">
        <f t="shared" ca="1" si="27"/>
        <v>0</v>
      </c>
      <c r="T64" s="30">
        <f t="shared" ca="1" si="27"/>
        <v>0</v>
      </c>
      <c r="U64" s="30">
        <f t="shared" ca="1" si="27"/>
        <v>0</v>
      </c>
      <c r="V64" s="30">
        <f t="shared" si="27"/>
        <v>0</v>
      </c>
      <c r="W64" s="30">
        <f t="shared" si="27"/>
        <v>0</v>
      </c>
      <c r="X64" s="30">
        <f t="shared" si="27"/>
        <v>0</v>
      </c>
      <c r="Y64" s="30">
        <f t="shared" si="27"/>
        <v>0</v>
      </c>
      <c r="Z64" s="30">
        <f t="shared" si="27"/>
        <v>0</v>
      </c>
      <c r="AA64" s="30">
        <f t="shared" si="27"/>
        <v>0</v>
      </c>
      <c r="AB64" s="30">
        <f t="shared" si="27"/>
        <v>0</v>
      </c>
      <c r="AC64" s="30">
        <f t="shared" si="27"/>
        <v>0</v>
      </c>
      <c r="AD64" s="30">
        <f t="shared" si="27"/>
        <v>0</v>
      </c>
      <c r="AE64" s="30">
        <f t="shared" si="27"/>
        <v>0</v>
      </c>
      <c r="AF64" s="30">
        <f t="shared" si="27"/>
        <v>0</v>
      </c>
      <c r="AG64" s="30">
        <f t="shared" si="27"/>
        <v>0</v>
      </c>
      <c r="AH64" s="30">
        <f t="shared" si="27"/>
        <v>0</v>
      </c>
      <c r="AI64" s="30">
        <f t="shared" si="27"/>
        <v>0</v>
      </c>
      <c r="AJ64" s="30">
        <f t="shared" si="27"/>
        <v>0</v>
      </c>
      <c r="AK64" s="30">
        <f t="shared" si="27"/>
        <v>0</v>
      </c>
      <c r="AL64" s="6">
        <f t="shared" ca="1" si="9"/>
        <v>0</v>
      </c>
      <c r="AM64" s="67"/>
      <c r="AN64" s="68" t="e">
        <f t="shared" ca="1" si="10"/>
        <v>#DIV/0!</v>
      </c>
      <c r="AO64" s="68" t="e">
        <f t="shared" ca="1" si="23"/>
        <v>#DIV/0!</v>
      </c>
      <c r="AP64" s="68" t="e">
        <f ca="1">SUM($B64:D64)/$AL64</f>
        <v>#DIV/0!</v>
      </c>
      <c r="AQ64" s="68" t="e">
        <f ca="1">SUM($B64:E64)/$AL64</f>
        <v>#DIV/0!</v>
      </c>
      <c r="AR64" s="68" t="e">
        <f ca="1">SUM($B64:F64)/$AL64</f>
        <v>#DIV/0!</v>
      </c>
      <c r="AS64" s="68" t="e">
        <f ca="1">SUM($B64:G64)/$AL64</f>
        <v>#DIV/0!</v>
      </c>
      <c r="AT64" s="68" t="e">
        <f ca="1">SUM($B64:H64)/$AL64</f>
        <v>#DIV/0!</v>
      </c>
      <c r="AU64" s="68" t="e">
        <f ca="1">SUM($B64:I64)/$AL64</f>
        <v>#DIV/0!</v>
      </c>
      <c r="AV64" s="68" t="e">
        <f ca="1">SUM($B64:J64)/$AL64</f>
        <v>#DIV/0!</v>
      </c>
      <c r="AW64" s="68" t="e">
        <f ca="1">SUM($B64:K64)/$AL64</f>
        <v>#DIV/0!</v>
      </c>
    </row>
    <row r="65" spans="1:49" x14ac:dyDescent="0.3">
      <c r="A65" s="9" t="str">
        <f t="shared" si="7"/>
        <v>202206</v>
      </c>
      <c r="B65" s="30">
        <f t="shared" ref="B65:AK65" ca="1" si="28">IFERROR(INDEX($A$5:$AK$42,ROW(B20),COLUMN(B20)+ROW(B18)-1),0)</f>
        <v>0</v>
      </c>
      <c r="C65" s="30">
        <f t="shared" ca="1" si="28"/>
        <v>0</v>
      </c>
      <c r="D65" s="30">
        <f t="shared" ca="1" si="28"/>
        <v>0</v>
      </c>
      <c r="E65" s="30">
        <f t="shared" ca="1" si="28"/>
        <v>0</v>
      </c>
      <c r="F65" s="30">
        <f t="shared" ca="1" si="28"/>
        <v>0</v>
      </c>
      <c r="G65" s="30">
        <f t="shared" ca="1" si="28"/>
        <v>0</v>
      </c>
      <c r="H65" s="30">
        <f t="shared" ca="1" si="28"/>
        <v>0</v>
      </c>
      <c r="I65" s="30">
        <f t="shared" ca="1" si="28"/>
        <v>0</v>
      </c>
      <c r="J65" s="30">
        <f t="shared" ca="1" si="28"/>
        <v>0</v>
      </c>
      <c r="K65" s="30">
        <f t="shared" ca="1" si="28"/>
        <v>0</v>
      </c>
      <c r="L65" s="30">
        <f t="shared" ca="1" si="28"/>
        <v>0</v>
      </c>
      <c r="M65" s="30">
        <f t="shared" ca="1" si="28"/>
        <v>0</v>
      </c>
      <c r="N65" s="30">
        <f t="shared" ca="1" si="28"/>
        <v>0</v>
      </c>
      <c r="O65" s="30">
        <f t="shared" ca="1" si="28"/>
        <v>0</v>
      </c>
      <c r="P65" s="30">
        <f t="shared" ca="1" si="28"/>
        <v>0</v>
      </c>
      <c r="Q65" s="30">
        <f t="shared" ca="1" si="28"/>
        <v>0</v>
      </c>
      <c r="R65" s="30">
        <f t="shared" ca="1" si="28"/>
        <v>0</v>
      </c>
      <c r="S65" s="30">
        <f t="shared" ca="1" si="28"/>
        <v>0</v>
      </c>
      <c r="T65" s="30">
        <f t="shared" ca="1" si="28"/>
        <v>0</v>
      </c>
      <c r="U65" s="30">
        <f t="shared" si="28"/>
        <v>0</v>
      </c>
      <c r="V65" s="30">
        <f t="shared" si="28"/>
        <v>0</v>
      </c>
      <c r="W65" s="30">
        <f t="shared" si="28"/>
        <v>0</v>
      </c>
      <c r="X65" s="30">
        <f t="shared" si="28"/>
        <v>0</v>
      </c>
      <c r="Y65" s="30">
        <f t="shared" si="28"/>
        <v>0</v>
      </c>
      <c r="Z65" s="30">
        <f t="shared" si="28"/>
        <v>0</v>
      </c>
      <c r="AA65" s="30">
        <f t="shared" si="28"/>
        <v>0</v>
      </c>
      <c r="AB65" s="30">
        <f t="shared" si="28"/>
        <v>0</v>
      </c>
      <c r="AC65" s="30">
        <f t="shared" si="28"/>
        <v>0</v>
      </c>
      <c r="AD65" s="30">
        <f t="shared" si="28"/>
        <v>0</v>
      </c>
      <c r="AE65" s="30">
        <f t="shared" si="28"/>
        <v>0</v>
      </c>
      <c r="AF65" s="30">
        <f t="shared" si="28"/>
        <v>0</v>
      </c>
      <c r="AG65" s="30">
        <f t="shared" si="28"/>
        <v>0</v>
      </c>
      <c r="AH65" s="30">
        <f t="shared" si="28"/>
        <v>0</v>
      </c>
      <c r="AI65" s="30">
        <f t="shared" si="28"/>
        <v>0</v>
      </c>
      <c r="AJ65" s="30">
        <f t="shared" si="28"/>
        <v>0</v>
      </c>
      <c r="AK65" s="30">
        <f t="shared" si="28"/>
        <v>0</v>
      </c>
      <c r="AL65" s="6">
        <f t="shared" ca="1" si="9"/>
        <v>0</v>
      </c>
      <c r="AM65" s="67"/>
      <c r="AN65" s="68" t="e">
        <f t="shared" ca="1" si="10"/>
        <v>#DIV/0!</v>
      </c>
      <c r="AO65" s="68" t="e">
        <f t="shared" ca="1" si="23"/>
        <v>#DIV/0!</v>
      </c>
      <c r="AP65" s="68" t="e">
        <f ca="1">SUM($B65:D65)/$AL65</f>
        <v>#DIV/0!</v>
      </c>
      <c r="AQ65" s="68" t="e">
        <f ca="1">SUM($B65:E65)/$AL65</f>
        <v>#DIV/0!</v>
      </c>
      <c r="AR65" s="68" t="e">
        <f ca="1">SUM($B65:F65)/$AL65</f>
        <v>#DIV/0!</v>
      </c>
      <c r="AS65" s="68" t="e">
        <f ca="1">SUM($B65:G65)/$AL65</f>
        <v>#DIV/0!</v>
      </c>
      <c r="AT65" s="68" t="e">
        <f ca="1">SUM($B65:H65)/$AL65</f>
        <v>#DIV/0!</v>
      </c>
      <c r="AU65" s="68" t="e">
        <f ca="1">SUM($B65:I65)/$AL65</f>
        <v>#DIV/0!</v>
      </c>
      <c r="AV65" s="68" t="e">
        <f ca="1">SUM($B65:J65)/$AL65</f>
        <v>#DIV/0!</v>
      </c>
      <c r="AW65" s="68" t="e">
        <f ca="1">SUM($B65:K65)/$AL65</f>
        <v>#DIV/0!</v>
      </c>
    </row>
    <row r="66" spans="1:49" x14ac:dyDescent="0.3">
      <c r="A66" s="9" t="str">
        <f t="shared" si="7"/>
        <v>202207</v>
      </c>
      <c r="B66" s="30">
        <f t="shared" ref="B66:AK66" ca="1" si="29">IFERROR(INDEX($A$5:$AK$42,ROW(B21),COLUMN(B21)+ROW(B19)-1),0)</f>
        <v>0</v>
      </c>
      <c r="C66" s="30">
        <f t="shared" ca="1" si="29"/>
        <v>0</v>
      </c>
      <c r="D66" s="30">
        <f t="shared" ca="1" si="29"/>
        <v>0</v>
      </c>
      <c r="E66" s="30">
        <f t="shared" ca="1" si="29"/>
        <v>0</v>
      </c>
      <c r="F66" s="30">
        <f t="shared" ca="1" si="29"/>
        <v>0</v>
      </c>
      <c r="G66" s="30">
        <f t="shared" ca="1" si="29"/>
        <v>0</v>
      </c>
      <c r="H66" s="30">
        <f t="shared" ca="1" si="29"/>
        <v>0</v>
      </c>
      <c r="I66" s="30">
        <f t="shared" ca="1" si="29"/>
        <v>0</v>
      </c>
      <c r="J66" s="30">
        <f t="shared" ca="1" si="29"/>
        <v>0</v>
      </c>
      <c r="K66" s="30">
        <f t="shared" ca="1" si="29"/>
        <v>0</v>
      </c>
      <c r="L66" s="30">
        <f t="shared" ca="1" si="29"/>
        <v>0</v>
      </c>
      <c r="M66" s="30">
        <f t="shared" ca="1" si="29"/>
        <v>0</v>
      </c>
      <c r="N66" s="30">
        <f t="shared" ca="1" si="29"/>
        <v>0</v>
      </c>
      <c r="O66" s="30">
        <f t="shared" ca="1" si="29"/>
        <v>0</v>
      </c>
      <c r="P66" s="30">
        <f t="shared" ca="1" si="29"/>
        <v>0</v>
      </c>
      <c r="Q66" s="30">
        <f t="shared" ca="1" si="29"/>
        <v>0</v>
      </c>
      <c r="R66" s="30">
        <f t="shared" ca="1" si="29"/>
        <v>0</v>
      </c>
      <c r="S66" s="30">
        <f t="shared" ca="1" si="29"/>
        <v>0</v>
      </c>
      <c r="T66" s="30">
        <f t="shared" si="29"/>
        <v>0</v>
      </c>
      <c r="U66" s="30">
        <f t="shared" si="29"/>
        <v>0</v>
      </c>
      <c r="V66" s="30">
        <f t="shared" si="29"/>
        <v>0</v>
      </c>
      <c r="W66" s="30">
        <f t="shared" si="29"/>
        <v>0</v>
      </c>
      <c r="X66" s="30">
        <f t="shared" si="29"/>
        <v>0</v>
      </c>
      <c r="Y66" s="30">
        <f t="shared" si="29"/>
        <v>0</v>
      </c>
      <c r="Z66" s="30">
        <f t="shared" si="29"/>
        <v>0</v>
      </c>
      <c r="AA66" s="30">
        <f t="shared" si="29"/>
        <v>0</v>
      </c>
      <c r="AB66" s="30">
        <f t="shared" si="29"/>
        <v>0</v>
      </c>
      <c r="AC66" s="30">
        <f t="shared" si="29"/>
        <v>0</v>
      </c>
      <c r="AD66" s="30">
        <f t="shared" si="29"/>
        <v>0</v>
      </c>
      <c r="AE66" s="30">
        <f t="shared" si="29"/>
        <v>0</v>
      </c>
      <c r="AF66" s="30">
        <f t="shared" si="29"/>
        <v>0</v>
      </c>
      <c r="AG66" s="30">
        <f t="shared" si="29"/>
        <v>0</v>
      </c>
      <c r="AH66" s="30">
        <f t="shared" si="29"/>
        <v>0</v>
      </c>
      <c r="AI66" s="30">
        <f t="shared" si="29"/>
        <v>0</v>
      </c>
      <c r="AJ66" s="30">
        <f t="shared" si="29"/>
        <v>0</v>
      </c>
      <c r="AK66" s="30">
        <f t="shared" si="29"/>
        <v>0</v>
      </c>
      <c r="AL66" s="6">
        <f t="shared" ca="1" si="9"/>
        <v>0</v>
      </c>
      <c r="AM66" s="67"/>
      <c r="AN66" s="68" t="e">
        <f t="shared" ca="1" si="10"/>
        <v>#DIV/0!</v>
      </c>
      <c r="AO66" s="68" t="e">
        <f t="shared" ca="1" si="23"/>
        <v>#DIV/0!</v>
      </c>
      <c r="AP66" s="68" t="e">
        <f ca="1">SUM($B66:D66)/$AL66</f>
        <v>#DIV/0!</v>
      </c>
      <c r="AQ66" s="68" t="e">
        <f ca="1">SUM($B66:E66)/$AL66</f>
        <v>#DIV/0!</v>
      </c>
      <c r="AR66" s="68" t="e">
        <f ca="1">SUM($B66:F66)/$AL66</f>
        <v>#DIV/0!</v>
      </c>
      <c r="AS66" s="68" t="e">
        <f ca="1">SUM($B66:G66)/$AL66</f>
        <v>#DIV/0!</v>
      </c>
      <c r="AT66" s="68" t="e">
        <f ca="1">SUM($B66:H66)/$AL66</f>
        <v>#DIV/0!</v>
      </c>
      <c r="AU66" s="68" t="e">
        <f ca="1">SUM($B66:I66)/$AL66</f>
        <v>#DIV/0!</v>
      </c>
      <c r="AV66" s="68" t="e">
        <f ca="1">SUM($B66:J66)/$AL66</f>
        <v>#DIV/0!</v>
      </c>
      <c r="AW66" s="68" t="e">
        <f ca="1">SUM($B66:K66)/$AL66</f>
        <v>#DIV/0!</v>
      </c>
    </row>
    <row r="67" spans="1:49" x14ac:dyDescent="0.3">
      <c r="A67" s="9" t="str">
        <f t="shared" si="7"/>
        <v>202208</v>
      </c>
      <c r="B67" s="30">
        <f t="shared" ref="B67:AK67" ca="1" si="30">IFERROR(INDEX($A$5:$AK$42,ROW(B22),COLUMN(B22)+ROW(B20)-1),0)</f>
        <v>0</v>
      </c>
      <c r="C67" s="30">
        <f t="shared" ca="1" si="30"/>
        <v>0</v>
      </c>
      <c r="D67" s="30">
        <f t="shared" ca="1" si="30"/>
        <v>0</v>
      </c>
      <c r="E67" s="30">
        <f t="shared" ca="1" si="30"/>
        <v>0</v>
      </c>
      <c r="F67" s="30">
        <f t="shared" ca="1" si="30"/>
        <v>0</v>
      </c>
      <c r="G67" s="30">
        <f t="shared" ca="1" si="30"/>
        <v>0</v>
      </c>
      <c r="H67" s="30">
        <f t="shared" ca="1" si="30"/>
        <v>0</v>
      </c>
      <c r="I67" s="30">
        <f t="shared" ca="1" si="30"/>
        <v>0</v>
      </c>
      <c r="J67" s="30">
        <f t="shared" ca="1" si="30"/>
        <v>0</v>
      </c>
      <c r="K67" s="30">
        <f t="shared" ca="1" si="30"/>
        <v>0</v>
      </c>
      <c r="L67" s="30">
        <f t="shared" ca="1" si="30"/>
        <v>0</v>
      </c>
      <c r="M67" s="30">
        <f t="shared" ca="1" si="30"/>
        <v>0</v>
      </c>
      <c r="N67" s="30">
        <f t="shared" ca="1" si="30"/>
        <v>0</v>
      </c>
      <c r="O67" s="30">
        <f t="shared" ca="1" si="30"/>
        <v>0</v>
      </c>
      <c r="P67" s="30">
        <f t="shared" ca="1" si="30"/>
        <v>0</v>
      </c>
      <c r="Q67" s="30">
        <f t="shared" ca="1" si="30"/>
        <v>0</v>
      </c>
      <c r="R67" s="30">
        <f t="shared" ca="1" si="30"/>
        <v>0</v>
      </c>
      <c r="S67" s="30">
        <f t="shared" si="30"/>
        <v>0</v>
      </c>
      <c r="T67" s="30">
        <f t="shared" si="30"/>
        <v>0</v>
      </c>
      <c r="U67" s="30">
        <f t="shared" si="30"/>
        <v>0</v>
      </c>
      <c r="V67" s="30">
        <f t="shared" si="30"/>
        <v>0</v>
      </c>
      <c r="W67" s="30">
        <f t="shared" si="30"/>
        <v>0</v>
      </c>
      <c r="X67" s="30">
        <f t="shared" si="30"/>
        <v>0</v>
      </c>
      <c r="Y67" s="30">
        <f t="shared" si="30"/>
        <v>0</v>
      </c>
      <c r="Z67" s="30">
        <f t="shared" si="30"/>
        <v>0</v>
      </c>
      <c r="AA67" s="30">
        <f t="shared" si="30"/>
        <v>0</v>
      </c>
      <c r="AB67" s="30">
        <f t="shared" si="30"/>
        <v>0</v>
      </c>
      <c r="AC67" s="30">
        <f t="shared" si="30"/>
        <v>0</v>
      </c>
      <c r="AD67" s="30">
        <f t="shared" si="30"/>
        <v>0</v>
      </c>
      <c r="AE67" s="30">
        <f t="shared" si="30"/>
        <v>0</v>
      </c>
      <c r="AF67" s="30">
        <f t="shared" si="30"/>
        <v>0</v>
      </c>
      <c r="AG67" s="30">
        <f t="shared" si="30"/>
        <v>0</v>
      </c>
      <c r="AH67" s="30">
        <f t="shared" si="30"/>
        <v>0</v>
      </c>
      <c r="AI67" s="30">
        <f t="shared" si="30"/>
        <v>0</v>
      </c>
      <c r="AJ67" s="30">
        <f t="shared" si="30"/>
        <v>0</v>
      </c>
      <c r="AK67" s="30">
        <f t="shared" si="30"/>
        <v>0</v>
      </c>
      <c r="AL67" s="6">
        <f t="shared" ca="1" si="9"/>
        <v>0</v>
      </c>
      <c r="AM67" s="67"/>
      <c r="AN67" s="68" t="e">
        <f t="shared" ca="1" si="10"/>
        <v>#DIV/0!</v>
      </c>
      <c r="AO67" s="68" t="e">
        <f t="shared" ca="1" si="23"/>
        <v>#DIV/0!</v>
      </c>
      <c r="AP67" s="68" t="e">
        <f ca="1">SUM($B67:D67)/$AL67</f>
        <v>#DIV/0!</v>
      </c>
      <c r="AQ67" s="68" t="e">
        <f ca="1">SUM($B67:E67)/$AL67</f>
        <v>#DIV/0!</v>
      </c>
      <c r="AR67" s="68" t="e">
        <f ca="1">SUM($B67:F67)/$AL67</f>
        <v>#DIV/0!</v>
      </c>
      <c r="AS67" s="68" t="e">
        <f ca="1">SUM($B67:G67)/$AL67</f>
        <v>#DIV/0!</v>
      </c>
      <c r="AT67" s="68" t="e">
        <f ca="1">SUM($B67:H67)/$AL67</f>
        <v>#DIV/0!</v>
      </c>
      <c r="AU67" s="68" t="e">
        <f ca="1">SUM($B67:I67)/$AL67</f>
        <v>#DIV/0!</v>
      </c>
      <c r="AV67" s="68" t="e">
        <f ca="1">SUM($B67:J67)/$AL67</f>
        <v>#DIV/0!</v>
      </c>
      <c r="AW67" s="68" t="e">
        <f ca="1">SUM($B67:K67)/$AL67</f>
        <v>#DIV/0!</v>
      </c>
    </row>
    <row r="68" spans="1:49" x14ac:dyDescent="0.3">
      <c r="A68" s="9" t="str">
        <f t="shared" si="7"/>
        <v>202209</v>
      </c>
      <c r="B68" s="30">
        <f t="shared" ref="B68:AK68" ca="1" si="31">IFERROR(INDEX($A$5:$AK$42,ROW(B23),COLUMN(B23)+ROW(B21)-1),0)</f>
        <v>0</v>
      </c>
      <c r="C68" s="30">
        <f t="shared" ca="1" si="31"/>
        <v>0</v>
      </c>
      <c r="D68" s="30">
        <f t="shared" ca="1" si="31"/>
        <v>0</v>
      </c>
      <c r="E68" s="30">
        <f t="shared" ca="1" si="31"/>
        <v>0</v>
      </c>
      <c r="F68" s="30">
        <f t="shared" ca="1" si="31"/>
        <v>0</v>
      </c>
      <c r="G68" s="30">
        <f t="shared" ca="1" si="31"/>
        <v>0</v>
      </c>
      <c r="H68" s="30">
        <f t="shared" ca="1" si="31"/>
        <v>0</v>
      </c>
      <c r="I68" s="30">
        <f t="shared" ca="1" si="31"/>
        <v>0</v>
      </c>
      <c r="J68" s="30">
        <f t="shared" ca="1" si="31"/>
        <v>0</v>
      </c>
      <c r="K68" s="30">
        <f t="shared" ca="1" si="31"/>
        <v>0</v>
      </c>
      <c r="L68" s="30">
        <f t="shared" ca="1" si="31"/>
        <v>0</v>
      </c>
      <c r="M68" s="30">
        <f t="shared" ca="1" si="31"/>
        <v>0</v>
      </c>
      <c r="N68" s="30">
        <f t="shared" ca="1" si="31"/>
        <v>0</v>
      </c>
      <c r="O68" s="30">
        <f t="shared" ca="1" si="31"/>
        <v>0</v>
      </c>
      <c r="P68" s="30">
        <f t="shared" ca="1" si="31"/>
        <v>0</v>
      </c>
      <c r="Q68" s="30">
        <f t="shared" ca="1" si="31"/>
        <v>0</v>
      </c>
      <c r="R68" s="30">
        <f t="shared" si="31"/>
        <v>0</v>
      </c>
      <c r="S68" s="30">
        <f t="shared" si="31"/>
        <v>0</v>
      </c>
      <c r="T68" s="30">
        <f t="shared" si="31"/>
        <v>0</v>
      </c>
      <c r="U68" s="30">
        <f t="shared" si="31"/>
        <v>0</v>
      </c>
      <c r="V68" s="30">
        <f t="shared" si="31"/>
        <v>0</v>
      </c>
      <c r="W68" s="30">
        <f t="shared" si="31"/>
        <v>0</v>
      </c>
      <c r="X68" s="30">
        <f t="shared" si="31"/>
        <v>0</v>
      </c>
      <c r="Y68" s="30">
        <f t="shared" si="31"/>
        <v>0</v>
      </c>
      <c r="Z68" s="30">
        <f t="shared" si="31"/>
        <v>0</v>
      </c>
      <c r="AA68" s="30">
        <f t="shared" si="31"/>
        <v>0</v>
      </c>
      <c r="AB68" s="30">
        <f t="shared" si="31"/>
        <v>0</v>
      </c>
      <c r="AC68" s="30">
        <f t="shared" si="31"/>
        <v>0</v>
      </c>
      <c r="AD68" s="30">
        <f t="shared" si="31"/>
        <v>0</v>
      </c>
      <c r="AE68" s="30">
        <f t="shared" si="31"/>
        <v>0</v>
      </c>
      <c r="AF68" s="30">
        <f t="shared" si="31"/>
        <v>0</v>
      </c>
      <c r="AG68" s="30">
        <f t="shared" si="31"/>
        <v>0</v>
      </c>
      <c r="AH68" s="30">
        <f t="shared" si="31"/>
        <v>0</v>
      </c>
      <c r="AI68" s="30">
        <f t="shared" si="31"/>
        <v>0</v>
      </c>
      <c r="AJ68" s="30">
        <f t="shared" si="31"/>
        <v>0</v>
      </c>
      <c r="AK68" s="30">
        <f t="shared" si="31"/>
        <v>0</v>
      </c>
      <c r="AL68" s="6">
        <f t="shared" ca="1" si="9"/>
        <v>0</v>
      </c>
      <c r="AM68" s="67"/>
      <c r="AN68" s="68" t="e">
        <f t="shared" ca="1" si="10"/>
        <v>#DIV/0!</v>
      </c>
      <c r="AO68" s="68" t="e">
        <f t="shared" ca="1" si="23"/>
        <v>#DIV/0!</v>
      </c>
      <c r="AP68" s="68" t="e">
        <f ca="1">SUM($B68:D68)/$AL68</f>
        <v>#DIV/0!</v>
      </c>
      <c r="AQ68" s="68" t="e">
        <f ca="1">SUM($B68:E68)/$AL68</f>
        <v>#DIV/0!</v>
      </c>
      <c r="AR68" s="68" t="e">
        <f ca="1">SUM($B68:F68)/$AL68</f>
        <v>#DIV/0!</v>
      </c>
      <c r="AS68" s="68" t="e">
        <f ca="1">SUM($B68:G68)/$AL68</f>
        <v>#DIV/0!</v>
      </c>
      <c r="AT68" s="68" t="e">
        <f ca="1">SUM($B68:H68)/$AL68</f>
        <v>#DIV/0!</v>
      </c>
      <c r="AU68" s="68" t="e">
        <f ca="1">SUM($B68:I68)/$AL68</f>
        <v>#DIV/0!</v>
      </c>
      <c r="AV68" s="68" t="e">
        <f ca="1">SUM($B68:J68)/$AL68</f>
        <v>#DIV/0!</v>
      </c>
      <c r="AW68" s="68" t="e">
        <f ca="1">SUM($B68:K68)/$AL68</f>
        <v>#DIV/0!</v>
      </c>
    </row>
    <row r="69" spans="1:49" x14ac:dyDescent="0.3">
      <c r="A69" s="9" t="str">
        <f t="shared" si="7"/>
        <v>202210</v>
      </c>
      <c r="B69" s="30">
        <f t="shared" ref="B69:AK69" ca="1" si="32">IFERROR(INDEX($A$5:$AK$42,ROW(B24),COLUMN(B24)+ROW(B22)-1),0)</f>
        <v>0</v>
      </c>
      <c r="C69" s="30">
        <f t="shared" ca="1" si="32"/>
        <v>0</v>
      </c>
      <c r="D69" s="30">
        <f t="shared" ca="1" si="32"/>
        <v>0</v>
      </c>
      <c r="E69" s="30">
        <f t="shared" ca="1" si="32"/>
        <v>0</v>
      </c>
      <c r="F69" s="30">
        <f t="shared" ca="1" si="32"/>
        <v>0</v>
      </c>
      <c r="G69" s="30">
        <f t="shared" ca="1" si="32"/>
        <v>0</v>
      </c>
      <c r="H69" s="30">
        <f t="shared" ca="1" si="32"/>
        <v>0</v>
      </c>
      <c r="I69" s="30">
        <f t="shared" ca="1" si="32"/>
        <v>0</v>
      </c>
      <c r="J69" s="30">
        <f t="shared" ca="1" si="32"/>
        <v>0</v>
      </c>
      <c r="K69" s="30">
        <f t="shared" ca="1" si="32"/>
        <v>0</v>
      </c>
      <c r="L69" s="30">
        <f t="shared" ca="1" si="32"/>
        <v>0</v>
      </c>
      <c r="M69" s="30">
        <f t="shared" ca="1" si="32"/>
        <v>0</v>
      </c>
      <c r="N69" s="30">
        <f t="shared" ca="1" si="32"/>
        <v>0</v>
      </c>
      <c r="O69" s="30">
        <f t="shared" ca="1" si="32"/>
        <v>0</v>
      </c>
      <c r="P69" s="30">
        <f t="shared" ca="1" si="32"/>
        <v>0</v>
      </c>
      <c r="Q69" s="30">
        <f t="shared" si="32"/>
        <v>0</v>
      </c>
      <c r="R69" s="30">
        <f t="shared" si="32"/>
        <v>0</v>
      </c>
      <c r="S69" s="30">
        <f t="shared" si="32"/>
        <v>0</v>
      </c>
      <c r="T69" s="30">
        <f t="shared" si="32"/>
        <v>0</v>
      </c>
      <c r="U69" s="30">
        <f t="shared" si="32"/>
        <v>0</v>
      </c>
      <c r="V69" s="30">
        <f t="shared" si="32"/>
        <v>0</v>
      </c>
      <c r="W69" s="30">
        <f t="shared" si="32"/>
        <v>0</v>
      </c>
      <c r="X69" s="30">
        <f t="shared" si="32"/>
        <v>0</v>
      </c>
      <c r="Y69" s="30">
        <f t="shared" si="32"/>
        <v>0</v>
      </c>
      <c r="Z69" s="30">
        <f t="shared" si="32"/>
        <v>0</v>
      </c>
      <c r="AA69" s="30">
        <f t="shared" si="32"/>
        <v>0</v>
      </c>
      <c r="AB69" s="30">
        <f t="shared" si="32"/>
        <v>0</v>
      </c>
      <c r="AC69" s="30">
        <f t="shared" si="32"/>
        <v>0</v>
      </c>
      <c r="AD69" s="30">
        <f t="shared" si="32"/>
        <v>0</v>
      </c>
      <c r="AE69" s="30">
        <f t="shared" si="32"/>
        <v>0</v>
      </c>
      <c r="AF69" s="30">
        <f t="shared" si="32"/>
        <v>0</v>
      </c>
      <c r="AG69" s="30">
        <f t="shared" si="32"/>
        <v>0</v>
      </c>
      <c r="AH69" s="30">
        <f t="shared" si="32"/>
        <v>0</v>
      </c>
      <c r="AI69" s="30">
        <f t="shared" si="32"/>
        <v>0</v>
      </c>
      <c r="AJ69" s="30">
        <f t="shared" si="32"/>
        <v>0</v>
      </c>
      <c r="AK69" s="30">
        <f t="shared" si="32"/>
        <v>0</v>
      </c>
      <c r="AL69" s="6">
        <f t="shared" ca="1" si="9"/>
        <v>0</v>
      </c>
      <c r="AM69" s="67"/>
      <c r="AN69" s="68" t="e">
        <f t="shared" ca="1" si="10"/>
        <v>#DIV/0!</v>
      </c>
      <c r="AO69" s="68" t="e">
        <f t="shared" ca="1" si="23"/>
        <v>#DIV/0!</v>
      </c>
      <c r="AP69" s="68" t="e">
        <f ca="1">SUM($B69:D69)/$AL69</f>
        <v>#DIV/0!</v>
      </c>
      <c r="AQ69" s="68" t="e">
        <f ca="1">SUM($B69:E69)/$AL69</f>
        <v>#DIV/0!</v>
      </c>
      <c r="AR69" s="68" t="e">
        <f ca="1">SUM($B69:F69)/$AL69</f>
        <v>#DIV/0!</v>
      </c>
      <c r="AS69" s="68" t="e">
        <f ca="1">SUM($B69:G69)/$AL69</f>
        <v>#DIV/0!</v>
      </c>
      <c r="AT69" s="68" t="e">
        <f ca="1">SUM($B69:H69)/$AL69</f>
        <v>#DIV/0!</v>
      </c>
      <c r="AU69" s="68" t="e">
        <f ca="1">SUM($B69:I69)/$AL69</f>
        <v>#DIV/0!</v>
      </c>
      <c r="AV69" s="68" t="e">
        <f ca="1">SUM($B69:J69)/$AL69</f>
        <v>#DIV/0!</v>
      </c>
      <c r="AW69" s="68" t="e">
        <f ca="1">SUM($B69:K69)/$AL69</f>
        <v>#DIV/0!</v>
      </c>
    </row>
    <row r="70" spans="1:49" x14ac:dyDescent="0.3">
      <c r="A70" s="9" t="str">
        <f t="shared" si="7"/>
        <v>202211</v>
      </c>
      <c r="B70" s="30">
        <f t="shared" ref="B70:AK70" ca="1" si="33">IFERROR(INDEX($A$5:$AK$42,ROW(B25),COLUMN(B25)+ROW(B23)-1),0)</f>
        <v>0</v>
      </c>
      <c r="C70" s="30">
        <f t="shared" ca="1" si="33"/>
        <v>0</v>
      </c>
      <c r="D70" s="30">
        <f t="shared" ca="1" si="33"/>
        <v>0</v>
      </c>
      <c r="E70" s="30">
        <f t="shared" ca="1" si="33"/>
        <v>0</v>
      </c>
      <c r="F70" s="30">
        <f t="shared" ca="1" si="33"/>
        <v>0</v>
      </c>
      <c r="G70" s="30">
        <f t="shared" ca="1" si="33"/>
        <v>0</v>
      </c>
      <c r="H70" s="30">
        <f t="shared" ca="1" si="33"/>
        <v>0</v>
      </c>
      <c r="I70" s="30">
        <f t="shared" ca="1" si="33"/>
        <v>0</v>
      </c>
      <c r="J70" s="30">
        <f t="shared" ca="1" si="33"/>
        <v>0</v>
      </c>
      <c r="K70" s="30">
        <f t="shared" ca="1" si="33"/>
        <v>0</v>
      </c>
      <c r="L70" s="30">
        <f t="shared" ca="1" si="33"/>
        <v>0</v>
      </c>
      <c r="M70" s="30">
        <f t="shared" ca="1" si="33"/>
        <v>0</v>
      </c>
      <c r="N70" s="30">
        <f t="shared" ca="1" si="33"/>
        <v>0</v>
      </c>
      <c r="O70" s="30">
        <f t="shared" ca="1" si="33"/>
        <v>0</v>
      </c>
      <c r="P70" s="30">
        <f t="shared" si="33"/>
        <v>0</v>
      </c>
      <c r="Q70" s="30">
        <f t="shared" si="33"/>
        <v>0</v>
      </c>
      <c r="R70" s="30">
        <f t="shared" si="33"/>
        <v>0</v>
      </c>
      <c r="S70" s="30">
        <f t="shared" si="33"/>
        <v>0</v>
      </c>
      <c r="T70" s="30">
        <f t="shared" si="33"/>
        <v>0</v>
      </c>
      <c r="U70" s="30">
        <f t="shared" si="33"/>
        <v>0</v>
      </c>
      <c r="V70" s="30">
        <f t="shared" si="33"/>
        <v>0</v>
      </c>
      <c r="W70" s="30">
        <f t="shared" si="33"/>
        <v>0</v>
      </c>
      <c r="X70" s="30">
        <f t="shared" si="33"/>
        <v>0</v>
      </c>
      <c r="Y70" s="30">
        <f t="shared" si="33"/>
        <v>0</v>
      </c>
      <c r="Z70" s="30">
        <f t="shared" si="33"/>
        <v>0</v>
      </c>
      <c r="AA70" s="30">
        <f t="shared" si="33"/>
        <v>0</v>
      </c>
      <c r="AB70" s="30">
        <f t="shared" si="33"/>
        <v>0</v>
      </c>
      <c r="AC70" s="30">
        <f t="shared" si="33"/>
        <v>0</v>
      </c>
      <c r="AD70" s="30">
        <f t="shared" si="33"/>
        <v>0</v>
      </c>
      <c r="AE70" s="30">
        <f t="shared" si="33"/>
        <v>0</v>
      </c>
      <c r="AF70" s="30">
        <f t="shared" si="33"/>
        <v>0</v>
      </c>
      <c r="AG70" s="30">
        <f t="shared" si="33"/>
        <v>0</v>
      </c>
      <c r="AH70" s="30">
        <f t="shared" si="33"/>
        <v>0</v>
      </c>
      <c r="AI70" s="30">
        <f t="shared" si="33"/>
        <v>0</v>
      </c>
      <c r="AJ70" s="30">
        <f t="shared" si="33"/>
        <v>0</v>
      </c>
      <c r="AK70" s="30">
        <f t="shared" si="33"/>
        <v>0</v>
      </c>
      <c r="AL70" s="6">
        <f t="shared" ca="1" si="9"/>
        <v>0</v>
      </c>
      <c r="AM70" s="67"/>
      <c r="AN70" s="68" t="e">
        <f t="shared" ca="1" si="10"/>
        <v>#DIV/0!</v>
      </c>
      <c r="AO70" s="68" t="e">
        <f t="shared" ca="1" si="23"/>
        <v>#DIV/0!</v>
      </c>
      <c r="AP70" s="68" t="e">
        <f ca="1">SUM($B70:D70)/$AL70</f>
        <v>#DIV/0!</v>
      </c>
      <c r="AQ70" s="68" t="e">
        <f ca="1">SUM($B70:E70)/$AL70</f>
        <v>#DIV/0!</v>
      </c>
      <c r="AR70" s="68" t="e">
        <f ca="1">SUM($B70:F70)/$AL70</f>
        <v>#DIV/0!</v>
      </c>
      <c r="AS70" s="68" t="e">
        <f ca="1">SUM($B70:G70)/$AL70</f>
        <v>#DIV/0!</v>
      </c>
      <c r="AT70" s="68" t="e">
        <f ca="1">SUM($B70:H70)/$AL70</f>
        <v>#DIV/0!</v>
      </c>
      <c r="AU70" s="68" t="e">
        <f ca="1">SUM($B70:I70)/$AL70</f>
        <v>#DIV/0!</v>
      </c>
      <c r="AV70" s="68" t="e">
        <f ca="1">SUM($B70:J70)/$AL70</f>
        <v>#DIV/0!</v>
      </c>
      <c r="AW70" s="68" t="e">
        <f ca="1">SUM($B70:K70)/$AL70</f>
        <v>#DIV/0!</v>
      </c>
    </row>
    <row r="71" spans="1:49" x14ac:dyDescent="0.3">
      <c r="A71" s="9" t="str">
        <f t="shared" si="7"/>
        <v>202212</v>
      </c>
      <c r="B71" s="30">
        <f t="shared" ref="B71:AK71" ca="1" si="34">IFERROR(INDEX($A$5:$AK$42,ROW(B26),COLUMN(B26)+ROW(B24)-1),0)</f>
        <v>0</v>
      </c>
      <c r="C71" s="30">
        <f t="shared" ca="1" si="34"/>
        <v>0</v>
      </c>
      <c r="D71" s="30">
        <f t="shared" ca="1" si="34"/>
        <v>0</v>
      </c>
      <c r="E71" s="30">
        <f t="shared" ca="1" si="34"/>
        <v>0</v>
      </c>
      <c r="F71" s="30">
        <f t="shared" ca="1" si="34"/>
        <v>0</v>
      </c>
      <c r="G71" s="30">
        <f t="shared" ca="1" si="34"/>
        <v>0</v>
      </c>
      <c r="H71" s="30">
        <f t="shared" ca="1" si="34"/>
        <v>0</v>
      </c>
      <c r="I71" s="30">
        <f t="shared" ca="1" si="34"/>
        <v>0</v>
      </c>
      <c r="J71" s="30">
        <f t="shared" ca="1" si="34"/>
        <v>0</v>
      </c>
      <c r="K71" s="30">
        <f t="shared" ca="1" si="34"/>
        <v>0</v>
      </c>
      <c r="L71" s="30">
        <f t="shared" ca="1" si="34"/>
        <v>0</v>
      </c>
      <c r="M71" s="30">
        <f t="shared" ca="1" si="34"/>
        <v>0</v>
      </c>
      <c r="N71" s="30">
        <f t="shared" ca="1" si="34"/>
        <v>0</v>
      </c>
      <c r="O71" s="30">
        <f t="shared" si="34"/>
        <v>0</v>
      </c>
      <c r="P71" s="30">
        <f t="shared" si="34"/>
        <v>0</v>
      </c>
      <c r="Q71" s="30">
        <f t="shared" si="34"/>
        <v>0</v>
      </c>
      <c r="R71" s="30">
        <f t="shared" si="34"/>
        <v>0</v>
      </c>
      <c r="S71" s="30">
        <f t="shared" si="34"/>
        <v>0</v>
      </c>
      <c r="T71" s="30">
        <f t="shared" si="34"/>
        <v>0</v>
      </c>
      <c r="U71" s="30">
        <f t="shared" si="34"/>
        <v>0</v>
      </c>
      <c r="V71" s="30">
        <f t="shared" si="34"/>
        <v>0</v>
      </c>
      <c r="W71" s="30">
        <f t="shared" si="34"/>
        <v>0</v>
      </c>
      <c r="X71" s="30">
        <f t="shared" si="34"/>
        <v>0</v>
      </c>
      <c r="Y71" s="30">
        <f t="shared" si="34"/>
        <v>0</v>
      </c>
      <c r="Z71" s="30">
        <f t="shared" si="34"/>
        <v>0</v>
      </c>
      <c r="AA71" s="30">
        <f t="shared" si="34"/>
        <v>0</v>
      </c>
      <c r="AB71" s="30">
        <f t="shared" si="34"/>
        <v>0</v>
      </c>
      <c r="AC71" s="30">
        <f t="shared" si="34"/>
        <v>0</v>
      </c>
      <c r="AD71" s="30">
        <f t="shared" si="34"/>
        <v>0</v>
      </c>
      <c r="AE71" s="30">
        <f t="shared" si="34"/>
        <v>0</v>
      </c>
      <c r="AF71" s="30">
        <f t="shared" si="34"/>
        <v>0</v>
      </c>
      <c r="AG71" s="30">
        <f t="shared" si="34"/>
        <v>0</v>
      </c>
      <c r="AH71" s="30">
        <f t="shared" si="34"/>
        <v>0</v>
      </c>
      <c r="AI71" s="30">
        <f t="shared" si="34"/>
        <v>0</v>
      </c>
      <c r="AJ71" s="30">
        <f t="shared" si="34"/>
        <v>0</v>
      </c>
      <c r="AK71" s="30">
        <f t="shared" si="34"/>
        <v>0</v>
      </c>
      <c r="AL71" s="6">
        <f t="shared" ca="1" si="9"/>
        <v>0</v>
      </c>
      <c r="AM71" s="67"/>
      <c r="AN71" s="68" t="e">
        <f t="shared" ca="1" si="10"/>
        <v>#DIV/0!</v>
      </c>
      <c r="AO71" s="68" t="e">
        <f t="shared" ca="1" si="23"/>
        <v>#DIV/0!</v>
      </c>
      <c r="AP71" s="68" t="e">
        <f ca="1">SUM($B71:D71)/$AL71</f>
        <v>#DIV/0!</v>
      </c>
      <c r="AQ71" s="68" t="e">
        <f ca="1">SUM($B71:E71)/$AL71</f>
        <v>#DIV/0!</v>
      </c>
      <c r="AR71" s="68" t="e">
        <f ca="1">SUM($B71:F71)/$AL71</f>
        <v>#DIV/0!</v>
      </c>
      <c r="AS71" s="68" t="e">
        <f ca="1">SUM($B71:G71)/$AL71</f>
        <v>#DIV/0!</v>
      </c>
      <c r="AT71" s="68" t="e">
        <f ca="1">SUM($B71:H71)/$AL71</f>
        <v>#DIV/0!</v>
      </c>
      <c r="AU71" s="68" t="e">
        <f ca="1">SUM($B71:I71)/$AL71</f>
        <v>#DIV/0!</v>
      </c>
      <c r="AV71" s="68" t="e">
        <f ca="1">SUM($B71:J71)/$AL71</f>
        <v>#DIV/0!</v>
      </c>
      <c r="AW71" s="68" t="e">
        <f ca="1">SUM($B71:K71)/$AL71</f>
        <v>#DIV/0!</v>
      </c>
    </row>
    <row r="72" spans="1:49" x14ac:dyDescent="0.3">
      <c r="A72" s="9" t="str">
        <f t="shared" si="7"/>
        <v>202301</v>
      </c>
      <c r="B72" s="30">
        <f t="shared" ref="B72:AK72" ca="1" si="35">IFERROR(INDEX($A$5:$AK$42,ROW(B27),COLUMN(B27)+ROW(B25)-1),0)</f>
        <v>0</v>
      </c>
      <c r="C72" s="30">
        <f t="shared" ca="1" si="35"/>
        <v>0</v>
      </c>
      <c r="D72" s="30">
        <f t="shared" ca="1" si="35"/>
        <v>0</v>
      </c>
      <c r="E72" s="30">
        <f t="shared" ca="1" si="35"/>
        <v>0</v>
      </c>
      <c r="F72" s="30">
        <f t="shared" ca="1" si="35"/>
        <v>0</v>
      </c>
      <c r="G72" s="30">
        <f t="shared" ca="1" si="35"/>
        <v>0</v>
      </c>
      <c r="H72" s="30">
        <f t="shared" ca="1" si="35"/>
        <v>0</v>
      </c>
      <c r="I72" s="30">
        <f t="shared" ca="1" si="35"/>
        <v>0</v>
      </c>
      <c r="J72" s="30">
        <f t="shared" ca="1" si="35"/>
        <v>0</v>
      </c>
      <c r="K72" s="30">
        <f t="shared" ca="1" si="35"/>
        <v>0</v>
      </c>
      <c r="L72" s="30">
        <f t="shared" ca="1" si="35"/>
        <v>0</v>
      </c>
      <c r="M72" s="30">
        <f t="shared" ca="1" si="35"/>
        <v>0</v>
      </c>
      <c r="N72" s="30">
        <f t="shared" si="35"/>
        <v>0</v>
      </c>
      <c r="O72" s="30">
        <f t="shared" si="35"/>
        <v>0</v>
      </c>
      <c r="P72" s="30">
        <f t="shared" si="35"/>
        <v>0</v>
      </c>
      <c r="Q72" s="30">
        <f t="shared" si="35"/>
        <v>0</v>
      </c>
      <c r="R72" s="30">
        <f t="shared" si="35"/>
        <v>0</v>
      </c>
      <c r="S72" s="30">
        <f t="shared" si="35"/>
        <v>0</v>
      </c>
      <c r="T72" s="30">
        <f t="shared" si="35"/>
        <v>0</v>
      </c>
      <c r="U72" s="30">
        <f t="shared" si="35"/>
        <v>0</v>
      </c>
      <c r="V72" s="30">
        <f t="shared" si="35"/>
        <v>0</v>
      </c>
      <c r="W72" s="30">
        <f t="shared" si="35"/>
        <v>0</v>
      </c>
      <c r="X72" s="30">
        <f t="shared" si="35"/>
        <v>0</v>
      </c>
      <c r="Y72" s="30">
        <f t="shared" si="35"/>
        <v>0</v>
      </c>
      <c r="Z72" s="30">
        <f t="shared" si="35"/>
        <v>0</v>
      </c>
      <c r="AA72" s="30">
        <f t="shared" si="35"/>
        <v>0</v>
      </c>
      <c r="AB72" s="30">
        <f t="shared" si="35"/>
        <v>0</v>
      </c>
      <c r="AC72" s="30">
        <f t="shared" si="35"/>
        <v>0</v>
      </c>
      <c r="AD72" s="30">
        <f t="shared" si="35"/>
        <v>0</v>
      </c>
      <c r="AE72" s="30">
        <f t="shared" si="35"/>
        <v>0</v>
      </c>
      <c r="AF72" s="30">
        <f t="shared" si="35"/>
        <v>0</v>
      </c>
      <c r="AG72" s="30">
        <f t="shared" si="35"/>
        <v>0</v>
      </c>
      <c r="AH72" s="30">
        <f t="shared" si="35"/>
        <v>0</v>
      </c>
      <c r="AI72" s="30">
        <f t="shared" si="35"/>
        <v>0</v>
      </c>
      <c r="AJ72" s="30">
        <f t="shared" si="35"/>
        <v>0</v>
      </c>
      <c r="AK72" s="30">
        <f t="shared" si="35"/>
        <v>0</v>
      </c>
      <c r="AL72" s="6">
        <f t="shared" ca="1" si="9"/>
        <v>0</v>
      </c>
      <c r="AM72" s="67"/>
      <c r="AN72" s="68" t="e">
        <f t="shared" ca="1" si="10"/>
        <v>#DIV/0!</v>
      </c>
      <c r="AO72" s="68" t="e">
        <f t="shared" ca="1" si="23"/>
        <v>#DIV/0!</v>
      </c>
      <c r="AP72" s="68" t="e">
        <f ca="1">SUM($B72:D72)/$AL72</f>
        <v>#DIV/0!</v>
      </c>
      <c r="AQ72" s="68" t="e">
        <f ca="1">SUM($B72:E72)/$AL72</f>
        <v>#DIV/0!</v>
      </c>
      <c r="AR72" s="68" t="e">
        <f ca="1">SUM($B72:F72)/$AL72</f>
        <v>#DIV/0!</v>
      </c>
      <c r="AS72" s="68" t="e">
        <f ca="1">SUM($B72:G72)/$AL72</f>
        <v>#DIV/0!</v>
      </c>
      <c r="AT72" s="68" t="e">
        <f ca="1">SUM($B72:H72)/$AL72</f>
        <v>#DIV/0!</v>
      </c>
      <c r="AU72" s="68" t="e">
        <f ca="1">SUM($B72:I72)/$AL72</f>
        <v>#DIV/0!</v>
      </c>
      <c r="AV72" s="68" t="e">
        <f ca="1">SUM($B72:J72)/$AL72</f>
        <v>#DIV/0!</v>
      </c>
      <c r="AW72" s="68" t="e">
        <f ca="1">SUM($B72:K72)/$AL72</f>
        <v>#DIV/0!</v>
      </c>
    </row>
    <row r="73" spans="1:49" x14ac:dyDescent="0.3">
      <c r="A73" s="9" t="str">
        <f t="shared" si="7"/>
        <v>202302</v>
      </c>
      <c r="B73" s="30">
        <f t="shared" ref="B73:AK73" ca="1" si="36">IFERROR(INDEX($A$5:$AK$42,ROW(B28),COLUMN(B28)+ROW(B26)-1),0)</f>
        <v>0</v>
      </c>
      <c r="C73" s="30">
        <f t="shared" ca="1" si="36"/>
        <v>0</v>
      </c>
      <c r="D73" s="30">
        <f t="shared" ca="1" si="36"/>
        <v>0</v>
      </c>
      <c r="E73" s="30">
        <f t="shared" ca="1" si="36"/>
        <v>0</v>
      </c>
      <c r="F73" s="30">
        <f t="shared" ca="1" si="36"/>
        <v>0</v>
      </c>
      <c r="G73" s="30">
        <f t="shared" ca="1" si="36"/>
        <v>0</v>
      </c>
      <c r="H73" s="30">
        <f t="shared" ca="1" si="36"/>
        <v>0</v>
      </c>
      <c r="I73" s="30">
        <f t="shared" ca="1" si="36"/>
        <v>0</v>
      </c>
      <c r="J73" s="30">
        <f t="shared" ca="1" si="36"/>
        <v>0</v>
      </c>
      <c r="K73" s="30">
        <f t="shared" ca="1" si="36"/>
        <v>0</v>
      </c>
      <c r="L73" s="30">
        <f t="shared" ca="1" si="36"/>
        <v>0</v>
      </c>
      <c r="M73" s="30">
        <f t="shared" si="36"/>
        <v>0</v>
      </c>
      <c r="N73" s="30">
        <f t="shared" si="36"/>
        <v>0</v>
      </c>
      <c r="O73" s="30">
        <f t="shared" si="36"/>
        <v>0</v>
      </c>
      <c r="P73" s="30">
        <f t="shared" si="36"/>
        <v>0</v>
      </c>
      <c r="Q73" s="30">
        <f t="shared" si="36"/>
        <v>0</v>
      </c>
      <c r="R73" s="30">
        <f t="shared" si="36"/>
        <v>0</v>
      </c>
      <c r="S73" s="30">
        <f t="shared" si="36"/>
        <v>0</v>
      </c>
      <c r="T73" s="30">
        <f t="shared" si="36"/>
        <v>0</v>
      </c>
      <c r="U73" s="30">
        <f t="shared" si="36"/>
        <v>0</v>
      </c>
      <c r="V73" s="30">
        <f t="shared" si="36"/>
        <v>0</v>
      </c>
      <c r="W73" s="30">
        <f t="shared" si="36"/>
        <v>0</v>
      </c>
      <c r="X73" s="30">
        <f t="shared" si="36"/>
        <v>0</v>
      </c>
      <c r="Y73" s="30">
        <f t="shared" si="36"/>
        <v>0</v>
      </c>
      <c r="Z73" s="30">
        <f t="shared" si="36"/>
        <v>0</v>
      </c>
      <c r="AA73" s="30">
        <f t="shared" si="36"/>
        <v>0</v>
      </c>
      <c r="AB73" s="30">
        <f t="shared" si="36"/>
        <v>0</v>
      </c>
      <c r="AC73" s="30">
        <f t="shared" si="36"/>
        <v>0</v>
      </c>
      <c r="AD73" s="30">
        <f t="shared" si="36"/>
        <v>0</v>
      </c>
      <c r="AE73" s="30">
        <f t="shared" si="36"/>
        <v>0</v>
      </c>
      <c r="AF73" s="30">
        <f t="shared" si="36"/>
        <v>0</v>
      </c>
      <c r="AG73" s="30">
        <f t="shared" si="36"/>
        <v>0</v>
      </c>
      <c r="AH73" s="30">
        <f t="shared" si="36"/>
        <v>0</v>
      </c>
      <c r="AI73" s="30">
        <f t="shared" si="36"/>
        <v>0</v>
      </c>
      <c r="AJ73" s="30">
        <f t="shared" si="36"/>
        <v>0</v>
      </c>
      <c r="AK73" s="30">
        <f t="shared" si="36"/>
        <v>0</v>
      </c>
      <c r="AL73" s="6">
        <f t="shared" ca="1" si="9"/>
        <v>0</v>
      </c>
      <c r="AM73" s="67"/>
      <c r="AN73" s="68" t="e">
        <f t="shared" ca="1" si="10"/>
        <v>#DIV/0!</v>
      </c>
      <c r="AO73" s="68" t="e">
        <f t="shared" ca="1" si="23"/>
        <v>#DIV/0!</v>
      </c>
      <c r="AP73" s="68" t="e">
        <f ca="1">SUM($B73:D73)/$AL73</f>
        <v>#DIV/0!</v>
      </c>
      <c r="AQ73" s="68" t="e">
        <f ca="1">SUM($B73:E73)/$AL73</f>
        <v>#DIV/0!</v>
      </c>
      <c r="AR73" s="68" t="e">
        <f ca="1">SUM($B73:F73)/$AL73</f>
        <v>#DIV/0!</v>
      </c>
      <c r="AS73" s="68" t="e">
        <f ca="1">SUM($B73:G73)/$AL73</f>
        <v>#DIV/0!</v>
      </c>
      <c r="AT73" s="68" t="e">
        <f ca="1">SUM($B73:H73)/$AL73</f>
        <v>#DIV/0!</v>
      </c>
      <c r="AU73" s="68" t="e">
        <f ca="1">SUM($B73:I73)/$AL73</f>
        <v>#DIV/0!</v>
      </c>
      <c r="AV73" s="68" t="e">
        <f ca="1">SUM($B73:J73)/$AL73</f>
        <v>#DIV/0!</v>
      </c>
      <c r="AW73" s="68" t="e">
        <f ca="1">SUM($B73:K73)/$AL73</f>
        <v>#DIV/0!</v>
      </c>
    </row>
    <row r="74" spans="1:49" x14ac:dyDescent="0.3">
      <c r="A74" s="9" t="str">
        <f t="shared" si="7"/>
        <v>202303</v>
      </c>
      <c r="B74" s="30">
        <f t="shared" ref="B74:AK74" ca="1" si="37">IFERROR(INDEX($A$5:$AK$42,ROW(B29),COLUMN(B29)+ROW(B27)-1),0)</f>
        <v>0</v>
      </c>
      <c r="C74" s="30">
        <f t="shared" ca="1" si="37"/>
        <v>0</v>
      </c>
      <c r="D74" s="30">
        <f t="shared" ca="1" si="37"/>
        <v>0</v>
      </c>
      <c r="E74" s="30">
        <f t="shared" ca="1" si="37"/>
        <v>0</v>
      </c>
      <c r="F74" s="30">
        <f t="shared" ca="1" si="37"/>
        <v>0</v>
      </c>
      <c r="G74" s="30">
        <f t="shared" ca="1" si="37"/>
        <v>0</v>
      </c>
      <c r="H74" s="30">
        <f t="shared" ca="1" si="37"/>
        <v>0</v>
      </c>
      <c r="I74" s="30">
        <f t="shared" ca="1" si="37"/>
        <v>0</v>
      </c>
      <c r="J74" s="30">
        <f t="shared" ca="1" si="37"/>
        <v>0</v>
      </c>
      <c r="K74" s="30">
        <f t="shared" ca="1" si="37"/>
        <v>0</v>
      </c>
      <c r="L74" s="30">
        <f t="shared" si="37"/>
        <v>0</v>
      </c>
      <c r="M74" s="30">
        <f t="shared" si="37"/>
        <v>0</v>
      </c>
      <c r="N74" s="30">
        <f t="shared" si="37"/>
        <v>0</v>
      </c>
      <c r="O74" s="30">
        <f t="shared" si="37"/>
        <v>0</v>
      </c>
      <c r="P74" s="30">
        <f t="shared" si="37"/>
        <v>0</v>
      </c>
      <c r="Q74" s="30">
        <f t="shared" si="37"/>
        <v>0</v>
      </c>
      <c r="R74" s="30">
        <f t="shared" si="37"/>
        <v>0</v>
      </c>
      <c r="S74" s="30">
        <f t="shared" si="37"/>
        <v>0</v>
      </c>
      <c r="T74" s="30">
        <f t="shared" si="37"/>
        <v>0</v>
      </c>
      <c r="U74" s="30">
        <f t="shared" si="37"/>
        <v>0</v>
      </c>
      <c r="V74" s="30">
        <f t="shared" si="37"/>
        <v>0</v>
      </c>
      <c r="W74" s="30">
        <f t="shared" si="37"/>
        <v>0</v>
      </c>
      <c r="X74" s="30">
        <f t="shared" si="37"/>
        <v>0</v>
      </c>
      <c r="Y74" s="30">
        <f t="shared" si="37"/>
        <v>0</v>
      </c>
      <c r="Z74" s="30">
        <f t="shared" si="37"/>
        <v>0</v>
      </c>
      <c r="AA74" s="30">
        <f t="shared" si="37"/>
        <v>0</v>
      </c>
      <c r="AB74" s="30">
        <f t="shared" si="37"/>
        <v>0</v>
      </c>
      <c r="AC74" s="30">
        <f t="shared" si="37"/>
        <v>0</v>
      </c>
      <c r="AD74" s="30">
        <f t="shared" si="37"/>
        <v>0</v>
      </c>
      <c r="AE74" s="30">
        <f t="shared" si="37"/>
        <v>0</v>
      </c>
      <c r="AF74" s="30">
        <f t="shared" si="37"/>
        <v>0</v>
      </c>
      <c r="AG74" s="30">
        <f t="shared" si="37"/>
        <v>0</v>
      </c>
      <c r="AH74" s="30">
        <f t="shared" si="37"/>
        <v>0</v>
      </c>
      <c r="AI74" s="30">
        <f t="shared" si="37"/>
        <v>0</v>
      </c>
      <c r="AJ74" s="30">
        <f t="shared" si="37"/>
        <v>0</v>
      </c>
      <c r="AK74" s="30">
        <f t="shared" si="37"/>
        <v>0</v>
      </c>
      <c r="AL74" s="6">
        <f t="shared" ca="1" si="9"/>
        <v>0</v>
      </c>
      <c r="AM74" s="67" t="s">
        <v>67</v>
      </c>
      <c r="AN74" s="68" t="e">
        <f ca="1">AVERAGE(AN48:AN73)</f>
        <v>#DIV/0!</v>
      </c>
      <c r="AO74" s="68" t="e">
        <f t="shared" ref="AO74" ca="1" si="38">AVERAGE(AO48:AO73)</f>
        <v>#DIV/0!</v>
      </c>
      <c r="AP74" s="68" t="e">
        <f ca="1">SUM($B74:D74)/$AL74</f>
        <v>#DIV/0!</v>
      </c>
      <c r="AQ74" s="68" t="e">
        <f ca="1">SUM($B74:E74)/$AL74</f>
        <v>#DIV/0!</v>
      </c>
      <c r="AR74" s="68" t="e">
        <f ca="1">SUM($B74:F74)/$AL74</f>
        <v>#DIV/0!</v>
      </c>
      <c r="AS74" s="68" t="e">
        <f ca="1">SUM($B74:G74)/$AL74</f>
        <v>#DIV/0!</v>
      </c>
      <c r="AT74" s="68" t="e">
        <f ca="1">SUM($B74:H74)/$AL74</f>
        <v>#DIV/0!</v>
      </c>
      <c r="AU74" s="68" t="e">
        <f ca="1">SUM($B74:I74)/$AL74</f>
        <v>#DIV/0!</v>
      </c>
      <c r="AV74" s="68" t="e">
        <f ca="1">SUM($B74:J74)/$AL74</f>
        <v>#DIV/0!</v>
      </c>
      <c r="AW74" s="68" t="e">
        <f ca="1">SUM($B74:K74)/$AL74</f>
        <v>#DIV/0!</v>
      </c>
    </row>
    <row r="75" spans="1:49" x14ac:dyDescent="0.3">
      <c r="A75" s="9" t="str">
        <f t="shared" si="7"/>
        <v>202304</v>
      </c>
      <c r="B75" s="30">
        <f t="shared" ref="B75:AK75" ca="1" si="39">IFERROR(INDEX($A$5:$AK$42,ROW(B30),COLUMN(B30)+ROW(B28)-1),0)</f>
        <v>0</v>
      </c>
      <c r="C75" s="30">
        <f t="shared" ca="1" si="39"/>
        <v>0</v>
      </c>
      <c r="D75" s="30">
        <f t="shared" ca="1" si="39"/>
        <v>0</v>
      </c>
      <c r="E75" s="30">
        <f t="shared" ca="1" si="39"/>
        <v>0</v>
      </c>
      <c r="F75" s="30">
        <f t="shared" ca="1" si="39"/>
        <v>0</v>
      </c>
      <c r="G75" s="30">
        <f t="shared" ca="1" si="39"/>
        <v>0</v>
      </c>
      <c r="H75" s="30">
        <f t="shared" ca="1" si="39"/>
        <v>0</v>
      </c>
      <c r="I75" s="30">
        <f t="shared" ca="1" si="39"/>
        <v>0</v>
      </c>
      <c r="J75" s="30">
        <f t="shared" ca="1" si="39"/>
        <v>0</v>
      </c>
      <c r="K75" s="30">
        <f t="shared" si="39"/>
        <v>0</v>
      </c>
      <c r="L75" s="30">
        <f t="shared" si="39"/>
        <v>0</v>
      </c>
      <c r="M75" s="30">
        <f t="shared" si="39"/>
        <v>0</v>
      </c>
      <c r="N75" s="30">
        <f t="shared" si="39"/>
        <v>0</v>
      </c>
      <c r="O75" s="30">
        <f t="shared" si="39"/>
        <v>0</v>
      </c>
      <c r="P75" s="30">
        <f t="shared" si="39"/>
        <v>0</v>
      </c>
      <c r="Q75" s="30">
        <f t="shared" si="39"/>
        <v>0</v>
      </c>
      <c r="R75" s="30">
        <f t="shared" si="39"/>
        <v>0</v>
      </c>
      <c r="S75" s="30">
        <f t="shared" si="39"/>
        <v>0</v>
      </c>
      <c r="T75" s="30">
        <f t="shared" si="39"/>
        <v>0</v>
      </c>
      <c r="U75" s="30">
        <f t="shared" si="39"/>
        <v>0</v>
      </c>
      <c r="V75" s="30">
        <f t="shared" si="39"/>
        <v>0</v>
      </c>
      <c r="W75" s="30">
        <f t="shared" si="39"/>
        <v>0</v>
      </c>
      <c r="X75" s="30">
        <f t="shared" si="39"/>
        <v>0</v>
      </c>
      <c r="Y75" s="30">
        <f t="shared" si="39"/>
        <v>0</v>
      </c>
      <c r="Z75" s="30">
        <f t="shared" si="39"/>
        <v>0</v>
      </c>
      <c r="AA75" s="30">
        <f t="shared" si="39"/>
        <v>0</v>
      </c>
      <c r="AB75" s="30">
        <f t="shared" si="39"/>
        <v>0</v>
      </c>
      <c r="AC75" s="30">
        <f t="shared" si="39"/>
        <v>0</v>
      </c>
      <c r="AD75" s="30">
        <f t="shared" si="39"/>
        <v>0</v>
      </c>
      <c r="AE75" s="30">
        <f t="shared" si="39"/>
        <v>0</v>
      </c>
      <c r="AF75" s="30">
        <f t="shared" si="39"/>
        <v>0</v>
      </c>
      <c r="AG75" s="30">
        <f t="shared" si="39"/>
        <v>0</v>
      </c>
      <c r="AH75" s="30">
        <f t="shared" si="39"/>
        <v>0</v>
      </c>
      <c r="AI75" s="30">
        <f t="shared" si="39"/>
        <v>0</v>
      </c>
      <c r="AJ75" s="30">
        <f t="shared" si="39"/>
        <v>0</v>
      </c>
      <c r="AK75" s="30">
        <f t="shared" si="39"/>
        <v>0</v>
      </c>
      <c r="AL75" s="6">
        <f t="shared" ca="1" si="9"/>
        <v>0</v>
      </c>
      <c r="AM75" s="67" t="s">
        <v>68</v>
      </c>
      <c r="AN75" s="68" t="e">
        <f ca="1">_xlfn.STDEV.S(AN48:AN73)</f>
        <v>#DIV/0!</v>
      </c>
      <c r="AO75" s="68" t="e">
        <f t="shared" ref="AO75:AW75" ca="1" si="40">_xlfn.STDEV.S(AO48:AO73)</f>
        <v>#DIV/0!</v>
      </c>
      <c r="AP75" s="68" t="e">
        <f t="shared" ca="1" si="40"/>
        <v>#DIV/0!</v>
      </c>
      <c r="AQ75" s="68" t="e">
        <f t="shared" ca="1" si="40"/>
        <v>#DIV/0!</v>
      </c>
      <c r="AR75" s="68" t="e">
        <f t="shared" ca="1" si="40"/>
        <v>#DIV/0!</v>
      </c>
      <c r="AS75" s="68" t="e">
        <f t="shared" ca="1" si="40"/>
        <v>#DIV/0!</v>
      </c>
      <c r="AT75" s="68" t="e">
        <f t="shared" ca="1" si="40"/>
        <v>#DIV/0!</v>
      </c>
      <c r="AU75" s="68" t="e">
        <f t="shared" ca="1" si="40"/>
        <v>#DIV/0!</v>
      </c>
      <c r="AV75" s="68" t="e">
        <f t="shared" ca="1" si="40"/>
        <v>#DIV/0!</v>
      </c>
      <c r="AW75" s="68" t="e">
        <f t="shared" ca="1" si="40"/>
        <v>#DIV/0!</v>
      </c>
    </row>
    <row r="76" spans="1:49" x14ac:dyDescent="0.3">
      <c r="A76" s="9" t="str">
        <f t="shared" si="7"/>
        <v>202305</v>
      </c>
      <c r="B76" s="30">
        <f t="shared" ref="B76:AK76" ca="1" si="41">IFERROR(INDEX($A$5:$AK$42,ROW(B31),COLUMN(B31)+ROW(B29)-1),0)</f>
        <v>0</v>
      </c>
      <c r="C76" s="30">
        <f t="shared" ca="1" si="41"/>
        <v>0</v>
      </c>
      <c r="D76" s="30">
        <f t="shared" ca="1" si="41"/>
        <v>0</v>
      </c>
      <c r="E76" s="30">
        <f t="shared" ca="1" si="41"/>
        <v>0</v>
      </c>
      <c r="F76" s="30">
        <f t="shared" ca="1" si="41"/>
        <v>0</v>
      </c>
      <c r="G76" s="30">
        <f t="shared" ca="1" si="41"/>
        <v>0</v>
      </c>
      <c r="H76" s="30">
        <f t="shared" ca="1" si="41"/>
        <v>0</v>
      </c>
      <c r="I76" s="30">
        <f t="shared" ca="1" si="41"/>
        <v>0</v>
      </c>
      <c r="J76" s="30">
        <f t="shared" si="41"/>
        <v>0</v>
      </c>
      <c r="K76" s="30">
        <f t="shared" si="41"/>
        <v>0</v>
      </c>
      <c r="L76" s="30">
        <f t="shared" si="41"/>
        <v>0</v>
      </c>
      <c r="M76" s="30">
        <f t="shared" si="41"/>
        <v>0</v>
      </c>
      <c r="N76" s="30">
        <f t="shared" si="41"/>
        <v>0</v>
      </c>
      <c r="O76" s="30">
        <f t="shared" si="41"/>
        <v>0</v>
      </c>
      <c r="P76" s="30">
        <f t="shared" si="41"/>
        <v>0</v>
      </c>
      <c r="Q76" s="30">
        <f t="shared" si="41"/>
        <v>0</v>
      </c>
      <c r="R76" s="30">
        <f t="shared" si="41"/>
        <v>0</v>
      </c>
      <c r="S76" s="30">
        <f t="shared" si="41"/>
        <v>0</v>
      </c>
      <c r="T76" s="30">
        <f t="shared" si="41"/>
        <v>0</v>
      </c>
      <c r="U76" s="30">
        <f t="shared" si="41"/>
        <v>0</v>
      </c>
      <c r="V76" s="30">
        <f t="shared" si="41"/>
        <v>0</v>
      </c>
      <c r="W76" s="30">
        <f t="shared" si="41"/>
        <v>0</v>
      </c>
      <c r="X76" s="30">
        <f t="shared" si="41"/>
        <v>0</v>
      </c>
      <c r="Y76" s="30">
        <f t="shared" si="41"/>
        <v>0</v>
      </c>
      <c r="Z76" s="30">
        <f t="shared" si="41"/>
        <v>0</v>
      </c>
      <c r="AA76" s="30">
        <f t="shared" si="41"/>
        <v>0</v>
      </c>
      <c r="AB76" s="30">
        <f t="shared" si="41"/>
        <v>0</v>
      </c>
      <c r="AC76" s="30">
        <f t="shared" si="41"/>
        <v>0</v>
      </c>
      <c r="AD76" s="30">
        <f t="shared" si="41"/>
        <v>0</v>
      </c>
      <c r="AE76" s="30">
        <f t="shared" si="41"/>
        <v>0</v>
      </c>
      <c r="AF76" s="30">
        <f t="shared" si="41"/>
        <v>0</v>
      </c>
      <c r="AG76" s="30">
        <f t="shared" si="41"/>
        <v>0</v>
      </c>
      <c r="AH76" s="30">
        <f t="shared" si="41"/>
        <v>0</v>
      </c>
      <c r="AI76" s="30">
        <f t="shared" si="41"/>
        <v>0</v>
      </c>
      <c r="AJ76" s="30">
        <f t="shared" si="41"/>
        <v>0</v>
      </c>
      <c r="AK76" s="30">
        <f t="shared" si="41"/>
        <v>0</v>
      </c>
      <c r="AL76" s="6">
        <f t="shared" ca="1" si="9"/>
        <v>0</v>
      </c>
      <c r="AN76" s="49"/>
    </row>
    <row r="77" spans="1:49" x14ac:dyDescent="0.3">
      <c r="A77" s="9" t="str">
        <f t="shared" si="7"/>
        <v>202306</v>
      </c>
      <c r="B77" s="30">
        <f t="shared" ref="B77:AK77" ca="1" si="42">IFERROR(INDEX($A$5:$AK$42,ROW(B32),COLUMN(B32)+ROW(B30)-1),0)</f>
        <v>0</v>
      </c>
      <c r="C77" s="30">
        <f t="shared" ca="1" si="42"/>
        <v>0</v>
      </c>
      <c r="D77" s="30">
        <f t="shared" ca="1" si="42"/>
        <v>0</v>
      </c>
      <c r="E77" s="30">
        <f t="shared" ca="1" si="42"/>
        <v>0</v>
      </c>
      <c r="F77" s="30">
        <f t="shared" ca="1" si="42"/>
        <v>0</v>
      </c>
      <c r="G77" s="30">
        <f t="shared" ca="1" si="42"/>
        <v>0</v>
      </c>
      <c r="H77" s="30">
        <f t="shared" ca="1" si="42"/>
        <v>0</v>
      </c>
      <c r="I77" s="30">
        <f t="shared" si="42"/>
        <v>0</v>
      </c>
      <c r="J77" s="30">
        <f t="shared" si="42"/>
        <v>0</v>
      </c>
      <c r="K77" s="30">
        <f t="shared" si="42"/>
        <v>0</v>
      </c>
      <c r="L77" s="30">
        <f t="shared" si="42"/>
        <v>0</v>
      </c>
      <c r="M77" s="30">
        <f t="shared" si="42"/>
        <v>0</v>
      </c>
      <c r="N77" s="30">
        <f t="shared" si="42"/>
        <v>0</v>
      </c>
      <c r="O77" s="30">
        <f t="shared" si="42"/>
        <v>0</v>
      </c>
      <c r="P77" s="30">
        <f t="shared" si="42"/>
        <v>0</v>
      </c>
      <c r="Q77" s="30">
        <f t="shared" si="42"/>
        <v>0</v>
      </c>
      <c r="R77" s="30">
        <f t="shared" si="42"/>
        <v>0</v>
      </c>
      <c r="S77" s="30">
        <f t="shared" si="42"/>
        <v>0</v>
      </c>
      <c r="T77" s="30">
        <f t="shared" si="42"/>
        <v>0</v>
      </c>
      <c r="U77" s="30">
        <f t="shared" si="42"/>
        <v>0</v>
      </c>
      <c r="V77" s="30">
        <f t="shared" si="42"/>
        <v>0</v>
      </c>
      <c r="W77" s="30">
        <f t="shared" si="42"/>
        <v>0</v>
      </c>
      <c r="X77" s="30">
        <f t="shared" si="42"/>
        <v>0</v>
      </c>
      <c r="Y77" s="30">
        <f t="shared" si="42"/>
        <v>0</v>
      </c>
      <c r="Z77" s="30">
        <f t="shared" si="42"/>
        <v>0</v>
      </c>
      <c r="AA77" s="30">
        <f t="shared" si="42"/>
        <v>0</v>
      </c>
      <c r="AB77" s="30">
        <f t="shared" si="42"/>
        <v>0</v>
      </c>
      <c r="AC77" s="30">
        <f t="shared" si="42"/>
        <v>0</v>
      </c>
      <c r="AD77" s="30">
        <f t="shared" si="42"/>
        <v>0</v>
      </c>
      <c r="AE77" s="30">
        <f t="shared" si="42"/>
        <v>0</v>
      </c>
      <c r="AF77" s="30">
        <f t="shared" si="42"/>
        <v>0</v>
      </c>
      <c r="AG77" s="30">
        <f t="shared" si="42"/>
        <v>0</v>
      </c>
      <c r="AH77" s="30">
        <f t="shared" si="42"/>
        <v>0</v>
      </c>
      <c r="AI77" s="30">
        <f t="shared" si="42"/>
        <v>0</v>
      </c>
      <c r="AJ77" s="30">
        <f t="shared" si="42"/>
        <v>0</v>
      </c>
      <c r="AK77" s="30">
        <f t="shared" si="42"/>
        <v>0</v>
      </c>
      <c r="AL77" s="6">
        <f t="shared" ca="1" si="9"/>
        <v>0</v>
      </c>
      <c r="AN77" s="49"/>
    </row>
    <row r="78" spans="1:49" x14ac:dyDescent="0.3">
      <c r="A78" s="9" t="str">
        <f t="shared" si="7"/>
        <v>202307</v>
      </c>
      <c r="B78" s="30">
        <f t="shared" ref="B78:AK78" ca="1" si="43">IFERROR(INDEX($A$5:$AK$42,ROW(B33),COLUMN(B33)+ROW(B31)-1),0)</f>
        <v>0</v>
      </c>
      <c r="C78" s="30">
        <f t="shared" ca="1" si="43"/>
        <v>0</v>
      </c>
      <c r="D78" s="30">
        <f t="shared" ca="1" si="43"/>
        <v>0</v>
      </c>
      <c r="E78" s="30">
        <f t="shared" ca="1" si="43"/>
        <v>0</v>
      </c>
      <c r="F78" s="30">
        <f t="shared" ca="1" si="43"/>
        <v>0</v>
      </c>
      <c r="G78" s="30">
        <f t="shared" ca="1" si="43"/>
        <v>0</v>
      </c>
      <c r="H78" s="30">
        <f t="shared" si="43"/>
        <v>0</v>
      </c>
      <c r="I78" s="30">
        <f t="shared" si="43"/>
        <v>0</v>
      </c>
      <c r="J78" s="30">
        <f t="shared" si="43"/>
        <v>0</v>
      </c>
      <c r="K78" s="30">
        <f t="shared" si="43"/>
        <v>0</v>
      </c>
      <c r="L78" s="30">
        <f t="shared" si="43"/>
        <v>0</v>
      </c>
      <c r="M78" s="30">
        <f t="shared" si="43"/>
        <v>0</v>
      </c>
      <c r="N78" s="30">
        <f t="shared" si="43"/>
        <v>0</v>
      </c>
      <c r="O78" s="30">
        <f t="shared" si="43"/>
        <v>0</v>
      </c>
      <c r="P78" s="30">
        <f t="shared" si="43"/>
        <v>0</v>
      </c>
      <c r="Q78" s="30">
        <f t="shared" si="43"/>
        <v>0</v>
      </c>
      <c r="R78" s="30">
        <f t="shared" si="43"/>
        <v>0</v>
      </c>
      <c r="S78" s="30">
        <f t="shared" si="43"/>
        <v>0</v>
      </c>
      <c r="T78" s="30">
        <f t="shared" si="43"/>
        <v>0</v>
      </c>
      <c r="U78" s="30">
        <f t="shared" si="43"/>
        <v>0</v>
      </c>
      <c r="V78" s="30">
        <f t="shared" si="43"/>
        <v>0</v>
      </c>
      <c r="W78" s="30">
        <f t="shared" si="43"/>
        <v>0</v>
      </c>
      <c r="X78" s="30">
        <f t="shared" si="43"/>
        <v>0</v>
      </c>
      <c r="Y78" s="30">
        <f t="shared" si="43"/>
        <v>0</v>
      </c>
      <c r="Z78" s="30">
        <f t="shared" si="43"/>
        <v>0</v>
      </c>
      <c r="AA78" s="30">
        <f t="shared" si="43"/>
        <v>0</v>
      </c>
      <c r="AB78" s="30">
        <f t="shared" si="43"/>
        <v>0</v>
      </c>
      <c r="AC78" s="30">
        <f t="shared" si="43"/>
        <v>0</v>
      </c>
      <c r="AD78" s="30">
        <f t="shared" si="43"/>
        <v>0</v>
      </c>
      <c r="AE78" s="30">
        <f t="shared" si="43"/>
        <v>0</v>
      </c>
      <c r="AF78" s="30">
        <f t="shared" si="43"/>
        <v>0</v>
      </c>
      <c r="AG78" s="30">
        <f t="shared" si="43"/>
        <v>0</v>
      </c>
      <c r="AH78" s="30">
        <f t="shared" si="43"/>
        <v>0</v>
      </c>
      <c r="AI78" s="30">
        <f t="shared" si="43"/>
        <v>0</v>
      </c>
      <c r="AJ78" s="30">
        <f t="shared" si="43"/>
        <v>0</v>
      </c>
      <c r="AK78" s="30">
        <f t="shared" si="43"/>
        <v>0</v>
      </c>
      <c r="AL78" s="6">
        <f t="shared" ca="1" si="9"/>
        <v>0</v>
      </c>
      <c r="AN78" s="49"/>
    </row>
    <row r="79" spans="1:49" x14ac:dyDescent="0.3">
      <c r="A79" s="9" t="str">
        <f t="shared" si="7"/>
        <v>202308</v>
      </c>
      <c r="B79" s="30">
        <f t="shared" ref="B79:AK79" ca="1" si="44">IFERROR(INDEX($A$5:$AK$42,ROW(B34),COLUMN(B34)+ROW(B32)-1),0)</f>
        <v>0</v>
      </c>
      <c r="C79" s="30">
        <f t="shared" ca="1" si="44"/>
        <v>0</v>
      </c>
      <c r="D79" s="30">
        <f t="shared" ca="1" si="44"/>
        <v>0</v>
      </c>
      <c r="E79" s="30">
        <f t="shared" ca="1" si="44"/>
        <v>0</v>
      </c>
      <c r="F79" s="30">
        <f t="shared" ca="1" si="44"/>
        <v>0</v>
      </c>
      <c r="G79" s="30">
        <f t="shared" si="44"/>
        <v>0</v>
      </c>
      <c r="H79" s="30">
        <f t="shared" si="44"/>
        <v>0</v>
      </c>
      <c r="I79" s="30">
        <f t="shared" si="44"/>
        <v>0</v>
      </c>
      <c r="J79" s="30">
        <f t="shared" si="44"/>
        <v>0</v>
      </c>
      <c r="K79" s="30">
        <f t="shared" si="44"/>
        <v>0</v>
      </c>
      <c r="L79" s="30">
        <f t="shared" si="44"/>
        <v>0</v>
      </c>
      <c r="M79" s="30">
        <f t="shared" si="44"/>
        <v>0</v>
      </c>
      <c r="N79" s="30">
        <f t="shared" si="44"/>
        <v>0</v>
      </c>
      <c r="O79" s="30">
        <f t="shared" si="44"/>
        <v>0</v>
      </c>
      <c r="P79" s="30">
        <f t="shared" si="44"/>
        <v>0</v>
      </c>
      <c r="Q79" s="30">
        <f t="shared" si="44"/>
        <v>0</v>
      </c>
      <c r="R79" s="30">
        <f t="shared" si="44"/>
        <v>0</v>
      </c>
      <c r="S79" s="30">
        <f t="shared" si="44"/>
        <v>0</v>
      </c>
      <c r="T79" s="30">
        <f t="shared" si="44"/>
        <v>0</v>
      </c>
      <c r="U79" s="30">
        <f t="shared" si="44"/>
        <v>0</v>
      </c>
      <c r="V79" s="30">
        <f t="shared" si="44"/>
        <v>0</v>
      </c>
      <c r="W79" s="30">
        <f t="shared" si="44"/>
        <v>0</v>
      </c>
      <c r="X79" s="30">
        <f t="shared" si="44"/>
        <v>0</v>
      </c>
      <c r="Y79" s="30">
        <f t="shared" si="44"/>
        <v>0</v>
      </c>
      <c r="Z79" s="30">
        <f t="shared" si="44"/>
        <v>0</v>
      </c>
      <c r="AA79" s="30">
        <f t="shared" si="44"/>
        <v>0</v>
      </c>
      <c r="AB79" s="30">
        <f t="shared" si="44"/>
        <v>0</v>
      </c>
      <c r="AC79" s="30">
        <f t="shared" si="44"/>
        <v>0</v>
      </c>
      <c r="AD79" s="30">
        <f t="shared" si="44"/>
        <v>0</v>
      </c>
      <c r="AE79" s="30">
        <f t="shared" si="44"/>
        <v>0</v>
      </c>
      <c r="AF79" s="30">
        <f t="shared" si="44"/>
        <v>0</v>
      </c>
      <c r="AG79" s="30">
        <f t="shared" si="44"/>
        <v>0</v>
      </c>
      <c r="AH79" s="30">
        <f t="shared" si="44"/>
        <v>0</v>
      </c>
      <c r="AI79" s="30">
        <f t="shared" si="44"/>
        <v>0</v>
      </c>
      <c r="AJ79" s="30">
        <f t="shared" si="44"/>
        <v>0</v>
      </c>
      <c r="AK79" s="30">
        <f t="shared" si="44"/>
        <v>0</v>
      </c>
      <c r="AL79" s="6">
        <f t="shared" ca="1" si="9"/>
        <v>0</v>
      </c>
      <c r="AN79" s="49"/>
    </row>
    <row r="80" spans="1:49" x14ac:dyDescent="0.3">
      <c r="A80" s="9" t="str">
        <f t="shared" si="7"/>
        <v>202309</v>
      </c>
      <c r="B80" s="30">
        <f t="shared" ref="B80:AK80" ca="1" si="45">IFERROR(INDEX($A$5:$AK$42,ROW(B35),COLUMN(B35)+ROW(B33)-1),0)</f>
        <v>0</v>
      </c>
      <c r="C80" s="30">
        <f t="shared" ca="1" si="45"/>
        <v>0</v>
      </c>
      <c r="D80" s="30">
        <f t="shared" ca="1" si="45"/>
        <v>0</v>
      </c>
      <c r="E80" s="30">
        <f t="shared" ca="1" si="45"/>
        <v>0</v>
      </c>
      <c r="F80" s="30">
        <f t="shared" si="45"/>
        <v>0</v>
      </c>
      <c r="G80" s="30">
        <f t="shared" si="45"/>
        <v>0</v>
      </c>
      <c r="H80" s="30">
        <f t="shared" si="45"/>
        <v>0</v>
      </c>
      <c r="I80" s="30">
        <f t="shared" si="45"/>
        <v>0</v>
      </c>
      <c r="J80" s="30">
        <f t="shared" si="45"/>
        <v>0</v>
      </c>
      <c r="K80" s="30">
        <f t="shared" si="45"/>
        <v>0</v>
      </c>
      <c r="L80" s="30">
        <f t="shared" si="45"/>
        <v>0</v>
      </c>
      <c r="M80" s="30">
        <f t="shared" si="45"/>
        <v>0</v>
      </c>
      <c r="N80" s="30">
        <f t="shared" si="45"/>
        <v>0</v>
      </c>
      <c r="O80" s="30">
        <f t="shared" si="45"/>
        <v>0</v>
      </c>
      <c r="P80" s="30">
        <f t="shared" si="45"/>
        <v>0</v>
      </c>
      <c r="Q80" s="30">
        <f t="shared" si="45"/>
        <v>0</v>
      </c>
      <c r="R80" s="30">
        <f t="shared" si="45"/>
        <v>0</v>
      </c>
      <c r="S80" s="30">
        <f t="shared" si="45"/>
        <v>0</v>
      </c>
      <c r="T80" s="30">
        <f t="shared" si="45"/>
        <v>0</v>
      </c>
      <c r="U80" s="30">
        <f t="shared" si="45"/>
        <v>0</v>
      </c>
      <c r="V80" s="30">
        <f t="shared" si="45"/>
        <v>0</v>
      </c>
      <c r="W80" s="30">
        <f t="shared" si="45"/>
        <v>0</v>
      </c>
      <c r="X80" s="30">
        <f t="shared" si="45"/>
        <v>0</v>
      </c>
      <c r="Y80" s="30">
        <f t="shared" si="45"/>
        <v>0</v>
      </c>
      <c r="Z80" s="30">
        <f t="shared" si="45"/>
        <v>0</v>
      </c>
      <c r="AA80" s="30">
        <f t="shared" si="45"/>
        <v>0</v>
      </c>
      <c r="AB80" s="30">
        <f t="shared" si="45"/>
        <v>0</v>
      </c>
      <c r="AC80" s="30">
        <f t="shared" si="45"/>
        <v>0</v>
      </c>
      <c r="AD80" s="30">
        <f t="shared" si="45"/>
        <v>0</v>
      </c>
      <c r="AE80" s="30">
        <f t="shared" si="45"/>
        <v>0</v>
      </c>
      <c r="AF80" s="30">
        <f t="shared" si="45"/>
        <v>0</v>
      </c>
      <c r="AG80" s="30">
        <f t="shared" si="45"/>
        <v>0</v>
      </c>
      <c r="AH80" s="30">
        <f t="shared" si="45"/>
        <v>0</v>
      </c>
      <c r="AI80" s="30">
        <f t="shared" si="45"/>
        <v>0</v>
      </c>
      <c r="AJ80" s="30">
        <f t="shared" si="45"/>
        <v>0</v>
      </c>
      <c r="AK80" s="30">
        <f t="shared" si="45"/>
        <v>0</v>
      </c>
      <c r="AL80" s="6">
        <f t="shared" ca="1" si="9"/>
        <v>0</v>
      </c>
      <c r="AN80" s="49"/>
    </row>
    <row r="81" spans="1:40" x14ac:dyDescent="0.3">
      <c r="A81" s="9" t="str">
        <f t="shared" si="7"/>
        <v>202310</v>
      </c>
      <c r="B81" s="30">
        <f t="shared" ref="B81:AK81" ca="1" si="46">IFERROR(INDEX($A$5:$AK$42,ROW(B36),COLUMN(B36)+ROW(B34)-1),0)</f>
        <v>0</v>
      </c>
      <c r="C81" s="30">
        <f t="shared" ca="1" si="46"/>
        <v>0</v>
      </c>
      <c r="D81" s="30">
        <f t="shared" ca="1" si="46"/>
        <v>0</v>
      </c>
      <c r="E81" s="30">
        <f t="shared" si="46"/>
        <v>0</v>
      </c>
      <c r="F81" s="30">
        <f t="shared" si="46"/>
        <v>0</v>
      </c>
      <c r="G81" s="30">
        <f t="shared" si="46"/>
        <v>0</v>
      </c>
      <c r="H81" s="30">
        <f t="shared" si="46"/>
        <v>0</v>
      </c>
      <c r="I81" s="30">
        <f t="shared" si="46"/>
        <v>0</v>
      </c>
      <c r="J81" s="30">
        <f t="shared" si="46"/>
        <v>0</v>
      </c>
      <c r="K81" s="30">
        <f t="shared" si="46"/>
        <v>0</v>
      </c>
      <c r="L81" s="30">
        <f t="shared" si="46"/>
        <v>0</v>
      </c>
      <c r="M81" s="30">
        <f t="shared" si="46"/>
        <v>0</v>
      </c>
      <c r="N81" s="30">
        <f t="shared" si="46"/>
        <v>0</v>
      </c>
      <c r="O81" s="30">
        <f t="shared" si="46"/>
        <v>0</v>
      </c>
      <c r="P81" s="30">
        <f t="shared" si="46"/>
        <v>0</v>
      </c>
      <c r="Q81" s="30">
        <f t="shared" si="46"/>
        <v>0</v>
      </c>
      <c r="R81" s="30">
        <f t="shared" si="46"/>
        <v>0</v>
      </c>
      <c r="S81" s="30">
        <f t="shared" si="46"/>
        <v>0</v>
      </c>
      <c r="T81" s="30">
        <f t="shared" si="46"/>
        <v>0</v>
      </c>
      <c r="U81" s="30">
        <f t="shared" si="46"/>
        <v>0</v>
      </c>
      <c r="V81" s="30">
        <f t="shared" si="46"/>
        <v>0</v>
      </c>
      <c r="W81" s="30">
        <f t="shared" si="46"/>
        <v>0</v>
      </c>
      <c r="X81" s="30">
        <f t="shared" si="46"/>
        <v>0</v>
      </c>
      <c r="Y81" s="30">
        <f t="shared" si="46"/>
        <v>0</v>
      </c>
      <c r="Z81" s="30">
        <f t="shared" si="46"/>
        <v>0</v>
      </c>
      <c r="AA81" s="30">
        <f t="shared" si="46"/>
        <v>0</v>
      </c>
      <c r="AB81" s="30">
        <f t="shared" si="46"/>
        <v>0</v>
      </c>
      <c r="AC81" s="30">
        <f t="shared" si="46"/>
        <v>0</v>
      </c>
      <c r="AD81" s="30">
        <f t="shared" si="46"/>
        <v>0</v>
      </c>
      <c r="AE81" s="30">
        <f t="shared" si="46"/>
        <v>0</v>
      </c>
      <c r="AF81" s="30">
        <f t="shared" si="46"/>
        <v>0</v>
      </c>
      <c r="AG81" s="30">
        <f t="shared" si="46"/>
        <v>0</v>
      </c>
      <c r="AH81" s="30">
        <f t="shared" si="46"/>
        <v>0</v>
      </c>
      <c r="AI81" s="30">
        <f t="shared" si="46"/>
        <v>0</v>
      </c>
      <c r="AJ81" s="30">
        <f t="shared" si="46"/>
        <v>0</v>
      </c>
      <c r="AK81" s="30">
        <f t="shared" si="46"/>
        <v>0</v>
      </c>
      <c r="AL81" s="6">
        <f t="shared" ca="1" si="9"/>
        <v>0</v>
      </c>
      <c r="AN81" s="49"/>
    </row>
    <row r="82" spans="1:40" x14ac:dyDescent="0.3">
      <c r="A82" s="9" t="str">
        <f t="shared" si="7"/>
        <v>202311</v>
      </c>
      <c r="B82" s="30">
        <f t="shared" ref="B82:AK82" ca="1" si="47">IFERROR(INDEX($A$5:$AK$42,ROW(B37),COLUMN(B37)+ROW(B35)-1),0)</f>
        <v>0</v>
      </c>
      <c r="C82" s="30">
        <f t="shared" ca="1" si="47"/>
        <v>0</v>
      </c>
      <c r="D82" s="30">
        <f t="shared" si="47"/>
        <v>0</v>
      </c>
      <c r="E82" s="30">
        <f t="shared" si="47"/>
        <v>0</v>
      </c>
      <c r="F82" s="30">
        <f t="shared" si="47"/>
        <v>0</v>
      </c>
      <c r="G82" s="30">
        <f t="shared" si="47"/>
        <v>0</v>
      </c>
      <c r="H82" s="30">
        <f t="shared" si="47"/>
        <v>0</v>
      </c>
      <c r="I82" s="30">
        <f t="shared" si="47"/>
        <v>0</v>
      </c>
      <c r="J82" s="30">
        <f t="shared" si="47"/>
        <v>0</v>
      </c>
      <c r="K82" s="30">
        <f t="shared" si="47"/>
        <v>0</v>
      </c>
      <c r="L82" s="30">
        <f t="shared" si="47"/>
        <v>0</v>
      </c>
      <c r="M82" s="30">
        <f t="shared" si="47"/>
        <v>0</v>
      </c>
      <c r="N82" s="30">
        <f t="shared" si="47"/>
        <v>0</v>
      </c>
      <c r="O82" s="30">
        <f t="shared" si="47"/>
        <v>0</v>
      </c>
      <c r="P82" s="30">
        <f t="shared" si="47"/>
        <v>0</v>
      </c>
      <c r="Q82" s="30">
        <f t="shared" si="47"/>
        <v>0</v>
      </c>
      <c r="R82" s="30">
        <f t="shared" si="47"/>
        <v>0</v>
      </c>
      <c r="S82" s="30">
        <f t="shared" si="47"/>
        <v>0</v>
      </c>
      <c r="T82" s="30">
        <f t="shared" si="47"/>
        <v>0</v>
      </c>
      <c r="U82" s="30">
        <f t="shared" si="47"/>
        <v>0</v>
      </c>
      <c r="V82" s="30">
        <f t="shared" si="47"/>
        <v>0</v>
      </c>
      <c r="W82" s="30">
        <f t="shared" si="47"/>
        <v>0</v>
      </c>
      <c r="X82" s="30">
        <f t="shared" si="47"/>
        <v>0</v>
      </c>
      <c r="Y82" s="30">
        <f t="shared" si="47"/>
        <v>0</v>
      </c>
      <c r="Z82" s="30">
        <f t="shared" si="47"/>
        <v>0</v>
      </c>
      <c r="AA82" s="30">
        <f t="shared" si="47"/>
        <v>0</v>
      </c>
      <c r="AB82" s="30">
        <f t="shared" si="47"/>
        <v>0</v>
      </c>
      <c r="AC82" s="30">
        <f t="shared" si="47"/>
        <v>0</v>
      </c>
      <c r="AD82" s="30">
        <f t="shared" si="47"/>
        <v>0</v>
      </c>
      <c r="AE82" s="30">
        <f t="shared" si="47"/>
        <v>0</v>
      </c>
      <c r="AF82" s="30">
        <f t="shared" si="47"/>
        <v>0</v>
      </c>
      <c r="AG82" s="30">
        <f t="shared" si="47"/>
        <v>0</v>
      </c>
      <c r="AH82" s="30">
        <f t="shared" si="47"/>
        <v>0</v>
      </c>
      <c r="AI82" s="30">
        <f t="shared" si="47"/>
        <v>0</v>
      </c>
      <c r="AJ82" s="30">
        <f t="shared" si="47"/>
        <v>0</v>
      </c>
      <c r="AK82" s="30">
        <f t="shared" si="47"/>
        <v>0</v>
      </c>
      <c r="AL82" s="6">
        <f t="shared" ca="1" si="9"/>
        <v>0</v>
      </c>
      <c r="AN82" s="49"/>
    </row>
    <row r="83" spans="1:40" x14ac:dyDescent="0.3">
      <c r="A83" s="9" t="str">
        <f t="shared" si="7"/>
        <v>202312</v>
      </c>
      <c r="B83" s="30">
        <f t="shared" ref="B83:AK83" ca="1" si="48">IFERROR(INDEX($A$5:$AK$42,ROW(B38),COLUMN(B38)+ROW(B36)-1),0)</f>
        <v>0</v>
      </c>
      <c r="C83" s="30">
        <f t="shared" si="48"/>
        <v>0</v>
      </c>
      <c r="D83" s="30">
        <f t="shared" si="48"/>
        <v>0</v>
      </c>
      <c r="E83" s="30">
        <f t="shared" si="48"/>
        <v>0</v>
      </c>
      <c r="F83" s="30">
        <f t="shared" si="48"/>
        <v>0</v>
      </c>
      <c r="G83" s="30">
        <f t="shared" si="48"/>
        <v>0</v>
      </c>
      <c r="H83" s="30">
        <f t="shared" si="48"/>
        <v>0</v>
      </c>
      <c r="I83" s="30">
        <f t="shared" si="48"/>
        <v>0</v>
      </c>
      <c r="J83" s="30">
        <f t="shared" si="48"/>
        <v>0</v>
      </c>
      <c r="K83" s="30">
        <f t="shared" si="48"/>
        <v>0</v>
      </c>
      <c r="L83" s="30">
        <f t="shared" si="48"/>
        <v>0</v>
      </c>
      <c r="M83" s="30">
        <f t="shared" si="48"/>
        <v>0</v>
      </c>
      <c r="N83" s="30">
        <f t="shared" si="48"/>
        <v>0</v>
      </c>
      <c r="O83" s="30">
        <f t="shared" si="48"/>
        <v>0</v>
      </c>
      <c r="P83" s="30">
        <f t="shared" si="48"/>
        <v>0</v>
      </c>
      <c r="Q83" s="30">
        <f t="shared" si="48"/>
        <v>0</v>
      </c>
      <c r="R83" s="30">
        <f t="shared" si="48"/>
        <v>0</v>
      </c>
      <c r="S83" s="30">
        <f t="shared" si="48"/>
        <v>0</v>
      </c>
      <c r="T83" s="30">
        <f t="shared" si="48"/>
        <v>0</v>
      </c>
      <c r="U83" s="30">
        <f t="shared" si="48"/>
        <v>0</v>
      </c>
      <c r="V83" s="30">
        <f t="shared" si="48"/>
        <v>0</v>
      </c>
      <c r="W83" s="30">
        <f t="shared" si="48"/>
        <v>0</v>
      </c>
      <c r="X83" s="30">
        <f t="shared" si="48"/>
        <v>0</v>
      </c>
      <c r="Y83" s="30">
        <f t="shared" si="48"/>
        <v>0</v>
      </c>
      <c r="Z83" s="30">
        <f t="shared" si="48"/>
        <v>0</v>
      </c>
      <c r="AA83" s="30">
        <f t="shared" si="48"/>
        <v>0</v>
      </c>
      <c r="AB83" s="30">
        <f t="shared" si="48"/>
        <v>0</v>
      </c>
      <c r="AC83" s="30">
        <f t="shared" si="48"/>
        <v>0</v>
      </c>
      <c r="AD83" s="30">
        <f t="shared" si="48"/>
        <v>0</v>
      </c>
      <c r="AE83" s="30">
        <f t="shared" si="48"/>
        <v>0</v>
      </c>
      <c r="AF83" s="30">
        <f t="shared" si="48"/>
        <v>0</v>
      </c>
      <c r="AG83" s="30">
        <f t="shared" si="48"/>
        <v>0</v>
      </c>
      <c r="AH83" s="30">
        <f t="shared" si="48"/>
        <v>0</v>
      </c>
      <c r="AI83" s="30">
        <f t="shared" si="48"/>
        <v>0</v>
      </c>
      <c r="AJ83" s="30">
        <f t="shared" si="48"/>
        <v>0</v>
      </c>
      <c r="AK83" s="30">
        <f t="shared" si="48"/>
        <v>0</v>
      </c>
      <c r="AL83" s="6">
        <f t="shared" ca="1" si="9"/>
        <v>0</v>
      </c>
      <c r="AN83" s="49"/>
    </row>
    <row r="84" spans="1:40" x14ac:dyDescent="0.3">
      <c r="A84" s="31" t="s">
        <v>1</v>
      </c>
      <c r="B84" s="32">
        <f ca="1">SUM(B48:B83)</f>
        <v>0</v>
      </c>
      <c r="C84" s="32">
        <f ca="1">SUM(C48:C83)</f>
        <v>0</v>
      </c>
      <c r="D84" s="32">
        <f t="shared" ref="D84:O84" ca="1" si="49">SUM(D48:D83)</f>
        <v>0</v>
      </c>
      <c r="E84" s="32">
        <f t="shared" ca="1" si="49"/>
        <v>0</v>
      </c>
      <c r="F84" s="32">
        <f t="shared" ca="1" si="49"/>
        <v>0</v>
      </c>
      <c r="G84" s="32">
        <f t="shared" ca="1" si="49"/>
        <v>0</v>
      </c>
      <c r="H84" s="32">
        <f t="shared" ca="1" si="49"/>
        <v>0</v>
      </c>
      <c r="I84" s="32">
        <f t="shared" ca="1" si="49"/>
        <v>0</v>
      </c>
      <c r="J84" s="32">
        <f t="shared" ca="1" si="49"/>
        <v>0</v>
      </c>
      <c r="K84" s="32">
        <f t="shared" ca="1" si="49"/>
        <v>0</v>
      </c>
      <c r="L84" s="32">
        <f t="shared" ca="1" si="49"/>
        <v>0</v>
      </c>
      <c r="M84" s="32">
        <f t="shared" ca="1" si="49"/>
        <v>0</v>
      </c>
      <c r="N84" s="32">
        <f t="shared" ca="1" si="49"/>
        <v>0</v>
      </c>
      <c r="O84" s="32">
        <f t="shared" ca="1" si="49"/>
        <v>0</v>
      </c>
      <c r="P84" s="32">
        <f ca="1">SUM(P48:P83)</f>
        <v>0</v>
      </c>
      <c r="Q84" s="32">
        <f t="shared" ref="Q84:AK84" ca="1" si="50">SUM(Q48:Q83)</f>
        <v>0</v>
      </c>
      <c r="R84" s="32">
        <f t="shared" ca="1" si="50"/>
        <v>0</v>
      </c>
      <c r="S84" s="32">
        <f t="shared" ca="1" si="50"/>
        <v>0</v>
      </c>
      <c r="T84" s="32">
        <f t="shared" ca="1" si="50"/>
        <v>0</v>
      </c>
      <c r="U84" s="32">
        <f t="shared" ca="1" si="50"/>
        <v>0</v>
      </c>
      <c r="V84" s="32">
        <f t="shared" ca="1" si="50"/>
        <v>0</v>
      </c>
      <c r="W84" s="32">
        <f t="shared" ca="1" si="50"/>
        <v>0</v>
      </c>
      <c r="X84" s="32">
        <f t="shared" ca="1" si="50"/>
        <v>0</v>
      </c>
      <c r="Y84" s="32">
        <f t="shared" ca="1" si="50"/>
        <v>0</v>
      </c>
      <c r="Z84" s="32">
        <f t="shared" ca="1" si="50"/>
        <v>0</v>
      </c>
      <c r="AA84" s="32">
        <f t="shared" ca="1" si="50"/>
        <v>0</v>
      </c>
      <c r="AB84" s="32">
        <f t="shared" ca="1" si="50"/>
        <v>0</v>
      </c>
      <c r="AC84" s="32">
        <f t="shared" ca="1" si="50"/>
        <v>0</v>
      </c>
      <c r="AD84" s="32">
        <f t="shared" ca="1" si="50"/>
        <v>0</v>
      </c>
      <c r="AE84" s="32">
        <f t="shared" ca="1" si="50"/>
        <v>0</v>
      </c>
      <c r="AF84" s="32">
        <f t="shared" ca="1" si="50"/>
        <v>0</v>
      </c>
      <c r="AG84" s="32">
        <f t="shared" ca="1" si="50"/>
        <v>0</v>
      </c>
      <c r="AH84" s="32">
        <f t="shared" ca="1" si="50"/>
        <v>0</v>
      </c>
      <c r="AI84" s="32">
        <f t="shared" ca="1" si="50"/>
        <v>0</v>
      </c>
      <c r="AJ84" s="32">
        <f t="shared" ca="1" si="50"/>
        <v>0</v>
      </c>
      <c r="AK84" s="32">
        <f t="shared" ca="1" si="50"/>
        <v>0</v>
      </c>
      <c r="AL84" s="32">
        <f ca="1">SUM(B84:AK84)</f>
        <v>0</v>
      </c>
    </row>
    <row r="85" spans="1:40" x14ac:dyDescent="0.3">
      <c r="A85" s="33" t="s">
        <v>45</v>
      </c>
      <c r="B85" s="34" t="e">
        <f ca="1">B84/$AL$84</f>
        <v>#DIV/0!</v>
      </c>
      <c r="C85" s="34" t="e">
        <f ca="1">C84/$AL$84</f>
        <v>#DIV/0!</v>
      </c>
      <c r="D85" s="34" t="e">
        <f t="shared" ref="D85:AK85" ca="1" si="51">D84/$AL$84</f>
        <v>#DIV/0!</v>
      </c>
      <c r="E85" s="34" t="e">
        <f t="shared" ca="1" si="51"/>
        <v>#DIV/0!</v>
      </c>
      <c r="F85" s="34" t="e">
        <f t="shared" ca="1" si="51"/>
        <v>#DIV/0!</v>
      </c>
      <c r="G85" s="34" t="e">
        <f t="shared" ca="1" si="51"/>
        <v>#DIV/0!</v>
      </c>
      <c r="H85" s="34" t="e">
        <f t="shared" ca="1" si="51"/>
        <v>#DIV/0!</v>
      </c>
      <c r="I85" s="34" t="e">
        <f t="shared" ca="1" si="51"/>
        <v>#DIV/0!</v>
      </c>
      <c r="J85" s="34" t="e">
        <f t="shared" ca="1" si="51"/>
        <v>#DIV/0!</v>
      </c>
      <c r="K85" s="34" t="e">
        <f t="shared" ca="1" si="51"/>
        <v>#DIV/0!</v>
      </c>
      <c r="L85" s="34" t="e">
        <f t="shared" ca="1" si="51"/>
        <v>#DIV/0!</v>
      </c>
      <c r="M85" s="34" t="e">
        <f t="shared" ca="1" si="51"/>
        <v>#DIV/0!</v>
      </c>
      <c r="N85" s="34" t="e">
        <f t="shared" ca="1" si="51"/>
        <v>#DIV/0!</v>
      </c>
      <c r="O85" s="34" t="e">
        <f t="shared" ca="1" si="51"/>
        <v>#DIV/0!</v>
      </c>
      <c r="P85" s="34" t="e">
        <f t="shared" ca="1" si="51"/>
        <v>#DIV/0!</v>
      </c>
      <c r="Q85" s="34" t="e">
        <f t="shared" ca="1" si="51"/>
        <v>#DIV/0!</v>
      </c>
      <c r="R85" s="34" t="e">
        <f t="shared" ca="1" si="51"/>
        <v>#DIV/0!</v>
      </c>
      <c r="S85" s="34" t="e">
        <f t="shared" ca="1" si="51"/>
        <v>#DIV/0!</v>
      </c>
      <c r="T85" s="34" t="e">
        <f t="shared" ca="1" si="51"/>
        <v>#DIV/0!</v>
      </c>
      <c r="U85" s="34" t="e">
        <f t="shared" ca="1" si="51"/>
        <v>#DIV/0!</v>
      </c>
      <c r="V85" s="34" t="e">
        <f t="shared" ca="1" si="51"/>
        <v>#DIV/0!</v>
      </c>
      <c r="W85" s="34" t="e">
        <f t="shared" ca="1" si="51"/>
        <v>#DIV/0!</v>
      </c>
      <c r="X85" s="34" t="e">
        <f t="shared" ca="1" si="51"/>
        <v>#DIV/0!</v>
      </c>
      <c r="Y85" s="34" t="e">
        <f t="shared" ca="1" si="51"/>
        <v>#DIV/0!</v>
      </c>
      <c r="Z85" s="34" t="e">
        <f t="shared" ca="1" si="51"/>
        <v>#DIV/0!</v>
      </c>
      <c r="AA85" s="34" t="e">
        <f t="shared" ca="1" si="51"/>
        <v>#DIV/0!</v>
      </c>
      <c r="AB85" s="34" t="e">
        <f t="shared" ca="1" si="51"/>
        <v>#DIV/0!</v>
      </c>
      <c r="AC85" s="34" t="e">
        <f t="shared" ca="1" si="51"/>
        <v>#DIV/0!</v>
      </c>
      <c r="AD85" s="34" t="e">
        <f t="shared" ca="1" si="51"/>
        <v>#DIV/0!</v>
      </c>
      <c r="AE85" s="34" t="e">
        <f t="shared" ca="1" si="51"/>
        <v>#DIV/0!</v>
      </c>
      <c r="AF85" s="34" t="e">
        <f t="shared" ca="1" si="51"/>
        <v>#DIV/0!</v>
      </c>
      <c r="AG85" s="34" t="e">
        <f t="shared" ca="1" si="51"/>
        <v>#DIV/0!</v>
      </c>
      <c r="AH85" s="34" t="e">
        <f t="shared" ca="1" si="51"/>
        <v>#DIV/0!</v>
      </c>
      <c r="AI85" s="34" t="e">
        <f t="shared" ca="1" si="51"/>
        <v>#DIV/0!</v>
      </c>
      <c r="AJ85" s="34" t="e">
        <f t="shared" ca="1" si="51"/>
        <v>#DIV/0!</v>
      </c>
      <c r="AK85" s="34" t="e">
        <f t="shared" ca="1" si="51"/>
        <v>#DIV/0!</v>
      </c>
      <c r="AL85" s="25" t="e">
        <f ca="1">+AL84-AL43</f>
        <v>#REF!</v>
      </c>
    </row>
    <row r="86" spans="1:40" x14ac:dyDescent="0.3">
      <c r="A86" s="35" t="s">
        <v>46</v>
      </c>
      <c r="B86" s="36" t="e">
        <f ca="1">B85</f>
        <v>#DIV/0!</v>
      </c>
      <c r="C86" s="36" t="e">
        <f ca="1">B86+C85</f>
        <v>#DIV/0!</v>
      </c>
      <c r="D86" s="36" t="e">
        <f t="shared" ref="D86:AJ86" ca="1" si="52">C86+D85</f>
        <v>#DIV/0!</v>
      </c>
      <c r="E86" s="36" t="e">
        <f t="shared" ca="1" si="52"/>
        <v>#DIV/0!</v>
      </c>
      <c r="F86" s="36" t="e">
        <f t="shared" ca="1" si="52"/>
        <v>#DIV/0!</v>
      </c>
      <c r="G86" s="36" t="e">
        <f t="shared" ca="1" si="52"/>
        <v>#DIV/0!</v>
      </c>
      <c r="H86" s="36" t="e">
        <f t="shared" ca="1" si="52"/>
        <v>#DIV/0!</v>
      </c>
      <c r="I86" s="36" t="e">
        <f t="shared" ca="1" si="52"/>
        <v>#DIV/0!</v>
      </c>
      <c r="J86" s="36" t="e">
        <f t="shared" ca="1" si="52"/>
        <v>#DIV/0!</v>
      </c>
      <c r="K86" s="36" t="e">
        <f t="shared" ca="1" si="52"/>
        <v>#DIV/0!</v>
      </c>
      <c r="L86" s="36" t="e">
        <f t="shared" ca="1" si="52"/>
        <v>#DIV/0!</v>
      </c>
      <c r="M86" s="36" t="e">
        <f t="shared" ca="1" si="52"/>
        <v>#DIV/0!</v>
      </c>
      <c r="N86" s="36" t="e">
        <f t="shared" ca="1" si="52"/>
        <v>#DIV/0!</v>
      </c>
      <c r="O86" s="36" t="e">
        <f t="shared" ca="1" si="52"/>
        <v>#DIV/0!</v>
      </c>
      <c r="P86" s="36" t="e">
        <f t="shared" ca="1" si="52"/>
        <v>#DIV/0!</v>
      </c>
      <c r="Q86" s="36" t="e">
        <f t="shared" ca="1" si="52"/>
        <v>#DIV/0!</v>
      </c>
      <c r="R86" s="36" t="e">
        <f t="shared" ca="1" si="52"/>
        <v>#DIV/0!</v>
      </c>
      <c r="S86" s="36" t="e">
        <f t="shared" ca="1" si="52"/>
        <v>#DIV/0!</v>
      </c>
      <c r="T86" s="36" t="e">
        <f t="shared" ca="1" si="52"/>
        <v>#DIV/0!</v>
      </c>
      <c r="U86" s="36" t="e">
        <f t="shared" ca="1" si="52"/>
        <v>#DIV/0!</v>
      </c>
      <c r="V86" s="36" t="e">
        <f t="shared" ca="1" si="52"/>
        <v>#DIV/0!</v>
      </c>
      <c r="W86" s="36" t="e">
        <f t="shared" ca="1" si="52"/>
        <v>#DIV/0!</v>
      </c>
      <c r="X86" s="36" t="e">
        <f t="shared" ca="1" si="52"/>
        <v>#DIV/0!</v>
      </c>
      <c r="Y86" s="36" t="e">
        <f t="shared" ca="1" si="52"/>
        <v>#DIV/0!</v>
      </c>
      <c r="Z86" s="36" t="e">
        <f t="shared" ca="1" si="52"/>
        <v>#DIV/0!</v>
      </c>
      <c r="AA86" s="36" t="e">
        <f t="shared" ca="1" si="52"/>
        <v>#DIV/0!</v>
      </c>
      <c r="AB86" s="36" t="e">
        <f t="shared" ca="1" si="52"/>
        <v>#DIV/0!</v>
      </c>
      <c r="AC86" s="36" t="e">
        <f t="shared" ca="1" si="52"/>
        <v>#DIV/0!</v>
      </c>
      <c r="AD86" s="36" t="e">
        <f t="shared" ca="1" si="52"/>
        <v>#DIV/0!</v>
      </c>
      <c r="AE86" s="36" t="e">
        <f t="shared" ca="1" si="52"/>
        <v>#DIV/0!</v>
      </c>
      <c r="AF86" s="36" t="e">
        <f t="shared" ca="1" si="52"/>
        <v>#DIV/0!</v>
      </c>
      <c r="AG86" s="36" t="e">
        <f t="shared" ca="1" si="52"/>
        <v>#DIV/0!</v>
      </c>
      <c r="AH86" s="36" t="e">
        <f t="shared" ca="1" si="52"/>
        <v>#DIV/0!</v>
      </c>
      <c r="AI86" s="36" t="e">
        <f t="shared" ca="1" si="52"/>
        <v>#DIV/0!</v>
      </c>
      <c r="AJ86" s="36" t="e">
        <f t="shared" ca="1" si="52"/>
        <v>#DIV/0!</v>
      </c>
      <c r="AK86" s="36" t="e">
        <f ca="1">AJ86+AK85</f>
        <v>#DIV/0!</v>
      </c>
    </row>
    <row r="89" spans="1:40" s="39" customFormat="1" x14ac:dyDescent="0.3">
      <c r="A89" s="37" t="s">
        <v>580</v>
      </c>
      <c r="B89" s="38"/>
      <c r="C89" s="38"/>
      <c r="D89" s="38"/>
      <c r="E89" s="38"/>
      <c r="F89" s="38"/>
      <c r="G89" s="38"/>
      <c r="H89" s="38"/>
      <c r="I89" s="38"/>
    </row>
    <row r="90" spans="1:40" s="39" customFormat="1" x14ac:dyDescent="0.3">
      <c r="A90" s="37" t="s">
        <v>47</v>
      </c>
      <c r="B90" s="37"/>
      <c r="C90" s="37"/>
      <c r="D90" s="37"/>
      <c r="E90" s="37"/>
      <c r="F90" s="37"/>
      <c r="G90" s="37"/>
      <c r="H90" s="37"/>
      <c r="I90" s="37"/>
    </row>
    <row r="91" spans="1:40" x14ac:dyDescent="0.3">
      <c r="A91" s="40"/>
      <c r="B91" s="40"/>
      <c r="C91" s="40"/>
      <c r="D91" s="40"/>
      <c r="E91" s="40"/>
      <c r="F91" s="41"/>
      <c r="G91" s="40"/>
      <c r="H91" s="40"/>
      <c r="I91" s="40"/>
    </row>
    <row r="92" spans="1:40" x14ac:dyDescent="0.3">
      <c r="A92" s="42" t="s">
        <v>48</v>
      </c>
      <c r="B92" s="42" t="s">
        <v>49</v>
      </c>
      <c r="C92" s="43" t="s">
        <v>50</v>
      </c>
      <c r="D92" s="42" t="s">
        <v>49</v>
      </c>
      <c r="E92" s="42" t="s">
        <v>51</v>
      </c>
      <c r="F92" s="42" t="s">
        <v>52</v>
      </c>
      <c r="G92" s="42" t="s">
        <v>53</v>
      </c>
      <c r="H92" s="42" t="s">
        <v>54</v>
      </c>
      <c r="I92" s="42" t="s">
        <v>361</v>
      </c>
      <c r="L92" s="73" t="s">
        <v>359</v>
      </c>
      <c r="M92" s="73" t="s">
        <v>360</v>
      </c>
    </row>
    <row r="93" spans="1:40" x14ac:dyDescent="0.3">
      <c r="A93" s="42" t="s">
        <v>55</v>
      </c>
      <c r="B93" s="42" t="s">
        <v>53</v>
      </c>
      <c r="C93" s="43"/>
      <c r="D93" s="42" t="s">
        <v>54</v>
      </c>
      <c r="E93" s="44"/>
      <c r="F93" s="42"/>
      <c r="G93" s="42" t="s">
        <v>2</v>
      </c>
      <c r="H93" s="42" t="s">
        <v>2</v>
      </c>
      <c r="I93" s="42"/>
      <c r="J93" s="45"/>
      <c r="K93" s="45"/>
      <c r="L93" s="73" t="e" cm="1">
        <f t="array" ref="L93">LINEST(D108:D118,I108:I118,TRUE,FALSE)</f>
        <v>#VALUE!</v>
      </c>
      <c r="M93" s="73"/>
    </row>
    <row r="94" spans="1:40" x14ac:dyDescent="0.3">
      <c r="A94" s="9">
        <f t="shared" ref="A94:A129" si="53">A7+0</f>
        <v>202101</v>
      </c>
      <c r="B94" s="25" t="e">
        <f t="shared" ref="B94:B129" ca="1" si="54">AL7</f>
        <v>#REF!</v>
      </c>
      <c r="C94" s="46" t="e">
        <f ca="1">+AK86</f>
        <v>#DIV/0!</v>
      </c>
      <c r="D94" s="47" t="e">
        <f ca="1">B94/C94</f>
        <v>#REF!</v>
      </c>
      <c r="E94" s="25" t="e">
        <f ca="1">D94-B94</f>
        <v>#REF!</v>
      </c>
      <c r="F94" s="48" t="e">
        <f>VLOOKUP(A94,#REF!,2)</f>
        <v>#REF!</v>
      </c>
      <c r="G94" s="21" t="e">
        <f t="shared" ref="G94:G129" ca="1" si="55">B94/F94</f>
        <v>#REF!</v>
      </c>
      <c r="H94" s="21" t="e">
        <f t="shared" ref="H94:H118" ca="1" si="56">D94/F94</f>
        <v>#REF!</v>
      </c>
      <c r="I94" t="e">
        <f>VLOOKUP(A94,#REF!,3,0)</f>
        <v>#REF!</v>
      </c>
      <c r="K94" s="47"/>
    </row>
    <row r="95" spans="1:40" x14ac:dyDescent="0.3">
      <c r="A95" s="9">
        <f t="shared" si="53"/>
        <v>202102</v>
      </c>
      <c r="B95" s="25" t="e">
        <f t="shared" ca="1" si="54"/>
        <v>#REF!</v>
      </c>
      <c r="C95" s="46" t="e">
        <f ca="1">+AJ86</f>
        <v>#DIV/0!</v>
      </c>
      <c r="D95" s="47" t="e">
        <f t="shared" ref="D95:D105" ca="1" si="57">B95/C95</f>
        <v>#REF!</v>
      </c>
      <c r="E95" s="25" t="e">
        <f t="shared" ref="E95:E105" ca="1" si="58">D95-B95</f>
        <v>#REF!</v>
      </c>
      <c r="F95" s="48">
        <v>4278</v>
      </c>
      <c r="G95" s="21" t="e">
        <f t="shared" ca="1" si="55"/>
        <v>#REF!</v>
      </c>
      <c r="H95" s="21" t="e">
        <f t="shared" ca="1" si="56"/>
        <v>#REF!</v>
      </c>
      <c r="I95" t="e">
        <f>VLOOKUP(A95,#REF!,3,0)</f>
        <v>#REF!</v>
      </c>
      <c r="K95" s="47"/>
    </row>
    <row r="96" spans="1:40" x14ac:dyDescent="0.3">
      <c r="A96" s="9">
        <f t="shared" si="53"/>
        <v>202103</v>
      </c>
      <c r="B96" s="25" t="e">
        <f t="shared" ca="1" si="54"/>
        <v>#REF!</v>
      </c>
      <c r="C96" s="46" t="e">
        <f ca="1">+AI86</f>
        <v>#DIV/0!</v>
      </c>
      <c r="D96" s="47" t="e">
        <f t="shared" ca="1" si="57"/>
        <v>#REF!</v>
      </c>
      <c r="E96" s="25" t="e">
        <f t="shared" ca="1" si="58"/>
        <v>#REF!</v>
      </c>
      <c r="F96" s="48" t="e">
        <f>VLOOKUP(A96,#REF!,2)</f>
        <v>#REF!</v>
      </c>
      <c r="G96" s="21" t="e">
        <f t="shared" ca="1" si="55"/>
        <v>#REF!</v>
      </c>
      <c r="H96" s="21" t="e">
        <f t="shared" ca="1" si="56"/>
        <v>#REF!</v>
      </c>
      <c r="I96" t="e">
        <f>VLOOKUP(A96,#REF!,3,0)</f>
        <v>#REF!</v>
      </c>
      <c r="K96" s="47"/>
    </row>
    <row r="97" spans="1:11" x14ac:dyDescent="0.3">
      <c r="A97" s="9">
        <f t="shared" si="53"/>
        <v>202104</v>
      </c>
      <c r="B97" s="25" t="e">
        <f t="shared" ca="1" si="54"/>
        <v>#REF!</v>
      </c>
      <c r="C97" s="46" t="e">
        <f ca="1">+AH86</f>
        <v>#DIV/0!</v>
      </c>
      <c r="D97" s="47" t="e">
        <f t="shared" ca="1" si="57"/>
        <v>#REF!</v>
      </c>
      <c r="E97" s="25" t="e">
        <f t="shared" ca="1" si="58"/>
        <v>#REF!</v>
      </c>
      <c r="F97" s="48" t="e">
        <f>VLOOKUP(A97,#REF!,2)</f>
        <v>#REF!</v>
      </c>
      <c r="G97" s="21" t="e">
        <f t="shared" ca="1" si="55"/>
        <v>#REF!</v>
      </c>
      <c r="H97" s="21" t="e">
        <f t="shared" ca="1" si="56"/>
        <v>#REF!</v>
      </c>
      <c r="I97" t="e">
        <f>VLOOKUP(A97,#REF!,3,0)</f>
        <v>#REF!</v>
      </c>
      <c r="K97" s="47"/>
    </row>
    <row r="98" spans="1:11" x14ac:dyDescent="0.3">
      <c r="A98" s="9">
        <f t="shared" si="53"/>
        <v>202105</v>
      </c>
      <c r="B98" s="25" t="e">
        <f t="shared" ca="1" si="54"/>
        <v>#REF!</v>
      </c>
      <c r="C98" s="46" t="e">
        <f ca="1">+AG86</f>
        <v>#DIV/0!</v>
      </c>
      <c r="D98" s="47" t="e">
        <f t="shared" ca="1" si="57"/>
        <v>#REF!</v>
      </c>
      <c r="E98" s="25" t="e">
        <f t="shared" ca="1" si="58"/>
        <v>#REF!</v>
      </c>
      <c r="F98" s="48" t="e">
        <f>VLOOKUP(A98,#REF!,2)</f>
        <v>#REF!</v>
      </c>
      <c r="G98" s="21" t="e">
        <f t="shared" ca="1" si="55"/>
        <v>#REF!</v>
      </c>
      <c r="H98" s="21" t="e">
        <f t="shared" ca="1" si="56"/>
        <v>#REF!</v>
      </c>
      <c r="I98" t="e">
        <f>VLOOKUP(A98,#REF!,3,0)</f>
        <v>#REF!</v>
      </c>
      <c r="K98" s="47"/>
    </row>
    <row r="99" spans="1:11" x14ac:dyDescent="0.3">
      <c r="A99" s="9">
        <f t="shared" si="53"/>
        <v>202106</v>
      </c>
      <c r="B99" s="25" t="e">
        <f t="shared" ca="1" si="54"/>
        <v>#REF!</v>
      </c>
      <c r="C99" s="46" t="e">
        <f ca="1">+AF86</f>
        <v>#DIV/0!</v>
      </c>
      <c r="D99" s="47" t="e">
        <f t="shared" ca="1" si="57"/>
        <v>#REF!</v>
      </c>
      <c r="E99" s="25" t="e">
        <f ca="1">D99-B99</f>
        <v>#REF!</v>
      </c>
      <c r="F99" s="48" t="e">
        <f>VLOOKUP(A99,#REF!,2)</f>
        <v>#REF!</v>
      </c>
      <c r="G99" s="21" t="e">
        <f t="shared" ca="1" si="55"/>
        <v>#REF!</v>
      </c>
      <c r="H99" s="21" t="e">
        <f t="shared" ca="1" si="56"/>
        <v>#REF!</v>
      </c>
      <c r="I99" t="e">
        <f>VLOOKUP(A99,#REF!,3,0)</f>
        <v>#REF!</v>
      </c>
      <c r="K99" s="47"/>
    </row>
    <row r="100" spans="1:11" x14ac:dyDescent="0.3">
      <c r="A100" s="9">
        <f t="shared" si="53"/>
        <v>202107</v>
      </c>
      <c r="B100" s="25" t="e">
        <f t="shared" ca="1" si="54"/>
        <v>#REF!</v>
      </c>
      <c r="C100" s="46" t="e">
        <f ca="1">+AE86</f>
        <v>#DIV/0!</v>
      </c>
      <c r="D100" s="47" t="e">
        <f t="shared" ca="1" si="57"/>
        <v>#REF!</v>
      </c>
      <c r="E100" s="25" t="e">
        <f t="shared" ca="1" si="58"/>
        <v>#REF!</v>
      </c>
      <c r="F100" s="48" t="e">
        <f>VLOOKUP(A100,#REF!,2)</f>
        <v>#REF!</v>
      </c>
      <c r="G100" s="21" t="e">
        <f t="shared" ca="1" si="55"/>
        <v>#REF!</v>
      </c>
      <c r="H100" s="21" t="e">
        <f t="shared" ca="1" si="56"/>
        <v>#REF!</v>
      </c>
      <c r="I100" t="e">
        <f>VLOOKUP(A100,#REF!,3,0)</f>
        <v>#REF!</v>
      </c>
      <c r="K100" s="47"/>
    </row>
    <row r="101" spans="1:11" x14ac:dyDescent="0.3">
      <c r="A101" s="9">
        <f t="shared" si="53"/>
        <v>202108</v>
      </c>
      <c r="B101" s="25" t="e">
        <f t="shared" ca="1" si="54"/>
        <v>#REF!</v>
      </c>
      <c r="C101" s="46" t="e">
        <f ca="1">+AD86</f>
        <v>#DIV/0!</v>
      </c>
      <c r="D101" s="47" t="e">
        <f t="shared" ca="1" si="57"/>
        <v>#REF!</v>
      </c>
      <c r="E101" s="25" t="e">
        <f t="shared" ca="1" si="58"/>
        <v>#REF!</v>
      </c>
      <c r="F101" s="48" t="e">
        <f>VLOOKUP(A101,#REF!,2)</f>
        <v>#REF!</v>
      </c>
      <c r="G101" s="21" t="e">
        <f t="shared" ca="1" si="55"/>
        <v>#REF!</v>
      </c>
      <c r="H101" s="21" t="e">
        <f t="shared" ca="1" si="56"/>
        <v>#REF!</v>
      </c>
      <c r="I101" t="e">
        <f>VLOOKUP(A101,#REF!,3,0)</f>
        <v>#REF!</v>
      </c>
      <c r="K101" s="47"/>
    </row>
    <row r="102" spans="1:11" x14ac:dyDescent="0.3">
      <c r="A102" s="9">
        <f t="shared" si="53"/>
        <v>202109</v>
      </c>
      <c r="B102" s="25" t="e">
        <f t="shared" ca="1" si="54"/>
        <v>#REF!</v>
      </c>
      <c r="C102" s="46" t="e">
        <f ca="1">+AC86</f>
        <v>#DIV/0!</v>
      </c>
      <c r="D102" s="47" t="e">
        <f t="shared" ca="1" si="57"/>
        <v>#REF!</v>
      </c>
      <c r="E102" s="25" t="e">
        <f t="shared" ca="1" si="58"/>
        <v>#REF!</v>
      </c>
      <c r="F102" s="48" t="e">
        <f>VLOOKUP(A102,#REF!,2)</f>
        <v>#REF!</v>
      </c>
      <c r="G102" s="21" t="e">
        <f t="shared" ca="1" si="55"/>
        <v>#REF!</v>
      </c>
      <c r="H102" s="21" t="e">
        <f t="shared" ca="1" si="56"/>
        <v>#REF!</v>
      </c>
      <c r="I102" t="e">
        <f>VLOOKUP(A102,#REF!,3,0)</f>
        <v>#REF!</v>
      </c>
      <c r="K102" s="47"/>
    </row>
    <row r="103" spans="1:11" x14ac:dyDescent="0.3">
      <c r="A103" s="9">
        <f t="shared" si="53"/>
        <v>202110</v>
      </c>
      <c r="B103" s="25" t="e">
        <f t="shared" ca="1" si="54"/>
        <v>#REF!</v>
      </c>
      <c r="C103" s="46" t="e">
        <f ca="1">+AB86</f>
        <v>#DIV/0!</v>
      </c>
      <c r="D103" s="47" t="e">
        <f t="shared" ca="1" si="57"/>
        <v>#REF!</v>
      </c>
      <c r="E103" s="25" t="e">
        <f t="shared" ca="1" si="58"/>
        <v>#REF!</v>
      </c>
      <c r="F103" t="e">
        <f>VLOOKUP(A103,#REF!,2)</f>
        <v>#REF!</v>
      </c>
      <c r="G103" s="21" t="e">
        <f t="shared" ca="1" si="55"/>
        <v>#REF!</v>
      </c>
      <c r="H103" s="21" t="e">
        <f t="shared" ca="1" si="56"/>
        <v>#REF!</v>
      </c>
      <c r="I103" t="e">
        <f>VLOOKUP(A103,#REF!,3,0)</f>
        <v>#REF!</v>
      </c>
      <c r="K103" s="47"/>
    </row>
    <row r="104" spans="1:11" x14ac:dyDescent="0.3">
      <c r="A104" s="9">
        <f t="shared" si="53"/>
        <v>202111</v>
      </c>
      <c r="B104" s="25" t="e">
        <f t="shared" ca="1" si="54"/>
        <v>#REF!</v>
      </c>
      <c r="C104" s="46" t="e">
        <f ca="1">+AA86</f>
        <v>#DIV/0!</v>
      </c>
      <c r="D104" s="47" t="e">
        <f t="shared" ca="1" si="57"/>
        <v>#REF!</v>
      </c>
      <c r="E104" s="25" t="e">
        <f t="shared" ca="1" si="58"/>
        <v>#REF!</v>
      </c>
      <c r="F104" t="e">
        <f>VLOOKUP(A104,#REF!,2)</f>
        <v>#REF!</v>
      </c>
      <c r="G104" s="21" t="e">
        <f t="shared" ca="1" si="55"/>
        <v>#REF!</v>
      </c>
      <c r="H104" s="21" t="e">
        <f t="shared" ca="1" si="56"/>
        <v>#REF!</v>
      </c>
      <c r="I104" t="e">
        <f>VLOOKUP(A104,#REF!,3,0)</f>
        <v>#REF!</v>
      </c>
      <c r="K104" s="47"/>
    </row>
    <row r="105" spans="1:11" x14ac:dyDescent="0.3">
      <c r="A105" s="9">
        <f t="shared" si="53"/>
        <v>202112</v>
      </c>
      <c r="B105" s="25" t="e">
        <f t="shared" ca="1" si="54"/>
        <v>#REF!</v>
      </c>
      <c r="C105" s="46" t="e">
        <f ca="1">+Z86</f>
        <v>#DIV/0!</v>
      </c>
      <c r="D105" s="47" t="e">
        <f t="shared" ca="1" si="57"/>
        <v>#REF!</v>
      </c>
      <c r="E105" s="25" t="e">
        <f t="shared" ca="1" si="58"/>
        <v>#REF!</v>
      </c>
      <c r="F105" t="e">
        <f>VLOOKUP(A105,#REF!,2)</f>
        <v>#REF!</v>
      </c>
      <c r="G105" s="21" t="e">
        <f t="shared" ca="1" si="55"/>
        <v>#REF!</v>
      </c>
      <c r="H105" s="21" t="e">
        <f t="shared" ca="1" si="56"/>
        <v>#REF!</v>
      </c>
      <c r="I105" t="e">
        <f>VLOOKUP(A105,#REF!,3,0)</f>
        <v>#REF!</v>
      </c>
      <c r="K105" s="47"/>
    </row>
    <row r="106" spans="1:11" x14ac:dyDescent="0.3">
      <c r="A106" s="9">
        <f t="shared" si="53"/>
        <v>202201</v>
      </c>
      <c r="B106" s="25" t="e">
        <f t="shared" ca="1" si="54"/>
        <v>#REF!</v>
      </c>
      <c r="C106" s="49" t="e">
        <f ca="1">+Y86</f>
        <v>#DIV/0!</v>
      </c>
      <c r="D106" s="47" t="e">
        <f ca="1">B106/C106</f>
        <v>#REF!</v>
      </c>
      <c r="E106" s="25" t="e">
        <f ca="1">D106-B106</f>
        <v>#REF!</v>
      </c>
      <c r="F106" t="e">
        <f>VLOOKUP(A106,#REF!,2)</f>
        <v>#REF!</v>
      </c>
      <c r="G106" s="21" t="e">
        <f t="shared" ca="1" si="55"/>
        <v>#REF!</v>
      </c>
      <c r="H106" s="21" t="e">
        <f t="shared" ca="1" si="56"/>
        <v>#REF!</v>
      </c>
      <c r="I106" t="e">
        <f>VLOOKUP(A106,#REF!,3,0)</f>
        <v>#REF!</v>
      </c>
      <c r="K106" s="47"/>
    </row>
    <row r="107" spans="1:11" x14ac:dyDescent="0.3">
      <c r="A107" s="9">
        <f t="shared" si="53"/>
        <v>202202</v>
      </c>
      <c r="B107" s="25" t="e">
        <f t="shared" ca="1" si="54"/>
        <v>#REF!</v>
      </c>
      <c r="C107" s="49" t="e">
        <f ca="1">+X86</f>
        <v>#DIV/0!</v>
      </c>
      <c r="D107" s="47" t="e">
        <f t="shared" ref="D107:D117" ca="1" si="59">B107/C107</f>
        <v>#REF!</v>
      </c>
      <c r="E107" s="25" t="e">
        <f t="shared" ref="E107:E109" ca="1" si="60">D107-B107</f>
        <v>#REF!</v>
      </c>
      <c r="F107" t="e">
        <f>VLOOKUP(A107,#REF!,2)</f>
        <v>#REF!</v>
      </c>
      <c r="G107" s="21" t="e">
        <f t="shared" ca="1" si="55"/>
        <v>#REF!</v>
      </c>
      <c r="H107" s="21" t="e">
        <f t="shared" ca="1" si="56"/>
        <v>#REF!</v>
      </c>
      <c r="I107" t="e">
        <f>VLOOKUP(A107,#REF!,3,0)</f>
        <v>#REF!</v>
      </c>
      <c r="K107" s="47"/>
    </row>
    <row r="108" spans="1:11" x14ac:dyDescent="0.3">
      <c r="A108" s="9">
        <f t="shared" si="53"/>
        <v>202203</v>
      </c>
      <c r="B108" s="74" t="e">
        <f t="shared" ca="1" si="54"/>
        <v>#REF!</v>
      </c>
      <c r="C108" s="75" t="e">
        <f ca="1">+W86</f>
        <v>#DIV/0!</v>
      </c>
      <c r="D108" s="76" t="e">
        <f t="shared" ca="1" si="59"/>
        <v>#REF!</v>
      </c>
      <c r="E108" s="74" t="e">
        <f t="shared" ca="1" si="60"/>
        <v>#REF!</v>
      </c>
      <c r="F108" t="e">
        <f>VLOOKUP(A108,#REF!,2)</f>
        <v>#REF!</v>
      </c>
      <c r="G108" s="78" t="e">
        <f t="shared" ca="1" si="55"/>
        <v>#REF!</v>
      </c>
      <c r="H108" s="78" t="e">
        <f t="shared" ca="1" si="56"/>
        <v>#REF!</v>
      </c>
      <c r="I108" s="77" t="e">
        <f>VLOOKUP(A108,#REF!,3,0)</f>
        <v>#REF!</v>
      </c>
      <c r="K108" s="79" t="e">
        <f ca="1">CORREL(I108:I118,D108:D118)</f>
        <v>#REF!</v>
      </c>
    </row>
    <row r="109" spans="1:11" x14ac:dyDescent="0.3">
      <c r="A109" s="9">
        <f t="shared" si="53"/>
        <v>202204</v>
      </c>
      <c r="B109" s="74" t="e">
        <f t="shared" ca="1" si="54"/>
        <v>#REF!</v>
      </c>
      <c r="C109" s="75" t="e">
        <f ca="1">+V86</f>
        <v>#DIV/0!</v>
      </c>
      <c r="D109" s="76" t="e">
        <f t="shared" ca="1" si="59"/>
        <v>#REF!</v>
      </c>
      <c r="E109" s="74" t="e">
        <f t="shared" ca="1" si="60"/>
        <v>#REF!</v>
      </c>
      <c r="F109" t="e">
        <f>VLOOKUP(A109,#REF!,2)</f>
        <v>#REF!</v>
      </c>
      <c r="G109" s="78" t="e">
        <f t="shared" ca="1" si="55"/>
        <v>#REF!</v>
      </c>
      <c r="H109" s="78" t="e">
        <f t="shared" ca="1" si="56"/>
        <v>#REF!</v>
      </c>
      <c r="I109" s="77" t="e">
        <f>VLOOKUP(A109,#REF!,3,0)</f>
        <v>#REF!</v>
      </c>
      <c r="K109" s="47"/>
    </row>
    <row r="110" spans="1:11" x14ac:dyDescent="0.3">
      <c r="A110" s="9">
        <f t="shared" si="53"/>
        <v>202205</v>
      </c>
      <c r="B110" s="74" t="e">
        <f t="shared" ca="1" si="54"/>
        <v>#REF!</v>
      </c>
      <c r="C110" s="75" t="e">
        <f ca="1">+U86</f>
        <v>#DIV/0!</v>
      </c>
      <c r="D110" s="76" t="e">
        <f t="shared" ca="1" si="59"/>
        <v>#REF!</v>
      </c>
      <c r="E110" s="74" t="e">
        <f ca="1">MAX(D110-B110,0)</f>
        <v>#REF!</v>
      </c>
      <c r="F110" t="e">
        <f>VLOOKUP(A110,#REF!,2)</f>
        <v>#REF!</v>
      </c>
      <c r="G110" s="78" t="e">
        <f t="shared" ca="1" si="55"/>
        <v>#REF!</v>
      </c>
      <c r="H110" s="78" t="e">
        <f t="shared" ca="1" si="56"/>
        <v>#REF!</v>
      </c>
      <c r="I110" s="77" t="e">
        <f>VLOOKUP(A110,#REF!,3,0)</f>
        <v>#REF!</v>
      </c>
      <c r="K110" s="47"/>
    </row>
    <row r="111" spans="1:11" x14ac:dyDescent="0.3">
      <c r="A111" s="9">
        <f t="shared" si="53"/>
        <v>202206</v>
      </c>
      <c r="B111" s="74" t="e">
        <f t="shared" ca="1" si="54"/>
        <v>#REF!</v>
      </c>
      <c r="C111" s="75" t="e">
        <f ca="1">+T86</f>
        <v>#DIV/0!</v>
      </c>
      <c r="D111" s="76" t="e">
        <f t="shared" ca="1" si="59"/>
        <v>#REF!</v>
      </c>
      <c r="E111" s="74" t="e">
        <f t="shared" ref="E111:E129" ca="1" si="61">MAX(D111-B111,0)</f>
        <v>#REF!</v>
      </c>
      <c r="F111" t="e">
        <f>VLOOKUP(A111,#REF!,2)</f>
        <v>#REF!</v>
      </c>
      <c r="G111" s="78" t="e">
        <f t="shared" ca="1" si="55"/>
        <v>#REF!</v>
      </c>
      <c r="H111" s="78" t="e">
        <f t="shared" ca="1" si="56"/>
        <v>#REF!</v>
      </c>
      <c r="I111" s="77" t="e">
        <f>VLOOKUP(A111,#REF!,3,0)</f>
        <v>#REF!</v>
      </c>
      <c r="K111" s="47"/>
    </row>
    <row r="112" spans="1:11" x14ac:dyDescent="0.3">
      <c r="A112" s="9">
        <f t="shared" si="53"/>
        <v>202207</v>
      </c>
      <c r="B112" s="74" t="e">
        <f t="shared" ca="1" si="54"/>
        <v>#REF!</v>
      </c>
      <c r="C112" s="75" t="e">
        <f ca="1">+S86</f>
        <v>#DIV/0!</v>
      </c>
      <c r="D112" s="76" t="e">
        <f t="shared" ca="1" si="59"/>
        <v>#REF!</v>
      </c>
      <c r="E112" s="74" t="e">
        <f t="shared" ca="1" si="61"/>
        <v>#REF!</v>
      </c>
      <c r="F112" t="e">
        <f>VLOOKUP(A112,#REF!,2)</f>
        <v>#REF!</v>
      </c>
      <c r="G112" s="78" t="e">
        <f t="shared" ca="1" si="55"/>
        <v>#REF!</v>
      </c>
      <c r="H112" s="78" t="e">
        <f t="shared" ca="1" si="56"/>
        <v>#REF!</v>
      </c>
      <c r="I112" s="77" t="e">
        <f>VLOOKUP(A112,#REF!,3,0)</f>
        <v>#REF!</v>
      </c>
      <c r="K112" s="47"/>
    </row>
    <row r="113" spans="1:18" x14ac:dyDescent="0.3">
      <c r="A113" s="9">
        <f t="shared" si="53"/>
        <v>202208</v>
      </c>
      <c r="B113" s="74" t="e">
        <f t="shared" ca="1" si="54"/>
        <v>#REF!</v>
      </c>
      <c r="C113" s="75" t="e">
        <f ca="1">+R86</f>
        <v>#DIV/0!</v>
      </c>
      <c r="D113" s="76" t="e">
        <f t="shared" ca="1" si="59"/>
        <v>#REF!</v>
      </c>
      <c r="E113" s="74" t="e">
        <f t="shared" ca="1" si="61"/>
        <v>#REF!</v>
      </c>
      <c r="F113" t="e">
        <f>VLOOKUP(A113,#REF!,2)</f>
        <v>#REF!</v>
      </c>
      <c r="G113" s="78" t="e">
        <f t="shared" ca="1" si="55"/>
        <v>#REF!</v>
      </c>
      <c r="H113" s="78" t="e">
        <f t="shared" ca="1" si="56"/>
        <v>#REF!</v>
      </c>
      <c r="I113" s="77" t="e">
        <f>VLOOKUP(A113,#REF!,3,0)</f>
        <v>#REF!</v>
      </c>
      <c r="K113" s="47"/>
    </row>
    <row r="114" spans="1:18" x14ac:dyDescent="0.3">
      <c r="A114" s="9">
        <f t="shared" si="53"/>
        <v>202209</v>
      </c>
      <c r="B114" s="74" t="e">
        <f t="shared" ca="1" si="54"/>
        <v>#REF!</v>
      </c>
      <c r="C114" s="75" t="e">
        <f ca="1">+Q86</f>
        <v>#DIV/0!</v>
      </c>
      <c r="D114" s="76" t="e">
        <f t="shared" ca="1" si="59"/>
        <v>#REF!</v>
      </c>
      <c r="E114" s="74" t="e">
        <f t="shared" ca="1" si="61"/>
        <v>#REF!</v>
      </c>
      <c r="F114" t="e">
        <f>VLOOKUP(A114,#REF!,2)</f>
        <v>#REF!</v>
      </c>
      <c r="G114" s="78" t="e">
        <f t="shared" ca="1" si="55"/>
        <v>#REF!</v>
      </c>
      <c r="H114" s="78" t="e">
        <f t="shared" ca="1" si="56"/>
        <v>#REF!</v>
      </c>
      <c r="I114" s="77" t="e">
        <f>VLOOKUP(A114,#REF!,3,0)</f>
        <v>#REF!</v>
      </c>
      <c r="K114" s="47"/>
    </row>
    <row r="115" spans="1:18" x14ac:dyDescent="0.3">
      <c r="A115" s="9">
        <f t="shared" si="53"/>
        <v>202210</v>
      </c>
      <c r="B115" s="74" t="e">
        <f t="shared" ca="1" si="54"/>
        <v>#REF!</v>
      </c>
      <c r="C115" s="75" t="e">
        <f ca="1">+P86</f>
        <v>#DIV/0!</v>
      </c>
      <c r="D115" s="76" t="e">
        <f t="shared" ca="1" si="59"/>
        <v>#REF!</v>
      </c>
      <c r="E115" s="74" t="e">
        <f t="shared" ca="1" si="61"/>
        <v>#REF!</v>
      </c>
      <c r="F115" t="e">
        <f>VLOOKUP(A115,#REF!,2)</f>
        <v>#REF!</v>
      </c>
      <c r="G115" s="78" t="e">
        <f t="shared" ca="1" si="55"/>
        <v>#REF!</v>
      </c>
      <c r="H115" s="78" t="e">
        <f t="shared" ca="1" si="56"/>
        <v>#REF!</v>
      </c>
      <c r="I115" s="77" t="e">
        <f>VLOOKUP(A115,#REF!,3,0)</f>
        <v>#REF!</v>
      </c>
      <c r="K115" s="47"/>
    </row>
    <row r="116" spans="1:18" x14ac:dyDescent="0.3">
      <c r="A116" s="9">
        <f t="shared" si="53"/>
        <v>202211</v>
      </c>
      <c r="B116" s="74" t="e">
        <f t="shared" ca="1" si="54"/>
        <v>#REF!</v>
      </c>
      <c r="C116" s="75" t="e">
        <f ca="1">+O86</f>
        <v>#DIV/0!</v>
      </c>
      <c r="D116" s="76" t="e">
        <f t="shared" ca="1" si="59"/>
        <v>#REF!</v>
      </c>
      <c r="E116" s="74" t="e">
        <f t="shared" ca="1" si="61"/>
        <v>#REF!</v>
      </c>
      <c r="F116" t="e">
        <f>VLOOKUP(A116,#REF!,2)</f>
        <v>#REF!</v>
      </c>
      <c r="G116" s="78" t="e">
        <f t="shared" ca="1" si="55"/>
        <v>#REF!</v>
      </c>
      <c r="H116" s="78" t="e">
        <f t="shared" ca="1" si="56"/>
        <v>#REF!</v>
      </c>
      <c r="I116" s="77" t="e">
        <f>VLOOKUP(A116,#REF!,3,0)</f>
        <v>#REF!</v>
      </c>
      <c r="K116" s="47"/>
    </row>
    <row r="117" spans="1:18" x14ac:dyDescent="0.3">
      <c r="A117" s="9">
        <f t="shared" si="53"/>
        <v>202212</v>
      </c>
      <c r="B117" s="74" t="e">
        <f t="shared" ca="1" si="54"/>
        <v>#REF!</v>
      </c>
      <c r="C117" s="75" t="e">
        <f ca="1">+N86</f>
        <v>#DIV/0!</v>
      </c>
      <c r="D117" s="76" t="e">
        <f t="shared" ca="1" si="59"/>
        <v>#REF!</v>
      </c>
      <c r="E117" s="74" t="e">
        <f t="shared" ca="1" si="61"/>
        <v>#REF!</v>
      </c>
      <c r="F117" t="e">
        <f>VLOOKUP(A117,#REF!,2)</f>
        <v>#REF!</v>
      </c>
      <c r="G117" s="78" t="e">
        <f t="shared" ca="1" si="55"/>
        <v>#REF!</v>
      </c>
      <c r="H117" s="78" t="e">
        <f t="shared" ca="1" si="56"/>
        <v>#REF!</v>
      </c>
      <c r="I117" s="77" t="e">
        <f>VLOOKUP(A117,#REF!,3,0)</f>
        <v>#REF!</v>
      </c>
      <c r="J117" s="50"/>
      <c r="K117" s="47"/>
    </row>
    <row r="118" spans="1:18" x14ac:dyDescent="0.3">
      <c r="A118" s="9">
        <f t="shared" si="53"/>
        <v>202301</v>
      </c>
      <c r="B118" s="74" t="e">
        <f t="shared" ca="1" si="54"/>
        <v>#REF!</v>
      </c>
      <c r="C118" s="75" t="e">
        <f ca="1">+M86</f>
        <v>#DIV/0!</v>
      </c>
      <c r="D118" s="76" t="e">
        <f ca="1">B118/C118</f>
        <v>#REF!</v>
      </c>
      <c r="E118" s="74" t="e">
        <f t="shared" ca="1" si="61"/>
        <v>#REF!</v>
      </c>
      <c r="F118" t="e">
        <f>VLOOKUP(A118,#REF!,2)</f>
        <v>#REF!</v>
      </c>
      <c r="G118" s="78" t="e">
        <f ca="1">B118/F118</f>
        <v>#REF!</v>
      </c>
      <c r="H118" s="78" t="e">
        <f t="shared" ca="1" si="56"/>
        <v>#REF!</v>
      </c>
      <c r="I118" s="77" t="e">
        <f>VLOOKUP(A118,#REF!,3,0)</f>
        <v>#REF!</v>
      </c>
      <c r="J118" s="47"/>
      <c r="K118" s="47"/>
    </row>
    <row r="119" spans="1:18" x14ac:dyDescent="0.3">
      <c r="A119" s="9">
        <f t="shared" si="53"/>
        <v>202302</v>
      </c>
      <c r="B119" s="25" t="e">
        <f t="shared" ca="1" si="54"/>
        <v>#REF!</v>
      </c>
      <c r="C119" s="49" t="e">
        <f ca="1">+L86</f>
        <v>#DIV/0!</v>
      </c>
      <c r="D119" s="47" t="e">
        <f>$L$93*I119+$M$93</f>
        <v>#VALUE!</v>
      </c>
      <c r="E119" s="25" t="e">
        <f t="shared" ca="1" si="61"/>
        <v>#VALUE!</v>
      </c>
      <c r="F119" t="e">
        <f>VLOOKUP(A119,#REF!,2)</f>
        <v>#REF!</v>
      </c>
      <c r="G119" s="21" t="e">
        <f t="shared" ca="1" si="55"/>
        <v>#REF!</v>
      </c>
      <c r="H119" s="21" t="e">
        <f>D119/F119</f>
        <v>#VALUE!</v>
      </c>
      <c r="I119" t="e">
        <f>VLOOKUP(A119,#REF!,3,0)</f>
        <v>#REF!</v>
      </c>
      <c r="R119" s="50"/>
    </row>
    <row r="120" spans="1:18" x14ac:dyDescent="0.3">
      <c r="A120" s="9">
        <f t="shared" si="53"/>
        <v>202303</v>
      </c>
      <c r="B120" s="25" t="e">
        <f t="shared" ca="1" si="54"/>
        <v>#REF!</v>
      </c>
      <c r="C120" s="49" t="e">
        <f ca="1">+K86</f>
        <v>#DIV/0!</v>
      </c>
      <c r="D120" s="47" t="e">
        <f t="shared" ref="D120:D129" si="62">$L$93*I120+$M$93</f>
        <v>#VALUE!</v>
      </c>
      <c r="E120" s="25" t="e">
        <f t="shared" ca="1" si="61"/>
        <v>#VALUE!</v>
      </c>
      <c r="F120" t="e">
        <f>VLOOKUP(A120,#REF!,2)</f>
        <v>#REF!</v>
      </c>
      <c r="G120" s="21" t="e">
        <f t="shared" ca="1" si="55"/>
        <v>#REF!</v>
      </c>
      <c r="H120" s="21" t="e">
        <f t="shared" ref="H120:H129" si="63">D120/F120</f>
        <v>#VALUE!</v>
      </c>
      <c r="I120" t="e">
        <f>VLOOKUP(A120,#REF!,3,0)</f>
        <v>#REF!</v>
      </c>
      <c r="R120" s="47"/>
    </row>
    <row r="121" spans="1:18" x14ac:dyDescent="0.3">
      <c r="A121" s="9">
        <f t="shared" si="53"/>
        <v>202304</v>
      </c>
      <c r="B121" s="25" t="e">
        <f t="shared" ca="1" si="54"/>
        <v>#REF!</v>
      </c>
      <c r="C121" s="49" t="e">
        <f ca="1">+J86</f>
        <v>#DIV/0!</v>
      </c>
      <c r="D121" s="47" t="e">
        <f t="shared" si="62"/>
        <v>#VALUE!</v>
      </c>
      <c r="E121" s="25" t="e">
        <f t="shared" ca="1" si="61"/>
        <v>#VALUE!</v>
      </c>
      <c r="F121" t="e">
        <f>VLOOKUP(A121,#REF!,2)</f>
        <v>#REF!</v>
      </c>
      <c r="G121" s="21" t="e">
        <f t="shared" ca="1" si="55"/>
        <v>#REF!</v>
      </c>
      <c r="H121" s="21" t="e">
        <f t="shared" si="63"/>
        <v>#VALUE!</v>
      </c>
      <c r="I121" t="e">
        <f>VLOOKUP(A121,#REF!,3,0)</f>
        <v>#REF!</v>
      </c>
      <c r="J121" s="72"/>
      <c r="N121" s="10"/>
      <c r="O121" s="47"/>
    </row>
    <row r="122" spans="1:18" x14ac:dyDescent="0.3">
      <c r="A122" s="9">
        <f t="shared" si="53"/>
        <v>202305</v>
      </c>
      <c r="B122" s="25" t="e">
        <f t="shared" ca="1" si="54"/>
        <v>#REF!</v>
      </c>
      <c r="C122" s="49" t="e">
        <f ca="1">+I86</f>
        <v>#DIV/0!</v>
      </c>
      <c r="D122" s="47" t="e">
        <f t="shared" si="62"/>
        <v>#VALUE!</v>
      </c>
      <c r="E122" s="25" t="e">
        <f t="shared" ca="1" si="61"/>
        <v>#VALUE!</v>
      </c>
      <c r="F122" t="e">
        <f>VLOOKUP(A122,#REF!,2)</f>
        <v>#REF!</v>
      </c>
      <c r="G122" s="21" t="e">
        <f t="shared" ca="1" si="55"/>
        <v>#REF!</v>
      </c>
      <c r="H122" s="21" t="e">
        <f t="shared" si="63"/>
        <v>#VALUE!</v>
      </c>
      <c r="I122" t="e">
        <f>VLOOKUP(A122,#REF!,3,0)</f>
        <v>#REF!</v>
      </c>
      <c r="J122" s="72"/>
      <c r="N122" s="10"/>
      <c r="O122" s="47"/>
      <c r="P122" s="12"/>
    </row>
    <row r="123" spans="1:18" x14ac:dyDescent="0.3">
      <c r="A123" s="9">
        <f t="shared" si="53"/>
        <v>202306</v>
      </c>
      <c r="B123" s="25" t="e">
        <f t="shared" ca="1" si="54"/>
        <v>#REF!</v>
      </c>
      <c r="C123" s="49" t="e">
        <f ca="1">+H86</f>
        <v>#DIV/0!</v>
      </c>
      <c r="D123" s="47" t="e">
        <f t="shared" si="62"/>
        <v>#VALUE!</v>
      </c>
      <c r="E123" s="25" t="e">
        <f t="shared" ca="1" si="61"/>
        <v>#VALUE!</v>
      </c>
      <c r="F123" t="e">
        <f>VLOOKUP(A123,#REF!,2)</f>
        <v>#REF!</v>
      </c>
      <c r="G123" s="21" t="e">
        <f t="shared" ca="1" si="55"/>
        <v>#REF!</v>
      </c>
      <c r="H123" s="21" t="e">
        <f t="shared" si="63"/>
        <v>#VALUE!</v>
      </c>
      <c r="I123" t="e">
        <f>VLOOKUP(A123,#REF!,3,0)</f>
        <v>#REF!</v>
      </c>
      <c r="J123" s="72"/>
      <c r="N123" s="10"/>
      <c r="O123" s="47"/>
      <c r="P123" s="12"/>
    </row>
    <row r="124" spans="1:18" x14ac:dyDescent="0.3">
      <c r="A124" s="9">
        <f t="shared" si="53"/>
        <v>202307</v>
      </c>
      <c r="B124" s="25" t="e">
        <f t="shared" ca="1" si="54"/>
        <v>#REF!</v>
      </c>
      <c r="C124" s="49" t="e">
        <f ca="1">+G86</f>
        <v>#DIV/0!</v>
      </c>
      <c r="D124" s="47" t="e">
        <f t="shared" si="62"/>
        <v>#VALUE!</v>
      </c>
      <c r="E124" s="25" t="e">
        <f t="shared" ca="1" si="61"/>
        <v>#VALUE!</v>
      </c>
      <c r="F124" t="e">
        <f>VLOOKUP(A124,#REF!,2)</f>
        <v>#REF!</v>
      </c>
      <c r="G124" s="21" t="e">
        <f t="shared" ca="1" si="55"/>
        <v>#REF!</v>
      </c>
      <c r="H124" s="21" t="e">
        <f t="shared" si="63"/>
        <v>#VALUE!</v>
      </c>
      <c r="I124" t="e">
        <f>VLOOKUP(A124,#REF!,3,0)</f>
        <v>#REF!</v>
      </c>
      <c r="J124" s="72"/>
      <c r="N124" s="10"/>
      <c r="O124" s="47"/>
      <c r="P124" s="12"/>
    </row>
    <row r="125" spans="1:18" x14ac:dyDescent="0.3">
      <c r="A125" s="9">
        <f t="shared" si="53"/>
        <v>202308</v>
      </c>
      <c r="B125" s="25" t="e">
        <f t="shared" ca="1" si="54"/>
        <v>#REF!</v>
      </c>
      <c r="C125" s="49" t="e">
        <f ca="1">+F86</f>
        <v>#DIV/0!</v>
      </c>
      <c r="D125" s="47" t="e">
        <f t="shared" si="62"/>
        <v>#VALUE!</v>
      </c>
      <c r="E125" s="25" t="e">
        <f t="shared" ca="1" si="61"/>
        <v>#VALUE!</v>
      </c>
      <c r="F125" t="e">
        <f>VLOOKUP(A125,#REF!,2)</f>
        <v>#REF!</v>
      </c>
      <c r="G125" s="21" t="e">
        <f t="shared" ca="1" si="55"/>
        <v>#REF!</v>
      </c>
      <c r="H125" s="21" t="e">
        <f t="shared" si="63"/>
        <v>#VALUE!</v>
      </c>
      <c r="I125" t="e">
        <f>VLOOKUP(A125,#REF!,3,0)</f>
        <v>#REF!</v>
      </c>
      <c r="J125" s="72"/>
      <c r="N125" s="10"/>
      <c r="O125" s="47"/>
      <c r="P125" s="12"/>
    </row>
    <row r="126" spans="1:18" x14ac:dyDescent="0.3">
      <c r="A126" s="9">
        <f t="shared" si="53"/>
        <v>202309</v>
      </c>
      <c r="B126" s="25" t="e">
        <f t="shared" ca="1" si="54"/>
        <v>#REF!</v>
      </c>
      <c r="C126" s="49" t="e">
        <f ca="1">+E86</f>
        <v>#DIV/0!</v>
      </c>
      <c r="D126" s="47" t="e">
        <f t="shared" si="62"/>
        <v>#VALUE!</v>
      </c>
      <c r="E126" s="25" t="e">
        <f t="shared" ca="1" si="61"/>
        <v>#VALUE!</v>
      </c>
      <c r="F126" t="e">
        <f>VLOOKUP(A126,#REF!,2)</f>
        <v>#REF!</v>
      </c>
      <c r="G126" s="21" t="e">
        <f t="shared" ca="1" si="55"/>
        <v>#REF!</v>
      </c>
      <c r="H126" s="21" t="e">
        <f t="shared" si="63"/>
        <v>#VALUE!</v>
      </c>
      <c r="I126" t="e">
        <f>VLOOKUP(A126,#REF!,3,0)</f>
        <v>#REF!</v>
      </c>
      <c r="J126" s="72"/>
      <c r="N126" s="10"/>
      <c r="O126" s="47"/>
      <c r="P126" s="12"/>
    </row>
    <row r="127" spans="1:18" x14ac:dyDescent="0.3">
      <c r="A127" s="52">
        <f t="shared" si="53"/>
        <v>202310</v>
      </c>
      <c r="B127" s="53" t="e">
        <f t="shared" ca="1" si="54"/>
        <v>#REF!</v>
      </c>
      <c r="C127" s="65" t="e">
        <f ca="1">B127/D127</f>
        <v>#REF!</v>
      </c>
      <c r="D127" s="54" t="e">
        <f t="shared" si="62"/>
        <v>#VALUE!</v>
      </c>
      <c r="E127" s="53" t="e">
        <f t="shared" ca="1" si="61"/>
        <v>#VALUE!</v>
      </c>
      <c r="F127" s="55" t="e">
        <f>VLOOKUP(A127,#REF!,2)</f>
        <v>#REF!</v>
      </c>
      <c r="G127" s="56" t="e">
        <f t="shared" ca="1" si="55"/>
        <v>#REF!</v>
      </c>
      <c r="H127" s="64" t="e">
        <f t="shared" si="63"/>
        <v>#VALUE!</v>
      </c>
      <c r="I127" t="e">
        <f>VLOOKUP(A127,#REF!,3,0)</f>
        <v>#REF!</v>
      </c>
      <c r="J127" s="72"/>
      <c r="O127" s="47"/>
      <c r="P127" s="12"/>
    </row>
    <row r="128" spans="1:18" x14ac:dyDescent="0.3">
      <c r="A128" s="52">
        <f t="shared" si="53"/>
        <v>202311</v>
      </c>
      <c r="B128" s="53" t="e">
        <f t="shared" ca="1" si="54"/>
        <v>#REF!</v>
      </c>
      <c r="C128" s="65" t="e">
        <f t="shared" ref="C128:C129" ca="1" si="64">B128/D128</f>
        <v>#REF!</v>
      </c>
      <c r="D128" s="54" t="e">
        <f t="shared" si="62"/>
        <v>#VALUE!</v>
      </c>
      <c r="E128" s="53" t="e">
        <f t="shared" ca="1" si="61"/>
        <v>#VALUE!</v>
      </c>
      <c r="F128" s="55" t="e">
        <f>VLOOKUP(A128,#REF!,2)</f>
        <v>#REF!</v>
      </c>
      <c r="G128" s="56" t="e">
        <f ca="1">B128/F128</f>
        <v>#REF!</v>
      </c>
      <c r="H128" s="64" t="e">
        <f t="shared" si="63"/>
        <v>#VALUE!</v>
      </c>
      <c r="I128" t="e">
        <f>VLOOKUP(A128,#REF!,3,0)</f>
        <v>#REF!</v>
      </c>
      <c r="J128" s="72"/>
      <c r="O128" s="47"/>
      <c r="P128" s="12"/>
    </row>
    <row r="129" spans="1:18" x14ac:dyDescent="0.3">
      <c r="A129" s="52">
        <f t="shared" si="53"/>
        <v>202312</v>
      </c>
      <c r="B129" s="53" t="e">
        <f t="shared" ca="1" si="54"/>
        <v>#REF!</v>
      </c>
      <c r="C129" s="65" t="e">
        <f t="shared" ca="1" si="64"/>
        <v>#REF!</v>
      </c>
      <c r="D129" s="54" t="e">
        <f t="shared" si="62"/>
        <v>#VALUE!</v>
      </c>
      <c r="E129" s="53" t="e">
        <f t="shared" ca="1" si="61"/>
        <v>#VALUE!</v>
      </c>
      <c r="F129" s="80" t="e">
        <f>VLOOKUP(A129,#REF!,2)</f>
        <v>#REF!</v>
      </c>
      <c r="G129" s="56" t="e">
        <f t="shared" ca="1" si="55"/>
        <v>#REF!</v>
      </c>
      <c r="H129" s="64" t="e">
        <f t="shared" si="63"/>
        <v>#VALUE!</v>
      </c>
      <c r="I129" t="e">
        <f>VLOOKUP(A129,#REF!,3,0)</f>
        <v>#REF!</v>
      </c>
      <c r="J129" s="72"/>
      <c r="O129" s="47"/>
      <c r="P129" s="12"/>
    </row>
    <row r="130" spans="1:18" ht="15" thickBot="1" x14ac:dyDescent="0.35">
      <c r="A130" s="57" t="s">
        <v>1</v>
      </c>
      <c r="B130" s="58" t="e">
        <f ca="1">SUM(B94:B129)</f>
        <v>#REF!</v>
      </c>
      <c r="C130" s="59"/>
      <c r="D130" s="58" t="e">
        <f ca="1">SUM(D94:D129)</f>
        <v>#REF!</v>
      </c>
      <c r="E130" s="66" t="e">
        <f ca="1">SUM(E94:E129)</f>
        <v>#REF!</v>
      </c>
      <c r="F130" s="58" t="e">
        <f>SUM(F94:F129)</f>
        <v>#REF!</v>
      </c>
      <c r="G130" s="60" t="e">
        <f ca="1">AVERAGE(G94:G129)</f>
        <v>#REF!</v>
      </c>
      <c r="H130" s="60" t="e">
        <f ca="1">AVERAGE(H94:H129)</f>
        <v>#REF!</v>
      </c>
      <c r="O130" s="47"/>
    </row>
    <row r="131" spans="1:18" ht="15" thickTop="1" x14ac:dyDescent="0.3">
      <c r="E131" s="61"/>
      <c r="R131" s="47"/>
    </row>
    <row r="132" spans="1:18" x14ac:dyDescent="0.3">
      <c r="D132" s="62"/>
      <c r="E132" s="63"/>
      <c r="R132" s="47"/>
    </row>
    <row r="133" spans="1:18" x14ac:dyDescent="0.3">
      <c r="D133" s="62"/>
      <c r="E133" s="63"/>
      <c r="R133" s="47"/>
    </row>
    <row r="134" spans="1:18" x14ac:dyDescent="0.3">
      <c r="D134" s="62"/>
      <c r="E134" s="63"/>
    </row>
    <row r="135" spans="1:18" x14ac:dyDescent="0.3">
      <c r="D135" s="62"/>
      <c r="E135" s="63"/>
    </row>
    <row r="136" spans="1:18" x14ac:dyDescent="0.3">
      <c r="D136" s="62"/>
      <c r="E136" s="63"/>
    </row>
    <row r="137" spans="1:18" x14ac:dyDescent="0.3">
      <c r="D137" s="62"/>
      <c r="E137" s="63"/>
    </row>
    <row r="138" spans="1:18" x14ac:dyDescent="0.3">
      <c r="D138" s="62"/>
      <c r="E138" s="63"/>
    </row>
    <row r="139" spans="1:18" x14ac:dyDescent="0.3">
      <c r="D139" s="62"/>
      <c r="E139" s="63"/>
    </row>
    <row r="140" spans="1:18" x14ac:dyDescent="0.3">
      <c r="D140" s="62"/>
      <c r="E140" s="63"/>
    </row>
    <row r="141" spans="1:18" x14ac:dyDescent="0.3">
      <c r="D141" s="62"/>
      <c r="E141" s="63"/>
    </row>
    <row r="142" spans="1:18" x14ac:dyDescent="0.3">
      <c r="D142" s="62"/>
      <c r="E142" s="63"/>
    </row>
    <row r="143" spans="1:18" x14ac:dyDescent="0.3">
      <c r="D143" s="62"/>
      <c r="E143" s="63"/>
    </row>
    <row r="144" spans="1:18" x14ac:dyDescent="0.3">
      <c r="D144" s="62"/>
      <c r="E144" s="63"/>
    </row>
    <row r="145" spans="4:5" x14ac:dyDescent="0.3">
      <c r="D145" s="62"/>
      <c r="E145" s="63"/>
    </row>
    <row r="146" spans="4:5" x14ac:dyDescent="0.3">
      <c r="D146" s="62"/>
      <c r="E146" s="63"/>
    </row>
    <row r="147" spans="4:5" x14ac:dyDescent="0.3">
      <c r="D147" s="62"/>
      <c r="E147" s="63"/>
    </row>
    <row r="148" spans="4:5" x14ac:dyDescent="0.3">
      <c r="D148" s="62"/>
      <c r="E148" s="63"/>
    </row>
    <row r="149" spans="4:5" x14ac:dyDescent="0.3">
      <c r="D149" s="62"/>
      <c r="E149" s="63"/>
    </row>
    <row r="150" spans="4:5" x14ac:dyDescent="0.3">
      <c r="D150" s="62"/>
      <c r="E150" s="63"/>
    </row>
    <row r="151" spans="4:5" x14ac:dyDescent="0.3">
      <c r="D151" s="62"/>
      <c r="E151" s="63"/>
    </row>
    <row r="152" spans="4:5" x14ac:dyDescent="0.3">
      <c r="D152" s="62"/>
      <c r="E152" s="63"/>
    </row>
    <row r="153" spans="4:5" x14ac:dyDescent="0.3">
      <c r="D153" s="62"/>
      <c r="E153" s="63"/>
    </row>
    <row r="154" spans="4:5" x14ac:dyDescent="0.3">
      <c r="D154" s="62"/>
      <c r="E154" s="63"/>
    </row>
    <row r="155" spans="4:5" x14ac:dyDescent="0.3">
      <c r="D155" s="62"/>
      <c r="E155" s="63"/>
    </row>
    <row r="156" spans="4:5" x14ac:dyDescent="0.3">
      <c r="D156" s="62"/>
      <c r="E156" s="6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2">
        <v>3415.72</v>
      </c>
      <c r="D2" s="12" t="s">
        <v>73</v>
      </c>
    </row>
    <row r="3" spans="1:4" x14ac:dyDescent="0.3">
      <c r="A3" t="s">
        <v>171</v>
      </c>
      <c r="B3">
        <v>2023</v>
      </c>
      <c r="C3" s="12">
        <v>1819.73</v>
      </c>
      <c r="D3" s="12" t="s">
        <v>73</v>
      </c>
    </row>
    <row r="4" spans="1:4" x14ac:dyDescent="0.3">
      <c r="A4" t="s">
        <v>371</v>
      </c>
      <c r="B4">
        <v>2020</v>
      </c>
      <c r="C4" s="12">
        <v>774.79</v>
      </c>
      <c r="D4" s="12" t="s">
        <v>73</v>
      </c>
    </row>
    <row r="5" spans="1:4" x14ac:dyDescent="0.3">
      <c r="A5" t="s">
        <v>273</v>
      </c>
      <c r="B5">
        <v>2023</v>
      </c>
      <c r="C5" s="12">
        <v>0</v>
      </c>
      <c r="D5" s="12" t="s">
        <v>73</v>
      </c>
    </row>
    <row r="6" spans="1:4" x14ac:dyDescent="0.3">
      <c r="A6" t="s">
        <v>372</v>
      </c>
      <c r="B6">
        <v>2023</v>
      </c>
      <c r="C6" s="12">
        <v>0</v>
      </c>
      <c r="D6" s="12" t="s">
        <v>73</v>
      </c>
    </row>
    <row r="7" spans="1:4" x14ac:dyDescent="0.3">
      <c r="A7" t="s">
        <v>173</v>
      </c>
      <c r="B7">
        <v>2023</v>
      </c>
      <c r="C7" s="12">
        <v>0</v>
      </c>
      <c r="D7" s="12" t="s">
        <v>73</v>
      </c>
    </row>
    <row r="8" spans="1:4" x14ac:dyDescent="0.3">
      <c r="A8" t="s">
        <v>258</v>
      </c>
      <c r="B8">
        <v>2023</v>
      </c>
      <c r="C8" s="12">
        <v>0</v>
      </c>
      <c r="D8" s="12" t="s">
        <v>73</v>
      </c>
    </row>
    <row r="9" spans="1:4" x14ac:dyDescent="0.3">
      <c r="A9" t="s">
        <v>111</v>
      </c>
      <c r="B9">
        <v>2023</v>
      </c>
      <c r="C9" s="12">
        <v>0</v>
      </c>
      <c r="D9" s="12" t="s">
        <v>73</v>
      </c>
    </row>
    <row r="10" spans="1:4" x14ac:dyDescent="0.3">
      <c r="A10" t="s">
        <v>285</v>
      </c>
      <c r="B10">
        <v>2023</v>
      </c>
      <c r="C10" s="12">
        <v>0</v>
      </c>
      <c r="D10" s="12" t="s">
        <v>73</v>
      </c>
    </row>
    <row r="11" spans="1:4" x14ac:dyDescent="0.3">
      <c r="A11" t="s">
        <v>168</v>
      </c>
      <c r="B11">
        <v>2023</v>
      </c>
      <c r="C11" s="12">
        <v>0</v>
      </c>
      <c r="D11" s="12" t="s">
        <v>73</v>
      </c>
    </row>
    <row r="12" spans="1:4" x14ac:dyDescent="0.3">
      <c r="A12" t="s">
        <v>129</v>
      </c>
      <c r="B12">
        <v>2023</v>
      </c>
      <c r="C12" s="12">
        <v>0</v>
      </c>
      <c r="D12" s="12" t="s">
        <v>73</v>
      </c>
    </row>
    <row r="13" spans="1:4" x14ac:dyDescent="0.3">
      <c r="A13" t="s">
        <v>374</v>
      </c>
      <c r="B13">
        <v>2023</v>
      </c>
      <c r="C13" s="12">
        <v>0</v>
      </c>
      <c r="D13" s="12" t="s">
        <v>73</v>
      </c>
    </row>
    <row r="14" spans="1:4" x14ac:dyDescent="0.3">
      <c r="A14" t="s">
        <v>78</v>
      </c>
      <c r="B14">
        <v>2023</v>
      </c>
      <c r="C14" s="12">
        <v>0</v>
      </c>
      <c r="D14" s="12" t="s">
        <v>73</v>
      </c>
    </row>
    <row r="15" spans="1:4" x14ac:dyDescent="0.3">
      <c r="A15" t="s">
        <v>268</v>
      </c>
      <c r="B15">
        <v>2023</v>
      </c>
      <c r="C15" s="12">
        <v>0</v>
      </c>
      <c r="D15" s="12" t="s">
        <v>73</v>
      </c>
    </row>
    <row r="16" spans="1:4" x14ac:dyDescent="0.3">
      <c r="A16" t="s">
        <v>344</v>
      </c>
      <c r="B16">
        <v>2023</v>
      </c>
      <c r="C16" s="12">
        <v>0</v>
      </c>
      <c r="D16" s="12" t="s">
        <v>73</v>
      </c>
    </row>
    <row r="17" spans="1:4" x14ac:dyDescent="0.3">
      <c r="A17" t="s">
        <v>375</v>
      </c>
      <c r="B17">
        <v>2023</v>
      </c>
      <c r="C17" s="12">
        <v>0</v>
      </c>
      <c r="D17" s="12" t="s">
        <v>73</v>
      </c>
    </row>
    <row r="18" spans="1:4" x14ac:dyDescent="0.3">
      <c r="A18" t="s">
        <v>80</v>
      </c>
      <c r="B18">
        <v>2023</v>
      </c>
      <c r="C18" s="12">
        <v>0</v>
      </c>
      <c r="D18" s="12" t="s">
        <v>73</v>
      </c>
    </row>
    <row r="19" spans="1:4" x14ac:dyDescent="0.3">
      <c r="A19" t="s">
        <v>377</v>
      </c>
      <c r="B19">
        <v>2023</v>
      </c>
      <c r="C19" s="12">
        <v>0</v>
      </c>
      <c r="D19" s="12" t="s">
        <v>73</v>
      </c>
    </row>
    <row r="20" spans="1:4" x14ac:dyDescent="0.3">
      <c r="A20" t="s">
        <v>252</v>
      </c>
      <c r="B20">
        <v>2023</v>
      </c>
      <c r="C20" s="12">
        <v>0</v>
      </c>
      <c r="D20" s="12" t="s">
        <v>73</v>
      </c>
    </row>
    <row r="21" spans="1:4" x14ac:dyDescent="0.3">
      <c r="A21" t="s">
        <v>145</v>
      </c>
      <c r="B21">
        <v>2023</v>
      </c>
      <c r="C21" s="12">
        <v>0</v>
      </c>
      <c r="D21" s="12" t="s">
        <v>73</v>
      </c>
    </row>
    <row r="22" spans="1:4" x14ac:dyDescent="0.3">
      <c r="A22" t="s">
        <v>378</v>
      </c>
      <c r="B22">
        <v>2023</v>
      </c>
      <c r="C22" s="12">
        <v>0</v>
      </c>
      <c r="D22" s="12" t="s">
        <v>73</v>
      </c>
    </row>
    <row r="23" spans="1:4" x14ac:dyDescent="0.3">
      <c r="A23" t="s">
        <v>179</v>
      </c>
      <c r="B23">
        <v>2023</v>
      </c>
      <c r="C23" s="12">
        <v>0</v>
      </c>
      <c r="D23" s="12" t="s">
        <v>73</v>
      </c>
    </row>
    <row r="24" spans="1:4" x14ac:dyDescent="0.3">
      <c r="A24" t="s">
        <v>371</v>
      </c>
      <c r="B24">
        <v>2023</v>
      </c>
      <c r="C24" s="12">
        <v>0</v>
      </c>
      <c r="D24" s="12" t="s">
        <v>73</v>
      </c>
    </row>
    <row r="25" spans="1:4" x14ac:dyDescent="0.3">
      <c r="A25" t="s">
        <v>379</v>
      </c>
      <c r="B25">
        <v>2023</v>
      </c>
      <c r="C25" s="12">
        <v>0</v>
      </c>
      <c r="D25" s="12" t="s">
        <v>73</v>
      </c>
    </row>
    <row r="26" spans="1:4" x14ac:dyDescent="0.3">
      <c r="A26" t="s">
        <v>103</v>
      </c>
      <c r="B26">
        <v>2023</v>
      </c>
      <c r="C26" s="12">
        <v>0</v>
      </c>
      <c r="D26" s="12" t="s">
        <v>73</v>
      </c>
    </row>
    <row r="27" spans="1:4" x14ac:dyDescent="0.3">
      <c r="A27" t="s">
        <v>215</v>
      </c>
      <c r="B27">
        <v>2023</v>
      </c>
      <c r="C27" s="12">
        <v>0</v>
      </c>
      <c r="D27" s="12" t="s">
        <v>73</v>
      </c>
    </row>
    <row r="28" spans="1:4" x14ac:dyDescent="0.3">
      <c r="A28" t="s">
        <v>380</v>
      </c>
      <c r="B28">
        <v>2023</v>
      </c>
      <c r="C28" s="12">
        <v>0</v>
      </c>
      <c r="D28" s="12" t="s">
        <v>73</v>
      </c>
    </row>
    <row r="29" spans="1:4" x14ac:dyDescent="0.3">
      <c r="A29" t="s">
        <v>81</v>
      </c>
      <c r="B29">
        <v>2023</v>
      </c>
      <c r="C29" s="12">
        <v>0</v>
      </c>
      <c r="D29" s="12" t="s">
        <v>73</v>
      </c>
    </row>
    <row r="30" spans="1:4" x14ac:dyDescent="0.3">
      <c r="A30" t="s">
        <v>381</v>
      </c>
      <c r="B30">
        <v>2023</v>
      </c>
      <c r="C30" s="12">
        <v>0</v>
      </c>
      <c r="D30" s="12" t="s">
        <v>73</v>
      </c>
    </row>
    <row r="31" spans="1:4" x14ac:dyDescent="0.3">
      <c r="A31" t="s">
        <v>382</v>
      </c>
      <c r="B31">
        <v>2023</v>
      </c>
      <c r="C31" s="12">
        <v>0</v>
      </c>
      <c r="D31" s="12" t="s">
        <v>73</v>
      </c>
    </row>
    <row r="32" spans="1:4" x14ac:dyDescent="0.3">
      <c r="A32" t="s">
        <v>383</v>
      </c>
      <c r="B32">
        <v>2023</v>
      </c>
      <c r="C32" s="12">
        <v>0</v>
      </c>
      <c r="D32" s="12" t="s">
        <v>73</v>
      </c>
    </row>
    <row r="33" spans="1:4" x14ac:dyDescent="0.3">
      <c r="A33" t="s">
        <v>384</v>
      </c>
      <c r="B33">
        <v>2023</v>
      </c>
      <c r="C33" s="12">
        <v>0</v>
      </c>
      <c r="D33" s="12" t="s">
        <v>73</v>
      </c>
    </row>
    <row r="34" spans="1:4" x14ac:dyDescent="0.3">
      <c r="A34" t="s">
        <v>385</v>
      </c>
      <c r="B34">
        <v>2023</v>
      </c>
      <c r="C34" s="12">
        <v>0</v>
      </c>
      <c r="D34" s="12" t="s">
        <v>73</v>
      </c>
    </row>
    <row r="35" spans="1:4" x14ac:dyDescent="0.3">
      <c r="A35" t="s">
        <v>130</v>
      </c>
      <c r="B35">
        <v>2023</v>
      </c>
      <c r="C35" s="12">
        <v>0</v>
      </c>
      <c r="D35" s="12" t="s">
        <v>73</v>
      </c>
    </row>
    <row r="36" spans="1:4" x14ac:dyDescent="0.3">
      <c r="A36" t="s">
        <v>182</v>
      </c>
      <c r="B36">
        <v>2023</v>
      </c>
      <c r="C36" s="12">
        <v>0</v>
      </c>
      <c r="D36" s="12" t="s">
        <v>73</v>
      </c>
    </row>
    <row r="37" spans="1:4" x14ac:dyDescent="0.3">
      <c r="A37" t="s">
        <v>157</v>
      </c>
      <c r="B37">
        <v>2023</v>
      </c>
      <c r="C37" s="12">
        <v>0</v>
      </c>
      <c r="D37" s="12" t="s">
        <v>73</v>
      </c>
    </row>
    <row r="38" spans="1:4" x14ac:dyDescent="0.3">
      <c r="A38" t="s">
        <v>387</v>
      </c>
      <c r="B38">
        <v>2023</v>
      </c>
      <c r="C38" s="12">
        <v>0</v>
      </c>
      <c r="D38" s="12" t="s">
        <v>73</v>
      </c>
    </row>
    <row r="39" spans="1:4" x14ac:dyDescent="0.3">
      <c r="A39" t="s">
        <v>278</v>
      </c>
      <c r="B39">
        <v>2023</v>
      </c>
      <c r="C39" s="12">
        <v>0</v>
      </c>
      <c r="D39" s="12" t="s">
        <v>73</v>
      </c>
    </row>
    <row r="40" spans="1:4" x14ac:dyDescent="0.3">
      <c r="A40" t="s">
        <v>388</v>
      </c>
      <c r="B40">
        <v>2023</v>
      </c>
      <c r="C40" s="12">
        <v>0</v>
      </c>
      <c r="D40" s="12" t="s">
        <v>73</v>
      </c>
    </row>
    <row r="41" spans="1:4" x14ac:dyDescent="0.3">
      <c r="A41" t="s">
        <v>140</v>
      </c>
      <c r="B41">
        <v>2023</v>
      </c>
      <c r="C41" s="12">
        <v>0</v>
      </c>
      <c r="D41" s="12" t="s">
        <v>73</v>
      </c>
    </row>
    <row r="42" spans="1:4" x14ac:dyDescent="0.3">
      <c r="A42" t="s">
        <v>389</v>
      </c>
      <c r="B42">
        <v>2023</v>
      </c>
      <c r="C42" s="12">
        <v>0</v>
      </c>
      <c r="D42" s="12" t="s">
        <v>73</v>
      </c>
    </row>
    <row r="43" spans="1:4" x14ac:dyDescent="0.3">
      <c r="A43" t="s">
        <v>352</v>
      </c>
      <c r="B43">
        <v>2023</v>
      </c>
      <c r="C43" s="12">
        <v>0</v>
      </c>
      <c r="D43" s="12" t="s">
        <v>73</v>
      </c>
    </row>
    <row r="44" spans="1:4" x14ac:dyDescent="0.3">
      <c r="A44" t="s">
        <v>156</v>
      </c>
      <c r="B44">
        <v>2023</v>
      </c>
      <c r="C44" s="12">
        <v>0</v>
      </c>
      <c r="D44" s="12" t="s">
        <v>73</v>
      </c>
    </row>
    <row r="45" spans="1:4" x14ac:dyDescent="0.3">
      <c r="A45" t="s">
        <v>184</v>
      </c>
      <c r="B45">
        <v>2023</v>
      </c>
      <c r="C45" s="12">
        <v>0</v>
      </c>
      <c r="D45" s="12" t="s">
        <v>73</v>
      </c>
    </row>
    <row r="46" spans="1:4" x14ac:dyDescent="0.3">
      <c r="A46" t="s">
        <v>356</v>
      </c>
      <c r="B46">
        <v>2023</v>
      </c>
      <c r="C46" s="12">
        <v>0</v>
      </c>
      <c r="D46" s="12" t="s">
        <v>73</v>
      </c>
    </row>
    <row r="47" spans="1:4" x14ac:dyDescent="0.3">
      <c r="A47" t="s">
        <v>91</v>
      </c>
      <c r="B47">
        <v>2023</v>
      </c>
      <c r="C47" s="12">
        <v>0</v>
      </c>
      <c r="D47" s="12" t="s">
        <v>73</v>
      </c>
    </row>
    <row r="48" spans="1:4" x14ac:dyDescent="0.3">
      <c r="A48" t="s">
        <v>348</v>
      </c>
      <c r="B48">
        <v>2023</v>
      </c>
      <c r="C48" s="12">
        <v>0</v>
      </c>
      <c r="D48" s="12" t="s">
        <v>73</v>
      </c>
    </row>
    <row r="49" spans="1:4" x14ac:dyDescent="0.3">
      <c r="A49" t="s">
        <v>118</v>
      </c>
      <c r="B49">
        <v>2023</v>
      </c>
      <c r="C49" s="12">
        <v>0</v>
      </c>
      <c r="D49" s="12" t="s">
        <v>73</v>
      </c>
    </row>
    <row r="50" spans="1:4" x14ac:dyDescent="0.3">
      <c r="A50" t="s">
        <v>104</v>
      </c>
      <c r="B50">
        <v>2023</v>
      </c>
      <c r="C50" s="12">
        <v>0</v>
      </c>
      <c r="D50" s="12" t="s">
        <v>73</v>
      </c>
    </row>
    <row r="51" spans="1:4" x14ac:dyDescent="0.3">
      <c r="A51" t="s">
        <v>257</v>
      </c>
      <c r="B51">
        <v>2023</v>
      </c>
      <c r="C51" s="12">
        <v>0</v>
      </c>
      <c r="D51" s="12" t="s">
        <v>73</v>
      </c>
    </row>
    <row r="52" spans="1:4" x14ac:dyDescent="0.3">
      <c r="A52" t="s">
        <v>390</v>
      </c>
      <c r="B52">
        <v>2023</v>
      </c>
      <c r="C52" s="12">
        <v>0</v>
      </c>
      <c r="D52" s="12" t="s">
        <v>73</v>
      </c>
    </row>
    <row r="53" spans="1:4" x14ac:dyDescent="0.3">
      <c r="A53" t="s">
        <v>339</v>
      </c>
      <c r="B53">
        <v>2023</v>
      </c>
      <c r="C53" s="12">
        <v>0</v>
      </c>
      <c r="D53" s="12" t="s">
        <v>73</v>
      </c>
    </row>
    <row r="54" spans="1:4" x14ac:dyDescent="0.3">
      <c r="A54" t="s">
        <v>391</v>
      </c>
      <c r="B54">
        <v>2023</v>
      </c>
      <c r="C54" s="12">
        <v>0</v>
      </c>
      <c r="D54" s="12" t="s">
        <v>73</v>
      </c>
    </row>
    <row r="55" spans="1:4" x14ac:dyDescent="0.3">
      <c r="A55" t="s">
        <v>392</v>
      </c>
      <c r="B55">
        <v>2023</v>
      </c>
      <c r="C55" s="12">
        <v>0</v>
      </c>
      <c r="D55" s="12" t="s">
        <v>73</v>
      </c>
    </row>
    <row r="56" spans="1:4" x14ac:dyDescent="0.3">
      <c r="A56" t="s">
        <v>109</v>
      </c>
      <c r="B56">
        <v>2023</v>
      </c>
      <c r="C56" s="12">
        <v>0</v>
      </c>
      <c r="D56" s="12" t="s">
        <v>73</v>
      </c>
    </row>
    <row r="57" spans="1:4" x14ac:dyDescent="0.3">
      <c r="A57" t="s">
        <v>115</v>
      </c>
      <c r="B57">
        <v>2023</v>
      </c>
      <c r="C57" s="12">
        <v>0</v>
      </c>
      <c r="D57" s="12" t="s">
        <v>73</v>
      </c>
    </row>
    <row r="58" spans="1:4" x14ac:dyDescent="0.3">
      <c r="A58" t="s">
        <v>313</v>
      </c>
      <c r="B58">
        <v>2023</v>
      </c>
      <c r="C58" s="12">
        <v>0</v>
      </c>
      <c r="D58" s="12" t="s">
        <v>73</v>
      </c>
    </row>
    <row r="59" spans="1:4" x14ac:dyDescent="0.3">
      <c r="A59" t="s">
        <v>343</v>
      </c>
      <c r="B59">
        <v>2023</v>
      </c>
      <c r="C59" s="12">
        <v>0</v>
      </c>
      <c r="D59" s="12" t="s">
        <v>73</v>
      </c>
    </row>
    <row r="60" spans="1:4" x14ac:dyDescent="0.3">
      <c r="A60" t="s">
        <v>255</v>
      </c>
      <c r="B60">
        <v>2023</v>
      </c>
      <c r="C60" s="12">
        <v>0</v>
      </c>
      <c r="D60" s="12" t="s">
        <v>73</v>
      </c>
    </row>
    <row r="61" spans="1:4" x14ac:dyDescent="0.3">
      <c r="A61" t="s">
        <v>393</v>
      </c>
      <c r="B61">
        <v>2023</v>
      </c>
      <c r="C61" s="12">
        <v>0</v>
      </c>
      <c r="D61" s="12" t="s">
        <v>73</v>
      </c>
    </row>
    <row r="62" spans="1:4" x14ac:dyDescent="0.3">
      <c r="A62" t="s">
        <v>394</v>
      </c>
      <c r="B62">
        <v>2023</v>
      </c>
      <c r="C62" s="12">
        <v>0</v>
      </c>
      <c r="D62" s="12" t="s">
        <v>73</v>
      </c>
    </row>
    <row r="63" spans="1:4" x14ac:dyDescent="0.3">
      <c r="A63" t="s">
        <v>170</v>
      </c>
      <c r="B63">
        <v>2023</v>
      </c>
      <c r="C63" s="12">
        <v>0</v>
      </c>
      <c r="D63" s="12" t="s">
        <v>73</v>
      </c>
    </row>
    <row r="64" spans="1:4" x14ac:dyDescent="0.3">
      <c r="A64" t="s">
        <v>395</v>
      </c>
      <c r="B64">
        <v>2023</v>
      </c>
      <c r="C64" s="12">
        <v>0</v>
      </c>
      <c r="D64" s="12" t="s">
        <v>73</v>
      </c>
    </row>
    <row r="65" spans="1:4" x14ac:dyDescent="0.3">
      <c r="A65" t="s">
        <v>254</v>
      </c>
      <c r="B65">
        <v>2023</v>
      </c>
      <c r="C65" s="12">
        <v>0</v>
      </c>
      <c r="D65" s="12" t="s">
        <v>73</v>
      </c>
    </row>
    <row r="66" spans="1:4" x14ac:dyDescent="0.3">
      <c r="A66" t="s">
        <v>238</v>
      </c>
      <c r="B66">
        <v>2023</v>
      </c>
      <c r="C66" s="12">
        <v>0</v>
      </c>
      <c r="D66" s="12" t="s">
        <v>73</v>
      </c>
    </row>
    <row r="67" spans="1:4" x14ac:dyDescent="0.3">
      <c r="A67" t="s">
        <v>396</v>
      </c>
      <c r="B67">
        <v>2023</v>
      </c>
      <c r="C67" s="12">
        <v>0</v>
      </c>
      <c r="D67" s="12" t="s">
        <v>73</v>
      </c>
    </row>
    <row r="68" spans="1:4" x14ac:dyDescent="0.3">
      <c r="A68" t="s">
        <v>283</v>
      </c>
      <c r="B68">
        <v>2023</v>
      </c>
      <c r="C68" s="12">
        <v>0</v>
      </c>
      <c r="D68" s="12" t="s">
        <v>73</v>
      </c>
    </row>
    <row r="69" spans="1:4" x14ac:dyDescent="0.3">
      <c r="A69" t="s">
        <v>101</v>
      </c>
      <c r="B69">
        <v>2023</v>
      </c>
      <c r="C69" s="12">
        <v>0</v>
      </c>
      <c r="D69" s="12" t="s">
        <v>73</v>
      </c>
    </row>
    <row r="70" spans="1:4" x14ac:dyDescent="0.3">
      <c r="A70" t="s">
        <v>212</v>
      </c>
      <c r="B70">
        <v>2023</v>
      </c>
      <c r="C70" s="12">
        <v>0</v>
      </c>
      <c r="D70" s="12" t="s">
        <v>73</v>
      </c>
    </row>
    <row r="71" spans="1:4" x14ac:dyDescent="0.3">
      <c r="A71" t="s">
        <v>397</v>
      </c>
      <c r="B71">
        <v>2023</v>
      </c>
      <c r="C71" s="12">
        <v>0</v>
      </c>
      <c r="D71" s="12" t="s">
        <v>73</v>
      </c>
    </row>
    <row r="72" spans="1:4" x14ac:dyDescent="0.3">
      <c r="A72" t="s">
        <v>90</v>
      </c>
      <c r="B72">
        <v>2023</v>
      </c>
      <c r="C72" s="12">
        <v>0</v>
      </c>
      <c r="D72" s="12" t="s">
        <v>73</v>
      </c>
    </row>
    <row r="73" spans="1:4" x14ac:dyDescent="0.3">
      <c r="A73" t="s">
        <v>266</v>
      </c>
      <c r="B73">
        <v>2023</v>
      </c>
      <c r="C73" s="12">
        <v>0</v>
      </c>
      <c r="D73" s="12" t="s">
        <v>73</v>
      </c>
    </row>
    <row r="74" spans="1:4" x14ac:dyDescent="0.3">
      <c r="A74" t="s">
        <v>92</v>
      </c>
      <c r="B74">
        <v>2023</v>
      </c>
      <c r="C74" s="12">
        <v>0</v>
      </c>
      <c r="D74" s="12" t="s">
        <v>73</v>
      </c>
    </row>
    <row r="75" spans="1:4" x14ac:dyDescent="0.3">
      <c r="A75" t="s">
        <v>398</v>
      </c>
      <c r="B75">
        <v>2023</v>
      </c>
      <c r="C75" s="12">
        <v>0</v>
      </c>
      <c r="D75" s="12" t="s">
        <v>73</v>
      </c>
    </row>
    <row r="76" spans="1:4" x14ac:dyDescent="0.3">
      <c r="A76" t="s">
        <v>206</v>
      </c>
      <c r="B76">
        <v>2023</v>
      </c>
      <c r="C76" s="12">
        <v>0</v>
      </c>
      <c r="D76" s="12" t="s">
        <v>73</v>
      </c>
    </row>
    <row r="77" spans="1:4" x14ac:dyDescent="0.3">
      <c r="A77" t="s">
        <v>269</v>
      </c>
      <c r="B77">
        <v>2023</v>
      </c>
      <c r="C77" s="12">
        <v>0</v>
      </c>
      <c r="D77" s="12" t="s">
        <v>73</v>
      </c>
    </row>
    <row r="78" spans="1:4" x14ac:dyDescent="0.3">
      <c r="A78" t="s">
        <v>399</v>
      </c>
      <c r="B78">
        <v>2023</v>
      </c>
      <c r="C78" s="12">
        <v>0</v>
      </c>
      <c r="D78" s="12" t="s">
        <v>73</v>
      </c>
    </row>
    <row r="79" spans="1:4" x14ac:dyDescent="0.3">
      <c r="A79" t="s">
        <v>117</v>
      </c>
      <c r="B79">
        <v>2023</v>
      </c>
      <c r="C79" s="12">
        <v>0</v>
      </c>
      <c r="D79" s="12" t="s">
        <v>73</v>
      </c>
    </row>
    <row r="80" spans="1:4" x14ac:dyDescent="0.3">
      <c r="A80" t="s">
        <v>163</v>
      </c>
      <c r="B80">
        <v>2023</v>
      </c>
      <c r="C80" s="12">
        <v>0</v>
      </c>
      <c r="D80" s="12" t="s">
        <v>73</v>
      </c>
    </row>
    <row r="81" spans="1:4" x14ac:dyDescent="0.3">
      <c r="A81" t="s">
        <v>400</v>
      </c>
      <c r="B81">
        <v>2023</v>
      </c>
      <c r="C81" s="12">
        <v>0</v>
      </c>
      <c r="D81" s="12" t="s">
        <v>73</v>
      </c>
    </row>
    <row r="82" spans="1:4" x14ac:dyDescent="0.3">
      <c r="A82" t="s">
        <v>136</v>
      </c>
      <c r="B82">
        <v>2023</v>
      </c>
      <c r="C82" s="12">
        <v>0</v>
      </c>
      <c r="D82" s="12" t="s">
        <v>73</v>
      </c>
    </row>
    <row r="83" spans="1:4" x14ac:dyDescent="0.3">
      <c r="A83" t="s">
        <v>152</v>
      </c>
      <c r="B83">
        <v>2023</v>
      </c>
      <c r="C83" s="12">
        <v>0</v>
      </c>
      <c r="D83" s="12" t="s">
        <v>73</v>
      </c>
    </row>
    <row r="84" spans="1:4" x14ac:dyDescent="0.3">
      <c r="A84" t="s">
        <v>342</v>
      </c>
      <c r="B84">
        <v>2023</v>
      </c>
      <c r="C84" s="12">
        <v>0</v>
      </c>
      <c r="D84" s="12" t="s">
        <v>73</v>
      </c>
    </row>
    <row r="85" spans="1:4" x14ac:dyDescent="0.3">
      <c r="A85" t="s">
        <v>94</v>
      </c>
      <c r="B85">
        <v>2023</v>
      </c>
      <c r="C85" s="12">
        <v>0</v>
      </c>
      <c r="D85" s="12" t="s">
        <v>73</v>
      </c>
    </row>
    <row r="86" spans="1:4" x14ac:dyDescent="0.3">
      <c r="A86" t="s">
        <v>326</v>
      </c>
      <c r="B86">
        <v>2023</v>
      </c>
      <c r="C86" s="12">
        <v>0</v>
      </c>
      <c r="D86" s="12" t="s">
        <v>73</v>
      </c>
    </row>
    <row r="87" spans="1:4" x14ac:dyDescent="0.3">
      <c r="A87" t="s">
        <v>401</v>
      </c>
      <c r="B87">
        <v>2023</v>
      </c>
      <c r="C87" s="12">
        <v>0</v>
      </c>
      <c r="D87" s="12" t="s">
        <v>73</v>
      </c>
    </row>
    <row r="88" spans="1:4" x14ac:dyDescent="0.3">
      <c r="A88" t="s">
        <v>402</v>
      </c>
      <c r="B88">
        <v>2023</v>
      </c>
      <c r="C88" s="12">
        <v>0</v>
      </c>
      <c r="D88" s="12" t="s">
        <v>73</v>
      </c>
    </row>
    <row r="89" spans="1:4" x14ac:dyDescent="0.3">
      <c r="A89" t="s">
        <v>403</v>
      </c>
      <c r="B89">
        <v>2023</v>
      </c>
      <c r="C89" s="12">
        <v>0</v>
      </c>
      <c r="D89" s="12" t="s">
        <v>73</v>
      </c>
    </row>
    <row r="90" spans="1:4" x14ac:dyDescent="0.3">
      <c r="A90" t="s">
        <v>261</v>
      </c>
      <c r="B90">
        <v>2023</v>
      </c>
      <c r="C90" s="12">
        <v>0</v>
      </c>
      <c r="D90" s="12" t="s">
        <v>73</v>
      </c>
    </row>
    <row r="91" spans="1:4" x14ac:dyDescent="0.3">
      <c r="A91" t="s">
        <v>275</v>
      </c>
      <c r="B91">
        <v>2023</v>
      </c>
      <c r="C91" s="12">
        <v>0</v>
      </c>
      <c r="D91" s="12" t="s">
        <v>73</v>
      </c>
    </row>
    <row r="92" spans="1:4" x14ac:dyDescent="0.3">
      <c r="A92" t="s">
        <v>404</v>
      </c>
      <c r="B92">
        <v>2023</v>
      </c>
      <c r="C92" s="12">
        <v>0</v>
      </c>
      <c r="D92" s="12" t="s">
        <v>73</v>
      </c>
    </row>
    <row r="93" spans="1:4" x14ac:dyDescent="0.3">
      <c r="A93" t="s">
        <v>158</v>
      </c>
      <c r="B93">
        <v>2023</v>
      </c>
      <c r="C93" s="12">
        <v>0</v>
      </c>
      <c r="D93" s="12" t="s">
        <v>73</v>
      </c>
    </row>
    <row r="94" spans="1:4" x14ac:dyDescent="0.3">
      <c r="A94" t="s">
        <v>405</v>
      </c>
      <c r="B94">
        <v>2023</v>
      </c>
      <c r="C94" s="12">
        <v>0</v>
      </c>
      <c r="D94" s="12" t="s">
        <v>73</v>
      </c>
    </row>
    <row r="95" spans="1:4" x14ac:dyDescent="0.3">
      <c r="A95" t="s">
        <v>406</v>
      </c>
      <c r="B95">
        <v>2023</v>
      </c>
      <c r="C95" s="12">
        <v>0</v>
      </c>
      <c r="D95" s="12" t="s">
        <v>73</v>
      </c>
    </row>
    <row r="96" spans="1:4" x14ac:dyDescent="0.3">
      <c r="A96" t="s">
        <v>209</v>
      </c>
      <c r="B96">
        <v>2023</v>
      </c>
      <c r="C96" s="12">
        <v>0</v>
      </c>
      <c r="D96" s="12" t="s">
        <v>73</v>
      </c>
    </row>
    <row r="97" spans="1:4" x14ac:dyDescent="0.3">
      <c r="A97" t="s">
        <v>241</v>
      </c>
      <c r="B97">
        <v>2023</v>
      </c>
      <c r="C97" s="12">
        <v>0</v>
      </c>
      <c r="D97" s="12" t="s">
        <v>73</v>
      </c>
    </row>
    <row r="98" spans="1:4" x14ac:dyDescent="0.3">
      <c r="A98" t="s">
        <v>330</v>
      </c>
      <c r="B98">
        <v>2023</v>
      </c>
      <c r="C98" s="12">
        <v>0</v>
      </c>
      <c r="D98" s="12" t="s">
        <v>73</v>
      </c>
    </row>
    <row r="99" spans="1:4" x14ac:dyDescent="0.3">
      <c r="A99" t="s">
        <v>407</v>
      </c>
      <c r="B99">
        <v>2023</v>
      </c>
      <c r="C99" s="12">
        <v>0</v>
      </c>
      <c r="D99" s="12" t="s">
        <v>73</v>
      </c>
    </row>
    <row r="100" spans="1:4" x14ac:dyDescent="0.3">
      <c r="A100" t="s">
        <v>408</v>
      </c>
      <c r="B100">
        <v>2023</v>
      </c>
      <c r="C100" s="12">
        <v>0</v>
      </c>
      <c r="D100" s="12" t="s">
        <v>73</v>
      </c>
    </row>
    <row r="101" spans="1:4" x14ac:dyDescent="0.3">
      <c r="A101" t="s">
        <v>409</v>
      </c>
      <c r="B101">
        <v>2023</v>
      </c>
      <c r="C101" s="12">
        <v>0</v>
      </c>
      <c r="D101" s="12" t="s">
        <v>73</v>
      </c>
    </row>
    <row r="102" spans="1:4" x14ac:dyDescent="0.3">
      <c r="A102" t="s">
        <v>282</v>
      </c>
      <c r="B102">
        <v>2023</v>
      </c>
      <c r="C102" s="12">
        <v>0</v>
      </c>
      <c r="D102" s="12" t="s">
        <v>73</v>
      </c>
    </row>
    <row r="103" spans="1:4" x14ac:dyDescent="0.3">
      <c r="A103" t="s">
        <v>410</v>
      </c>
      <c r="B103">
        <v>2023</v>
      </c>
      <c r="C103" s="12">
        <v>0</v>
      </c>
      <c r="D103" s="12" t="s">
        <v>73</v>
      </c>
    </row>
    <row r="104" spans="1:4" x14ac:dyDescent="0.3">
      <c r="A104" t="s">
        <v>358</v>
      </c>
      <c r="B104">
        <v>2023</v>
      </c>
      <c r="C104" s="12">
        <v>0</v>
      </c>
      <c r="D104" s="12" t="s">
        <v>73</v>
      </c>
    </row>
    <row r="105" spans="1:4" x14ac:dyDescent="0.3">
      <c r="A105" t="s">
        <v>239</v>
      </c>
      <c r="B105">
        <v>2023</v>
      </c>
      <c r="C105" s="12">
        <v>0</v>
      </c>
      <c r="D105" s="12" t="s">
        <v>73</v>
      </c>
    </row>
    <row r="106" spans="1:4" x14ac:dyDescent="0.3">
      <c r="A106" t="s">
        <v>87</v>
      </c>
      <c r="B106">
        <v>2023</v>
      </c>
      <c r="C106" s="12">
        <v>0</v>
      </c>
      <c r="D106" s="12" t="s">
        <v>73</v>
      </c>
    </row>
    <row r="107" spans="1:4" x14ac:dyDescent="0.3">
      <c r="A107" t="s">
        <v>88</v>
      </c>
      <c r="B107">
        <v>2023</v>
      </c>
      <c r="C107" s="12">
        <v>0</v>
      </c>
      <c r="D107" s="12" t="s">
        <v>73</v>
      </c>
    </row>
    <row r="108" spans="1:4" x14ac:dyDescent="0.3">
      <c r="A108" t="s">
        <v>412</v>
      </c>
      <c r="B108">
        <v>2023</v>
      </c>
      <c r="C108" s="12">
        <v>0</v>
      </c>
      <c r="D108" s="12" t="s">
        <v>73</v>
      </c>
    </row>
    <row r="109" spans="1:4" x14ac:dyDescent="0.3">
      <c r="A109" t="s">
        <v>413</v>
      </c>
      <c r="B109">
        <v>2023</v>
      </c>
      <c r="C109" s="12">
        <v>0</v>
      </c>
      <c r="D109" s="12" t="s">
        <v>73</v>
      </c>
    </row>
    <row r="110" spans="1:4" x14ac:dyDescent="0.3">
      <c r="A110" t="s">
        <v>311</v>
      </c>
      <c r="B110">
        <v>2023</v>
      </c>
      <c r="C110" s="12">
        <v>0</v>
      </c>
      <c r="D110" s="12" t="s">
        <v>73</v>
      </c>
    </row>
    <row r="111" spans="1:4" x14ac:dyDescent="0.3">
      <c r="A111" t="s">
        <v>340</v>
      </c>
      <c r="B111">
        <v>2023</v>
      </c>
      <c r="C111" s="12">
        <v>0</v>
      </c>
      <c r="D111" s="12" t="s">
        <v>73</v>
      </c>
    </row>
    <row r="112" spans="1:4" x14ac:dyDescent="0.3">
      <c r="A112" t="s">
        <v>414</v>
      </c>
      <c r="B112">
        <v>2023</v>
      </c>
      <c r="C112" s="12">
        <v>0</v>
      </c>
      <c r="D112" s="12" t="s">
        <v>73</v>
      </c>
    </row>
    <row r="113" spans="1:4" x14ac:dyDescent="0.3">
      <c r="A113" t="s">
        <v>264</v>
      </c>
      <c r="B113">
        <v>2023</v>
      </c>
      <c r="C113" s="12">
        <v>0</v>
      </c>
      <c r="D113" s="12" t="s">
        <v>73</v>
      </c>
    </row>
    <row r="114" spans="1:4" x14ac:dyDescent="0.3">
      <c r="A114" t="s">
        <v>415</v>
      </c>
      <c r="B114">
        <v>2023</v>
      </c>
      <c r="C114" s="12">
        <v>0</v>
      </c>
      <c r="D114" s="12" t="s">
        <v>73</v>
      </c>
    </row>
    <row r="115" spans="1:4" x14ac:dyDescent="0.3">
      <c r="A115" t="s">
        <v>293</v>
      </c>
      <c r="B115">
        <v>2023</v>
      </c>
      <c r="C115" s="12">
        <v>0</v>
      </c>
      <c r="D115" s="12" t="s">
        <v>73</v>
      </c>
    </row>
    <row r="116" spans="1:4" x14ac:dyDescent="0.3">
      <c r="A116" t="s">
        <v>235</v>
      </c>
      <c r="B116">
        <v>2023</v>
      </c>
      <c r="C116" s="12">
        <v>0</v>
      </c>
      <c r="D116" s="12" t="s">
        <v>73</v>
      </c>
    </row>
    <row r="117" spans="1:4" x14ac:dyDescent="0.3">
      <c r="A117" t="s">
        <v>265</v>
      </c>
      <c r="B117">
        <v>2023</v>
      </c>
      <c r="C117" s="12">
        <v>0</v>
      </c>
      <c r="D117" s="12" t="s">
        <v>73</v>
      </c>
    </row>
    <row r="118" spans="1:4" x14ac:dyDescent="0.3">
      <c r="A118" t="s">
        <v>159</v>
      </c>
      <c r="B118">
        <v>2023</v>
      </c>
      <c r="C118" s="12">
        <v>0</v>
      </c>
      <c r="D118" s="12" t="s">
        <v>73</v>
      </c>
    </row>
    <row r="119" spans="1:4" x14ac:dyDescent="0.3">
      <c r="A119" t="s">
        <v>416</v>
      </c>
      <c r="B119">
        <v>2023</v>
      </c>
      <c r="C119" s="12">
        <v>0</v>
      </c>
      <c r="D119" s="12" t="s">
        <v>73</v>
      </c>
    </row>
    <row r="120" spans="1:4" x14ac:dyDescent="0.3">
      <c r="A120" t="s">
        <v>177</v>
      </c>
      <c r="B120">
        <v>2023</v>
      </c>
      <c r="C120" s="12">
        <v>0</v>
      </c>
      <c r="D120" s="12" t="s">
        <v>73</v>
      </c>
    </row>
    <row r="121" spans="1:4" x14ac:dyDescent="0.3">
      <c r="A121" t="s">
        <v>417</v>
      </c>
      <c r="B121">
        <v>2023</v>
      </c>
      <c r="C121" s="12">
        <v>0</v>
      </c>
      <c r="D121" s="12" t="s">
        <v>73</v>
      </c>
    </row>
    <row r="122" spans="1:4" x14ac:dyDescent="0.3">
      <c r="A122" t="s">
        <v>418</v>
      </c>
      <c r="B122">
        <v>2023</v>
      </c>
      <c r="C122" s="12">
        <v>0</v>
      </c>
      <c r="D122" s="12" t="s">
        <v>73</v>
      </c>
    </row>
    <row r="123" spans="1:4" x14ac:dyDescent="0.3">
      <c r="A123" t="s">
        <v>419</v>
      </c>
      <c r="B123">
        <v>2023</v>
      </c>
      <c r="C123" s="12">
        <v>0</v>
      </c>
      <c r="D123" s="12" t="s">
        <v>73</v>
      </c>
    </row>
    <row r="124" spans="1:4" x14ac:dyDescent="0.3">
      <c r="A124" t="s">
        <v>166</v>
      </c>
      <c r="B124">
        <v>2023</v>
      </c>
      <c r="C124" s="12">
        <v>0</v>
      </c>
      <c r="D124" s="12" t="s">
        <v>73</v>
      </c>
    </row>
    <row r="125" spans="1:4" x14ac:dyDescent="0.3">
      <c r="A125" t="s">
        <v>204</v>
      </c>
      <c r="B125">
        <v>2023</v>
      </c>
      <c r="C125" s="12">
        <v>0</v>
      </c>
      <c r="D125" s="12" t="s">
        <v>73</v>
      </c>
    </row>
    <row r="126" spans="1:4" x14ac:dyDescent="0.3">
      <c r="A126" t="s">
        <v>259</v>
      </c>
      <c r="B126">
        <v>2023</v>
      </c>
      <c r="C126" s="12">
        <v>0</v>
      </c>
      <c r="D126" s="12" t="s">
        <v>73</v>
      </c>
    </row>
    <row r="127" spans="1:4" x14ac:dyDescent="0.3">
      <c r="A127" t="s">
        <v>291</v>
      </c>
      <c r="B127">
        <v>2023</v>
      </c>
      <c r="C127" s="12">
        <v>0</v>
      </c>
      <c r="D127" s="12" t="s">
        <v>73</v>
      </c>
    </row>
    <row r="128" spans="1:4" x14ac:dyDescent="0.3">
      <c r="A128" t="s">
        <v>341</v>
      </c>
      <c r="B128">
        <v>2023</v>
      </c>
      <c r="C128" s="12">
        <v>0</v>
      </c>
      <c r="D128" s="12" t="s">
        <v>73</v>
      </c>
    </row>
    <row r="129" spans="1:4" x14ac:dyDescent="0.3">
      <c r="A129" t="s">
        <v>214</v>
      </c>
      <c r="B129">
        <v>2023</v>
      </c>
      <c r="C129" s="12">
        <v>0</v>
      </c>
      <c r="D129" s="12" t="s">
        <v>73</v>
      </c>
    </row>
    <row r="130" spans="1:4" x14ac:dyDescent="0.3">
      <c r="A130" t="s">
        <v>98</v>
      </c>
      <c r="B130">
        <v>2023</v>
      </c>
      <c r="C130" s="12">
        <v>0</v>
      </c>
      <c r="D130" s="12" t="s">
        <v>73</v>
      </c>
    </row>
    <row r="131" spans="1:4" x14ac:dyDescent="0.3">
      <c r="A131" t="s">
        <v>112</v>
      </c>
      <c r="B131">
        <v>2023</v>
      </c>
      <c r="C131" s="12">
        <v>0</v>
      </c>
      <c r="D131" s="12" t="s">
        <v>73</v>
      </c>
    </row>
    <row r="132" spans="1:4" x14ac:dyDescent="0.3">
      <c r="A132" t="s">
        <v>420</v>
      </c>
      <c r="B132">
        <v>2023</v>
      </c>
      <c r="C132" s="12">
        <v>0</v>
      </c>
      <c r="D132" s="12" t="s">
        <v>73</v>
      </c>
    </row>
    <row r="133" spans="1:4" x14ac:dyDescent="0.3">
      <c r="A133" t="s">
        <v>79</v>
      </c>
      <c r="B133">
        <v>2023</v>
      </c>
      <c r="C133" s="12">
        <v>0</v>
      </c>
      <c r="D133" s="12" t="s">
        <v>73</v>
      </c>
    </row>
    <row r="134" spans="1:4" x14ac:dyDescent="0.3">
      <c r="A134" t="s">
        <v>149</v>
      </c>
      <c r="B134">
        <v>2023</v>
      </c>
      <c r="C134" s="12">
        <v>0</v>
      </c>
      <c r="D134" s="12" t="s">
        <v>73</v>
      </c>
    </row>
    <row r="135" spans="1:4" x14ac:dyDescent="0.3">
      <c r="A135" t="s">
        <v>260</v>
      </c>
      <c r="B135">
        <v>2023</v>
      </c>
      <c r="C135" s="12">
        <v>0</v>
      </c>
      <c r="D135" s="12" t="s">
        <v>73</v>
      </c>
    </row>
    <row r="136" spans="1:4" x14ac:dyDescent="0.3">
      <c r="A136" t="s">
        <v>421</v>
      </c>
      <c r="B136">
        <v>2023</v>
      </c>
      <c r="C136" s="12">
        <v>0</v>
      </c>
      <c r="D136" s="12" t="s">
        <v>73</v>
      </c>
    </row>
    <row r="137" spans="1:4" x14ac:dyDescent="0.3">
      <c r="A137" t="s">
        <v>422</v>
      </c>
      <c r="B137">
        <v>2023</v>
      </c>
      <c r="C137" s="12">
        <v>0</v>
      </c>
      <c r="D137" s="12" t="s">
        <v>73</v>
      </c>
    </row>
    <row r="138" spans="1:4" x14ac:dyDescent="0.3">
      <c r="A138" t="s">
        <v>317</v>
      </c>
      <c r="B138">
        <v>2023</v>
      </c>
      <c r="C138" s="12">
        <v>0</v>
      </c>
      <c r="D138" s="12" t="s">
        <v>73</v>
      </c>
    </row>
    <row r="139" spans="1:4" x14ac:dyDescent="0.3">
      <c r="A139" t="s">
        <v>270</v>
      </c>
      <c r="B139">
        <v>2023</v>
      </c>
      <c r="C139" s="12">
        <v>0</v>
      </c>
      <c r="D139" s="12" t="s">
        <v>73</v>
      </c>
    </row>
    <row r="140" spans="1:4" x14ac:dyDescent="0.3">
      <c r="A140" t="s">
        <v>423</v>
      </c>
      <c r="B140">
        <v>2023</v>
      </c>
      <c r="C140" s="12">
        <v>0</v>
      </c>
      <c r="D140" s="12" t="s">
        <v>73</v>
      </c>
    </row>
    <row r="141" spans="1:4" x14ac:dyDescent="0.3">
      <c r="A141" t="s">
        <v>302</v>
      </c>
      <c r="B141">
        <v>2023</v>
      </c>
      <c r="C141" s="12">
        <v>0</v>
      </c>
      <c r="D141" s="12" t="s">
        <v>73</v>
      </c>
    </row>
    <row r="142" spans="1:4" x14ac:dyDescent="0.3">
      <c r="A142" t="s">
        <v>315</v>
      </c>
      <c r="B142">
        <v>2023</v>
      </c>
      <c r="C142" s="12">
        <v>0</v>
      </c>
      <c r="D142" s="12" t="s">
        <v>73</v>
      </c>
    </row>
    <row r="143" spans="1:4" x14ac:dyDescent="0.3">
      <c r="A143" t="s">
        <v>424</v>
      </c>
      <c r="B143">
        <v>2023</v>
      </c>
      <c r="C143" s="12">
        <v>0</v>
      </c>
      <c r="D143" s="12" t="s">
        <v>73</v>
      </c>
    </row>
    <row r="144" spans="1:4" x14ac:dyDescent="0.3">
      <c r="A144" t="s">
        <v>245</v>
      </c>
      <c r="B144">
        <v>2023</v>
      </c>
      <c r="C144" s="12">
        <v>0</v>
      </c>
      <c r="D144" s="12" t="s">
        <v>73</v>
      </c>
    </row>
    <row r="145" spans="1:4" x14ac:dyDescent="0.3">
      <c r="A145" t="s">
        <v>355</v>
      </c>
      <c r="B145">
        <v>2023</v>
      </c>
      <c r="C145" s="12">
        <v>0</v>
      </c>
      <c r="D145" s="12" t="s">
        <v>73</v>
      </c>
    </row>
    <row r="146" spans="1:4" x14ac:dyDescent="0.3">
      <c r="A146" t="s">
        <v>425</v>
      </c>
      <c r="B146">
        <v>2023</v>
      </c>
      <c r="C146" s="12">
        <v>0</v>
      </c>
      <c r="D146" s="12" t="s">
        <v>73</v>
      </c>
    </row>
    <row r="147" spans="1:4" x14ac:dyDescent="0.3">
      <c r="A147" t="s">
        <v>426</v>
      </c>
      <c r="B147">
        <v>2020</v>
      </c>
      <c r="C147" s="12">
        <v>0</v>
      </c>
      <c r="D147" s="12" t="s">
        <v>73</v>
      </c>
    </row>
    <row r="148" spans="1:4" x14ac:dyDescent="0.3">
      <c r="A148" t="s">
        <v>231</v>
      </c>
      <c r="B148">
        <v>2023</v>
      </c>
      <c r="C148" s="12">
        <v>0</v>
      </c>
      <c r="D148" s="12" t="s">
        <v>73</v>
      </c>
    </row>
    <row r="149" spans="1:4" x14ac:dyDescent="0.3">
      <c r="A149" t="s">
        <v>427</v>
      </c>
      <c r="B149">
        <v>2023</v>
      </c>
      <c r="C149" s="12">
        <v>0</v>
      </c>
      <c r="D149" s="12" t="s">
        <v>73</v>
      </c>
    </row>
    <row r="150" spans="1:4" x14ac:dyDescent="0.3">
      <c r="A150" t="s">
        <v>220</v>
      </c>
      <c r="B150">
        <v>2023</v>
      </c>
      <c r="C150" s="12">
        <v>0</v>
      </c>
      <c r="D150" s="12" t="s">
        <v>73</v>
      </c>
    </row>
    <row r="151" spans="1:4" x14ac:dyDescent="0.3">
      <c r="A151" t="s">
        <v>428</v>
      </c>
      <c r="B151">
        <v>2023</v>
      </c>
      <c r="C151" s="12">
        <v>0</v>
      </c>
      <c r="D151" s="12" t="s">
        <v>73</v>
      </c>
    </row>
    <row r="152" spans="1:4" x14ac:dyDescent="0.3">
      <c r="A152" t="s">
        <v>429</v>
      </c>
      <c r="B152">
        <v>2023</v>
      </c>
      <c r="C152" s="12">
        <v>0</v>
      </c>
      <c r="D152" s="12" t="s">
        <v>73</v>
      </c>
    </row>
    <row r="153" spans="1:4" x14ac:dyDescent="0.3">
      <c r="A153" t="s">
        <v>284</v>
      </c>
      <c r="B153">
        <v>2023</v>
      </c>
      <c r="C153" s="12">
        <v>0</v>
      </c>
      <c r="D153" s="12" t="s">
        <v>73</v>
      </c>
    </row>
    <row r="154" spans="1:4" x14ac:dyDescent="0.3">
      <c r="A154" t="s">
        <v>191</v>
      </c>
      <c r="B154">
        <v>2023</v>
      </c>
      <c r="C154" s="12">
        <v>0</v>
      </c>
      <c r="D154" s="12" t="s">
        <v>73</v>
      </c>
    </row>
    <row r="155" spans="1:4" x14ac:dyDescent="0.3">
      <c r="A155" t="s">
        <v>430</v>
      </c>
      <c r="B155">
        <v>2023</v>
      </c>
      <c r="C155" s="12">
        <v>0</v>
      </c>
      <c r="D155" s="12" t="s">
        <v>73</v>
      </c>
    </row>
    <row r="156" spans="1:4" x14ac:dyDescent="0.3">
      <c r="A156" t="s">
        <v>97</v>
      </c>
      <c r="B156">
        <v>2023</v>
      </c>
      <c r="C156" s="12">
        <v>0</v>
      </c>
      <c r="D156" s="12" t="s">
        <v>73</v>
      </c>
    </row>
    <row r="157" spans="1:4" x14ac:dyDescent="0.3">
      <c r="A157" t="s">
        <v>306</v>
      </c>
      <c r="B157">
        <v>2023</v>
      </c>
      <c r="C157" s="12">
        <v>0</v>
      </c>
      <c r="D157" s="12" t="s">
        <v>73</v>
      </c>
    </row>
    <row r="158" spans="1:4" x14ac:dyDescent="0.3">
      <c r="A158" t="s">
        <v>431</v>
      </c>
      <c r="B158">
        <v>2023</v>
      </c>
      <c r="C158" s="12">
        <v>0</v>
      </c>
      <c r="D158" s="12" t="s">
        <v>73</v>
      </c>
    </row>
    <row r="159" spans="1:4" x14ac:dyDescent="0.3">
      <c r="A159" t="s">
        <v>244</v>
      </c>
      <c r="B159">
        <v>2023</v>
      </c>
      <c r="C159" s="12">
        <v>0</v>
      </c>
      <c r="D159" s="12" t="s">
        <v>73</v>
      </c>
    </row>
    <row r="160" spans="1:4" x14ac:dyDescent="0.3">
      <c r="A160" t="s">
        <v>432</v>
      </c>
      <c r="B160">
        <v>2023</v>
      </c>
      <c r="C160" s="12">
        <v>0</v>
      </c>
      <c r="D160" s="12" t="s">
        <v>73</v>
      </c>
    </row>
    <row r="161" spans="1:4" x14ac:dyDescent="0.3">
      <c r="A161" t="s">
        <v>281</v>
      </c>
      <c r="B161">
        <v>2023</v>
      </c>
      <c r="C161" s="12">
        <v>0</v>
      </c>
      <c r="D161" s="12" t="s">
        <v>73</v>
      </c>
    </row>
    <row r="162" spans="1:4" x14ac:dyDescent="0.3">
      <c r="A162" t="s">
        <v>200</v>
      </c>
      <c r="B162">
        <v>2023</v>
      </c>
      <c r="C162" s="12">
        <v>0</v>
      </c>
      <c r="D162" s="12" t="s">
        <v>73</v>
      </c>
    </row>
    <row r="163" spans="1:4" x14ac:dyDescent="0.3">
      <c r="A163" t="s">
        <v>249</v>
      </c>
      <c r="B163">
        <v>2023</v>
      </c>
      <c r="C163" s="12">
        <v>0</v>
      </c>
      <c r="D163" s="12" t="s">
        <v>73</v>
      </c>
    </row>
    <row r="164" spans="1:4" x14ac:dyDescent="0.3">
      <c r="A164" t="s">
        <v>82</v>
      </c>
      <c r="B164">
        <v>2023</v>
      </c>
      <c r="C164" s="12">
        <v>0</v>
      </c>
      <c r="D164" s="12" t="s">
        <v>73</v>
      </c>
    </row>
    <row r="165" spans="1:4" x14ac:dyDescent="0.3">
      <c r="A165" t="s">
        <v>335</v>
      </c>
      <c r="B165">
        <v>2023</v>
      </c>
      <c r="C165" s="12">
        <v>0</v>
      </c>
      <c r="D165" s="12" t="s">
        <v>73</v>
      </c>
    </row>
    <row r="166" spans="1:4" x14ac:dyDescent="0.3">
      <c r="A166" t="s">
        <v>304</v>
      </c>
      <c r="B166">
        <v>2023</v>
      </c>
      <c r="C166" s="12">
        <v>0</v>
      </c>
      <c r="D166" s="12" t="s">
        <v>73</v>
      </c>
    </row>
    <row r="167" spans="1:4" x14ac:dyDescent="0.3">
      <c r="A167" t="s">
        <v>350</v>
      </c>
      <c r="B167">
        <v>2023</v>
      </c>
      <c r="C167" s="12">
        <v>0</v>
      </c>
      <c r="D167" s="12" t="s">
        <v>73</v>
      </c>
    </row>
    <row r="168" spans="1:4" x14ac:dyDescent="0.3">
      <c r="A168" t="s">
        <v>86</v>
      </c>
      <c r="B168">
        <v>2023</v>
      </c>
      <c r="C168" s="12">
        <v>0</v>
      </c>
      <c r="D168" s="12" t="s">
        <v>73</v>
      </c>
    </row>
    <row r="169" spans="1:4" x14ac:dyDescent="0.3">
      <c r="A169" t="s">
        <v>433</v>
      </c>
      <c r="B169">
        <v>2023</v>
      </c>
      <c r="C169" s="12">
        <v>0</v>
      </c>
      <c r="D169" s="12" t="s">
        <v>73</v>
      </c>
    </row>
    <row r="170" spans="1:4" x14ac:dyDescent="0.3">
      <c r="A170" t="s">
        <v>174</v>
      </c>
      <c r="B170">
        <v>2023</v>
      </c>
      <c r="C170" s="12">
        <v>0</v>
      </c>
      <c r="D170" s="12" t="s">
        <v>73</v>
      </c>
    </row>
    <row r="171" spans="1:4" x14ac:dyDescent="0.3">
      <c r="A171" t="s">
        <v>139</v>
      </c>
      <c r="B171">
        <v>2022</v>
      </c>
      <c r="C171" s="12">
        <v>0</v>
      </c>
      <c r="D171" s="12" t="s">
        <v>73</v>
      </c>
    </row>
    <row r="172" spans="1:4" x14ac:dyDescent="0.3">
      <c r="A172" t="s">
        <v>267</v>
      </c>
      <c r="B172">
        <v>2023</v>
      </c>
      <c r="C172" s="12">
        <v>0</v>
      </c>
      <c r="D172" s="12" t="s">
        <v>73</v>
      </c>
    </row>
    <row r="173" spans="1:4" x14ac:dyDescent="0.3">
      <c r="A173" t="s">
        <v>434</v>
      </c>
      <c r="B173">
        <v>2023</v>
      </c>
      <c r="C173" s="12">
        <v>0</v>
      </c>
      <c r="D173" s="12" t="s">
        <v>73</v>
      </c>
    </row>
    <row r="174" spans="1:4" x14ac:dyDescent="0.3">
      <c r="A174" t="s">
        <v>181</v>
      </c>
      <c r="B174">
        <v>2023</v>
      </c>
      <c r="C174" s="12">
        <v>0</v>
      </c>
      <c r="D174" s="12" t="s">
        <v>73</v>
      </c>
    </row>
    <row r="175" spans="1:4" x14ac:dyDescent="0.3">
      <c r="A175" t="s">
        <v>320</v>
      </c>
      <c r="B175">
        <v>2023</v>
      </c>
      <c r="C175" s="12">
        <v>0</v>
      </c>
      <c r="D175" s="12" t="s">
        <v>73</v>
      </c>
    </row>
    <row r="176" spans="1:4" x14ac:dyDescent="0.3">
      <c r="A176" t="s">
        <v>435</v>
      </c>
      <c r="B176">
        <v>2023</v>
      </c>
      <c r="C176" s="12">
        <v>0</v>
      </c>
      <c r="D176" s="12" t="s">
        <v>73</v>
      </c>
    </row>
    <row r="177" spans="1:4" x14ac:dyDescent="0.3">
      <c r="A177" t="s">
        <v>346</v>
      </c>
      <c r="B177">
        <v>2023</v>
      </c>
      <c r="C177" s="12">
        <v>0</v>
      </c>
      <c r="D177" s="12" t="s">
        <v>73</v>
      </c>
    </row>
    <row r="178" spans="1:4" x14ac:dyDescent="0.3">
      <c r="A178" t="s">
        <v>322</v>
      </c>
      <c r="B178">
        <v>2023</v>
      </c>
      <c r="C178" s="12">
        <v>0</v>
      </c>
      <c r="D178" s="12" t="s">
        <v>73</v>
      </c>
    </row>
    <row r="179" spans="1:4" x14ac:dyDescent="0.3">
      <c r="A179" t="s">
        <v>336</v>
      </c>
      <c r="B179">
        <v>2023</v>
      </c>
      <c r="C179" s="12">
        <v>0</v>
      </c>
      <c r="D179" s="12" t="s">
        <v>73</v>
      </c>
    </row>
    <row r="180" spans="1:4" x14ac:dyDescent="0.3">
      <c r="A180" t="s">
        <v>338</v>
      </c>
      <c r="B180">
        <v>2023</v>
      </c>
      <c r="C180" s="12">
        <v>0</v>
      </c>
      <c r="D180" s="12" t="s">
        <v>73</v>
      </c>
    </row>
    <row r="181" spans="1:4" x14ac:dyDescent="0.3">
      <c r="A181" t="s">
        <v>193</v>
      </c>
      <c r="B181">
        <v>2023</v>
      </c>
      <c r="C181" s="12">
        <v>0</v>
      </c>
      <c r="D181" s="12" t="s">
        <v>73</v>
      </c>
    </row>
    <row r="182" spans="1:4" x14ac:dyDescent="0.3">
      <c r="A182" t="s">
        <v>347</v>
      </c>
      <c r="B182">
        <v>2023</v>
      </c>
      <c r="C182" s="12">
        <v>0</v>
      </c>
      <c r="D182" s="12" t="s">
        <v>73</v>
      </c>
    </row>
    <row r="183" spans="1:4" x14ac:dyDescent="0.3">
      <c r="A183" t="s">
        <v>294</v>
      </c>
      <c r="B183">
        <v>2023</v>
      </c>
      <c r="C183" s="12">
        <v>0</v>
      </c>
      <c r="D183" s="12" t="s">
        <v>73</v>
      </c>
    </row>
    <row r="184" spans="1:4" x14ac:dyDescent="0.3">
      <c r="A184" t="s">
        <v>131</v>
      </c>
      <c r="B184">
        <v>2023</v>
      </c>
      <c r="C184" s="12">
        <v>0</v>
      </c>
      <c r="D184" s="12" t="s">
        <v>73</v>
      </c>
    </row>
    <row r="185" spans="1:4" x14ac:dyDescent="0.3">
      <c r="A185" t="s">
        <v>272</v>
      </c>
      <c r="B185">
        <v>2023</v>
      </c>
      <c r="C185" s="12">
        <v>0</v>
      </c>
      <c r="D185" s="12" t="s">
        <v>73</v>
      </c>
    </row>
    <row r="186" spans="1:4" x14ac:dyDescent="0.3">
      <c r="A186" t="s">
        <v>202</v>
      </c>
      <c r="B186">
        <v>2023</v>
      </c>
      <c r="C186" s="12">
        <v>0</v>
      </c>
      <c r="D186" s="12" t="s">
        <v>73</v>
      </c>
    </row>
    <row r="187" spans="1:4" x14ac:dyDescent="0.3">
      <c r="A187" t="s">
        <v>253</v>
      </c>
      <c r="B187">
        <v>2023</v>
      </c>
      <c r="C187" s="12">
        <v>0</v>
      </c>
      <c r="D187" s="12" t="s">
        <v>73</v>
      </c>
    </row>
    <row r="188" spans="1:4" x14ac:dyDescent="0.3">
      <c r="A188" t="s">
        <v>437</v>
      </c>
      <c r="B188">
        <v>2023</v>
      </c>
      <c r="C188" s="12">
        <v>0</v>
      </c>
      <c r="D188" s="12" t="s">
        <v>73</v>
      </c>
    </row>
    <row r="189" spans="1:4" x14ac:dyDescent="0.3">
      <c r="A189" t="s">
        <v>329</v>
      </c>
      <c r="B189">
        <v>2023</v>
      </c>
      <c r="C189" s="12">
        <v>0</v>
      </c>
      <c r="D189" s="12" t="s">
        <v>73</v>
      </c>
    </row>
    <row r="190" spans="1:4" x14ac:dyDescent="0.3">
      <c r="A190" t="s">
        <v>85</v>
      </c>
      <c r="B190">
        <v>2023</v>
      </c>
      <c r="C190" s="12">
        <v>0</v>
      </c>
      <c r="D190" s="12" t="s">
        <v>73</v>
      </c>
    </row>
    <row r="191" spans="1:4" x14ac:dyDescent="0.3">
      <c r="A191" t="s">
        <v>127</v>
      </c>
      <c r="B191">
        <v>2023</v>
      </c>
      <c r="C191" s="12">
        <v>0</v>
      </c>
      <c r="D191" s="12" t="s">
        <v>73</v>
      </c>
    </row>
    <row r="192" spans="1:4" x14ac:dyDescent="0.3">
      <c r="A192" t="s">
        <v>438</v>
      </c>
      <c r="B192">
        <v>2023</v>
      </c>
      <c r="C192" s="12">
        <v>0</v>
      </c>
      <c r="D192" s="12" t="s">
        <v>73</v>
      </c>
    </row>
    <row r="193" spans="1:4" x14ac:dyDescent="0.3">
      <c r="A193" t="s">
        <v>439</v>
      </c>
      <c r="B193">
        <v>2023</v>
      </c>
      <c r="C193" s="12">
        <v>0</v>
      </c>
      <c r="D193" s="12" t="s">
        <v>73</v>
      </c>
    </row>
    <row r="194" spans="1:4" x14ac:dyDescent="0.3">
      <c r="A194" t="s">
        <v>256</v>
      </c>
      <c r="B194">
        <v>2023</v>
      </c>
      <c r="C194" s="12">
        <v>0</v>
      </c>
      <c r="D194" s="12" t="s">
        <v>73</v>
      </c>
    </row>
    <row r="195" spans="1:4" x14ac:dyDescent="0.3">
      <c r="A195" t="s">
        <v>162</v>
      </c>
      <c r="B195">
        <v>2023</v>
      </c>
      <c r="C195" s="12">
        <v>0</v>
      </c>
      <c r="D195" s="12" t="s">
        <v>73</v>
      </c>
    </row>
    <row r="196" spans="1:4" x14ac:dyDescent="0.3">
      <c r="A196" t="s">
        <v>440</v>
      </c>
      <c r="B196">
        <v>2023</v>
      </c>
      <c r="C196" s="12">
        <v>0</v>
      </c>
      <c r="D196" s="12" t="s">
        <v>73</v>
      </c>
    </row>
    <row r="197" spans="1:4" x14ac:dyDescent="0.3">
      <c r="A197" t="s">
        <v>299</v>
      </c>
      <c r="B197">
        <v>2023</v>
      </c>
      <c r="C197" s="12">
        <v>0</v>
      </c>
      <c r="D197" s="12" t="s">
        <v>73</v>
      </c>
    </row>
    <row r="198" spans="1:4" x14ac:dyDescent="0.3">
      <c r="A198" t="s">
        <v>441</v>
      </c>
      <c r="B198">
        <v>2023</v>
      </c>
      <c r="C198" s="12">
        <v>0</v>
      </c>
      <c r="D198" s="12" t="s">
        <v>73</v>
      </c>
    </row>
    <row r="199" spans="1:4" x14ac:dyDescent="0.3">
      <c r="A199" t="s">
        <v>176</v>
      </c>
      <c r="B199">
        <v>2023</v>
      </c>
      <c r="C199" s="12">
        <v>0</v>
      </c>
      <c r="D199" s="12" t="s">
        <v>73</v>
      </c>
    </row>
    <row r="200" spans="1:4" x14ac:dyDescent="0.3">
      <c r="A200" t="s">
        <v>442</v>
      </c>
      <c r="B200">
        <v>2023</v>
      </c>
      <c r="C200" s="12">
        <v>0</v>
      </c>
      <c r="D200" s="12" t="s">
        <v>73</v>
      </c>
    </row>
    <row r="201" spans="1:4" x14ac:dyDescent="0.3">
      <c r="A201" t="s">
        <v>443</v>
      </c>
      <c r="B201">
        <v>2023</v>
      </c>
      <c r="C201" s="12">
        <v>0</v>
      </c>
      <c r="D201" s="12" t="s">
        <v>73</v>
      </c>
    </row>
    <row r="202" spans="1:4" x14ac:dyDescent="0.3">
      <c r="A202" t="s">
        <v>444</v>
      </c>
      <c r="B202">
        <v>2023</v>
      </c>
      <c r="C202" s="12">
        <v>0</v>
      </c>
      <c r="D202" s="12" t="s">
        <v>73</v>
      </c>
    </row>
    <row r="203" spans="1:4" x14ac:dyDescent="0.3">
      <c r="A203" t="s">
        <v>169</v>
      </c>
      <c r="B203">
        <v>2023</v>
      </c>
      <c r="C203" s="12">
        <v>0</v>
      </c>
      <c r="D203" s="12" t="s">
        <v>73</v>
      </c>
    </row>
    <row r="204" spans="1:4" x14ac:dyDescent="0.3">
      <c r="A204" t="s">
        <v>187</v>
      </c>
      <c r="B204">
        <v>2021</v>
      </c>
      <c r="C204" s="12">
        <v>0</v>
      </c>
      <c r="D204" s="12" t="s">
        <v>73</v>
      </c>
    </row>
    <row r="205" spans="1:4" x14ac:dyDescent="0.3">
      <c r="A205" t="s">
        <v>276</v>
      </c>
      <c r="B205">
        <v>2023</v>
      </c>
      <c r="C205" s="12">
        <v>0</v>
      </c>
      <c r="D205" s="12" t="s">
        <v>73</v>
      </c>
    </row>
    <row r="206" spans="1:4" x14ac:dyDescent="0.3">
      <c r="A206" t="s">
        <v>332</v>
      </c>
      <c r="B206">
        <v>2023</v>
      </c>
      <c r="C206" s="12">
        <v>0</v>
      </c>
      <c r="D206" s="12" t="s">
        <v>73</v>
      </c>
    </row>
    <row r="207" spans="1:4" x14ac:dyDescent="0.3">
      <c r="A207" t="s">
        <v>119</v>
      </c>
      <c r="B207">
        <v>2023</v>
      </c>
      <c r="C207" s="12">
        <v>0</v>
      </c>
      <c r="D207" s="12" t="s">
        <v>73</v>
      </c>
    </row>
    <row r="208" spans="1:4" x14ac:dyDescent="0.3">
      <c r="A208" t="s">
        <v>75</v>
      </c>
      <c r="B208">
        <v>2023</v>
      </c>
      <c r="C208" s="12">
        <v>0</v>
      </c>
      <c r="D208" s="12" t="s">
        <v>73</v>
      </c>
    </row>
    <row r="209" spans="1:4" x14ac:dyDescent="0.3">
      <c r="A209" t="s">
        <v>445</v>
      </c>
      <c r="B209">
        <v>2023</v>
      </c>
      <c r="C209" s="12">
        <v>0</v>
      </c>
      <c r="D209" s="12" t="s">
        <v>73</v>
      </c>
    </row>
    <row r="210" spans="1:4" x14ac:dyDescent="0.3">
      <c r="A210" t="s">
        <v>189</v>
      </c>
      <c r="B210">
        <v>2022</v>
      </c>
      <c r="C210" s="12">
        <v>0</v>
      </c>
      <c r="D210" s="12" t="s">
        <v>73</v>
      </c>
    </row>
    <row r="211" spans="1:4" x14ac:dyDescent="0.3">
      <c r="A211" t="s">
        <v>277</v>
      </c>
      <c r="B211">
        <v>2023</v>
      </c>
      <c r="C211" s="12">
        <v>0</v>
      </c>
      <c r="D211" s="12" t="s">
        <v>73</v>
      </c>
    </row>
    <row r="212" spans="1:4" x14ac:dyDescent="0.3">
      <c r="A212" t="s">
        <v>446</v>
      </c>
      <c r="B212">
        <v>2023</v>
      </c>
      <c r="C212" s="12">
        <v>0</v>
      </c>
      <c r="D212" s="12" t="s">
        <v>73</v>
      </c>
    </row>
    <row r="213" spans="1:4" x14ac:dyDescent="0.3">
      <c r="A213" t="s">
        <v>280</v>
      </c>
      <c r="B213">
        <v>2023</v>
      </c>
      <c r="C213" s="12">
        <v>0</v>
      </c>
      <c r="D213" s="12" t="s">
        <v>73</v>
      </c>
    </row>
    <row r="214" spans="1:4" x14ac:dyDescent="0.3">
      <c r="A214" t="s">
        <v>447</v>
      </c>
      <c r="B214">
        <v>2023</v>
      </c>
      <c r="C214" s="12">
        <v>0</v>
      </c>
      <c r="D214" s="12" t="s">
        <v>73</v>
      </c>
    </row>
    <row r="215" spans="1:4" x14ac:dyDescent="0.3">
      <c r="A215" t="s">
        <v>324</v>
      </c>
      <c r="B215">
        <v>2023</v>
      </c>
      <c r="C215" s="12">
        <v>0</v>
      </c>
      <c r="D215" s="12" t="s">
        <v>73</v>
      </c>
    </row>
    <row r="216" spans="1:4" x14ac:dyDescent="0.3">
      <c r="A216" t="s">
        <v>132</v>
      </c>
      <c r="B216">
        <v>2023</v>
      </c>
      <c r="C216" s="12">
        <v>0</v>
      </c>
      <c r="D216" s="12" t="s">
        <v>73</v>
      </c>
    </row>
    <row r="217" spans="1:4" x14ac:dyDescent="0.3">
      <c r="A217" t="s">
        <v>102</v>
      </c>
      <c r="B217">
        <v>2023</v>
      </c>
      <c r="C217" s="12">
        <v>0</v>
      </c>
      <c r="D217" s="12" t="s">
        <v>73</v>
      </c>
    </row>
    <row r="218" spans="1:4" x14ac:dyDescent="0.3">
      <c r="A218" t="s">
        <v>448</v>
      </c>
      <c r="B218">
        <v>2023</v>
      </c>
      <c r="C218" s="12">
        <v>0</v>
      </c>
      <c r="D218" s="12" t="s">
        <v>73</v>
      </c>
    </row>
    <row r="219" spans="1:4" x14ac:dyDescent="0.3">
      <c r="A219" t="s">
        <v>449</v>
      </c>
      <c r="B219">
        <v>2023</v>
      </c>
      <c r="C219" s="12">
        <v>0</v>
      </c>
      <c r="D219" s="12" t="s">
        <v>73</v>
      </c>
    </row>
    <row r="220" spans="1:4" x14ac:dyDescent="0.3">
      <c r="A220" t="s">
        <v>450</v>
      </c>
      <c r="B220">
        <v>2023</v>
      </c>
      <c r="C220" s="12">
        <v>0</v>
      </c>
      <c r="D220" s="12" t="s">
        <v>73</v>
      </c>
    </row>
    <row r="221" spans="1:4" x14ac:dyDescent="0.3">
      <c r="A221" t="s">
        <v>161</v>
      </c>
      <c r="B221">
        <v>2023</v>
      </c>
      <c r="C221" s="12">
        <v>0</v>
      </c>
      <c r="D221" s="12" t="s">
        <v>73</v>
      </c>
    </row>
    <row r="222" spans="1:4" x14ac:dyDescent="0.3">
      <c r="A222" t="s">
        <v>123</v>
      </c>
      <c r="B222">
        <v>2023</v>
      </c>
      <c r="C222" s="12">
        <v>0</v>
      </c>
      <c r="D222" s="12" t="s">
        <v>73</v>
      </c>
    </row>
    <row r="223" spans="1:4" x14ac:dyDescent="0.3">
      <c r="A223" t="s">
        <v>452</v>
      </c>
      <c r="B223">
        <v>2023</v>
      </c>
      <c r="C223" s="12">
        <v>0</v>
      </c>
      <c r="D223" s="12" t="s">
        <v>73</v>
      </c>
    </row>
    <row r="224" spans="1:4" x14ac:dyDescent="0.3">
      <c r="A224" t="s">
        <v>453</v>
      </c>
      <c r="B224">
        <v>2023</v>
      </c>
      <c r="C224" s="12">
        <v>0</v>
      </c>
      <c r="D224" s="12" t="s">
        <v>73</v>
      </c>
    </row>
    <row r="225" spans="1:4" x14ac:dyDescent="0.3">
      <c r="A225" t="s">
        <v>188</v>
      </c>
      <c r="B225">
        <v>2023</v>
      </c>
      <c r="C225" s="12">
        <v>0</v>
      </c>
      <c r="D225" s="12" t="s">
        <v>73</v>
      </c>
    </row>
    <row r="226" spans="1:4" x14ac:dyDescent="0.3">
      <c r="A226" t="s">
        <v>454</v>
      </c>
      <c r="B226">
        <v>2023</v>
      </c>
      <c r="C226" s="12">
        <v>0</v>
      </c>
      <c r="D226" s="12" t="s">
        <v>73</v>
      </c>
    </row>
    <row r="227" spans="1:4" x14ac:dyDescent="0.3">
      <c r="A227" t="s">
        <v>455</v>
      </c>
      <c r="B227">
        <v>2023</v>
      </c>
      <c r="C227" s="12">
        <v>0</v>
      </c>
      <c r="D227" s="12" t="s">
        <v>73</v>
      </c>
    </row>
    <row r="228" spans="1:4" x14ac:dyDescent="0.3">
      <c r="A228" t="s">
        <v>456</v>
      </c>
      <c r="B228">
        <v>2023</v>
      </c>
      <c r="C228" s="12">
        <v>0</v>
      </c>
      <c r="D228" s="12" t="s">
        <v>73</v>
      </c>
    </row>
    <row r="229" spans="1:4" x14ac:dyDescent="0.3">
      <c r="A229" t="s">
        <v>457</v>
      </c>
      <c r="B229">
        <v>2023</v>
      </c>
      <c r="C229" s="12">
        <v>0</v>
      </c>
      <c r="D229" s="12" t="s">
        <v>73</v>
      </c>
    </row>
    <row r="230" spans="1:4" x14ac:dyDescent="0.3">
      <c r="A230" t="s">
        <v>113</v>
      </c>
      <c r="B230">
        <v>2023</v>
      </c>
      <c r="C230" s="12">
        <v>0</v>
      </c>
      <c r="D230" s="12" t="s">
        <v>73</v>
      </c>
    </row>
    <row r="231" spans="1:4" x14ac:dyDescent="0.3">
      <c r="A231" t="s">
        <v>289</v>
      </c>
      <c r="B231">
        <v>2023</v>
      </c>
      <c r="C231" s="12">
        <v>0</v>
      </c>
      <c r="D231" s="12" t="s">
        <v>73</v>
      </c>
    </row>
    <row r="232" spans="1:4" x14ac:dyDescent="0.3">
      <c r="A232" t="s">
        <v>458</v>
      </c>
      <c r="B232">
        <v>2023</v>
      </c>
      <c r="C232" s="12">
        <v>0</v>
      </c>
      <c r="D232" s="12" t="s">
        <v>73</v>
      </c>
    </row>
    <row r="233" spans="1:4" x14ac:dyDescent="0.3">
      <c r="A233" t="s">
        <v>459</v>
      </c>
      <c r="B233">
        <v>2023</v>
      </c>
      <c r="C233" s="12">
        <v>0</v>
      </c>
      <c r="D233" s="12" t="s">
        <v>73</v>
      </c>
    </row>
    <row r="234" spans="1:4" x14ac:dyDescent="0.3">
      <c r="A234" t="s">
        <v>460</v>
      </c>
      <c r="B234">
        <v>2023</v>
      </c>
      <c r="C234" s="12">
        <v>0</v>
      </c>
      <c r="D234" s="12" t="s">
        <v>73</v>
      </c>
    </row>
    <row r="235" spans="1:4" x14ac:dyDescent="0.3">
      <c r="A235" t="s">
        <v>461</v>
      </c>
      <c r="B235">
        <v>2023</v>
      </c>
      <c r="C235" s="12">
        <v>0</v>
      </c>
      <c r="D235" s="12" t="s">
        <v>73</v>
      </c>
    </row>
    <row r="236" spans="1:4" x14ac:dyDescent="0.3">
      <c r="A236" t="s">
        <v>116</v>
      </c>
      <c r="B236">
        <v>2023</v>
      </c>
      <c r="C236" s="12">
        <v>0</v>
      </c>
      <c r="D236" s="12" t="s">
        <v>73</v>
      </c>
    </row>
    <row r="237" spans="1:4" x14ac:dyDescent="0.3">
      <c r="A237" t="s">
        <v>164</v>
      </c>
      <c r="B237">
        <v>2023</v>
      </c>
      <c r="C237" s="12">
        <v>0</v>
      </c>
      <c r="D237" s="12" t="s">
        <v>73</v>
      </c>
    </row>
    <row r="238" spans="1:4" x14ac:dyDescent="0.3">
      <c r="A238" t="s">
        <v>108</v>
      </c>
      <c r="B238">
        <v>2023</v>
      </c>
      <c r="C238" s="12">
        <v>0</v>
      </c>
      <c r="D238" s="12" t="s">
        <v>73</v>
      </c>
    </row>
    <row r="239" spans="1:4" x14ac:dyDescent="0.3">
      <c r="A239" t="s">
        <v>172</v>
      </c>
      <c r="B239">
        <v>2023</v>
      </c>
      <c r="C239" s="12">
        <v>0</v>
      </c>
      <c r="D239" s="12" t="s">
        <v>73</v>
      </c>
    </row>
    <row r="240" spans="1:4" x14ac:dyDescent="0.3">
      <c r="A240" t="s">
        <v>462</v>
      </c>
      <c r="B240">
        <v>2023</v>
      </c>
      <c r="C240" s="12">
        <v>0</v>
      </c>
      <c r="D240" s="12" t="s">
        <v>73</v>
      </c>
    </row>
    <row r="241" spans="1:4" x14ac:dyDescent="0.3">
      <c r="A241" t="s">
        <v>298</v>
      </c>
      <c r="B241">
        <v>2023</v>
      </c>
      <c r="C241" s="12">
        <v>0</v>
      </c>
      <c r="D241" s="12" t="s">
        <v>73</v>
      </c>
    </row>
    <row r="242" spans="1:4" x14ac:dyDescent="0.3">
      <c r="A242" t="s">
        <v>463</v>
      </c>
      <c r="B242">
        <v>2023</v>
      </c>
      <c r="C242" s="12">
        <v>0</v>
      </c>
      <c r="D242" s="12" t="s">
        <v>73</v>
      </c>
    </row>
    <row r="243" spans="1:4" x14ac:dyDescent="0.3">
      <c r="A243" t="s">
        <v>464</v>
      </c>
      <c r="B243">
        <v>2023</v>
      </c>
      <c r="C243" s="12">
        <v>0</v>
      </c>
      <c r="D243" s="12" t="s">
        <v>73</v>
      </c>
    </row>
    <row r="244" spans="1:4" x14ac:dyDescent="0.3">
      <c r="A244" t="s">
        <v>465</v>
      </c>
      <c r="B244">
        <v>2023</v>
      </c>
      <c r="C244" s="12">
        <v>0</v>
      </c>
      <c r="D244" s="12" t="s">
        <v>73</v>
      </c>
    </row>
    <row r="245" spans="1:4" x14ac:dyDescent="0.3">
      <c r="A245" t="s">
        <v>466</v>
      </c>
      <c r="B245">
        <v>2023</v>
      </c>
      <c r="C245" s="12">
        <v>0</v>
      </c>
      <c r="D245" s="12" t="s">
        <v>73</v>
      </c>
    </row>
    <row r="246" spans="1:4" x14ac:dyDescent="0.3">
      <c r="A246" t="s">
        <v>125</v>
      </c>
      <c r="B246">
        <v>2023</v>
      </c>
      <c r="C246" s="12">
        <v>0</v>
      </c>
      <c r="D246" s="12" t="s">
        <v>73</v>
      </c>
    </row>
    <row r="247" spans="1:4" x14ac:dyDescent="0.3">
      <c r="A247" t="s">
        <v>192</v>
      </c>
      <c r="B247">
        <v>2023</v>
      </c>
      <c r="C247" s="12">
        <v>0</v>
      </c>
      <c r="D247" s="12" t="s">
        <v>73</v>
      </c>
    </row>
    <row r="248" spans="1:4" x14ac:dyDescent="0.3">
      <c r="A248" t="s">
        <v>218</v>
      </c>
      <c r="B248">
        <v>2023</v>
      </c>
      <c r="C248" s="12">
        <v>0</v>
      </c>
      <c r="D248" s="12" t="s">
        <v>73</v>
      </c>
    </row>
    <row r="249" spans="1:4" x14ac:dyDescent="0.3">
      <c r="A249" t="s">
        <v>316</v>
      </c>
      <c r="B249">
        <v>2023</v>
      </c>
      <c r="C249" s="12">
        <v>0</v>
      </c>
      <c r="D249" s="12" t="s">
        <v>73</v>
      </c>
    </row>
    <row r="250" spans="1:4" x14ac:dyDescent="0.3">
      <c r="A250" t="s">
        <v>467</v>
      </c>
      <c r="B250">
        <v>2023</v>
      </c>
      <c r="C250" s="12">
        <v>0</v>
      </c>
      <c r="D250" s="12" t="s">
        <v>73</v>
      </c>
    </row>
    <row r="251" spans="1:4" x14ac:dyDescent="0.3">
      <c r="A251" t="s">
        <v>468</v>
      </c>
      <c r="B251">
        <v>2023</v>
      </c>
      <c r="C251" s="12">
        <v>0</v>
      </c>
      <c r="D251" s="12" t="s">
        <v>73</v>
      </c>
    </row>
    <row r="252" spans="1:4" x14ac:dyDescent="0.3">
      <c r="A252" t="s">
        <v>155</v>
      </c>
      <c r="B252">
        <v>2023</v>
      </c>
      <c r="C252" s="12">
        <v>0</v>
      </c>
      <c r="D252" s="12" t="s">
        <v>73</v>
      </c>
    </row>
    <row r="253" spans="1:4" x14ac:dyDescent="0.3">
      <c r="A253" t="s">
        <v>323</v>
      </c>
      <c r="B253">
        <v>2023</v>
      </c>
      <c r="C253" s="12">
        <v>0</v>
      </c>
      <c r="D253" s="12" t="s">
        <v>73</v>
      </c>
    </row>
    <row r="254" spans="1:4" x14ac:dyDescent="0.3">
      <c r="A254" t="s">
        <v>288</v>
      </c>
      <c r="B254">
        <v>2023</v>
      </c>
      <c r="C254" s="12">
        <v>0</v>
      </c>
      <c r="D254" s="12" t="s">
        <v>73</v>
      </c>
    </row>
    <row r="255" spans="1:4" x14ac:dyDescent="0.3">
      <c r="A255" t="s">
        <v>469</v>
      </c>
      <c r="B255">
        <v>2023</v>
      </c>
      <c r="C255" s="12">
        <v>0</v>
      </c>
      <c r="D255" s="12" t="s">
        <v>73</v>
      </c>
    </row>
    <row r="256" spans="1:4" x14ac:dyDescent="0.3">
      <c r="A256" t="s">
        <v>470</v>
      </c>
      <c r="B256">
        <v>2023</v>
      </c>
      <c r="C256" s="12">
        <v>0</v>
      </c>
      <c r="D256" s="12" t="s">
        <v>73</v>
      </c>
    </row>
    <row r="257" spans="1:4" x14ac:dyDescent="0.3">
      <c r="A257" t="s">
        <v>333</v>
      </c>
      <c r="B257">
        <v>2023</v>
      </c>
      <c r="C257" s="12">
        <v>0</v>
      </c>
      <c r="D257" s="12" t="s">
        <v>73</v>
      </c>
    </row>
    <row r="258" spans="1:4" x14ac:dyDescent="0.3">
      <c r="A258" t="s">
        <v>271</v>
      </c>
      <c r="B258">
        <v>2023</v>
      </c>
      <c r="C258" s="12">
        <v>0</v>
      </c>
      <c r="D258" s="12" t="s">
        <v>73</v>
      </c>
    </row>
    <row r="259" spans="1:4" x14ac:dyDescent="0.3">
      <c r="A259" t="s">
        <v>471</v>
      </c>
      <c r="B259">
        <v>2023</v>
      </c>
      <c r="C259" s="12">
        <v>0</v>
      </c>
      <c r="D259" s="12" t="s">
        <v>73</v>
      </c>
    </row>
    <row r="260" spans="1:4" x14ac:dyDescent="0.3">
      <c r="A260" t="s">
        <v>472</v>
      </c>
      <c r="B260">
        <v>2023</v>
      </c>
      <c r="C260" s="12">
        <v>0</v>
      </c>
      <c r="D260" s="12" t="s">
        <v>73</v>
      </c>
    </row>
    <row r="261" spans="1:4" x14ac:dyDescent="0.3">
      <c r="A261" t="s">
        <v>250</v>
      </c>
      <c r="B261">
        <v>2023</v>
      </c>
      <c r="C261" s="12">
        <v>0</v>
      </c>
      <c r="D261" s="12" t="s">
        <v>73</v>
      </c>
    </row>
    <row r="262" spans="1:4" x14ac:dyDescent="0.3">
      <c r="A262" t="s">
        <v>248</v>
      </c>
      <c r="B262">
        <v>2023</v>
      </c>
      <c r="C262" s="12">
        <v>0</v>
      </c>
      <c r="D262" s="12" t="s">
        <v>73</v>
      </c>
    </row>
    <row r="263" spans="1:4" x14ac:dyDescent="0.3">
      <c r="A263" t="s">
        <v>473</v>
      </c>
      <c r="B263">
        <v>2023</v>
      </c>
      <c r="C263" s="12">
        <v>0</v>
      </c>
      <c r="D263" s="12" t="s">
        <v>73</v>
      </c>
    </row>
    <row r="264" spans="1:4" x14ac:dyDescent="0.3">
      <c r="A264" t="s">
        <v>474</v>
      </c>
      <c r="B264">
        <v>2023</v>
      </c>
      <c r="C264" s="12">
        <v>0</v>
      </c>
      <c r="D264" s="12" t="s">
        <v>73</v>
      </c>
    </row>
    <row r="265" spans="1:4" x14ac:dyDescent="0.3">
      <c r="A265" t="s">
        <v>475</v>
      </c>
      <c r="B265">
        <v>2023</v>
      </c>
      <c r="C265" s="12">
        <v>0</v>
      </c>
      <c r="D265" s="12" t="s">
        <v>73</v>
      </c>
    </row>
    <row r="266" spans="1:4" x14ac:dyDescent="0.3">
      <c r="A266" t="s">
        <v>476</v>
      </c>
      <c r="B266">
        <v>2023</v>
      </c>
      <c r="C266" s="12">
        <v>0</v>
      </c>
      <c r="D266" s="12" t="s">
        <v>73</v>
      </c>
    </row>
    <row r="267" spans="1:4" x14ac:dyDescent="0.3">
      <c r="A267" t="s">
        <v>199</v>
      </c>
      <c r="B267">
        <v>2023</v>
      </c>
      <c r="C267" s="12">
        <v>0</v>
      </c>
      <c r="D267" s="12" t="s">
        <v>73</v>
      </c>
    </row>
    <row r="268" spans="1:4" x14ac:dyDescent="0.3">
      <c r="A268" t="s">
        <v>353</v>
      </c>
      <c r="B268">
        <v>2023</v>
      </c>
      <c r="C268" s="12">
        <v>0</v>
      </c>
      <c r="D268" s="12" t="s">
        <v>73</v>
      </c>
    </row>
    <row r="269" spans="1:4" x14ac:dyDescent="0.3">
      <c r="A269" t="s">
        <v>134</v>
      </c>
      <c r="B269">
        <v>2023</v>
      </c>
      <c r="C269" s="12">
        <v>0</v>
      </c>
      <c r="D269" s="12" t="s">
        <v>73</v>
      </c>
    </row>
    <row r="270" spans="1:4" x14ac:dyDescent="0.3">
      <c r="A270" t="s">
        <v>325</v>
      </c>
      <c r="B270">
        <v>2023</v>
      </c>
      <c r="C270" s="12">
        <v>0</v>
      </c>
      <c r="D270" s="12" t="s">
        <v>73</v>
      </c>
    </row>
    <row r="271" spans="1:4" x14ac:dyDescent="0.3">
      <c r="A271" t="s">
        <v>477</v>
      </c>
      <c r="B271">
        <v>2023</v>
      </c>
      <c r="C271" s="12">
        <v>0</v>
      </c>
      <c r="D271" s="12" t="s">
        <v>73</v>
      </c>
    </row>
    <row r="272" spans="1:4" x14ac:dyDescent="0.3">
      <c r="A272" t="s">
        <v>478</v>
      </c>
      <c r="B272">
        <v>2023</v>
      </c>
      <c r="C272" s="12">
        <v>0</v>
      </c>
      <c r="D272" s="12" t="s">
        <v>73</v>
      </c>
    </row>
    <row r="273" spans="1:4" x14ac:dyDescent="0.3">
      <c r="A273" t="s">
        <v>479</v>
      </c>
      <c r="B273">
        <v>2023</v>
      </c>
      <c r="C273" s="12">
        <v>0</v>
      </c>
      <c r="D273" s="12" t="s">
        <v>73</v>
      </c>
    </row>
    <row r="274" spans="1:4" x14ac:dyDescent="0.3">
      <c r="A274" t="s">
        <v>219</v>
      </c>
      <c r="B274">
        <v>2023</v>
      </c>
      <c r="C274" s="12">
        <v>0</v>
      </c>
      <c r="D274" s="12" t="s">
        <v>73</v>
      </c>
    </row>
    <row r="275" spans="1:4" x14ac:dyDescent="0.3">
      <c r="A275" t="s">
        <v>201</v>
      </c>
      <c r="B275">
        <v>2023</v>
      </c>
      <c r="C275" s="12">
        <v>0</v>
      </c>
      <c r="D275" s="12" t="s">
        <v>73</v>
      </c>
    </row>
    <row r="276" spans="1:4" x14ac:dyDescent="0.3">
      <c r="A276" t="s">
        <v>480</v>
      </c>
      <c r="B276">
        <v>2023</v>
      </c>
      <c r="C276" s="12">
        <v>0</v>
      </c>
      <c r="D276" s="12" t="s">
        <v>73</v>
      </c>
    </row>
    <row r="277" spans="1:4" x14ac:dyDescent="0.3">
      <c r="A277" t="s">
        <v>114</v>
      </c>
      <c r="B277">
        <v>2023</v>
      </c>
      <c r="C277" s="12">
        <v>0</v>
      </c>
      <c r="D277" s="12" t="s">
        <v>73</v>
      </c>
    </row>
    <row r="278" spans="1:4" x14ac:dyDescent="0.3">
      <c r="A278" t="s">
        <v>160</v>
      </c>
      <c r="B278">
        <v>2023</v>
      </c>
      <c r="C278" s="12">
        <v>0</v>
      </c>
      <c r="D278" s="12" t="s">
        <v>73</v>
      </c>
    </row>
    <row r="279" spans="1:4" x14ac:dyDescent="0.3">
      <c r="A279" t="s">
        <v>133</v>
      </c>
      <c r="B279">
        <v>2023</v>
      </c>
      <c r="C279" s="12">
        <v>0</v>
      </c>
      <c r="D279" s="12" t="s">
        <v>73</v>
      </c>
    </row>
    <row r="280" spans="1:4" x14ac:dyDescent="0.3">
      <c r="A280" t="s">
        <v>481</v>
      </c>
      <c r="B280">
        <v>2023</v>
      </c>
      <c r="C280" s="12">
        <v>0</v>
      </c>
      <c r="D280" s="12" t="s">
        <v>73</v>
      </c>
    </row>
    <row r="281" spans="1:4" x14ac:dyDescent="0.3">
      <c r="A281" t="s">
        <v>482</v>
      </c>
      <c r="B281">
        <v>2023</v>
      </c>
      <c r="C281" s="12">
        <v>0</v>
      </c>
      <c r="D281" s="12" t="s">
        <v>73</v>
      </c>
    </row>
    <row r="282" spans="1:4" x14ac:dyDescent="0.3">
      <c r="A282" t="s">
        <v>334</v>
      </c>
      <c r="B282">
        <v>2023</v>
      </c>
      <c r="C282" s="12">
        <v>0</v>
      </c>
      <c r="D282" s="12" t="s">
        <v>73</v>
      </c>
    </row>
    <row r="283" spans="1:4" x14ac:dyDescent="0.3">
      <c r="A283" t="s">
        <v>165</v>
      </c>
      <c r="B283">
        <v>2023</v>
      </c>
      <c r="C283" s="12">
        <v>0</v>
      </c>
      <c r="D283" s="12" t="s">
        <v>73</v>
      </c>
    </row>
    <row r="284" spans="1:4" x14ac:dyDescent="0.3">
      <c r="A284" t="s">
        <v>319</v>
      </c>
      <c r="B284">
        <v>2023</v>
      </c>
      <c r="C284" s="12">
        <v>0</v>
      </c>
      <c r="D284" s="12" t="s">
        <v>73</v>
      </c>
    </row>
    <row r="285" spans="1:4" x14ac:dyDescent="0.3">
      <c r="A285" t="s">
        <v>483</v>
      </c>
      <c r="B285">
        <v>2023</v>
      </c>
      <c r="C285" s="12">
        <v>0</v>
      </c>
      <c r="D285" s="12" t="s">
        <v>73</v>
      </c>
    </row>
    <row r="286" spans="1:4" x14ac:dyDescent="0.3">
      <c r="A286" t="s">
        <v>484</v>
      </c>
      <c r="B286">
        <v>2023</v>
      </c>
      <c r="C286" s="12">
        <v>0</v>
      </c>
      <c r="D286" s="12" t="s">
        <v>73</v>
      </c>
    </row>
    <row r="287" spans="1:4" x14ac:dyDescent="0.3">
      <c r="A287" t="s">
        <v>485</v>
      </c>
      <c r="B287">
        <v>2023</v>
      </c>
      <c r="C287" s="12">
        <v>0</v>
      </c>
      <c r="D287" s="12" t="s">
        <v>73</v>
      </c>
    </row>
    <row r="288" spans="1:4" x14ac:dyDescent="0.3">
      <c r="A288" t="s">
        <v>486</v>
      </c>
      <c r="B288">
        <v>2023</v>
      </c>
      <c r="C288" s="12">
        <v>0</v>
      </c>
      <c r="D288" s="12" t="s">
        <v>73</v>
      </c>
    </row>
    <row r="289" spans="1:4" x14ac:dyDescent="0.3">
      <c r="A289" t="s">
        <v>365</v>
      </c>
      <c r="B289">
        <v>2023</v>
      </c>
      <c r="C289" s="12">
        <v>0</v>
      </c>
      <c r="D289" s="12" t="s">
        <v>73</v>
      </c>
    </row>
    <row r="290" spans="1:4" x14ac:dyDescent="0.3">
      <c r="A290" t="s">
        <v>247</v>
      </c>
      <c r="B290">
        <v>2023</v>
      </c>
      <c r="C290" s="12">
        <v>0</v>
      </c>
      <c r="D290" s="12" t="s">
        <v>73</v>
      </c>
    </row>
    <row r="291" spans="1:4" x14ac:dyDescent="0.3">
      <c r="A291" t="s">
        <v>487</v>
      </c>
      <c r="B291">
        <v>2023</v>
      </c>
      <c r="C291" s="12">
        <v>0</v>
      </c>
      <c r="D291" s="12" t="s">
        <v>73</v>
      </c>
    </row>
    <row r="292" spans="1:4" x14ac:dyDescent="0.3">
      <c r="A292" t="s">
        <v>488</v>
      </c>
      <c r="B292">
        <v>2023</v>
      </c>
      <c r="C292" s="12">
        <v>0</v>
      </c>
      <c r="D292" s="12" t="s">
        <v>73</v>
      </c>
    </row>
    <row r="293" spans="1:4" x14ac:dyDescent="0.3">
      <c r="A293" t="s">
        <v>489</v>
      </c>
      <c r="B293">
        <v>2023</v>
      </c>
      <c r="C293" s="12">
        <v>0</v>
      </c>
      <c r="D293" s="12" t="s">
        <v>73</v>
      </c>
    </row>
    <row r="294" spans="1:4" x14ac:dyDescent="0.3">
      <c r="A294" t="s">
        <v>297</v>
      </c>
      <c r="B294">
        <v>2023</v>
      </c>
      <c r="C294" s="12">
        <v>0</v>
      </c>
      <c r="D294" s="12" t="s">
        <v>73</v>
      </c>
    </row>
    <row r="295" spans="1:4" x14ac:dyDescent="0.3">
      <c r="A295" t="s">
        <v>327</v>
      </c>
      <c r="B295">
        <v>2023</v>
      </c>
      <c r="C295" s="12">
        <v>0</v>
      </c>
      <c r="D295" s="12" t="s">
        <v>73</v>
      </c>
    </row>
    <row r="296" spans="1:4" x14ac:dyDescent="0.3">
      <c r="A296" t="s">
        <v>213</v>
      </c>
      <c r="B296">
        <v>2023</v>
      </c>
      <c r="C296" s="12">
        <v>0</v>
      </c>
      <c r="D296" s="12" t="s">
        <v>73</v>
      </c>
    </row>
    <row r="297" spans="1:4" x14ac:dyDescent="0.3">
      <c r="A297" t="s">
        <v>490</v>
      </c>
      <c r="B297">
        <v>2023</v>
      </c>
      <c r="C297" s="12">
        <v>0</v>
      </c>
      <c r="D297" s="12" t="s">
        <v>73</v>
      </c>
    </row>
    <row r="298" spans="1:4" x14ac:dyDescent="0.3">
      <c r="A298" t="s">
        <v>318</v>
      </c>
      <c r="B298">
        <v>2023</v>
      </c>
      <c r="C298" s="12">
        <v>0</v>
      </c>
      <c r="D298" s="12" t="s">
        <v>73</v>
      </c>
    </row>
    <row r="299" spans="1:4" x14ac:dyDescent="0.3">
      <c r="A299" t="s">
        <v>99</v>
      </c>
      <c r="B299">
        <v>2023</v>
      </c>
      <c r="C299" s="12">
        <v>0</v>
      </c>
      <c r="D299" s="12" t="s">
        <v>73</v>
      </c>
    </row>
    <row r="300" spans="1:4" x14ac:dyDescent="0.3">
      <c r="A300" t="s">
        <v>491</v>
      </c>
      <c r="B300">
        <v>2023</v>
      </c>
      <c r="C300" s="12">
        <v>0</v>
      </c>
      <c r="D300" s="12" t="s">
        <v>73</v>
      </c>
    </row>
    <row r="301" spans="1:4" x14ac:dyDescent="0.3">
      <c r="A301" t="s">
        <v>492</v>
      </c>
      <c r="B301">
        <v>2023</v>
      </c>
      <c r="C301" s="12">
        <v>0</v>
      </c>
      <c r="D301" s="12" t="s">
        <v>73</v>
      </c>
    </row>
    <row r="302" spans="1:4" x14ac:dyDescent="0.3">
      <c r="A302" t="s">
        <v>279</v>
      </c>
      <c r="B302">
        <v>2023</v>
      </c>
      <c r="C302" s="12">
        <v>0</v>
      </c>
      <c r="D302" s="12" t="s">
        <v>73</v>
      </c>
    </row>
    <row r="303" spans="1:4" x14ac:dyDescent="0.3">
      <c r="A303" t="s">
        <v>494</v>
      </c>
      <c r="B303">
        <v>2023</v>
      </c>
      <c r="C303" s="12">
        <v>0</v>
      </c>
      <c r="D303" s="12" t="s">
        <v>73</v>
      </c>
    </row>
    <row r="304" spans="1:4" x14ac:dyDescent="0.3">
      <c r="A304" t="s">
        <v>121</v>
      </c>
      <c r="B304">
        <v>2023</v>
      </c>
      <c r="C304" s="12">
        <v>0</v>
      </c>
      <c r="D304" s="12" t="s">
        <v>73</v>
      </c>
    </row>
    <row r="305" spans="1:4" x14ac:dyDescent="0.3">
      <c r="A305" t="s">
        <v>495</v>
      </c>
      <c r="B305">
        <v>2023</v>
      </c>
      <c r="C305" s="12">
        <v>0</v>
      </c>
      <c r="D305" s="12" t="s">
        <v>73</v>
      </c>
    </row>
    <row r="306" spans="1:4" x14ac:dyDescent="0.3">
      <c r="A306" t="s">
        <v>496</v>
      </c>
      <c r="B306">
        <v>2023</v>
      </c>
      <c r="C306" s="12">
        <v>0</v>
      </c>
      <c r="D306" s="12" t="s">
        <v>73</v>
      </c>
    </row>
    <row r="307" spans="1:4" x14ac:dyDescent="0.3">
      <c r="A307" t="s">
        <v>497</v>
      </c>
      <c r="B307">
        <v>2023</v>
      </c>
      <c r="C307" s="12">
        <v>0</v>
      </c>
      <c r="D307" s="12" t="s">
        <v>73</v>
      </c>
    </row>
    <row r="308" spans="1:4" x14ac:dyDescent="0.3">
      <c r="A308" t="s">
        <v>148</v>
      </c>
      <c r="B308">
        <v>2023</v>
      </c>
      <c r="C308" s="12">
        <v>0</v>
      </c>
      <c r="D308" s="12" t="s">
        <v>73</v>
      </c>
    </row>
    <row r="309" spans="1:4" x14ac:dyDescent="0.3">
      <c r="A309" t="s">
        <v>498</v>
      </c>
      <c r="B309">
        <v>2023</v>
      </c>
      <c r="C309" s="12">
        <v>0</v>
      </c>
      <c r="D309" s="12" t="s">
        <v>73</v>
      </c>
    </row>
    <row r="310" spans="1:4" x14ac:dyDescent="0.3">
      <c r="A310" t="s">
        <v>499</v>
      </c>
      <c r="B310">
        <v>2023</v>
      </c>
      <c r="C310" s="12">
        <v>0</v>
      </c>
      <c r="D310" s="12" t="s">
        <v>73</v>
      </c>
    </row>
    <row r="311" spans="1:4" x14ac:dyDescent="0.3">
      <c r="A311" t="s">
        <v>95</v>
      </c>
      <c r="B311">
        <v>2023</v>
      </c>
      <c r="C311" s="12">
        <v>0</v>
      </c>
      <c r="D311" s="12" t="s">
        <v>73</v>
      </c>
    </row>
    <row r="312" spans="1:4" x14ac:dyDescent="0.3">
      <c r="A312" t="s">
        <v>143</v>
      </c>
      <c r="B312">
        <v>2023</v>
      </c>
      <c r="C312" s="12">
        <v>0</v>
      </c>
      <c r="D312" s="12" t="s">
        <v>73</v>
      </c>
    </row>
    <row r="313" spans="1:4" x14ac:dyDescent="0.3">
      <c r="A313" t="s">
        <v>354</v>
      </c>
      <c r="B313">
        <v>2023</v>
      </c>
      <c r="C313" s="12">
        <v>0</v>
      </c>
      <c r="D313" s="12" t="s">
        <v>73</v>
      </c>
    </row>
    <row r="314" spans="1:4" x14ac:dyDescent="0.3">
      <c r="A314" t="s">
        <v>300</v>
      </c>
      <c r="B314">
        <v>2023</v>
      </c>
      <c r="C314" s="12">
        <v>0</v>
      </c>
      <c r="D314" s="12" t="s">
        <v>73</v>
      </c>
    </row>
    <row r="315" spans="1:4" x14ac:dyDescent="0.3">
      <c r="A315" t="s">
        <v>124</v>
      </c>
      <c r="B315">
        <v>2023</v>
      </c>
      <c r="C315" s="12">
        <v>0</v>
      </c>
      <c r="D315" s="12" t="s">
        <v>73</v>
      </c>
    </row>
    <row r="316" spans="1:4" x14ac:dyDescent="0.3">
      <c r="A316" t="s">
        <v>310</v>
      </c>
      <c r="B316">
        <v>2023</v>
      </c>
      <c r="C316" s="12">
        <v>0</v>
      </c>
      <c r="D316" s="12" t="s">
        <v>73</v>
      </c>
    </row>
    <row r="317" spans="1:4" x14ac:dyDescent="0.3">
      <c r="A317" t="s">
        <v>146</v>
      </c>
      <c r="B317">
        <v>2023</v>
      </c>
      <c r="C317" s="12">
        <v>0</v>
      </c>
      <c r="D317" s="12" t="s">
        <v>73</v>
      </c>
    </row>
    <row r="318" spans="1:4" x14ac:dyDescent="0.3">
      <c r="A318" t="s">
        <v>500</v>
      </c>
      <c r="B318">
        <v>2023</v>
      </c>
      <c r="C318" s="12">
        <v>0</v>
      </c>
      <c r="D318" s="12" t="s">
        <v>73</v>
      </c>
    </row>
    <row r="319" spans="1:4" x14ac:dyDescent="0.3">
      <c r="A319" t="s">
        <v>357</v>
      </c>
      <c r="B319">
        <v>2023</v>
      </c>
      <c r="C319" s="12">
        <v>0</v>
      </c>
      <c r="D319" s="12" t="s">
        <v>73</v>
      </c>
    </row>
    <row r="320" spans="1:4" x14ac:dyDescent="0.3">
      <c r="A320" t="s">
        <v>74</v>
      </c>
      <c r="B320">
        <v>2023</v>
      </c>
      <c r="C320" s="12">
        <v>0</v>
      </c>
      <c r="D320" s="12" t="s">
        <v>73</v>
      </c>
    </row>
    <row r="321" spans="1:4" x14ac:dyDescent="0.3">
      <c r="A321" t="s">
        <v>349</v>
      </c>
      <c r="B321">
        <v>2023</v>
      </c>
      <c r="C321" s="12">
        <v>0</v>
      </c>
      <c r="D321" s="12" t="s">
        <v>73</v>
      </c>
    </row>
    <row r="322" spans="1:4" x14ac:dyDescent="0.3">
      <c r="A322" t="s">
        <v>501</v>
      </c>
      <c r="B322">
        <v>2023</v>
      </c>
      <c r="C322" s="12">
        <v>0</v>
      </c>
      <c r="D322" s="12" t="s">
        <v>73</v>
      </c>
    </row>
    <row r="323" spans="1:4" x14ac:dyDescent="0.3">
      <c r="A323" t="s">
        <v>502</v>
      </c>
      <c r="B323">
        <v>2023</v>
      </c>
      <c r="C323" s="12">
        <v>0</v>
      </c>
      <c r="D323" s="12" t="s">
        <v>73</v>
      </c>
    </row>
    <row r="324" spans="1:4" x14ac:dyDescent="0.3">
      <c r="A324" t="s">
        <v>144</v>
      </c>
      <c r="B324">
        <v>2023</v>
      </c>
      <c r="C324" s="12">
        <v>0</v>
      </c>
      <c r="D324" s="12" t="s">
        <v>73</v>
      </c>
    </row>
    <row r="325" spans="1:4" x14ac:dyDescent="0.3">
      <c r="A325" t="s">
        <v>503</v>
      </c>
      <c r="B325">
        <v>2023</v>
      </c>
      <c r="C325" s="12">
        <v>0</v>
      </c>
      <c r="D325" s="12" t="s">
        <v>73</v>
      </c>
    </row>
    <row r="326" spans="1:4" x14ac:dyDescent="0.3">
      <c r="A326" t="s">
        <v>295</v>
      </c>
      <c r="B326">
        <v>2023</v>
      </c>
      <c r="C326" s="12">
        <v>0</v>
      </c>
      <c r="D326" s="12" t="s">
        <v>73</v>
      </c>
    </row>
    <row r="327" spans="1:4" x14ac:dyDescent="0.3">
      <c r="A327" t="s">
        <v>504</v>
      </c>
      <c r="B327">
        <v>2023</v>
      </c>
      <c r="C327" s="12">
        <v>0</v>
      </c>
      <c r="D327" s="12" t="s">
        <v>73</v>
      </c>
    </row>
    <row r="328" spans="1:4" x14ac:dyDescent="0.3">
      <c r="A328" t="s">
        <v>505</v>
      </c>
      <c r="B328">
        <v>2023</v>
      </c>
      <c r="C328" s="12">
        <v>0</v>
      </c>
      <c r="D328" s="12" t="s">
        <v>73</v>
      </c>
    </row>
    <row r="329" spans="1:4" x14ac:dyDescent="0.3">
      <c r="A329" t="s">
        <v>290</v>
      </c>
      <c r="B329">
        <v>2023</v>
      </c>
      <c r="C329" s="12">
        <v>0</v>
      </c>
      <c r="D329" s="12" t="s">
        <v>73</v>
      </c>
    </row>
    <row r="330" spans="1:4" x14ac:dyDescent="0.3">
      <c r="A330" t="s">
        <v>178</v>
      </c>
      <c r="B330">
        <v>2023</v>
      </c>
      <c r="C330" s="12">
        <v>0</v>
      </c>
      <c r="D330" s="12" t="s">
        <v>73</v>
      </c>
    </row>
    <row r="331" spans="1:4" x14ac:dyDescent="0.3">
      <c r="A331" t="s">
        <v>303</v>
      </c>
      <c r="B331">
        <v>2023</v>
      </c>
      <c r="C331" s="12">
        <v>0</v>
      </c>
      <c r="D331" s="12" t="s">
        <v>73</v>
      </c>
    </row>
    <row r="332" spans="1:4" x14ac:dyDescent="0.3">
      <c r="A332" t="s">
        <v>217</v>
      </c>
      <c r="B332">
        <v>2023</v>
      </c>
      <c r="C332" s="12">
        <v>0</v>
      </c>
      <c r="D332" s="12" t="s">
        <v>73</v>
      </c>
    </row>
    <row r="333" spans="1:4" x14ac:dyDescent="0.3">
      <c r="A333" t="s">
        <v>506</v>
      </c>
      <c r="B333">
        <v>2023</v>
      </c>
      <c r="C333" s="12">
        <v>0</v>
      </c>
      <c r="D333" s="12" t="s">
        <v>73</v>
      </c>
    </row>
    <row r="334" spans="1:4" x14ac:dyDescent="0.3">
      <c r="A334" t="s">
        <v>274</v>
      </c>
      <c r="B334">
        <v>2023</v>
      </c>
      <c r="C334" s="12">
        <v>0</v>
      </c>
      <c r="D334" s="12" t="s">
        <v>73</v>
      </c>
    </row>
    <row r="335" spans="1:4" x14ac:dyDescent="0.3">
      <c r="A335" t="s">
        <v>345</v>
      </c>
      <c r="B335">
        <v>2023</v>
      </c>
      <c r="C335" s="12">
        <v>0</v>
      </c>
      <c r="D335" s="12" t="s">
        <v>73</v>
      </c>
    </row>
    <row r="336" spans="1:4" x14ac:dyDescent="0.3">
      <c r="A336" t="s">
        <v>507</v>
      </c>
      <c r="B336">
        <v>2023</v>
      </c>
      <c r="C336" s="12">
        <v>0</v>
      </c>
      <c r="D336" s="12" t="s">
        <v>73</v>
      </c>
    </row>
    <row r="337" spans="1:4" x14ac:dyDescent="0.3">
      <c r="A337" t="s">
        <v>287</v>
      </c>
      <c r="B337">
        <v>2023</v>
      </c>
      <c r="C337" s="12">
        <v>0</v>
      </c>
      <c r="D337" s="12" t="s">
        <v>73</v>
      </c>
    </row>
    <row r="338" spans="1:4" x14ac:dyDescent="0.3">
      <c r="A338" t="s">
        <v>221</v>
      </c>
      <c r="B338">
        <v>2023</v>
      </c>
      <c r="C338" s="12">
        <v>0</v>
      </c>
      <c r="D338" s="12" t="s">
        <v>73</v>
      </c>
    </row>
    <row r="339" spans="1:4" x14ac:dyDescent="0.3">
      <c r="A339" t="s">
        <v>321</v>
      </c>
      <c r="B339">
        <v>2023</v>
      </c>
      <c r="C339" s="12">
        <v>0</v>
      </c>
      <c r="D339" s="12" t="s">
        <v>73</v>
      </c>
    </row>
    <row r="340" spans="1:4" x14ac:dyDescent="0.3">
      <c r="A340" t="s">
        <v>292</v>
      </c>
      <c r="B340">
        <v>2023</v>
      </c>
      <c r="C340" s="12">
        <v>0</v>
      </c>
      <c r="D340" s="12" t="s">
        <v>73</v>
      </c>
    </row>
    <row r="341" spans="1:4" x14ac:dyDescent="0.3">
      <c r="A341" t="s">
        <v>351</v>
      </c>
      <c r="B341">
        <v>2023</v>
      </c>
      <c r="C341" s="12">
        <v>0</v>
      </c>
      <c r="D341" s="12" t="s">
        <v>73</v>
      </c>
    </row>
    <row r="342" spans="1:4" x14ac:dyDescent="0.3">
      <c r="A342" t="s">
        <v>77</v>
      </c>
      <c r="B342">
        <v>2023</v>
      </c>
      <c r="C342" s="12">
        <v>0</v>
      </c>
      <c r="D342" s="12" t="s">
        <v>73</v>
      </c>
    </row>
    <row r="343" spans="1:4" x14ac:dyDescent="0.3">
      <c r="A343" t="s">
        <v>328</v>
      </c>
      <c r="B343">
        <v>2023</v>
      </c>
      <c r="C343" s="12">
        <v>0</v>
      </c>
      <c r="D343" s="12" t="s">
        <v>73</v>
      </c>
    </row>
    <row r="344" spans="1:4" x14ac:dyDescent="0.3">
      <c r="A344" t="s">
        <v>251</v>
      </c>
      <c r="B344">
        <v>2023</v>
      </c>
      <c r="C344" s="12">
        <v>0</v>
      </c>
      <c r="D344" s="12" t="s">
        <v>73</v>
      </c>
    </row>
    <row r="345" spans="1:4" x14ac:dyDescent="0.3">
      <c r="A345" t="s">
        <v>305</v>
      </c>
      <c r="B345">
        <v>2023</v>
      </c>
      <c r="C345" s="12">
        <v>0</v>
      </c>
      <c r="D345" s="12" t="s">
        <v>73</v>
      </c>
    </row>
    <row r="346" spans="1:4" x14ac:dyDescent="0.3">
      <c r="A346" t="s">
        <v>337</v>
      </c>
      <c r="B346">
        <v>2023</v>
      </c>
      <c r="C346" s="12">
        <v>0</v>
      </c>
      <c r="D346" s="12" t="s">
        <v>73</v>
      </c>
    </row>
    <row r="347" spans="1:4" x14ac:dyDescent="0.3">
      <c r="A347" t="s">
        <v>508</v>
      </c>
      <c r="B347">
        <v>2023</v>
      </c>
      <c r="C347" s="12">
        <v>0</v>
      </c>
      <c r="D347" s="12" t="s">
        <v>73</v>
      </c>
    </row>
    <row r="348" spans="1:4" x14ac:dyDescent="0.3">
      <c r="A348" t="s">
        <v>286</v>
      </c>
      <c r="B348">
        <v>2023</v>
      </c>
      <c r="C348" s="12">
        <v>0</v>
      </c>
      <c r="D348" s="12" t="s">
        <v>73</v>
      </c>
    </row>
    <row r="349" spans="1:4" x14ac:dyDescent="0.3">
      <c r="A349" t="s">
        <v>296</v>
      </c>
      <c r="B349">
        <v>2023</v>
      </c>
      <c r="C349" s="12">
        <v>0</v>
      </c>
      <c r="D349" s="12" t="s">
        <v>73</v>
      </c>
    </row>
    <row r="350" spans="1:4" x14ac:dyDescent="0.3">
      <c r="A350" t="s">
        <v>135</v>
      </c>
      <c r="B350">
        <v>2023</v>
      </c>
      <c r="C350" s="12">
        <v>0</v>
      </c>
      <c r="D350" s="12" t="s">
        <v>73</v>
      </c>
    </row>
    <row r="351" spans="1:4" x14ac:dyDescent="0.3">
      <c r="A351" t="s">
        <v>120</v>
      </c>
      <c r="B351">
        <v>2023</v>
      </c>
      <c r="C351" s="12">
        <v>0</v>
      </c>
      <c r="D351" s="12" t="s">
        <v>73</v>
      </c>
    </row>
    <row r="352" spans="1:4" x14ac:dyDescent="0.3">
      <c r="A352" t="s">
        <v>509</v>
      </c>
      <c r="B352">
        <v>2023</v>
      </c>
      <c r="C352" s="12">
        <v>0</v>
      </c>
      <c r="D352" s="12" t="s">
        <v>73</v>
      </c>
    </row>
    <row r="353" spans="1:4" x14ac:dyDescent="0.3">
      <c r="A353" t="s">
        <v>510</v>
      </c>
      <c r="B353">
        <v>2023</v>
      </c>
      <c r="C353" s="12">
        <v>0</v>
      </c>
      <c r="D353" s="12" t="s">
        <v>73</v>
      </c>
    </row>
    <row r="354" spans="1:4" x14ac:dyDescent="0.3">
      <c r="A354" t="s">
        <v>511</v>
      </c>
      <c r="B354">
        <v>2023</v>
      </c>
      <c r="C354" s="12">
        <v>0</v>
      </c>
      <c r="D354" s="12" t="s">
        <v>73</v>
      </c>
    </row>
    <row r="355" spans="1:4" x14ac:dyDescent="0.3">
      <c r="A355" t="s">
        <v>512</v>
      </c>
      <c r="B355">
        <v>2023</v>
      </c>
      <c r="C355" s="12">
        <v>0</v>
      </c>
      <c r="D355" s="12" t="s">
        <v>73</v>
      </c>
    </row>
    <row r="356" spans="1:4" x14ac:dyDescent="0.3">
      <c r="A356" t="s">
        <v>309</v>
      </c>
      <c r="B356">
        <v>2023</v>
      </c>
      <c r="C356" s="12">
        <v>0</v>
      </c>
      <c r="D356" s="12" t="s">
        <v>73</v>
      </c>
    </row>
    <row r="357" spans="1:4" x14ac:dyDescent="0.3">
      <c r="A357" t="s">
        <v>263</v>
      </c>
      <c r="B357">
        <v>2023</v>
      </c>
      <c r="C357" s="12">
        <v>0</v>
      </c>
      <c r="D357" s="12" t="s">
        <v>73</v>
      </c>
    </row>
    <row r="358" spans="1:4" x14ac:dyDescent="0.3">
      <c r="A358" t="s">
        <v>331</v>
      </c>
      <c r="B358">
        <v>2023</v>
      </c>
      <c r="C358" s="12">
        <v>0</v>
      </c>
      <c r="D358" s="12" t="s">
        <v>73</v>
      </c>
    </row>
    <row r="359" spans="1:4" x14ac:dyDescent="0.3">
      <c r="A359" t="s">
        <v>126</v>
      </c>
      <c r="B359">
        <v>2021</v>
      </c>
      <c r="C359" s="12">
        <v>-250</v>
      </c>
      <c r="D359" s="12" t="s">
        <v>73</v>
      </c>
    </row>
    <row r="360" spans="1:4" x14ac:dyDescent="0.3">
      <c r="A360" t="s">
        <v>76</v>
      </c>
      <c r="B360">
        <v>2020</v>
      </c>
      <c r="C360" s="12">
        <v>255664</v>
      </c>
      <c r="D360" s="12">
        <v>74775.66</v>
      </c>
    </row>
    <row r="361" spans="1:4" x14ac:dyDescent="0.3">
      <c r="A361" t="s">
        <v>195</v>
      </c>
      <c r="B361">
        <v>2022</v>
      </c>
      <c r="C361" s="12">
        <v>-1400</v>
      </c>
      <c r="D361" s="12">
        <v>59614.22</v>
      </c>
    </row>
    <row r="362" spans="1:4" x14ac:dyDescent="0.3">
      <c r="A362" t="s">
        <v>138</v>
      </c>
      <c r="B362">
        <v>2021</v>
      </c>
      <c r="C362" s="12">
        <v>0</v>
      </c>
      <c r="D362" s="12">
        <v>52465.48</v>
      </c>
    </row>
    <row r="363" spans="1:4" x14ac:dyDescent="0.3">
      <c r="A363" t="s">
        <v>362</v>
      </c>
      <c r="B363">
        <v>2021</v>
      </c>
      <c r="C363" s="12">
        <v>19969.64</v>
      </c>
      <c r="D363" s="12">
        <v>50447.86</v>
      </c>
    </row>
    <row r="364" spans="1:4" x14ac:dyDescent="0.3">
      <c r="A364" t="s">
        <v>147</v>
      </c>
      <c r="B364">
        <v>2020</v>
      </c>
      <c r="C364" s="12">
        <v>41087.550000000003</v>
      </c>
      <c r="D364" s="12">
        <v>43926.12</v>
      </c>
    </row>
    <row r="365" spans="1:4" x14ac:dyDescent="0.3">
      <c r="A365" t="s">
        <v>151</v>
      </c>
      <c r="B365">
        <v>2020</v>
      </c>
      <c r="C365" s="12">
        <v>0</v>
      </c>
      <c r="D365" s="12">
        <v>36851.24</v>
      </c>
    </row>
    <row r="366" spans="1:4" x14ac:dyDescent="0.3">
      <c r="A366" t="s">
        <v>190</v>
      </c>
      <c r="B366">
        <v>2022</v>
      </c>
      <c r="C366" s="12">
        <v>6479.82</v>
      </c>
      <c r="D366" s="12">
        <v>36604.32</v>
      </c>
    </row>
    <row r="367" spans="1:4" x14ac:dyDescent="0.3">
      <c r="A367" t="s">
        <v>183</v>
      </c>
      <c r="B367">
        <v>2022</v>
      </c>
      <c r="C367" s="12">
        <v>0</v>
      </c>
      <c r="D367" s="12">
        <v>32982.36</v>
      </c>
    </row>
    <row r="368" spans="1:4" x14ac:dyDescent="0.3">
      <c r="A368" t="s">
        <v>83</v>
      </c>
      <c r="B368">
        <v>2021</v>
      </c>
      <c r="C368" s="12">
        <v>-1400</v>
      </c>
      <c r="D368" s="12">
        <v>31917.33</v>
      </c>
    </row>
    <row r="369" spans="1:4" x14ac:dyDescent="0.3">
      <c r="A369" t="s">
        <v>137</v>
      </c>
      <c r="B369">
        <v>2020</v>
      </c>
      <c r="C369" s="12">
        <v>34229</v>
      </c>
      <c r="D369" s="12">
        <v>26737.59</v>
      </c>
    </row>
    <row r="370" spans="1:4" x14ac:dyDescent="0.3">
      <c r="A370" t="s">
        <v>141</v>
      </c>
      <c r="B370">
        <v>2020</v>
      </c>
      <c r="C370" s="12">
        <v>7161.24</v>
      </c>
      <c r="D370" s="12">
        <v>23784</v>
      </c>
    </row>
    <row r="371" spans="1:4" x14ac:dyDescent="0.3">
      <c r="A371" t="s">
        <v>376</v>
      </c>
      <c r="B371">
        <v>2021</v>
      </c>
      <c r="C371" s="12">
        <v>0</v>
      </c>
      <c r="D371" s="12">
        <v>23730.69</v>
      </c>
    </row>
    <row r="372" spans="1:4" x14ac:dyDescent="0.3">
      <c r="A372" t="s">
        <v>366</v>
      </c>
      <c r="B372">
        <v>2021</v>
      </c>
      <c r="C372" s="12">
        <v>5054.07</v>
      </c>
      <c r="D372" s="12">
        <v>22595.83</v>
      </c>
    </row>
    <row r="373" spans="1:4" x14ac:dyDescent="0.3">
      <c r="A373" t="s">
        <v>514</v>
      </c>
      <c r="B373">
        <v>2022</v>
      </c>
      <c r="C373" s="12">
        <v>-750</v>
      </c>
      <c r="D373" s="12">
        <v>20632.14</v>
      </c>
    </row>
    <row r="374" spans="1:4" x14ac:dyDescent="0.3">
      <c r="A374" t="s">
        <v>167</v>
      </c>
      <c r="B374">
        <v>2021</v>
      </c>
      <c r="C374" s="12">
        <v>0</v>
      </c>
      <c r="D374" s="12">
        <v>18347.509999999998</v>
      </c>
    </row>
    <row r="375" spans="1:4" x14ac:dyDescent="0.3">
      <c r="A375" t="s">
        <v>363</v>
      </c>
      <c r="B375">
        <v>2020</v>
      </c>
      <c r="C375" s="12">
        <v>11881.8</v>
      </c>
      <c r="D375" s="12">
        <v>18054.71</v>
      </c>
    </row>
    <row r="376" spans="1:4" x14ac:dyDescent="0.3">
      <c r="A376" t="s">
        <v>367</v>
      </c>
      <c r="B376">
        <v>2021</v>
      </c>
      <c r="C376" s="12">
        <v>4807.28</v>
      </c>
      <c r="D376" s="12">
        <v>16069.59</v>
      </c>
    </row>
    <row r="377" spans="1:4" x14ac:dyDescent="0.3">
      <c r="A377" t="s">
        <v>368</v>
      </c>
      <c r="B377">
        <v>2020</v>
      </c>
      <c r="C377" s="12">
        <v>2380.08</v>
      </c>
      <c r="D377" s="12">
        <v>15478.79</v>
      </c>
    </row>
    <row r="378" spans="1:4" x14ac:dyDescent="0.3">
      <c r="A378" t="s">
        <v>518</v>
      </c>
      <c r="B378">
        <v>2021</v>
      </c>
      <c r="C378" s="12">
        <v>-3200</v>
      </c>
      <c r="D378" s="12">
        <v>11933.79</v>
      </c>
    </row>
    <row r="379" spans="1:4" x14ac:dyDescent="0.3">
      <c r="A379" t="s">
        <v>436</v>
      </c>
      <c r="B379">
        <v>2022</v>
      </c>
      <c r="C379" s="12">
        <v>0</v>
      </c>
      <c r="D379" s="12">
        <v>9414.2900000000009</v>
      </c>
    </row>
    <row r="380" spans="1:4" x14ac:dyDescent="0.3">
      <c r="A380" t="s">
        <v>237</v>
      </c>
      <c r="B380">
        <v>2023</v>
      </c>
      <c r="C380" s="12">
        <v>0</v>
      </c>
      <c r="D380" s="12">
        <v>8721.02</v>
      </c>
    </row>
    <row r="381" spans="1:4" x14ac:dyDescent="0.3">
      <c r="A381" t="s">
        <v>150</v>
      </c>
      <c r="B381">
        <v>2020</v>
      </c>
      <c r="C381" s="12">
        <v>126779.94</v>
      </c>
      <c r="D381" s="12">
        <v>8487.11</v>
      </c>
    </row>
    <row r="382" spans="1:4" x14ac:dyDescent="0.3">
      <c r="A382" t="s">
        <v>370</v>
      </c>
      <c r="B382">
        <v>2021</v>
      </c>
      <c r="C382" s="12">
        <v>1788.96</v>
      </c>
      <c r="D382" s="12">
        <v>7458.21</v>
      </c>
    </row>
    <row r="383" spans="1:4" x14ac:dyDescent="0.3">
      <c r="A383" t="s">
        <v>517</v>
      </c>
      <c r="B383">
        <v>2021</v>
      </c>
      <c r="C383" s="12">
        <v>-3150</v>
      </c>
      <c r="D383" s="12">
        <v>5480.25</v>
      </c>
    </row>
    <row r="384" spans="1:4" x14ac:dyDescent="0.3">
      <c r="A384" t="s">
        <v>229</v>
      </c>
      <c r="B384">
        <v>2023</v>
      </c>
      <c r="C384" s="12">
        <v>0</v>
      </c>
      <c r="D384" s="12">
        <v>5405.5</v>
      </c>
    </row>
    <row r="385" spans="1:4" x14ac:dyDescent="0.3">
      <c r="A385" t="s">
        <v>105</v>
      </c>
      <c r="B385">
        <v>2023</v>
      </c>
      <c r="C385" s="12">
        <v>0</v>
      </c>
      <c r="D385" s="12">
        <v>4912.16</v>
      </c>
    </row>
    <row r="386" spans="1:4" x14ac:dyDescent="0.3">
      <c r="A386" t="s">
        <v>193</v>
      </c>
      <c r="B386">
        <v>2022</v>
      </c>
      <c r="C386" s="12">
        <v>-2000</v>
      </c>
      <c r="D386" s="12">
        <v>4794.7700000000004</v>
      </c>
    </row>
    <row r="387" spans="1:4" x14ac:dyDescent="0.3">
      <c r="A387" t="s">
        <v>226</v>
      </c>
      <c r="B387">
        <v>2023</v>
      </c>
      <c r="C387" s="12">
        <v>0</v>
      </c>
      <c r="D387" s="12">
        <v>4747.7299999999996</v>
      </c>
    </row>
    <row r="388" spans="1:4" x14ac:dyDescent="0.3">
      <c r="A388" t="s">
        <v>185</v>
      </c>
      <c r="B388">
        <v>2020</v>
      </c>
      <c r="C388" s="12">
        <v>0</v>
      </c>
      <c r="D388" s="12">
        <v>3560.65</v>
      </c>
    </row>
    <row r="389" spans="1:4" x14ac:dyDescent="0.3">
      <c r="A389" t="s">
        <v>194</v>
      </c>
      <c r="B389">
        <v>2022</v>
      </c>
      <c r="C389" s="12">
        <v>19923.89</v>
      </c>
      <c r="D389" s="12">
        <v>3192.27</v>
      </c>
    </row>
    <row r="390" spans="1:4" x14ac:dyDescent="0.3">
      <c r="A390" t="s">
        <v>96</v>
      </c>
      <c r="B390">
        <v>2022</v>
      </c>
      <c r="C390" s="12">
        <v>0</v>
      </c>
      <c r="D390" s="12">
        <v>3156.54</v>
      </c>
    </row>
    <row r="391" spans="1:4" x14ac:dyDescent="0.3">
      <c r="A391" t="s">
        <v>87</v>
      </c>
      <c r="B391">
        <v>2020</v>
      </c>
      <c r="C391" s="12">
        <v>22179.29</v>
      </c>
      <c r="D391" s="12">
        <v>3097.96</v>
      </c>
    </row>
    <row r="392" spans="1:4" x14ac:dyDescent="0.3">
      <c r="A392" t="s">
        <v>210</v>
      </c>
      <c r="B392">
        <v>2023</v>
      </c>
      <c r="C392" s="12">
        <v>0</v>
      </c>
      <c r="D392" s="12">
        <v>2530.62</v>
      </c>
    </row>
    <row r="393" spans="1:4" x14ac:dyDescent="0.3">
      <c r="A393" t="s">
        <v>364</v>
      </c>
      <c r="B393">
        <v>2020</v>
      </c>
      <c r="C393" s="12">
        <v>9710.25</v>
      </c>
      <c r="D393" s="12">
        <v>2454.7800000000002</v>
      </c>
    </row>
    <row r="394" spans="1:4" x14ac:dyDescent="0.3">
      <c r="A394" t="s">
        <v>154</v>
      </c>
      <c r="B394">
        <v>2020</v>
      </c>
      <c r="C394" s="12">
        <v>0</v>
      </c>
      <c r="D394" s="12">
        <v>2429.6999999999998</v>
      </c>
    </row>
    <row r="395" spans="1:4" x14ac:dyDescent="0.3">
      <c r="A395" t="s">
        <v>513</v>
      </c>
      <c r="B395">
        <v>2022</v>
      </c>
      <c r="C395" s="12">
        <v>-700</v>
      </c>
      <c r="D395" s="12">
        <v>2391.39</v>
      </c>
    </row>
    <row r="396" spans="1:4" x14ac:dyDescent="0.3">
      <c r="A396" t="s">
        <v>365</v>
      </c>
      <c r="B396">
        <v>2020</v>
      </c>
      <c r="C396" s="12">
        <v>5799.06</v>
      </c>
      <c r="D396" s="12">
        <v>2324.41</v>
      </c>
    </row>
    <row r="397" spans="1:4" x14ac:dyDescent="0.3">
      <c r="A397" t="s">
        <v>139</v>
      </c>
      <c r="B397">
        <v>2023</v>
      </c>
      <c r="C397" s="12">
        <v>0</v>
      </c>
      <c r="D397" s="12">
        <v>2261.16</v>
      </c>
    </row>
    <row r="398" spans="1:4" x14ac:dyDescent="0.3">
      <c r="A398" t="s">
        <v>240</v>
      </c>
      <c r="B398">
        <v>2023</v>
      </c>
      <c r="C398" s="12">
        <v>0</v>
      </c>
      <c r="D398" s="12">
        <v>2205.11</v>
      </c>
    </row>
    <row r="399" spans="1:4" x14ac:dyDescent="0.3">
      <c r="A399" t="s">
        <v>392</v>
      </c>
      <c r="B399">
        <v>2021</v>
      </c>
      <c r="C399" s="12">
        <v>-4200</v>
      </c>
      <c r="D399" s="12">
        <v>2197.64</v>
      </c>
    </row>
    <row r="400" spans="1:4" x14ac:dyDescent="0.3">
      <c r="A400" t="s">
        <v>203</v>
      </c>
      <c r="B400">
        <v>2023</v>
      </c>
      <c r="C400" s="12">
        <v>0</v>
      </c>
      <c r="D400" s="12">
        <v>1797.61</v>
      </c>
    </row>
    <row r="401" spans="1:4" x14ac:dyDescent="0.3">
      <c r="A401" t="s">
        <v>191</v>
      </c>
      <c r="B401">
        <v>2022</v>
      </c>
      <c r="C401" s="12">
        <v>3154.68</v>
      </c>
      <c r="D401" s="12">
        <v>1774.85</v>
      </c>
    </row>
    <row r="402" spans="1:4" x14ac:dyDescent="0.3">
      <c r="A402" t="s">
        <v>216</v>
      </c>
      <c r="B402">
        <v>2023</v>
      </c>
      <c r="C402" s="12">
        <v>0</v>
      </c>
      <c r="D402" s="12">
        <v>1677.63</v>
      </c>
    </row>
    <row r="403" spans="1:4" x14ac:dyDescent="0.3">
      <c r="A403" t="s">
        <v>110</v>
      </c>
      <c r="B403">
        <v>2020</v>
      </c>
      <c r="C403" s="12">
        <v>2136.64</v>
      </c>
      <c r="D403" s="12">
        <v>1666.98</v>
      </c>
    </row>
    <row r="404" spans="1:4" x14ac:dyDescent="0.3">
      <c r="A404" t="s">
        <v>122</v>
      </c>
      <c r="B404">
        <v>2023</v>
      </c>
      <c r="C404" s="12">
        <v>0</v>
      </c>
      <c r="D404" s="12">
        <v>1589.48</v>
      </c>
    </row>
    <row r="405" spans="1:4" x14ac:dyDescent="0.3">
      <c r="A405" t="s">
        <v>84</v>
      </c>
      <c r="B405">
        <v>2023</v>
      </c>
      <c r="C405" s="12">
        <v>0</v>
      </c>
      <c r="D405" s="12">
        <v>1554.85</v>
      </c>
    </row>
    <row r="406" spans="1:4" x14ac:dyDescent="0.3">
      <c r="A406" t="s">
        <v>186</v>
      </c>
      <c r="B406">
        <v>2021</v>
      </c>
      <c r="C406" s="12">
        <v>0</v>
      </c>
      <c r="D406" s="12">
        <v>1475.35</v>
      </c>
    </row>
    <row r="407" spans="1:4" x14ac:dyDescent="0.3">
      <c r="A407" t="s">
        <v>153</v>
      </c>
      <c r="B407">
        <v>2023</v>
      </c>
      <c r="C407" s="12">
        <v>0</v>
      </c>
      <c r="D407" s="12">
        <v>1106.73</v>
      </c>
    </row>
    <row r="408" spans="1:4" x14ac:dyDescent="0.3">
      <c r="A408" t="s">
        <v>93</v>
      </c>
      <c r="B408">
        <v>2023</v>
      </c>
      <c r="C408" s="12">
        <v>0</v>
      </c>
      <c r="D408" s="12">
        <v>1105.5</v>
      </c>
    </row>
    <row r="409" spans="1:4" x14ac:dyDescent="0.3">
      <c r="A409" t="s">
        <v>225</v>
      </c>
      <c r="B409">
        <v>2023</v>
      </c>
      <c r="C409" s="12">
        <v>0</v>
      </c>
      <c r="D409" s="12">
        <v>1020.63</v>
      </c>
    </row>
    <row r="410" spans="1:4" x14ac:dyDescent="0.3">
      <c r="A410" t="s">
        <v>222</v>
      </c>
      <c r="B410">
        <v>2023</v>
      </c>
      <c r="C410" s="12">
        <v>0</v>
      </c>
      <c r="D410" s="12">
        <v>974.25</v>
      </c>
    </row>
    <row r="411" spans="1:4" x14ac:dyDescent="0.3">
      <c r="A411" t="s">
        <v>205</v>
      </c>
      <c r="B411">
        <v>2023</v>
      </c>
      <c r="C411" s="12">
        <v>0</v>
      </c>
      <c r="D411" s="12">
        <v>882.79</v>
      </c>
    </row>
    <row r="412" spans="1:4" x14ac:dyDescent="0.3">
      <c r="A412" t="s">
        <v>224</v>
      </c>
      <c r="B412">
        <v>2023</v>
      </c>
      <c r="C412" s="12">
        <v>0</v>
      </c>
      <c r="D412" s="12">
        <v>873.02</v>
      </c>
    </row>
    <row r="413" spans="1:4" x14ac:dyDescent="0.3">
      <c r="A413" t="s">
        <v>516</v>
      </c>
      <c r="B413">
        <v>2021</v>
      </c>
      <c r="C413" s="12">
        <v>-1500</v>
      </c>
      <c r="D413" s="12">
        <v>869.06</v>
      </c>
    </row>
    <row r="414" spans="1:4" x14ac:dyDescent="0.3">
      <c r="A414" t="s">
        <v>515</v>
      </c>
      <c r="B414">
        <v>2021</v>
      </c>
      <c r="C414" s="12">
        <v>-1000</v>
      </c>
      <c r="D414" s="12">
        <v>854.82</v>
      </c>
    </row>
    <row r="415" spans="1:4" x14ac:dyDescent="0.3">
      <c r="A415" t="s">
        <v>228</v>
      </c>
      <c r="B415">
        <v>2023</v>
      </c>
      <c r="C415" s="12">
        <v>0</v>
      </c>
      <c r="D415" s="12">
        <v>812.07</v>
      </c>
    </row>
    <row r="416" spans="1:4" x14ac:dyDescent="0.3">
      <c r="A416" t="s">
        <v>192</v>
      </c>
      <c r="B416">
        <v>2022</v>
      </c>
      <c r="C416" s="12">
        <v>6438.05</v>
      </c>
      <c r="D416" s="12">
        <v>722.09</v>
      </c>
    </row>
    <row r="417" spans="1:4" x14ac:dyDescent="0.3">
      <c r="A417" t="s">
        <v>236</v>
      </c>
      <c r="B417">
        <v>2023</v>
      </c>
      <c r="C417" s="12">
        <v>0</v>
      </c>
      <c r="D417" s="12">
        <v>658.82</v>
      </c>
    </row>
    <row r="418" spans="1:4" x14ac:dyDescent="0.3">
      <c r="A418" t="s">
        <v>230</v>
      </c>
      <c r="B418">
        <v>2023</v>
      </c>
      <c r="C418" s="12">
        <v>0</v>
      </c>
      <c r="D418" s="12">
        <v>632.76</v>
      </c>
    </row>
    <row r="419" spans="1:4" x14ac:dyDescent="0.3">
      <c r="A419" t="s">
        <v>234</v>
      </c>
      <c r="B419">
        <v>2023</v>
      </c>
      <c r="C419" s="12">
        <v>0</v>
      </c>
      <c r="D419" s="12">
        <v>477.07</v>
      </c>
    </row>
    <row r="420" spans="1:4" x14ac:dyDescent="0.3">
      <c r="A420" t="s">
        <v>369</v>
      </c>
      <c r="B420">
        <v>2020</v>
      </c>
      <c r="C420" s="12">
        <v>2015.48</v>
      </c>
      <c r="D420" s="12">
        <v>465.8</v>
      </c>
    </row>
    <row r="421" spans="1:4" x14ac:dyDescent="0.3">
      <c r="A421" t="s">
        <v>307</v>
      </c>
      <c r="B421">
        <v>2023</v>
      </c>
      <c r="C421" s="12">
        <v>0</v>
      </c>
      <c r="D421" s="12">
        <v>420.3</v>
      </c>
    </row>
    <row r="422" spans="1:4" x14ac:dyDescent="0.3">
      <c r="A422" t="s">
        <v>107</v>
      </c>
      <c r="B422">
        <v>2023</v>
      </c>
      <c r="C422" s="12">
        <v>0</v>
      </c>
      <c r="D422" s="12">
        <v>390.6</v>
      </c>
    </row>
    <row r="423" spans="1:4" x14ac:dyDescent="0.3">
      <c r="A423" t="s">
        <v>308</v>
      </c>
      <c r="B423">
        <v>2023</v>
      </c>
      <c r="C423" s="12">
        <v>0</v>
      </c>
      <c r="D423" s="12">
        <v>390.17</v>
      </c>
    </row>
    <row r="424" spans="1:4" x14ac:dyDescent="0.3">
      <c r="A424" t="s">
        <v>180</v>
      </c>
      <c r="B424">
        <v>2023</v>
      </c>
      <c r="C424" s="12">
        <v>0</v>
      </c>
      <c r="D424" s="12">
        <v>370.29</v>
      </c>
    </row>
    <row r="425" spans="1:4" x14ac:dyDescent="0.3">
      <c r="A425" t="s">
        <v>312</v>
      </c>
      <c r="B425">
        <v>2023</v>
      </c>
      <c r="C425" s="12">
        <v>0</v>
      </c>
      <c r="D425" s="12">
        <v>357.59</v>
      </c>
    </row>
    <row r="426" spans="1:4" x14ac:dyDescent="0.3">
      <c r="A426" t="s">
        <v>223</v>
      </c>
      <c r="B426">
        <v>2023</v>
      </c>
      <c r="C426" s="12">
        <v>0</v>
      </c>
      <c r="D426" s="12">
        <v>330.62</v>
      </c>
    </row>
    <row r="427" spans="1:4" x14ac:dyDescent="0.3">
      <c r="A427" t="s">
        <v>386</v>
      </c>
      <c r="B427">
        <v>2023</v>
      </c>
      <c r="C427" s="12">
        <v>0</v>
      </c>
      <c r="D427" s="12">
        <v>327.36</v>
      </c>
    </row>
    <row r="428" spans="1:4" x14ac:dyDescent="0.3">
      <c r="A428" t="s">
        <v>314</v>
      </c>
      <c r="B428">
        <v>2023</v>
      </c>
      <c r="C428" s="12">
        <v>0</v>
      </c>
      <c r="D428" s="12">
        <v>323.76</v>
      </c>
    </row>
    <row r="429" spans="1:4" x14ac:dyDescent="0.3">
      <c r="A429" t="s">
        <v>227</v>
      </c>
      <c r="B429">
        <v>2023</v>
      </c>
      <c r="C429" s="12">
        <v>0</v>
      </c>
      <c r="D429" s="12">
        <v>295.25</v>
      </c>
    </row>
    <row r="430" spans="1:4" x14ac:dyDescent="0.3">
      <c r="A430" t="s">
        <v>242</v>
      </c>
      <c r="B430">
        <v>2023</v>
      </c>
      <c r="C430" s="12">
        <v>0</v>
      </c>
      <c r="D430" s="12">
        <v>295</v>
      </c>
    </row>
    <row r="431" spans="1:4" x14ac:dyDescent="0.3">
      <c r="A431" t="s">
        <v>207</v>
      </c>
      <c r="B431">
        <v>2023</v>
      </c>
      <c r="C431" s="12">
        <v>0</v>
      </c>
      <c r="D431" s="12">
        <v>250.84</v>
      </c>
    </row>
    <row r="432" spans="1:4" x14ac:dyDescent="0.3">
      <c r="A432" t="s">
        <v>208</v>
      </c>
      <c r="B432">
        <v>2023</v>
      </c>
      <c r="C432" s="12">
        <v>0</v>
      </c>
      <c r="D432" s="12">
        <v>219.73</v>
      </c>
    </row>
    <row r="433" spans="1:4" x14ac:dyDescent="0.3">
      <c r="A433" t="s">
        <v>142</v>
      </c>
      <c r="B433">
        <v>2023</v>
      </c>
      <c r="C433" s="12">
        <v>0</v>
      </c>
      <c r="D433" s="12">
        <v>215.71</v>
      </c>
    </row>
    <row r="434" spans="1:4" x14ac:dyDescent="0.3">
      <c r="A434" t="s">
        <v>106</v>
      </c>
      <c r="B434">
        <v>2023</v>
      </c>
      <c r="C434" s="12">
        <v>0</v>
      </c>
      <c r="D434" s="12">
        <v>197.35</v>
      </c>
    </row>
    <row r="435" spans="1:4" x14ac:dyDescent="0.3">
      <c r="A435" t="s">
        <v>262</v>
      </c>
      <c r="B435">
        <v>2023</v>
      </c>
      <c r="C435" s="12">
        <v>0</v>
      </c>
      <c r="D435" s="12">
        <v>192.18</v>
      </c>
    </row>
    <row r="436" spans="1:4" x14ac:dyDescent="0.3">
      <c r="A436" t="s">
        <v>232</v>
      </c>
      <c r="B436">
        <v>2023</v>
      </c>
      <c r="C436" s="12">
        <v>0</v>
      </c>
      <c r="D436" s="12">
        <v>187.98</v>
      </c>
    </row>
    <row r="437" spans="1:4" x14ac:dyDescent="0.3">
      <c r="A437" t="s">
        <v>233</v>
      </c>
      <c r="B437">
        <v>2023</v>
      </c>
      <c r="C437" s="12">
        <v>0</v>
      </c>
      <c r="D437" s="12">
        <v>183.62</v>
      </c>
    </row>
    <row r="438" spans="1:4" x14ac:dyDescent="0.3">
      <c r="A438" t="s">
        <v>89</v>
      </c>
      <c r="B438">
        <v>2023</v>
      </c>
      <c r="C438" s="12">
        <v>0</v>
      </c>
      <c r="D438" s="12">
        <v>166.55</v>
      </c>
    </row>
    <row r="439" spans="1:4" x14ac:dyDescent="0.3">
      <c r="A439" t="s">
        <v>411</v>
      </c>
      <c r="B439">
        <v>2023</v>
      </c>
      <c r="C439" s="12">
        <v>0</v>
      </c>
      <c r="D439" s="12">
        <v>154.49</v>
      </c>
    </row>
    <row r="440" spans="1:4" x14ac:dyDescent="0.3">
      <c r="A440" t="s">
        <v>246</v>
      </c>
      <c r="B440">
        <v>2023</v>
      </c>
      <c r="C440" s="12">
        <v>0</v>
      </c>
      <c r="D440" s="12">
        <v>150.30000000000001</v>
      </c>
    </row>
    <row r="441" spans="1:4" x14ac:dyDescent="0.3">
      <c r="A441" t="s">
        <v>211</v>
      </c>
      <c r="B441">
        <v>2023</v>
      </c>
      <c r="C441" s="12">
        <v>0</v>
      </c>
      <c r="D441" s="12">
        <v>143.69999999999999</v>
      </c>
    </row>
    <row r="442" spans="1:4" x14ac:dyDescent="0.3">
      <c r="A442" t="s">
        <v>100</v>
      </c>
      <c r="B442">
        <v>2023</v>
      </c>
      <c r="C442" s="12">
        <v>89841.36</v>
      </c>
      <c r="D442" s="12">
        <v>127.53</v>
      </c>
    </row>
    <row r="443" spans="1:4" x14ac:dyDescent="0.3">
      <c r="A443" t="s">
        <v>301</v>
      </c>
      <c r="B443">
        <v>2023</v>
      </c>
      <c r="C443" s="12">
        <v>0</v>
      </c>
      <c r="D443" s="12">
        <v>121.44</v>
      </c>
    </row>
    <row r="444" spans="1:4" x14ac:dyDescent="0.3">
      <c r="A444" t="s">
        <v>493</v>
      </c>
      <c r="B444">
        <v>2023</v>
      </c>
      <c r="C444" s="12">
        <v>0</v>
      </c>
      <c r="D444" s="12">
        <v>121.44</v>
      </c>
    </row>
    <row r="445" spans="1:4" x14ac:dyDescent="0.3">
      <c r="A445" t="s">
        <v>128</v>
      </c>
      <c r="B445">
        <v>2023</v>
      </c>
      <c r="C445" s="12">
        <v>0</v>
      </c>
      <c r="D445" s="12">
        <v>120.14</v>
      </c>
    </row>
    <row r="446" spans="1:4" x14ac:dyDescent="0.3">
      <c r="A446" t="s">
        <v>451</v>
      </c>
      <c r="B446">
        <v>2023</v>
      </c>
      <c r="C446" s="12">
        <v>0</v>
      </c>
      <c r="D446" s="12">
        <v>9</v>
      </c>
    </row>
    <row r="447" spans="1:4" x14ac:dyDescent="0.3">
      <c r="A447" t="s">
        <v>243</v>
      </c>
      <c r="B447">
        <v>2023</v>
      </c>
      <c r="C447" s="12">
        <v>0</v>
      </c>
      <c r="D447" s="12">
        <v>9</v>
      </c>
    </row>
    <row r="448" spans="1:4" x14ac:dyDescent="0.3">
      <c r="A448" t="s">
        <v>373</v>
      </c>
      <c r="B448">
        <v>2023</v>
      </c>
      <c r="C448" s="12">
        <v>0</v>
      </c>
      <c r="D448" s="12">
        <v>7.19</v>
      </c>
    </row>
    <row r="449" spans="1:4" x14ac:dyDescent="0.3">
      <c r="A449" t="s">
        <v>519</v>
      </c>
      <c r="B449">
        <v>2022</v>
      </c>
      <c r="C449" s="12">
        <v>-4200</v>
      </c>
      <c r="D449" s="12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EDF14-C038-47A0-BF92-E8C43E075C38}"/>
</file>

<file path=customXml/itemProps2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A9917-21AB-4DE0-B2E0-0FAC13B0A635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01f1036d-88ab-43b8-b950-9429bdd8e735"/>
    <ds:schemaRef ds:uri="92d35910-5497-4411-9eb7-e74862b18da7"/>
    <ds:schemaRef ds:uri="bf3c664f-6c23-4b34-b651-3b63265d0f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2024-04-18T22:09:36Z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