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49" documentId="8_{E3DAA45B-3FD8-4BC5-8B43-BBF497B6E220}" xr6:coauthVersionLast="47" xr6:coauthVersionMax="47" xr10:uidLastSave="{A3056A3A-7B09-4F52-B9FC-6CA809382314}"/>
  <bookViews>
    <workbookView xWindow="28680" yWindow="-120" windowWidth="29040" windowHeight="15840" tabRatio="854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<sst xmlns="http://schemas.openxmlformats.org/spreadsheetml/2006/main" count="1900" uniqueCount="597">
  <si>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</si>
  <si>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</si>
  <si>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</si>
  <si>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</si>
  <si>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</si>
  <si>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</si>
  <si>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</si>
  <si>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</si>
  <si>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</si>
  <si>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</si>
  <si>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</si>
  <si>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</si>
  <si>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</si>
  <si>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</si>
  <si>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</si>
  <si>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</si>
  <si>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</si>
  <si>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</si>
  <si>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</si>
  <si>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</si>
  <si>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</si>
  <si>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</si>
  <si>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</si>
  <si>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</si>
  <si>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</si>
  <si>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</si>
  <si>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</si>
  <si>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</si>
  <si>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</si>
  <si>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</si>
  <si>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</si>
  <si>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</si>
  <si>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</si>
  <si>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</si>
  <si>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</si>
  <si>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</si>
  <si>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</si>
  <si>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</si>
  <si>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</si>
  <si>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</si>
  <si>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</si>
  <si>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</si>
  <si>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</si>
  <si>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</si>
  <si>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</si>
  <si>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</si>
  <si>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</si>
  <si>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</si>
  <si>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</si>
  <si>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</si>
  <si>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</si>
  <si>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</si>
  <si>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</si>
  <si>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</si>
  <si>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</si>
  <si>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</si>
  <si>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</si>
  <si>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</si>
  <si>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</si>
  <si>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</si>
  <si>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</si>
  <si>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</si>
  <si>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</si>
  <si>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</si>
  <si>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</si>
  <si>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</si>
  <si>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</si>
  <si>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</si>
  <si>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</si>
  <si>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</si>
  <si>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</si>
  <si>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</si>
  <si>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</si>
  <si>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</si>
  <si>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</si>
  <si>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</si>
  <si>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</si>
  <si>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</si>
  <si>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</si>
  <si>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</si>
  <si>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</si>
  <si>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</si>
  <si>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</si>
  <si>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</si>
  <si>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</si>
  <si>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</si>
  <si>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</si>
  <si>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</si>
  <si>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</si>
  <si>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</si>
  <si>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</si>
  <si>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</si>
  <si>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</si>
  <si>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</si>
  <si>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</si>
  <si>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</si>
  <si>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</si>
  <si>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</si>
  <si>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</si>
  <si>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</si>
  <si>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</si>
  <si>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</si>
  <si>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</si>
  <si>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</si>
  <si>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</si>
  <si>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</si>
  <si>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</si>
  <si>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</si>
  <si>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</si>
  <si>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</si>
  <si>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</si>
  <si>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</si>
  <si>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</si>
  <si>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</si>
  <si>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</si>
  <si>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</si>
  <si>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</si>
  <si>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</si>
  <si>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</si>
  <si>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</si>
  <si>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</si>
  <si>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</si>
  <si>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</si>
  <si>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</si>
  <si>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</si>
  <si>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</si>
  <si>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</si>
  <si>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</si>
  <si>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</si>
  <si>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</si>
  <si>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</si>
  <si>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</si>
  <si>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</si>
  <si>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</si>
  <si>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</si>
  <si>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</si>
  <si>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</si>
  <si>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</si>
  <si>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</si>
  <si>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</si>
  <si>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</si>
  <si>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</si>
  <si>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</si>
  <si>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</si>
  <si>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</si>
  <si>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</si>
  <si>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</si>
  <si>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</si>
  <si>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</si>
  <si>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</si>
  <si>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</si>
  <si>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</si>
  <si>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</si>
  <si>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</si>
  <si>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</si>
  <si>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</si>
  <si>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</si>
  <si>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</si>
  <si>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</si>
  <si>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</si>
  <si>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</si>
  <si>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</si>
  <si>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</si>
  <si>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</si>
  <si>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</si>
  <si>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</si>
  <si>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</si>
  <si>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</si>
  <si>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</si>
  <si>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</si>
  <si>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</si>
  <si>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</si>
  <si>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</si>
  <si>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</si>
  <si>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</si>
  <si>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</si>
  <si>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</si>
  <si>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</si>
  <si>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</si>
  <si>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</si>
  <si>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</si>
  <si>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</si>
  <si>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</si>
  <si>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</si>
  <si>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</si>
  <si>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</si>
  <si>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</si>
  <si>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</si>
  <si>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</si>
  <si>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</si>
  <si>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</si>
  <si>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</si>
  <si>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</si>
  <si>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</si>
  <si>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</si>
  <si>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</si>
  <si>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</si>
  <si>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</si>
  <si>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</si>
  <si>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</si>
  <si>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</si>
  <si>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</si>
  <si>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</si>
  <si>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</si>
  <si>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</si>
  <si>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</si>
  <si>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</si>
  <si>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</si>
  <si>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</si>
  <si>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</si>
  <si>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</si>
  <si>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</si>
  <si>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</si>
  <si>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</si>
  <si>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</si>
  <si>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</si>
  <si>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</si>
  <si>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</si>
  <si>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</si>
  <si>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</si>
  <si>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</si>
  <si>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</si>
  <si>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</si>
  <si>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</si>
  <si>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</si>
  <si>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</si>
  <si>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</si>
  <si>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</si>
  <si>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</si>
  <si>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</si>
  <si>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</si>
  <si>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</si>
  <si>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</si>
  <si>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</si>
  <si>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</si>
  <si>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</si>
  <si>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</si>
  <si>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</si>
  <si>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</si>
  <si>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</si>
  <si>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</si>
  <si>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</si>
  <si>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</si>
  <si>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</si>
  <si>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</si>
  <si>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</si>
  <si>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</si>
  <si>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</si>
  <si>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</si>
  <si>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</si>
  <si>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</si>
  <si>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</si>
  <si>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</si>
  <si>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</si>
  <si>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</si>
  <si>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</si>
  <si>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</si>
  <si>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</si>
  <si>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</si>
  <si>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</si>
  <si>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</si>
  <si>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</si>
  <si>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</si>
  <si>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</si>
  <si>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</si>
  <si>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</si>
  <si>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</si>
  <si>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</si>
  <si>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</si>
  <si>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</si>
  <si>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</si>
  <si>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</si>
  <si>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</si>
  <si>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</si>
  <si>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</si>
  <si>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</si>
  <si>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</si>
  <si>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</si>
  <si>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</si>
  <si>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</si>
  <si>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</si>
  <si>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</si>
  <si>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</si>
  <si>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</si>
  <si>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</si>
  <si>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</si>
  <si>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</si>
  <si>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</si>
  <si>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</si>
  <si>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</si>
  <si>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</si>
  <si>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</si>
  <si>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</si>
  <si>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</si>
  <si>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</si>
  <si>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</si>
  <si>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</si>
  <si>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</si>
  <si>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</si>
  <si>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</si>
  <si>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</si>
  <si>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</si>
  <si>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</si>
  <si>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</si>
  <si>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</si>
  <si>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</si>
  <si>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</si>
  <si>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</si>
  <si>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</si>
  <si>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</si>
  <si>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</si>
  <si>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</si>
  <si>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</si>
  <si>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</si>
  <si>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</si>
  <si>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</si>
  <si>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</si>
  <si>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</si>
  <si>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</si>
  <si>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</si>
  <si>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</si>
  <si>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</si>
  <si>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</si>
  <si>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</si>
  <si>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</si>
  <si>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</si>
  <si>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</si>
  <si>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</si>
  <si>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</si>
  <si>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</si>
  <si>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</si>
  <si>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</si>
  <si>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</si>
  <si>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</si>
  <si>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</si>
  <si>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</si>
  <si>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</si>
  <si>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</si>
  <si>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</si>
  <si>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</si>
  <si>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</si>
  <si>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</si>
  <si>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</si>
  <si>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</si>
  <si>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</si>
  <si>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</si>
  <si>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</si>
  <si>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</si>
  <si>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</si>
  <si>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</si>
  <si>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</si>
  <si>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</si>
  <si>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</si>
  <si>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</si>
  <si>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</si>
  <si>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</si>
  <si>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</si>
  <si>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</si>
  <si>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</si>
  <si>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</si>
  <si>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</si>
  <si>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</si>
  <si>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</si>
  <si>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</si>
  <si>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</si>
  <si>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</si>
  <si>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</si>
  <si>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</si>
  <si>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</si>
  <si>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</si>
  <si>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</si>
  <si>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</si>
  <si>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</si>
  <si>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</si>
  <si>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</si>
  <si>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</si>
  <si>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</si>
  <si>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</si>
  <si>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</si>
  <si>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</si>
  <si>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</si>
  <si>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</si>
  <si>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</si>
  <si>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</si>
  <si>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</si>
  <si>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</si>
  <si>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</si>
  <si>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</si>
  <si>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</si>
  <si>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</si>
  <si>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</si>
  <si>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</si>
  <si>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</si>
  <si>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</si>
  <si>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</si>
  <si>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</si>
  <si>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</si>
  <si>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</si>
  <si>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</si>
  <si>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</si>
  <si>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</si>
  <si>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</si>
  <si>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</si>
  <si>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</si>
  <si>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</si>
  <si>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</si>
  <si>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</si>
  <si>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</si>
  <si>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</si>
  <si>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</si>
  <si>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</si>
  <si>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</si>
  <si>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</si>
  <si>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</si>
  <si>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</si>
  <si>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</si>
  <si>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</si>
  <si>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</si>
  <si>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</si>
  <si>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</si>
  <si>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</si>
  <si>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</si>
  <si>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</si>
  <si>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</si>
  <si>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</si>
  <si>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</si>
  <si>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</si>
  <si>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</si>
  <si>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</si>
  <si>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</si>
  <si>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</si>
  <si>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</si>
  <si>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</si>
  <si>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</si>
  <si>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</si>
  <si>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</si>
  <si>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</si>
  <si>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</si>
  <si>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</si>
  <si>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</si>
  <si>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</si>
  <si>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</si>
  <si>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</si>
  <si>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</si>
  <si>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</si>
  <si>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</si>
  <si>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</si>
  <si>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</si>
  <si>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</si>
  <si>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</si>
  <si>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</si>
  <si>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</si>
  <si>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</si>
  <si>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</si>
  <si>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</si>
  <si>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</si>
  <si>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</si>
  <si>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</si>
  <si>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</si>
  <si>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</si>
  <si>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</si>
  <si>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</si>
  <si>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</si>
  <si>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</si>
  <si>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</si>
  <si>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</si>
  <si>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</si>
  <si>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</si>
  <si>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</si>
  <si>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</si>
  <si>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</si>
  <si>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</si>
  <si>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</si>
  <si>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</si>
  <si>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</si>
  <si>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</si>
  <si>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</si>
  <si>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</si>
  <si>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</si>
  <si>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</si>
  <si>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</si>
  <si>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</si>
  <si>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</si>
  <si>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</si>
  <si>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</si>
  <si>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</si>
  <si>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</si>
  <si>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</si>
  <si>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</si>
  <si>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</si>
  <si>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</si>
  <si>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</si>
  <si>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</si>
  <si>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</si>
  <si>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</si>
  <si>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</si>
  <si>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</si>
  <si>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</si>
  <si>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</si>
  <si>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</si>
  <si>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</si>
  <si>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</si>
  <si>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</si>
  <si>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</si>
  <si>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</si>
  <si>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</si>
  <si>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</si>
  <si>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</si>
  <si>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</si>
  <si>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</si>
  <si>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</si>
  <si>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</si>
  <si>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</si>
  <si>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</si>
  <si>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</si>
  <si>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</si>
  <si>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</si>
  <si>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</si>
  <si>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</si>
  <si>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</si>
  <si>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</si>
  <si>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</si>
  <si>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</si>
  <si>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</si>
  <si>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</si>
  <si>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</si>
  <si>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</si>
  <si>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</si>
  <si>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</si>
  <si>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</si>
  <si>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</si>
  <si>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</si>
  <si>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</si>
  <si>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</si>
  <si>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</si>
  <si>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</si>
  <si>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</si>
  <si>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</si>
  <si>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</si>
  <si>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</si>
  <si>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</si>
  <si>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</si>
  <si>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</si>
  <si>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</si>
  <si>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</si>
  <si>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</si>
  <si>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</si>
  <si>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</si>
  <si>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</si>
  <si>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</si>
  <si>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</si>
  <si>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</si>
  <si>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</si>
  <si>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</si>
  <si>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</si>
  <si>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</si>
  <si>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</si>
  <si>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</si>
  <si>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</si>
  <si>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</si>
  <si>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</si>
  <si>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</si>
  <si>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</si>
  <si>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</si>
  <si>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</si>
  <si>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</si>
  <si>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</si>
  <si>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</si>
  <si>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</si>
  <si>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</si>
  <si>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</si>
  <si>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</si>
  <si>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</si>
  <si>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</si>
  <si>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</si>
  <si>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</si>
  <si>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</si>
  <si>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</si>
  <si>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</si>
  <si>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</si>
  <si>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</si>
  <si>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</si>
  <si>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Projection Method</t>
  </si>
  <si>
    <t>LR Auth Method</t>
  </si>
  <si>
    <t>Cost Per Auth Method</t>
  </si>
  <si>
    <t>Reinsurance</t>
  </si>
  <si>
    <t>Recovery</t>
  </si>
  <si>
    <t>Gross Total Claim</t>
  </si>
  <si>
    <t>Total Claim Net</t>
  </si>
  <si>
    <t>IBNR *</t>
  </si>
  <si>
    <t>Gross Incurred Claims</t>
  </si>
  <si>
    <t xml:space="preserve">Incurred Claim Net of </t>
  </si>
  <si>
    <t>* IBNR = Gross Incurred Claims - Total Paid Claim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</si>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</sst>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%"/>
    <numFmt numFmtId="168" formatCode="yyyymm"/>
    <numFmt numFmtId="170" formatCode="_(&quot;$&quot;* #,##0_);_(&quot;$&quot;* \(#,##0\);_(&quot;$&quot;* &quot;-&quot;??_);_(@_)"/>
    <numFmt numFmtId="171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4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0" fontId="11" fillId="0" borderId="0" xfId="0" applyFont="1" applyAlignment="1">
      <alignment horizontal="right"/>
    </xf>
    <xf numFmtId="41" fontId="11" fillId="0" borderId="0" xfId="0" applyNumberFormat="1" applyFont="1"/>
    <xf numFmtId="43" fontId="2" fillId="6" borderId="0" xfId="1" applyFont="1" applyFill="1"/>
    <xf numFmtId="166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6" fontId="0" fillId="0" borderId="3" xfId="0" applyNumberFormat="1" applyBorder="1"/>
    <xf numFmtId="17" fontId="0" fillId="0" borderId="0" xfId="0" applyNumberFormat="1"/>
    <xf numFmtId="168" fontId="4" fillId="0" borderId="0" xfId="0" quotePrefix="1" applyNumberFormat="1" applyFont="1" applyAlignment="1">
      <alignment vertical="center"/>
    </xf>
    <xf numFmtId="164" fontId="0" fillId="0" borderId="0" xfId="1" applyNumberFormat="1" applyFont="1" applyBorder="1"/>
    <xf numFmtId="1" fontId="0" fillId="0" borderId="0" xfId="0" applyNumberFormat="1"/>
    <xf numFmtId="0" fontId="0" fillId="3" borderId="0" xfId="0" applyFill="1"/>
    <xf numFmtId="164" fontId="0" fillId="5" borderId="0" xfId="0" applyNumberFormat="1" applyFill="1"/>
    <xf numFmtId="166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9" fontId="15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70" fontId="4" fillId="0" borderId="14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3" fillId="7" borderId="1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44" fontId="0" fillId="0" borderId="0" xfId="0" applyNumberFormat="1"/>
    <xf numFmtId="164" fontId="0" fillId="0" borderId="1" xfId="5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1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  <xf numFmtId="164" fontId="2" fillId="0" borderId="0" xfId="5" applyNumberFormat="1" applyFont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166"/>
  <sheetViews>
    <sheetView showGridLines="0" tabSelected="1" topLeftCell="A11" zoomScale="90" zoomScaleNormal="90" workbookViewId="0">
      <selection activeCell="H33" sqref="H33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20.44140625" bestFit="1" customWidth="1"/>
    <col min="7" max="7" width="16.33203125" customWidth="1"/>
    <col min="8" max="8" width="20.5546875" bestFit="1" customWidth="1"/>
    <col min="9" max="14" width="15.6640625" customWidth="1"/>
    <col min="15" max="15" width="20.88671875" customWidth="1"/>
    <col min="16" max="16" width="21.6640625" customWidth="1"/>
    <col min="17" max="17" width="24.88671875" customWidth="1"/>
    <col min="18" max="18" width="21" bestFit="1" customWidth="1"/>
    <col min="19" max="19" width="21" customWidth="1"/>
    <col min="20" max="20" width="16.109375" bestFit="1" customWidth="1"/>
    <col min="21" max="22" width="21" bestFit="1" customWidth="1"/>
    <col min="23" max="23" width="27.33203125" bestFit="1" customWidth="1"/>
    <col min="24" max="43" width="15.6640625" customWidth="1"/>
  </cols>
  <sheetData>
    <row r="1" spans="1:29" s="39" customFormat="1" x14ac:dyDescent="0.3">
      <c r="A1" s="37" t="s">
        <v>581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9" x14ac:dyDescent="0.3">
      <c r="A2" s="40"/>
      <c r="B2" s="40"/>
      <c r="C2" s="40"/>
      <c r="D2" s="40"/>
      <c r="E2" s="40"/>
      <c r="F2" s="41"/>
      <c r="G2" s="41"/>
      <c r="H2" s="41"/>
      <c r="I2" s="40"/>
      <c r="J2" s="40"/>
      <c r="K2" s="40"/>
      <c r="L2" s="40"/>
    </row>
    <row r="3" spans="1:29" x14ac:dyDescent="0.3">
      <c r="A3" s="86" t="s">
        <v>48</v>
      </c>
      <c r="B3" s="87" t="s">
        <v>49</v>
      </c>
      <c r="C3" s="90" t="s">
        <v>567</v>
      </c>
      <c r="D3" s="90" t="s">
        <v>568</v>
      </c>
      <c r="E3" s="90" t="s">
        <v>570</v>
      </c>
      <c r="F3" s="87" t="s">
        <v>590</v>
      </c>
      <c r="G3" s="87" t="s">
        <v>585</v>
      </c>
      <c r="H3" s="87" t="s">
        <v>591</v>
      </c>
      <c r="I3" s="87" t="s">
        <v>589</v>
      </c>
      <c r="J3" s="87" t="s">
        <v>52</v>
      </c>
      <c r="K3" s="87" t="s">
        <v>53</v>
      </c>
      <c r="L3" s="87" t="s">
        <v>587</v>
      </c>
      <c r="M3" s="87" t="s">
        <v>588</v>
      </c>
      <c r="N3" s="86" t="s">
        <v>572</v>
      </c>
      <c r="O3" s="87" t="s">
        <v>578</v>
      </c>
      <c r="P3" s="86" t="s">
        <v>571</v>
      </c>
      <c r="Q3" s="87" t="s">
        <v>583</v>
      </c>
      <c r="R3" s="87" t="s">
        <v>582</v>
      </c>
      <c r="S3" s="91" t="s">
        <v>584</v>
      </c>
      <c r="T3" s="86" t="s">
        <v>571</v>
      </c>
      <c r="U3" s="87" t="s">
        <v>583</v>
      </c>
      <c r="V3" s="87" t="s">
        <v>582</v>
      </c>
      <c r="W3" s="91" t="s">
        <v>584</v>
      </c>
    </row>
    <row r="4" spans="1:29" x14ac:dyDescent="0.3">
      <c r="A4" s="88" t="s">
        <v>55</v>
      </c>
      <c r="B4" s="89" t="s">
        <v>53</v>
      </c>
      <c r="C4" s="92" t="s">
        <v>568</v>
      </c>
      <c r="D4" s="92" t="s">
        <v>569</v>
      </c>
      <c r="E4" s="92" t="s">
        <v>568</v>
      </c>
      <c r="F4" s="89" t="s">
        <v>54</v>
      </c>
      <c r="G4" s="89" t="s">
        <v>586</v>
      </c>
      <c r="H4" s="89" t="s">
        <v>585</v>
      </c>
      <c r="I4" s="93"/>
      <c r="J4" s="89"/>
      <c r="K4" s="89" t="s">
        <v>2</v>
      </c>
      <c r="L4" s="89" t="s">
        <v>2</v>
      </c>
      <c r="M4" s="94" t="s">
        <v>2</v>
      </c>
      <c r="N4" s="88" t="s">
        <v>579</v>
      </c>
      <c r="O4" s="89" t="s">
        <v>569</v>
      </c>
      <c r="P4" s="88" t="s">
        <v>574</v>
      </c>
      <c r="Q4" s="89" t="s">
        <v>574</v>
      </c>
      <c r="R4" s="89" t="s">
        <v>574</v>
      </c>
      <c r="S4" s="94" t="s">
        <v>574</v>
      </c>
      <c r="T4" s="88" t="s">
        <v>573</v>
      </c>
      <c r="U4" s="89" t="s">
        <v>573</v>
      </c>
      <c r="V4" s="109" t="s">
        <v>573</v>
      </c>
      <c r="W4" s="110" t="s">
        <v>573</v>
      </c>
      <c r="Z4" s="45" t="s">
        <v>69</v>
      </c>
      <c r="AA4" s="45" t="s">
        <v>56</v>
      </c>
      <c r="AB4" t="s">
        <v>2</v>
      </c>
      <c r="AC4" t="s">
        <v>56</v>
      </c>
    </row>
    <row r="5" spans="1:29" x14ac:dyDescent="0.3">
      <c r="A5" s="98">
        <v>202104</v>
      </c>
      <c r="B5" s="113">
        <v>5021319.9499999918</v>
      </c>
      <c r="C5" s="99">
        <v>1</v>
      </c>
      <c r="D5" s="100">
        <v>1</v>
      </c>
      <c r="E5" s="101">
        <v>1</v>
      </c>
      <c r="F5" s="106">
        <v>5021319.9499999918</v>
      </c>
      <c r="G5" s="106">
        <v>0</v>
      </c>
      <c r="H5" s="106">
        <v>5021319.9499999918</v>
      </c>
      <c r="I5" s="106">
        <v>0</v>
      </c>
      <c r="J5" s="123">
        <v>163380</v>
      </c>
      <c r="K5" s="108">
        <v>30.733994062920747</v>
      </c>
      <c r="L5" s="108">
        <v>30.733994062920747</v>
      </c>
      <c r="M5" s="108">
        <v>30.733994062920747</v>
      </c>
      <c r="N5" s="122">
        <v>1</v>
      </c>
      <c r="O5" s="100">
        <v>1</v>
      </c>
      <c r="P5" s="115">
        <v>5021319.9499999918</v>
      </c>
      <c r="Q5" s="116">
        <v>5642470.2727138707</v>
      </c>
      <c r="R5" s="116">
        <v>4973778.2419311376</v>
      </c>
      <c r="S5" s="117">
        <v>5067027.7118354887</v>
      </c>
      <c r="T5" s="118">
        <v>30.733994062920747</v>
      </c>
      <c r="U5" s="116">
        <v>34.535868972419337</v>
      </c>
      <c r="V5" s="116">
        <v>30.4430055204501</v>
      </c>
      <c r="W5" s="117">
        <v>31.013757570299234</v>
      </c>
      <c r="Z5" s="12">
        <v>1585.1361645124853</v>
      </c>
      <c r="AA5" s="12">
        <v>1585.1361645124853</v>
      </c>
    </row>
    <row r="6" spans="1:29" x14ac:dyDescent="0.3">
      <c r="A6" s="102">
        <v>202105</v>
      </c>
      <c r="B6" s="113">
        <v>4732027.3899999987</v>
      </c>
      <c r="C6" s="99">
        <v>0.99994158906364861</v>
      </c>
      <c r="D6" s="100">
        <v>0.99994158906364861</v>
      </c>
      <c r="E6" s="101">
        <v>0.99994158906364861</v>
      </c>
      <c r="F6" s="106">
        <v>4732303.8082965408</v>
      </c>
      <c r="G6" s="106">
        <v>0</v>
      </c>
      <c r="H6" s="106">
        <v>4732303.8082965408</v>
      </c>
      <c r="I6" s="106">
        <v>276.41829654201865</v>
      </c>
      <c r="J6" s="123">
        <v>163652</v>
      </c>
      <c r="K6" s="108">
        <v>28.915182154816311</v>
      </c>
      <c r="L6" s="108">
        <v>28.916871216340411</v>
      </c>
      <c r="M6" s="108">
        <v>28.916871216340411</v>
      </c>
      <c r="N6" s="122">
        <v>1</v>
      </c>
      <c r="O6" s="100">
        <v>1</v>
      </c>
      <c r="P6" s="115">
        <v>4732303.8082965408</v>
      </c>
      <c r="Q6" s="116">
        <v>5859880.2437875411</v>
      </c>
      <c r="R6" s="116">
        <v>5005521.3251997801</v>
      </c>
      <c r="S6" s="117">
        <v>5274869.0182615547</v>
      </c>
      <c r="T6" s="118">
        <v>28.916871216340411</v>
      </c>
      <c r="U6" s="116">
        <v>35.806957713853429</v>
      </c>
      <c r="V6" s="116">
        <v>30.586374289344342</v>
      </c>
      <c r="W6" s="117">
        <v>32.232230698442763</v>
      </c>
      <c r="Z6" s="12">
        <v>1841.0645529069006</v>
      </c>
      <c r="AA6" s="12">
        <v>1564.646256364882</v>
      </c>
    </row>
    <row r="7" spans="1:29" x14ac:dyDescent="0.3">
      <c r="A7" s="102">
        <v>202106</v>
      </c>
      <c r="B7" s="113">
        <v>5000944.3100000005</v>
      </c>
      <c r="C7" s="99">
        <v>0.99972267396141978</v>
      </c>
      <c r="D7" s="100">
        <v>0.99972267396141978</v>
      </c>
      <c r="E7" s="101">
        <v>0.99972267396141967</v>
      </c>
      <c r="F7" s="106">
        <v>5002331.5868026335</v>
      </c>
      <c r="G7" s="106">
        <v>0</v>
      </c>
      <c r="H7" s="106">
        <v>5002331.5868026335</v>
      </c>
      <c r="I7" s="106">
        <v>1387.2768026329577</v>
      </c>
      <c r="J7" s="123">
        <v>163635</v>
      </c>
      <c r="K7" s="108">
        <v>30.561581018730713</v>
      </c>
      <c r="L7" s="108">
        <v>30.570058892062416</v>
      </c>
      <c r="M7" s="108">
        <v>30.570058892062416</v>
      </c>
      <c r="N7" s="122">
        <v>1</v>
      </c>
      <c r="O7" s="100">
        <v>1</v>
      </c>
      <c r="P7" s="115">
        <v>5002331.5868026335</v>
      </c>
      <c r="Q7" s="116">
        <v>5904861.6171131283</v>
      </c>
      <c r="R7" s="116">
        <v>5028571.9889271026</v>
      </c>
      <c r="S7" s="117">
        <v>5317870.6678669481</v>
      </c>
      <c r="T7" s="118">
        <v>30.570058892062416</v>
      </c>
      <c r="U7" s="116">
        <v>36.085566150964823</v>
      </c>
      <c r="V7" s="116">
        <v>30.730418241373194</v>
      </c>
      <c r="W7" s="117">
        <v>32.498369345598121</v>
      </c>
      <c r="Z7" s="12">
        <v>3707.8420870825648</v>
      </c>
      <c r="AA7" s="12">
        <v>2320.5652844496071</v>
      </c>
    </row>
    <row r="8" spans="1:29" x14ac:dyDescent="0.3">
      <c r="A8" s="102">
        <v>202107</v>
      </c>
      <c r="B8" s="113">
        <v>5079315.7500000047</v>
      </c>
      <c r="C8" s="99">
        <v>0.99965295443044333</v>
      </c>
      <c r="D8" s="100">
        <v>0.99965295443044333</v>
      </c>
      <c r="E8" s="101">
        <v>0.99965295443044333</v>
      </c>
      <c r="F8" s="106">
        <v>5081079.1159957778</v>
      </c>
      <c r="G8" s="106">
        <v>0</v>
      </c>
      <c r="H8" s="106">
        <v>5081079.1159957778</v>
      </c>
      <c r="I8" s="106">
        <v>1763.3659957731143</v>
      </c>
      <c r="J8" s="123">
        <v>162397</v>
      </c>
      <c r="K8" s="108">
        <v>31.277152595183438</v>
      </c>
      <c r="L8" s="108">
        <v>31.288010960767611</v>
      </c>
      <c r="M8" s="108">
        <v>31.288010960767611</v>
      </c>
      <c r="N8" s="122">
        <v>1</v>
      </c>
      <c r="O8" s="100">
        <v>1</v>
      </c>
      <c r="P8" s="115">
        <v>5081079.1159957778</v>
      </c>
      <c r="Q8" s="116">
        <v>6137265.3792953277</v>
      </c>
      <c r="R8" s="116">
        <v>5014030.2009140979</v>
      </c>
      <c r="S8" s="117">
        <v>5540045.8574948125</v>
      </c>
      <c r="T8" s="118">
        <v>31.288010960767611</v>
      </c>
      <c r="U8" s="116">
        <v>37.791741099252619</v>
      </c>
      <c r="V8" s="116">
        <v>30.875140556254721</v>
      </c>
      <c r="W8" s="117">
        <v>34.114213055012179</v>
      </c>
      <c r="Z8" s="12">
        <v>8773.1429146006703</v>
      </c>
      <c r="AA8" s="12">
        <v>7009.7769188275561</v>
      </c>
    </row>
    <row r="9" spans="1:29" x14ac:dyDescent="0.3">
      <c r="A9" s="102">
        <v>202108</v>
      </c>
      <c r="B9" s="113">
        <v>5238739.1999999974</v>
      </c>
      <c r="C9" s="99">
        <v>0.99945066680230621</v>
      </c>
      <c r="D9" s="100">
        <v>0.99945066680230621</v>
      </c>
      <c r="E9" s="101">
        <v>0.99945066680230621</v>
      </c>
      <c r="F9" s="106">
        <v>5241618.5951039372</v>
      </c>
      <c r="G9" s="106">
        <v>0</v>
      </c>
      <c r="H9" s="106">
        <v>5241618.5951039372</v>
      </c>
      <c r="I9" s="106">
        <v>2879.3951039398089</v>
      </c>
      <c r="J9" s="123">
        <v>162265</v>
      </c>
      <c r="K9" s="108">
        <v>32.2850842757218</v>
      </c>
      <c r="L9" s="108">
        <v>32.302829292231458</v>
      </c>
      <c r="M9" s="108">
        <v>32.302829292231458</v>
      </c>
      <c r="N9" s="122">
        <v>1</v>
      </c>
      <c r="O9" s="100">
        <v>1</v>
      </c>
      <c r="P9" s="115">
        <v>5241618.5951039372</v>
      </c>
      <c r="Q9" s="116">
        <v>5867377.1393418061</v>
      </c>
      <c r="R9" s="116">
        <v>5033548.641720023</v>
      </c>
      <c r="S9" s="117">
        <v>5282035.9598624539</v>
      </c>
      <c r="T9" s="118">
        <v>32.302829292231458</v>
      </c>
      <c r="U9" s="116">
        <v>36.159228048820175</v>
      </c>
      <c r="V9" s="116">
        <v>31.020544428681621</v>
      </c>
      <c r="W9" s="117">
        <v>32.551911748451325</v>
      </c>
      <c r="Z9" s="12">
        <v>12588.004842502996</v>
      </c>
      <c r="AA9" s="12">
        <v>9708.6097385631874</v>
      </c>
    </row>
    <row r="10" spans="1:29" x14ac:dyDescent="0.3">
      <c r="A10" s="102">
        <v>202109</v>
      </c>
      <c r="B10" s="113">
        <v>5008637.0899999877</v>
      </c>
      <c r="C10" s="99">
        <v>0.99916751218270206</v>
      </c>
      <c r="D10" s="100">
        <v>0.99916751218270206</v>
      </c>
      <c r="E10" s="101">
        <v>0.99916751218270194</v>
      </c>
      <c r="F10" s="106">
        <v>5012810.1934164343</v>
      </c>
      <c r="G10" s="106">
        <v>0</v>
      </c>
      <c r="H10" s="106">
        <v>5012810.1934164343</v>
      </c>
      <c r="I10" s="106">
        <v>4173.1034164465964</v>
      </c>
      <c r="J10" s="123">
        <v>161770</v>
      </c>
      <c r="K10" s="108">
        <v>30.961470544600282</v>
      </c>
      <c r="L10" s="108">
        <v>30.987267066924858</v>
      </c>
      <c r="M10" s="108">
        <v>30.987267066924858</v>
      </c>
      <c r="N10" s="122">
        <v>1</v>
      </c>
      <c r="O10" s="100">
        <v>1</v>
      </c>
      <c r="P10" s="115">
        <v>5012810.1934164343</v>
      </c>
      <c r="Q10" s="116">
        <v>5762420.6015821025</v>
      </c>
      <c r="R10" s="116">
        <v>5041826.2314737262</v>
      </c>
      <c r="S10" s="117">
        <v>5181698.7774498696</v>
      </c>
      <c r="T10" s="118">
        <v>30.987267066924858</v>
      </c>
      <c r="U10" s="116">
        <v>35.621070665649391</v>
      </c>
      <c r="V10" s="116">
        <v>31.166633068391704</v>
      </c>
      <c r="W10" s="117">
        <v>32.031271418989121</v>
      </c>
      <c r="Z10" s="12">
        <v>15077.315475191921</v>
      </c>
      <c r="AA10" s="12">
        <v>10904.212058745325</v>
      </c>
    </row>
    <row r="11" spans="1:29" x14ac:dyDescent="0.3">
      <c r="A11" s="102">
        <v>202110</v>
      </c>
      <c r="B11" s="113">
        <v>4893189.1599999918</v>
      </c>
      <c r="C11" s="99">
        <v>0.99740548764487502</v>
      </c>
      <c r="D11" s="100">
        <v>0.99740548764487502</v>
      </c>
      <c r="E11" s="101">
        <v>0.99740548764487502</v>
      </c>
      <c r="F11" s="106">
        <v>4905917.6238883957</v>
      </c>
      <c r="G11" s="106">
        <v>0</v>
      </c>
      <c r="H11" s="106">
        <v>4905917.6238883957</v>
      </c>
      <c r="I11" s="106">
        <v>12728.46388840396</v>
      </c>
      <c r="J11" s="123">
        <v>162712</v>
      </c>
      <c r="K11" s="108">
        <v>30.072699985249962</v>
      </c>
      <c r="L11" s="108">
        <v>30.150926937708316</v>
      </c>
      <c r="M11" s="108">
        <v>30.150926937708316</v>
      </c>
      <c r="N11" s="122">
        <v>1</v>
      </c>
      <c r="O11" s="100">
        <v>1</v>
      </c>
      <c r="P11" s="115">
        <v>4905917.6238883957</v>
      </c>
      <c r="Q11" s="116">
        <v>5642470.2727138707</v>
      </c>
      <c r="R11" s="116">
        <v>5095067.5191452531</v>
      </c>
      <c r="S11" s="117">
        <v>5067027.7118354887</v>
      </c>
      <c r="T11" s="118">
        <v>30.150926937708316</v>
      </c>
      <c r="U11" s="116">
        <v>34.677652986343176</v>
      </c>
      <c r="V11" s="116">
        <v>31.313409700238786</v>
      </c>
      <c r="W11" s="117">
        <v>31.141081861420723</v>
      </c>
      <c r="Z11" s="12">
        <v>18161.002850437537</v>
      </c>
      <c r="AA11" s="12">
        <v>5432.5389620335773</v>
      </c>
    </row>
    <row r="12" spans="1:29" x14ac:dyDescent="0.3">
      <c r="A12" s="102">
        <v>202111</v>
      </c>
      <c r="B12" s="113">
        <v>5079323.080000001</v>
      </c>
      <c r="C12" s="99">
        <v>0.9970064575483053</v>
      </c>
      <c r="D12" s="100">
        <v>0.9970064575483053</v>
      </c>
      <c r="E12" s="101">
        <v>0.99700645754830541</v>
      </c>
      <c r="F12" s="106">
        <v>5094573.9032526836</v>
      </c>
      <c r="G12" s="106">
        <v>0</v>
      </c>
      <c r="H12" s="106">
        <v>5094573.9032526836</v>
      </c>
      <c r="I12" s="106">
        <v>15250.823252682574</v>
      </c>
      <c r="J12" s="123">
        <v>162343</v>
      </c>
      <c r="K12" s="108">
        <v>31.287601436464776</v>
      </c>
      <c r="L12" s="108">
        <v>31.381543418888917</v>
      </c>
      <c r="M12" s="108">
        <v>31.381543418888917</v>
      </c>
      <c r="N12" s="122">
        <v>1</v>
      </c>
      <c r="O12" s="100">
        <v>1</v>
      </c>
      <c r="P12" s="115">
        <v>5094573.9032526836</v>
      </c>
      <c r="Q12" s="116">
        <v>5462544.7794115227</v>
      </c>
      <c r="R12" s="116">
        <v>5107453.2464152863</v>
      </c>
      <c r="S12" s="117">
        <v>4895021.113413916</v>
      </c>
      <c r="T12" s="118">
        <v>31.381543418888917</v>
      </c>
      <c r="U12" s="116">
        <v>33.648169489362168</v>
      </c>
      <c r="V12" s="116">
        <v>31.46087756426385</v>
      </c>
      <c r="W12" s="117">
        <v>30.152338649734919</v>
      </c>
      <c r="Z12" s="12">
        <v>21727.818282112479</v>
      </c>
      <c r="AA12" s="12">
        <v>6476.9950294299051</v>
      </c>
    </row>
    <row r="13" spans="1:29" x14ac:dyDescent="0.3">
      <c r="A13" s="102">
        <v>202112</v>
      </c>
      <c r="B13" s="113">
        <v>4755498.8499999922</v>
      </c>
      <c r="C13" s="99">
        <v>0.99686517596061086</v>
      </c>
      <c r="D13" s="100">
        <v>0.99686517596061086</v>
      </c>
      <c r="E13" s="101">
        <v>0.99686517596061097</v>
      </c>
      <c r="F13" s="106">
        <v>4770453.381940484</v>
      </c>
      <c r="G13" s="106">
        <v>0</v>
      </c>
      <c r="H13" s="106">
        <v>4770453.381940484</v>
      </c>
      <c r="I13" s="106">
        <v>14954.53194049187</v>
      </c>
      <c r="J13" s="123">
        <v>162037</v>
      </c>
      <c r="K13" s="108">
        <v>29.348228182452107</v>
      </c>
      <c r="L13" s="108">
        <v>29.440519029237052</v>
      </c>
      <c r="M13" s="108">
        <v>29.440519029237052</v>
      </c>
      <c r="N13" s="122">
        <v>1</v>
      </c>
      <c r="O13" s="100">
        <v>1</v>
      </c>
      <c r="P13" s="115">
        <v>4770453.381940484</v>
      </c>
      <c r="Q13" s="116">
        <v>5642470.2727138707</v>
      </c>
      <c r="R13" s="116">
        <v>5121834.0008310732</v>
      </c>
      <c r="S13" s="117">
        <v>5067027.7118354887</v>
      </c>
      <c r="T13" s="118">
        <v>29.440519029237052</v>
      </c>
      <c r="U13" s="116">
        <v>34.822110213802226</v>
      </c>
      <c r="V13" s="116">
        <v>31.609039915766605</v>
      </c>
      <c r="W13" s="117">
        <v>31.270806740654841</v>
      </c>
      <c r="Z13" s="12">
        <v>21710.511328838766</v>
      </c>
      <c r="AA13" s="12">
        <v>6755.9793883468956</v>
      </c>
    </row>
    <row r="14" spans="1:29" x14ac:dyDescent="0.3">
      <c r="A14" s="102">
        <v>202201</v>
      </c>
      <c r="B14" s="113">
        <v>4116723.4300000006</v>
      </c>
      <c r="C14" s="99">
        <v>0.99624501749553962</v>
      </c>
      <c r="D14" s="100">
        <v>0.99624501749553962</v>
      </c>
      <c r="E14" s="101">
        <v>0.99624501749553962</v>
      </c>
      <c r="F14" s="106">
        <v>4132239.9185985709</v>
      </c>
      <c r="G14" s="106">
        <v>0</v>
      </c>
      <c r="H14" s="106">
        <v>4132239.9185985709</v>
      </c>
      <c r="I14" s="106">
        <v>15516.488598570228</v>
      </c>
      <c r="J14" s="123">
        <v>165578</v>
      </c>
      <c r="K14" s="108">
        <v>24.862744023964542</v>
      </c>
      <c r="L14" s="108">
        <v>24.956455076148828</v>
      </c>
      <c r="M14" s="108">
        <v>24.956455076148828</v>
      </c>
      <c r="N14" s="122">
        <v>1</v>
      </c>
      <c r="O14" s="100">
        <v>1</v>
      </c>
      <c r="P14" s="115">
        <v>4132239.9185985709</v>
      </c>
      <c r="Q14" s="116">
        <v>5297613.0772177046</v>
      </c>
      <c r="R14" s="116">
        <v>5258409.5704019163</v>
      </c>
      <c r="S14" s="117">
        <v>4737348.3981941408</v>
      </c>
      <c r="T14" s="118">
        <v>24.956455076148828</v>
      </c>
      <c r="U14" s="116">
        <v>31.994667632280283</v>
      </c>
      <c r="V14" s="116">
        <v>31.757900025377261</v>
      </c>
      <c r="W14" s="117">
        <v>28.610977292841685</v>
      </c>
      <c r="Z14" s="12">
        <v>19010.419781243429</v>
      </c>
      <c r="AA14" s="12">
        <v>3493.931182673201</v>
      </c>
    </row>
    <row r="15" spans="1:29" x14ac:dyDescent="0.3">
      <c r="A15" s="102">
        <v>202202</v>
      </c>
      <c r="B15" s="113">
        <v>4485986.4400000013</v>
      </c>
      <c r="C15" s="99">
        <v>0.99582803213797033</v>
      </c>
      <c r="D15" s="100">
        <v>0.99582803213797033</v>
      </c>
      <c r="E15" s="101">
        <v>0.99582803213797044</v>
      </c>
      <c r="F15" s="106">
        <v>4504780.2383800289</v>
      </c>
      <c r="G15" s="106">
        <v>0</v>
      </c>
      <c r="H15" s="106">
        <v>4504780.2383800289</v>
      </c>
      <c r="I15" s="106">
        <v>18793.798380027525</v>
      </c>
      <c r="J15" s="123">
        <v>166161</v>
      </c>
      <c r="K15" s="108">
        <v>26.997830056391098</v>
      </c>
      <c r="L15" s="108">
        <v>27.110936010134921</v>
      </c>
      <c r="M15" s="108">
        <v>27.110936010134921</v>
      </c>
      <c r="N15" s="122">
        <v>1</v>
      </c>
      <c r="O15" s="100">
        <v>1</v>
      </c>
      <c r="P15" s="115">
        <v>4504780.2383800289</v>
      </c>
      <c r="Q15" s="116">
        <v>5267625.4950006464</v>
      </c>
      <c r="R15" s="116">
        <v>5301775.6569852317</v>
      </c>
      <c r="S15" s="117">
        <v>4708680.6317905458</v>
      </c>
      <c r="T15" s="118">
        <v>27.110936010134921</v>
      </c>
      <c r="U15" s="116">
        <v>31.701936645787196</v>
      </c>
      <c r="V15" s="116">
        <v>31.907461179128866</v>
      </c>
      <c r="W15" s="117">
        <v>28.338061469240952</v>
      </c>
      <c r="Z15" s="12">
        <v>22382.384357670322</v>
      </c>
      <c r="AA15" s="12">
        <v>3588.5859776427969</v>
      </c>
    </row>
    <row r="16" spans="1:29" x14ac:dyDescent="0.3">
      <c r="A16" s="102">
        <v>202203</v>
      </c>
      <c r="B16" s="113">
        <v>5056969.3699999973</v>
      </c>
      <c r="C16" s="99">
        <v>0.99551007072120878</v>
      </c>
      <c r="D16" s="100">
        <v>0.99551007072120878</v>
      </c>
      <c r="E16" s="101">
        <v>0.99551007072120878</v>
      </c>
      <c r="F16" s="106">
        <v>5079777.2104268288</v>
      </c>
      <c r="G16" s="106">
        <v>0</v>
      </c>
      <c r="H16" s="106">
        <v>5079777.2104268288</v>
      </c>
      <c r="I16" s="106">
        <v>22807.840426831506</v>
      </c>
      <c r="J16" s="123">
        <v>167261</v>
      </c>
      <c r="K16" s="108">
        <v>30.234001769689272</v>
      </c>
      <c r="L16" s="108">
        <v>30.370362549708712</v>
      </c>
      <c r="M16" s="108">
        <v>30.370362549708712</v>
      </c>
      <c r="N16" s="122">
        <v>1</v>
      </c>
      <c r="O16" s="100">
        <v>1</v>
      </c>
      <c r="P16" s="115">
        <v>5079777.2104268288</v>
      </c>
      <c r="Q16" s="116">
        <v>5702445.4371479871</v>
      </c>
      <c r="R16" s="116">
        <v>5362007.4219775535</v>
      </c>
      <c r="S16" s="117">
        <v>5124363.2446426786</v>
      </c>
      <c r="T16" s="118">
        <v>30.370362549708712</v>
      </c>
      <c r="U16" s="116">
        <v>34.093096640268726</v>
      </c>
      <c r="V16" s="116">
        <v>32.057726678529683</v>
      </c>
      <c r="W16" s="117">
        <v>30.636928181959206</v>
      </c>
      <c r="Z16" s="12">
        <v>34645.553006492555</v>
      </c>
      <c r="AA16" s="12">
        <v>11837.712579661049</v>
      </c>
    </row>
    <row r="17" spans="1:27" x14ac:dyDescent="0.3">
      <c r="A17" s="102">
        <v>202204</v>
      </c>
      <c r="B17" s="113">
        <v>4842206.9700000035</v>
      </c>
      <c r="C17" s="99">
        <v>0.99509611167453427</v>
      </c>
      <c r="D17" s="100">
        <v>0.99509611167453427</v>
      </c>
      <c r="E17" s="101">
        <v>0.99509611167453427</v>
      </c>
      <c r="F17" s="106">
        <v>4866069.6320595639</v>
      </c>
      <c r="G17" s="106">
        <v>0</v>
      </c>
      <c r="H17" s="106">
        <v>4866069.6320595639</v>
      </c>
      <c r="I17" s="106">
        <v>23862.662059560418</v>
      </c>
      <c r="J17" s="123">
        <v>167824</v>
      </c>
      <c r="K17" s="108">
        <v>28.852887370102032</v>
      </c>
      <c r="L17" s="108">
        <v>28.995075984719492</v>
      </c>
      <c r="M17" s="108">
        <v>28.995075984719492</v>
      </c>
      <c r="N17" s="122">
        <v>1</v>
      </c>
      <c r="O17" s="100">
        <v>1</v>
      </c>
      <c r="P17" s="115">
        <v>4866069.6320595639</v>
      </c>
      <c r="Q17" s="116">
        <v>5515023.0482913749</v>
      </c>
      <c r="R17" s="116">
        <v>5405392.8420549324</v>
      </c>
      <c r="S17" s="117">
        <v>4945189.7046202077</v>
      </c>
      <c r="T17" s="118">
        <v>28.995075984719492</v>
      </c>
      <c r="U17" s="116">
        <v>32.861944944056717</v>
      </c>
      <c r="V17" s="116">
        <v>32.208699840636214</v>
      </c>
      <c r="W17" s="117">
        <v>29.466522694133186</v>
      </c>
      <c r="Z17" s="12">
        <v>37035.13590769656</v>
      </c>
      <c r="AA17" s="12">
        <v>13172.473848136142</v>
      </c>
    </row>
    <row r="18" spans="1:27" x14ac:dyDescent="0.3">
      <c r="A18" s="102">
        <v>202205</v>
      </c>
      <c r="B18" s="113">
        <v>4921184.7699999996</v>
      </c>
      <c r="C18" s="99">
        <v>0.99461991890433865</v>
      </c>
      <c r="D18" s="100">
        <v>0.99461991890433865</v>
      </c>
      <c r="E18" s="101">
        <v>0.99461991890433876</v>
      </c>
      <c r="F18" s="106">
        <v>4947804.3586952463</v>
      </c>
      <c r="G18" s="106">
        <v>0</v>
      </c>
      <c r="H18" s="106">
        <v>4947804.3586952463</v>
      </c>
      <c r="I18" s="106">
        <v>26619.588695246726</v>
      </c>
      <c r="J18" s="123">
        <v>168528</v>
      </c>
      <c r="K18" s="108">
        <v>29.200991941991834</v>
      </c>
      <c r="L18" s="108">
        <v>29.35894544939266</v>
      </c>
      <c r="M18" s="108">
        <v>29.35894544939266</v>
      </c>
      <c r="N18" s="122">
        <v>1</v>
      </c>
      <c r="O18" s="100">
        <v>1</v>
      </c>
      <c r="P18" s="115">
        <v>4947804.3586952463</v>
      </c>
      <c r="Q18" s="116">
        <v>5844886.452679012</v>
      </c>
      <c r="R18" s="116">
        <v>5453630.7944362322</v>
      </c>
      <c r="S18" s="117">
        <v>5260535.1350597572</v>
      </c>
      <c r="T18" s="118">
        <v>29.35894544939266</v>
      </c>
      <c r="U18" s="116">
        <v>34.681990248973534</v>
      </c>
      <c r="V18" s="116">
        <v>32.360383998126316</v>
      </c>
      <c r="W18" s="117">
        <v>31.214606089550443</v>
      </c>
      <c r="Z18" s="12">
        <v>50856.385299924761</v>
      </c>
      <c r="AA18" s="12">
        <v>24236.796604678035</v>
      </c>
    </row>
    <row r="19" spans="1:27" x14ac:dyDescent="0.3">
      <c r="A19" s="102">
        <v>202206</v>
      </c>
      <c r="B19" s="113">
        <v>4951424.3200000115</v>
      </c>
      <c r="C19" s="99">
        <v>0.99387406326579608</v>
      </c>
      <c r="D19" s="100">
        <v>0.99387406326579608</v>
      </c>
      <c r="E19" s="101">
        <v>0.99387406326579597</v>
      </c>
      <c r="F19" s="106">
        <v>4981943.3900206639</v>
      </c>
      <c r="G19" s="106">
        <v>0</v>
      </c>
      <c r="H19" s="106">
        <v>4981943.3900206639</v>
      </c>
      <c r="I19" s="106">
        <v>30519.070020652376</v>
      </c>
      <c r="J19" s="123">
        <v>170359</v>
      </c>
      <c r="K19" s="108">
        <v>29.06464771453232</v>
      </c>
      <c r="L19" s="108">
        <v>29.243793342416097</v>
      </c>
      <c r="M19" s="108">
        <v>29.243793342416097</v>
      </c>
      <c r="N19" s="122">
        <v>1</v>
      </c>
      <c r="O19" s="100">
        <v>1</v>
      </c>
      <c r="P19" s="115">
        <v>4981943.3900206639</v>
      </c>
      <c r="Q19" s="116">
        <v>5657464.0638223998</v>
      </c>
      <c r="R19" s="116">
        <v>5538845.1138106575</v>
      </c>
      <c r="S19" s="117">
        <v>5081361.5950372862</v>
      </c>
      <c r="T19" s="118">
        <v>29.243793342416097</v>
      </c>
      <c r="U19" s="116">
        <v>33.209070632149754</v>
      </c>
      <c r="V19" s="116">
        <v>32.51278249937284</v>
      </c>
      <c r="W19" s="117">
        <v>29.827373928217977</v>
      </c>
      <c r="Z19" s="12">
        <v>58602.673100460321</v>
      </c>
      <c r="AA19" s="12">
        <v>28083.603079807945</v>
      </c>
    </row>
    <row r="20" spans="1:27" x14ac:dyDescent="0.3">
      <c r="A20" s="102">
        <v>202207</v>
      </c>
      <c r="B20" s="113">
        <v>4789442.2800000058</v>
      </c>
      <c r="C20" s="99">
        <v>0.99311430309363125</v>
      </c>
      <c r="D20" s="100">
        <v>0.99311430309363125</v>
      </c>
      <c r="E20" s="101">
        <v>0.99311430309363125</v>
      </c>
      <c r="F20" s="106">
        <v>4822649.5833163476</v>
      </c>
      <c r="G20" s="106">
        <v>0</v>
      </c>
      <c r="H20" s="106">
        <v>4822649.5833163476</v>
      </c>
      <c r="I20" s="106">
        <v>33207.303316341713</v>
      </c>
      <c r="J20" s="123">
        <v>175859</v>
      </c>
      <c r="K20" s="108">
        <v>27.234558822693213</v>
      </c>
      <c r="L20" s="108">
        <v>27.423387960333834</v>
      </c>
      <c r="M20" s="108">
        <v>27.423387960333834</v>
      </c>
      <c r="N20" s="122">
        <v>1</v>
      </c>
      <c r="O20" s="100">
        <v>1</v>
      </c>
      <c r="P20" s="115">
        <v>4822649.5833163476</v>
      </c>
      <c r="Q20" s="116">
        <v>6189743.648175179</v>
      </c>
      <c r="R20" s="116">
        <v>5744592.2809811793</v>
      </c>
      <c r="S20" s="117">
        <v>5590214.4487011041</v>
      </c>
      <c r="T20" s="118">
        <v>27.423387960333834</v>
      </c>
      <c r="U20" s="116">
        <v>35.19719575441222</v>
      </c>
      <c r="V20" s="116">
        <v>32.665898708517503</v>
      </c>
      <c r="W20" s="117">
        <v>31.788048656600481</v>
      </c>
      <c r="Z20" s="12">
        <v>63949.064043687657</v>
      </c>
      <c r="AA20" s="12">
        <v>30741.760727345943</v>
      </c>
    </row>
    <row r="21" spans="1:27" x14ac:dyDescent="0.3">
      <c r="A21" s="102">
        <v>202208</v>
      </c>
      <c r="B21" s="113">
        <v>5630862.2800000235</v>
      </c>
      <c r="C21" s="99">
        <v>0.99207774852431641</v>
      </c>
      <c r="D21" s="100">
        <v>0.99207774852431641</v>
      </c>
      <c r="E21" s="101">
        <v>0.99207774852431641</v>
      </c>
      <c r="F21" s="106">
        <v>5675827.6136882911</v>
      </c>
      <c r="G21" s="106">
        <v>0</v>
      </c>
      <c r="H21" s="106">
        <v>5675827.6136882911</v>
      </c>
      <c r="I21" s="106">
        <v>44965.333688267507</v>
      </c>
      <c r="J21" s="123">
        <v>185783</v>
      </c>
      <c r="K21" s="108">
        <v>30.308813400580373</v>
      </c>
      <c r="L21" s="108">
        <v>30.550844876486497</v>
      </c>
      <c r="M21" s="108">
        <v>30.550844876486497</v>
      </c>
      <c r="N21" s="122">
        <v>1</v>
      </c>
      <c r="O21" s="100">
        <v>1</v>
      </c>
      <c r="P21" s="115">
        <v>5675827.6136882911</v>
      </c>
      <c r="Q21" s="116">
        <v>6137265.3792953277</v>
      </c>
      <c r="R21" s="116">
        <v>6097349.0143181961</v>
      </c>
      <c r="S21" s="117">
        <v>5540045.8574948125</v>
      </c>
      <c r="T21" s="118">
        <v>30.550844876486497</v>
      </c>
      <c r="U21" s="116">
        <v>33.034590782231568</v>
      </c>
      <c r="V21" s="116">
        <v>32.81973600554516</v>
      </c>
      <c r="W21" s="117">
        <v>29.819982762119313</v>
      </c>
      <c r="Z21" s="12">
        <v>82649.526288541034</v>
      </c>
      <c r="AA21" s="12">
        <v>37684.192600273527</v>
      </c>
    </row>
    <row r="22" spans="1:27" x14ac:dyDescent="0.3">
      <c r="A22" s="102">
        <v>202209</v>
      </c>
      <c r="B22" s="113">
        <v>5116486.2000000123</v>
      </c>
      <c r="C22" s="99">
        <v>0.99104210538413851</v>
      </c>
      <c r="D22" s="100">
        <v>0.99104210538413851</v>
      </c>
      <c r="E22" s="101">
        <v>0.99104210538413851</v>
      </c>
      <c r="F22" s="106">
        <v>5162733.4219233878</v>
      </c>
      <c r="G22" s="106">
        <v>0</v>
      </c>
      <c r="H22" s="106">
        <v>5162733.4219233878</v>
      </c>
      <c r="I22" s="106">
        <v>46247.221923375502</v>
      </c>
      <c r="J22" s="123">
        <v>185983</v>
      </c>
      <c r="K22" s="108">
        <v>27.510504723550067</v>
      </c>
      <c r="L22" s="108">
        <v>27.759168428960646</v>
      </c>
      <c r="M22" s="108">
        <v>27.759168428960646</v>
      </c>
      <c r="N22" s="122">
        <v>1</v>
      </c>
      <c r="O22" s="100">
        <v>1</v>
      </c>
      <c r="P22" s="115">
        <v>5162733.4219233878</v>
      </c>
      <c r="Q22" s="116">
        <v>6204737.4392837081</v>
      </c>
      <c r="R22" s="116">
        <v>6132658.8252002997</v>
      </c>
      <c r="S22" s="117">
        <v>5604548.3319029026</v>
      </c>
      <c r="T22" s="118">
        <v>27.759168428960646</v>
      </c>
      <c r="U22" s="116">
        <v>33.361852638594428</v>
      </c>
      <c r="V22" s="116">
        <v>32.974297786358427</v>
      </c>
      <c r="W22" s="117">
        <v>30.13473452897793</v>
      </c>
      <c r="Z22" s="12">
        <v>90780.071874288842</v>
      </c>
      <c r="AA22" s="12">
        <v>44532.84995091334</v>
      </c>
    </row>
    <row r="23" spans="1:27" x14ac:dyDescent="0.3">
      <c r="A23" s="102">
        <v>202210</v>
      </c>
      <c r="B23" s="113">
        <v>5518356.4200000204</v>
      </c>
      <c r="C23" s="99">
        <v>0.9895277238008946</v>
      </c>
      <c r="D23" s="100">
        <v>0.9895277238008946</v>
      </c>
      <c r="E23" s="101">
        <v>0.9895277238008946</v>
      </c>
      <c r="F23" s="106">
        <v>5576757.7676382344</v>
      </c>
      <c r="G23" s="106">
        <v>0</v>
      </c>
      <c r="H23" s="106">
        <v>5576757.7676382344</v>
      </c>
      <c r="I23" s="106">
        <v>58401.347638214007</v>
      </c>
      <c r="J23" s="123">
        <v>185861</v>
      </c>
      <c r="K23" s="108">
        <v>29.690771167700703</v>
      </c>
      <c r="L23" s="108">
        <v>30.004991728432724</v>
      </c>
      <c r="M23" s="108">
        <v>30.004991728432724</v>
      </c>
      <c r="N23" s="122">
        <v>1</v>
      </c>
      <c r="O23" s="100">
        <v>1</v>
      </c>
      <c r="P23" s="115">
        <v>5576757.7676382344</v>
      </c>
      <c r="Q23" s="116">
        <v>6677041.859202371</v>
      </c>
      <c r="R23" s="116">
        <v>6157498.2554332549</v>
      </c>
      <c r="S23" s="117">
        <v>6056065.6527595297</v>
      </c>
      <c r="T23" s="118">
        <v>30.004991728432724</v>
      </c>
      <c r="U23" s="116">
        <v>35.924921630693753</v>
      </c>
      <c r="V23" s="116">
        <v>33.129587462852641</v>
      </c>
      <c r="W23" s="117">
        <v>32.583843048081789</v>
      </c>
      <c r="Z23" s="12">
        <v>108351.48495267518</v>
      </c>
      <c r="AA23" s="12">
        <v>49950.137314461172</v>
      </c>
    </row>
    <row r="24" spans="1:27" x14ac:dyDescent="0.3">
      <c r="A24" s="102">
        <v>202211</v>
      </c>
      <c r="B24" s="113">
        <v>5260806.0300000049</v>
      </c>
      <c r="C24" s="99">
        <v>0.98725830030946926</v>
      </c>
      <c r="D24" s="100">
        <v>0.98725830030946926</v>
      </c>
      <c r="E24" s="101">
        <v>0.98725830030946915</v>
      </c>
      <c r="F24" s="106">
        <v>5328702.7603120031</v>
      </c>
      <c r="G24" s="106">
        <v>0</v>
      </c>
      <c r="H24" s="106">
        <v>5328702.7603120031</v>
      </c>
      <c r="I24" s="106">
        <v>67896.730311998166</v>
      </c>
      <c r="J24" s="123">
        <v>186878</v>
      </c>
      <c r="K24" s="108">
        <v>28.15101847194429</v>
      </c>
      <c r="L24" s="108">
        <v>28.514339624311063</v>
      </c>
      <c r="M24" s="108">
        <v>28.514339624311063</v>
      </c>
      <c r="N24" s="122">
        <v>1</v>
      </c>
      <c r="O24" s="100">
        <v>1</v>
      </c>
      <c r="P24" s="115">
        <v>5328702.7603120031</v>
      </c>
      <c r="Q24" s="116">
        <v>6317190.8725976748</v>
      </c>
      <c r="R24" s="116">
        <v>6220347.9383468628</v>
      </c>
      <c r="S24" s="117">
        <v>5712052.4559163852</v>
      </c>
      <c r="T24" s="118">
        <v>28.514339624311063</v>
      </c>
      <c r="U24" s="116">
        <v>33.803823203360885</v>
      </c>
      <c r="V24" s="116">
        <v>33.285608462991163</v>
      </c>
      <c r="W24" s="117">
        <v>30.565676301739025</v>
      </c>
      <c r="Z24" s="12">
        <v>121087.42739112303</v>
      </c>
      <c r="AA24" s="12">
        <v>53190.69707912486</v>
      </c>
    </row>
    <row r="25" spans="1:27" x14ac:dyDescent="0.3">
      <c r="A25" s="102">
        <v>202212</v>
      </c>
      <c r="B25" s="113">
        <v>5155619.5400000159</v>
      </c>
      <c r="C25" s="99">
        <v>0.98557338642681902</v>
      </c>
      <c r="D25" s="100">
        <v>0.98557338642681902</v>
      </c>
      <c r="E25" s="101">
        <v>0.98557338642681891</v>
      </c>
      <c r="F25" s="106">
        <v>5231086.4020909034</v>
      </c>
      <c r="G25" s="106">
        <v>0</v>
      </c>
      <c r="H25" s="106">
        <v>5231086.4020909034</v>
      </c>
      <c r="I25" s="106">
        <v>75466.862090887502</v>
      </c>
      <c r="J25" s="123">
        <v>187117</v>
      </c>
      <c r="K25" s="108">
        <v>27.552918975828042</v>
      </c>
      <c r="L25" s="108">
        <v>27.956232742566968</v>
      </c>
      <c r="M25" s="108">
        <v>27.956232742566968</v>
      </c>
      <c r="N25" s="122">
        <v>1</v>
      </c>
      <c r="O25" s="100">
        <v>1</v>
      </c>
      <c r="P25" s="115">
        <v>5231086.4020909034</v>
      </c>
      <c r="Q25" s="116">
        <v>6549594.6347798742</v>
      </c>
      <c r="R25" s="116">
        <v>6257634.8677897714</v>
      </c>
      <c r="S25" s="117">
        <v>5934227.6455442496</v>
      </c>
      <c r="T25" s="118">
        <v>27.956232742566968</v>
      </c>
      <c r="U25" s="116">
        <v>35.002670173099581</v>
      </c>
      <c r="V25" s="116">
        <v>33.442364230881061</v>
      </c>
      <c r="W25" s="117">
        <v>31.713995230493484</v>
      </c>
      <c r="Z25" s="12">
        <v>135694.37139975466</v>
      </c>
      <c r="AA25" s="12">
        <v>60227.509308867157</v>
      </c>
    </row>
    <row r="26" spans="1:27" x14ac:dyDescent="0.3">
      <c r="A26" s="102">
        <v>202301</v>
      </c>
      <c r="B26" s="113">
        <v>5593264.0499999914</v>
      </c>
      <c r="C26" s="99">
        <v>0.98298913336365779</v>
      </c>
      <c r="D26" s="100">
        <v>0.98298913336365779</v>
      </c>
      <c r="E26" s="101">
        <v>0.98298913336365779</v>
      </c>
      <c r="F26" s="106">
        <v>5690056.8481978914</v>
      </c>
      <c r="G26" s="106">
        <v>0</v>
      </c>
      <c r="H26" s="106">
        <v>5690056.8481978914</v>
      </c>
      <c r="I26" s="106">
        <v>96792.798197899945</v>
      </c>
      <c r="J26" s="123">
        <v>187904</v>
      </c>
      <c r="K26" s="108">
        <v>29.766604489526522</v>
      </c>
      <c r="L26" s="108">
        <v>30.281722838246612</v>
      </c>
      <c r="M26" s="108">
        <v>30.281722838246612</v>
      </c>
      <c r="N26" s="122">
        <v>1</v>
      </c>
      <c r="O26" s="100">
        <v>1</v>
      </c>
      <c r="P26" s="115">
        <v>5690056.8481978914</v>
      </c>
      <c r="Q26" s="116">
        <v>6587079.1125511974</v>
      </c>
      <c r="R26" s="116">
        <v>6313547.7602578625</v>
      </c>
      <c r="S26" s="117">
        <v>5970062.3535487438</v>
      </c>
      <c r="T26" s="118">
        <v>30.281722838246612</v>
      </c>
      <c r="U26" s="116">
        <v>35.0555555632195</v>
      </c>
      <c r="V26" s="116">
        <v>33.59985822684915</v>
      </c>
      <c r="W26" s="117">
        <v>31.771874752792616</v>
      </c>
      <c r="Z26" s="12">
        <v>159547.0923510734</v>
      </c>
      <c r="AA26" s="12">
        <v>62754.294153173454</v>
      </c>
    </row>
    <row r="27" spans="1:27" x14ac:dyDescent="0.3">
      <c r="A27" s="102">
        <v>202302</v>
      </c>
      <c r="B27" s="113">
        <v>5328694.839999998</v>
      </c>
      <c r="C27" s="99">
        <v>0.98010047545341061</v>
      </c>
      <c r="D27" s="100">
        <v>0.98010047545341061</v>
      </c>
      <c r="E27" s="101">
        <v>0.98010047545341061</v>
      </c>
      <c r="F27" s="106">
        <v>5436886.2922292287</v>
      </c>
      <c r="G27" s="106">
        <v>0</v>
      </c>
      <c r="H27" s="106">
        <v>5436886.2922292287</v>
      </c>
      <c r="I27" s="106">
        <v>108191.45222923066</v>
      </c>
      <c r="J27" s="123">
        <v>192116</v>
      </c>
      <c r="K27" s="108">
        <v>27.736861271315238</v>
      </c>
      <c r="L27" s="108">
        <v>28.300018177711532</v>
      </c>
      <c r="M27" s="108">
        <v>28.300018177711532</v>
      </c>
      <c r="N27" s="122">
        <v>1</v>
      </c>
      <c r="O27" s="100">
        <v>1</v>
      </c>
      <c r="P27" s="115">
        <v>5436886.2922292287</v>
      </c>
      <c r="Q27" s="116">
        <v>6189743.648175179</v>
      </c>
      <c r="R27" s="116">
        <v>6485469.9729791116</v>
      </c>
      <c r="S27" s="117">
        <v>5590214.4487011041</v>
      </c>
      <c r="T27" s="118">
        <v>28.300018177711532</v>
      </c>
      <c r="U27" s="116">
        <v>32.218782653059499</v>
      </c>
      <c r="V27" s="116">
        <v>33.758093927518331</v>
      </c>
      <c r="W27" s="117">
        <v>29.098120139400695</v>
      </c>
      <c r="Z27" s="12">
        <v>189685.53051044606</v>
      </c>
      <c r="AA27" s="12">
        <v>81494.078281215392</v>
      </c>
    </row>
    <row r="28" spans="1:27" x14ac:dyDescent="0.3">
      <c r="A28" s="102">
        <v>202303</v>
      </c>
      <c r="B28" s="113">
        <v>6195079.9100000141</v>
      </c>
      <c r="C28" s="99">
        <v>0.97629837216769122</v>
      </c>
      <c r="D28" s="100">
        <v>0.97629837216769122</v>
      </c>
      <c r="E28" s="101">
        <v>0.97629837216769122</v>
      </c>
      <c r="F28" s="106">
        <v>6345478.0696243271</v>
      </c>
      <c r="G28" s="106">
        <v>0</v>
      </c>
      <c r="H28" s="106">
        <v>6345478.0696243271</v>
      </c>
      <c r="I28" s="106">
        <v>150398.159624313</v>
      </c>
      <c r="J28" s="123">
        <v>193725</v>
      </c>
      <c r="K28" s="108">
        <v>31.978732275132348</v>
      </c>
      <c r="L28" s="108">
        <v>32.755081014966201</v>
      </c>
      <c r="M28" s="108">
        <v>32.755081014966201</v>
      </c>
      <c r="N28" s="122">
        <v>1</v>
      </c>
      <c r="O28" s="100">
        <v>1</v>
      </c>
      <c r="P28" s="115">
        <v>6345478.0696243271</v>
      </c>
      <c r="Q28" s="116">
        <v>6564588.4258884033</v>
      </c>
      <c r="R28" s="116">
        <v>6570585.3206444569</v>
      </c>
      <c r="S28" s="117">
        <v>5948561.5287460471</v>
      </c>
      <c r="T28" s="118">
        <v>32.755081014966201</v>
      </c>
      <c r="U28" s="116">
        <v>33.886119116729404</v>
      </c>
      <c r="V28" s="116">
        <v>33.917074825884406</v>
      </c>
      <c r="W28" s="117">
        <v>30.70621514386913</v>
      </c>
      <c r="Z28" s="12">
        <v>265065.16078890488</v>
      </c>
      <c r="AA28" s="12">
        <v>114667.00116459187</v>
      </c>
    </row>
    <row r="29" spans="1:27" x14ac:dyDescent="0.3">
      <c r="A29" s="102">
        <v>202304</v>
      </c>
      <c r="B29" s="113">
        <v>5717732.6699999766</v>
      </c>
      <c r="C29" s="99">
        <v>0.96983844062008084</v>
      </c>
      <c r="D29" s="100">
        <v>0.96983844062008084</v>
      </c>
      <c r="E29" s="101">
        <v>0.96983844062008084</v>
      </c>
      <c r="F29" s="106">
        <v>5895551.7027601609</v>
      </c>
      <c r="G29" s="106">
        <v>0</v>
      </c>
      <c r="H29" s="106">
        <v>5895551.7027601609</v>
      </c>
      <c r="I29" s="106">
        <v>177819.03276018426</v>
      </c>
      <c r="J29" s="123">
        <v>195146</v>
      </c>
      <c r="K29" s="108">
        <v>29.299768737253014</v>
      </c>
      <c r="L29" s="108">
        <v>30.210978973487343</v>
      </c>
      <c r="M29" s="108">
        <v>30.210978973487343</v>
      </c>
      <c r="N29" s="122">
        <v>1</v>
      </c>
      <c r="O29" s="100">
        <v>1</v>
      </c>
      <c r="P29" s="115">
        <v>5895551.7027601609</v>
      </c>
      <c r="Q29" s="116">
        <v>6399656.7236945843</v>
      </c>
      <c r="R29" s="116">
        <v>6649952.0775686409</v>
      </c>
      <c r="S29" s="117">
        <v>5790888.8135262728</v>
      </c>
      <c r="T29" s="118">
        <v>30.210978973487343</v>
      </c>
      <c r="U29" s="116">
        <v>32.794198823929698</v>
      </c>
      <c r="V29" s="116">
        <v>34.076804431393114</v>
      </c>
      <c r="W29" s="117">
        <v>29.67464776898462</v>
      </c>
      <c r="Z29" s="12">
        <v>280458.67889836617</v>
      </c>
      <c r="AA29" s="12">
        <v>102639.64613818191</v>
      </c>
    </row>
    <row r="30" spans="1:27" x14ac:dyDescent="0.3">
      <c r="A30" s="102">
        <v>202305</v>
      </c>
      <c r="B30" s="113">
        <v>6609795.650000006</v>
      </c>
      <c r="C30" s="99">
        <v>0.96314268099212752</v>
      </c>
      <c r="D30" s="100">
        <v>0.96314268099212752</v>
      </c>
      <c r="E30" s="101">
        <v>0.96314268099212752</v>
      </c>
      <c r="F30" s="106">
        <v>6862737.7650747392</v>
      </c>
      <c r="G30" s="106">
        <v>0</v>
      </c>
      <c r="H30" s="106">
        <v>6862737.7650747392</v>
      </c>
      <c r="I30" s="106">
        <v>252942.11507473327</v>
      </c>
      <c r="J30" s="123">
        <v>195819</v>
      </c>
      <c r="K30" s="108">
        <v>33.754618550804601</v>
      </c>
      <c r="L30" s="108">
        <v>35.04633240428528</v>
      </c>
      <c r="M30" s="108">
        <v>35.04633240428528</v>
      </c>
      <c r="N30" s="122">
        <v>1</v>
      </c>
      <c r="O30" s="100">
        <v>1</v>
      </c>
      <c r="P30" s="115">
        <v>6862737.7650747392</v>
      </c>
      <c r="Q30" s="116">
        <v>6849470.456950454</v>
      </c>
      <c r="R30" s="116">
        <v>6704311.1601085858</v>
      </c>
      <c r="S30" s="117">
        <v>6220905.3095802031</v>
      </c>
      <c r="T30" s="118">
        <v>35.04633240428528</v>
      </c>
      <c r="U30" s="116">
        <v>34.978579488969167</v>
      </c>
      <c r="V30" s="116">
        <v>34.237286270017648</v>
      </c>
      <c r="W30" s="117">
        <v>31.768650179912079</v>
      </c>
      <c r="Z30" s="12">
        <v>365074.239646798</v>
      </c>
      <c r="AA30" s="12">
        <v>112132.12457206473</v>
      </c>
    </row>
    <row r="31" spans="1:27" x14ac:dyDescent="0.3">
      <c r="A31" s="102">
        <v>202306</v>
      </c>
      <c r="B31" s="113">
        <v>6139871.6700000046</v>
      </c>
      <c r="C31" s="99">
        <v>0.95451602725248885</v>
      </c>
      <c r="D31" s="100">
        <v>0.95451602725248885</v>
      </c>
      <c r="E31" s="101">
        <v>0.95451602725248885</v>
      </c>
      <c r="F31" s="106">
        <v>6432444.8146493863</v>
      </c>
      <c r="G31" s="106">
        <v>0</v>
      </c>
      <c r="H31" s="106">
        <v>6432444.8146493863</v>
      </c>
      <c r="I31" s="106">
        <v>292573.14464938175</v>
      </c>
      <c r="J31" s="123">
        <v>195781</v>
      </c>
      <c r="K31" s="108">
        <v>31.360916891833245</v>
      </c>
      <c r="L31" s="108">
        <v>32.855306769550602</v>
      </c>
      <c r="M31" s="108">
        <v>32.855306769550602</v>
      </c>
      <c r="N31" s="122">
        <v>1</v>
      </c>
      <c r="O31" s="100">
        <v>1</v>
      </c>
      <c r="P31" s="115">
        <v>6432444.8146493863</v>
      </c>
      <c r="Q31" s="116">
        <v>6339681.5592604689</v>
      </c>
      <c r="R31" s="116">
        <v>6734577.4045992782</v>
      </c>
      <c r="S31" s="117">
        <v>5733553.2807190819</v>
      </c>
      <c r="T31" s="118">
        <v>32.855306769550602</v>
      </c>
      <c r="U31" s="116">
        <v>32.381495442665369</v>
      </c>
      <c r="V31" s="116">
        <v>34.39852388433647</v>
      </c>
      <c r="W31" s="117">
        <v>29.285544974839652</v>
      </c>
      <c r="Z31" s="12">
        <v>426620.85395886377</v>
      </c>
      <c r="AA31" s="12">
        <v>134047.70930948202</v>
      </c>
    </row>
    <row r="32" spans="1:27" x14ac:dyDescent="0.3">
      <c r="A32" s="102">
        <v>202307</v>
      </c>
      <c r="B32" s="113">
        <v>6150306.0999999838</v>
      </c>
      <c r="C32" s="99">
        <v>0.94513584173251242</v>
      </c>
      <c r="D32" s="100">
        <v>0.94513584173251242</v>
      </c>
      <c r="E32" s="101">
        <v>0.94513584173251242</v>
      </c>
      <c r="F32" s="106">
        <v>6507325.0092028705</v>
      </c>
      <c r="G32" s="106">
        <v>0</v>
      </c>
      <c r="H32" s="106">
        <v>6507325.0092028705</v>
      </c>
      <c r="I32" s="106">
        <v>357018.90920288675</v>
      </c>
      <c r="J32" s="123">
        <v>195556</v>
      </c>
      <c r="K32" s="108">
        <v>31.450357442369366</v>
      </c>
      <c r="L32" s="108">
        <v>33.276018169746109</v>
      </c>
      <c r="M32" s="108">
        <v>33.276018169746109</v>
      </c>
      <c r="N32" s="122">
        <v>1</v>
      </c>
      <c r="O32" s="100">
        <v>1</v>
      </c>
      <c r="P32" s="115">
        <v>6507325.0092028705</v>
      </c>
      <c r="Q32" s="116">
        <v>6969420.7858186858</v>
      </c>
      <c r="R32" s="116">
        <v>6758517.2121377327</v>
      </c>
      <c r="S32" s="117">
        <v>6335576.375194585</v>
      </c>
      <c r="T32" s="118">
        <v>33.276018169746109</v>
      </c>
      <c r="U32" s="116">
        <v>35.639002566112445</v>
      </c>
      <c r="V32" s="116">
        <v>34.560520833611513</v>
      </c>
      <c r="W32" s="117">
        <v>32.397760105517527</v>
      </c>
      <c r="Z32" s="12">
        <v>481544.1892634593</v>
      </c>
      <c r="AA32" s="12">
        <v>124525.28006057255</v>
      </c>
    </row>
    <row r="33" spans="1:29" x14ac:dyDescent="0.3">
      <c r="A33" s="102">
        <v>202308</v>
      </c>
      <c r="B33" s="113">
        <v>6909799.9100000141</v>
      </c>
      <c r="C33" s="99">
        <v>0.93405056520592333</v>
      </c>
      <c r="D33" s="100">
        <v>0.93405056520592333</v>
      </c>
      <c r="E33" s="101">
        <v>0.93405056520592333</v>
      </c>
      <c r="F33" s="106">
        <v>7397672.2111148881</v>
      </c>
      <c r="G33" s="106">
        <v>0</v>
      </c>
      <c r="H33" s="106">
        <v>7397672.2111148881</v>
      </c>
      <c r="I33" s="106">
        <v>487872.30111487396</v>
      </c>
      <c r="J33" s="123">
        <v>194962</v>
      </c>
      <c r="K33" s="108">
        <v>35.441777936213285</v>
      </c>
      <c r="L33" s="108">
        <v>37.9441748192719</v>
      </c>
      <c r="M33" s="108">
        <v>37.9441748192719</v>
      </c>
      <c r="N33" s="122">
        <v>1</v>
      </c>
      <c r="O33" s="100">
        <v>1</v>
      </c>
      <c r="P33" s="115">
        <v>7397672.2111148881</v>
      </c>
      <c r="Q33" s="116">
        <v>7179333.861338092</v>
      </c>
      <c r="R33" s="116">
        <v>6769720.2506376542</v>
      </c>
      <c r="S33" s="117">
        <v>6536250.7400197526</v>
      </c>
      <c r="T33" s="118">
        <v>37.9441748192719</v>
      </c>
      <c r="U33" s="116">
        <v>36.824272736933821</v>
      </c>
      <c r="V33" s="116">
        <v>34.723280693866776</v>
      </c>
      <c r="W33" s="117">
        <v>33.5257677907477</v>
      </c>
      <c r="Z33" s="12">
        <v>639599.90181771293</v>
      </c>
      <c r="AA33" s="12">
        <v>151727.60070283897</v>
      </c>
    </row>
    <row r="34" spans="1:29" x14ac:dyDescent="0.3">
      <c r="A34" s="102">
        <v>202309</v>
      </c>
      <c r="B34" s="113">
        <v>6269160.8800000325</v>
      </c>
      <c r="C34" s="99">
        <v>0.92181721947810835</v>
      </c>
      <c r="D34" s="100">
        <v>0.92181721947810835</v>
      </c>
      <c r="E34" s="101">
        <v>0.92181721947810835</v>
      </c>
      <c r="F34" s="106">
        <v>6800871.9597897623</v>
      </c>
      <c r="G34" s="106">
        <v>0</v>
      </c>
      <c r="H34" s="106">
        <v>6800871.9597897623</v>
      </c>
      <c r="I34" s="106">
        <v>531711.07978972979</v>
      </c>
      <c r="J34" s="123">
        <v>191357</v>
      </c>
      <c r="K34" s="108">
        <v>32.761596805970164</v>
      </c>
      <c r="L34" s="108">
        <v>35.540230876266676</v>
      </c>
      <c r="M34" s="108">
        <v>35.540230876266676</v>
      </c>
      <c r="N34" s="122">
        <v>1</v>
      </c>
      <c r="O34" s="100">
        <v>1</v>
      </c>
      <c r="P34" s="115">
        <v>6800871.9597897623</v>
      </c>
      <c r="Q34" s="116">
        <v>6639557.3814310487</v>
      </c>
      <c r="R34" s="116">
        <v>6675834.7381914333</v>
      </c>
      <c r="S34" s="117">
        <v>6020230.9447550355</v>
      </c>
      <c r="T34" s="118">
        <v>35.540230876266676</v>
      </c>
      <c r="U34" s="116">
        <v>34.697227597793905</v>
      </c>
      <c r="V34" s="116">
        <v>34.886807057967218</v>
      </c>
      <c r="W34" s="117">
        <v>31.460730178436304</v>
      </c>
      <c r="Z34" s="12">
        <v>740756.2496754881</v>
      </c>
      <c r="AA34" s="12">
        <v>209045.16988575831</v>
      </c>
    </row>
    <row r="35" spans="1:29" x14ac:dyDescent="0.3">
      <c r="A35" s="102">
        <v>202310</v>
      </c>
      <c r="B35" s="113">
        <v>6861177.5299999975</v>
      </c>
      <c r="C35" s="99">
        <v>0.90631046772899737</v>
      </c>
      <c r="D35" s="100">
        <v>0.90631046772899737</v>
      </c>
      <c r="E35" s="101">
        <v>0.90631046772899737</v>
      </c>
      <c r="F35" s="106">
        <v>7570449.3926816359</v>
      </c>
      <c r="G35" s="106">
        <v>0</v>
      </c>
      <c r="H35" s="106">
        <v>7570449.3926816359</v>
      </c>
      <c r="I35" s="106">
        <v>709271.86268163845</v>
      </c>
      <c r="J35" s="123">
        <v>189387</v>
      </c>
      <c r="K35" s="108">
        <v>36.228344764952176</v>
      </c>
      <c r="L35" s="108">
        <v>39.973437420106109</v>
      </c>
      <c r="M35" s="108">
        <v>39.973437420106109</v>
      </c>
      <c r="N35" s="122">
        <v>1</v>
      </c>
      <c r="O35" s="100">
        <v>1</v>
      </c>
      <c r="P35" s="115">
        <v>7570449.3926816359</v>
      </c>
      <c r="Q35" s="116">
        <v>7209321.4435551502</v>
      </c>
      <c r="R35" s="116">
        <v>6638223.3453152543</v>
      </c>
      <c r="S35" s="117">
        <v>6564918.5064233486</v>
      </c>
      <c r="T35" s="118">
        <v>39.973437420106109</v>
      </c>
      <c r="U35" s="116">
        <v>38.066611982634235</v>
      </c>
      <c r="V35" s="116">
        <v>35.05110353569809</v>
      </c>
      <c r="W35" s="117">
        <v>34.664039804333711</v>
      </c>
      <c r="Z35" s="12">
        <v>1006396.778860528</v>
      </c>
      <c r="AA35" s="12">
        <v>297124.91617888957</v>
      </c>
    </row>
    <row r="36" spans="1:29" x14ac:dyDescent="0.3">
      <c r="A36" s="102">
        <v>202311</v>
      </c>
      <c r="B36" s="113">
        <v>6685746.3400000008</v>
      </c>
      <c r="C36" s="99">
        <v>0.88563948500438194</v>
      </c>
      <c r="D36" s="100">
        <v>0.88563948500438194</v>
      </c>
      <c r="E36" s="101">
        <v>0.8965845576655852</v>
      </c>
      <c r="F36" s="106">
        <v>7456905.5231193267</v>
      </c>
      <c r="G36" s="106">
        <v>0</v>
      </c>
      <c r="H36" s="106">
        <v>7456905.5231193267</v>
      </c>
      <c r="I36" s="106">
        <v>771159.1831193259</v>
      </c>
      <c r="J36" s="123">
        <v>188195</v>
      </c>
      <c r="K36" s="108">
        <v>35.525632136879302</v>
      </c>
      <c r="L36" s="108">
        <v>39.623292452612063</v>
      </c>
      <c r="M36" s="108">
        <v>39.623292452612063</v>
      </c>
      <c r="N36" s="122">
        <v>0.9</v>
      </c>
      <c r="O36" s="100">
        <v>0.9</v>
      </c>
      <c r="P36" s="115">
        <v>7549060.8235098291</v>
      </c>
      <c r="Q36" s="116">
        <v>6579582.2169969324</v>
      </c>
      <c r="R36" s="116">
        <v>6627507.8196047954</v>
      </c>
      <c r="S36" s="117">
        <v>5962895.4119478446</v>
      </c>
      <c r="T36" s="118">
        <v>40.112972308030656</v>
      </c>
      <c r="U36" s="116">
        <v>34.961514476988931</v>
      </c>
      <c r="V36" s="116">
        <v>35.216173753844657</v>
      </c>
      <c r="W36" s="117">
        <v>31.68466437444058</v>
      </c>
      <c r="Z36" s="12">
        <v>1230884.9600631874</v>
      </c>
      <c r="AA36" s="12">
        <v>459725.77694386151</v>
      </c>
    </row>
    <row r="37" spans="1:29" x14ac:dyDescent="0.3">
      <c r="A37" s="102">
        <v>202312</v>
      </c>
      <c r="B37" s="113">
        <v>6028089.5399999879</v>
      </c>
      <c r="C37" s="99">
        <v>0.85399351436641024</v>
      </c>
      <c r="D37" s="100">
        <v>0.85399351436641024</v>
      </c>
      <c r="E37" s="101">
        <v>0.85875035363212504</v>
      </c>
      <c r="F37" s="106">
        <v>7019606.4717806512</v>
      </c>
      <c r="G37" s="106">
        <v>0</v>
      </c>
      <c r="H37" s="106">
        <v>7019606.4717806512</v>
      </c>
      <c r="I37" s="106">
        <v>991516.93178066332</v>
      </c>
      <c r="J37" s="123">
        <v>188449</v>
      </c>
      <c r="K37" s="108">
        <v>31.987909407850335</v>
      </c>
      <c r="L37" s="108">
        <v>37.24936970629004</v>
      </c>
      <c r="M37" s="108">
        <v>37.24936970629004</v>
      </c>
      <c r="N37" s="122">
        <v>0.9</v>
      </c>
      <c r="O37" s="100">
        <v>0.9</v>
      </c>
      <c r="P37" s="115">
        <v>7058706.4639153751</v>
      </c>
      <c r="Q37" s="116">
        <v>6039805.7370898891</v>
      </c>
      <c r="R37" s="116">
        <v>6667706.5425681341</v>
      </c>
      <c r="S37" s="117">
        <v>5446875.6166831274</v>
      </c>
      <c r="T37" s="118">
        <v>37.456852856292024</v>
      </c>
      <c r="U37" s="116">
        <v>32.050081120567839</v>
      </c>
      <c r="V37" s="116">
        <v>35.382021356272169</v>
      </c>
      <c r="W37" s="117">
        <v>28.903711968135291</v>
      </c>
      <c r="Z37" s="12">
        <v>2098416.4312660601</v>
      </c>
      <c r="AA37" s="12">
        <v>1106899.4994853968</v>
      </c>
    </row>
    <row r="38" spans="1:29" x14ac:dyDescent="0.3">
      <c r="A38" s="102">
        <v>202401</v>
      </c>
      <c r="B38" s="113">
        <v>6210774.620000001</v>
      </c>
      <c r="C38" s="99">
        <v>0.78594175065735716</v>
      </c>
      <c r="D38" s="100">
        <v>0.78594175065735716</v>
      </c>
      <c r="E38" s="101">
        <v>0.82228064323038697</v>
      </c>
      <c r="F38" s="106">
        <v>7553108.1403066218</v>
      </c>
      <c r="G38" s="106">
        <v>0</v>
      </c>
      <c r="H38" s="106">
        <v>7553108.1403066218</v>
      </c>
      <c r="I38" s="106">
        <v>1342333.5203066207</v>
      </c>
      <c r="J38" s="123">
        <v>189550</v>
      </c>
      <c r="K38" s="108">
        <v>32.765890899498821</v>
      </c>
      <c r="L38" s="108">
        <v>39.847576577718925</v>
      </c>
      <c r="M38" s="108">
        <v>39.847576577718925</v>
      </c>
      <c r="N38" s="122">
        <v>0.7</v>
      </c>
      <c r="O38" s="100">
        <v>0.7</v>
      </c>
      <c r="P38" s="115">
        <v>7902334.5111839967</v>
      </c>
      <c r="Q38" s="116">
        <v>6182246.752620914</v>
      </c>
      <c r="R38" s="116">
        <v>6738246.6082594143</v>
      </c>
      <c r="S38" s="117">
        <v>5583047.5071002059</v>
      </c>
      <c r="T38" s="118">
        <v>41.689973680738575</v>
      </c>
      <c r="U38" s="116">
        <v>32.615387774312396</v>
      </c>
      <c r="V38" s="116">
        <v>35.548650004006404</v>
      </c>
      <c r="W38" s="117">
        <v>29.454220559747856</v>
      </c>
      <c r="Z38" s="12">
        <v>5129934.5269000158</v>
      </c>
      <c r="AA38" s="12">
        <v>3787601.006593395</v>
      </c>
    </row>
    <row r="39" spans="1:29" x14ac:dyDescent="0.3">
      <c r="A39" s="102">
        <v>202402</v>
      </c>
      <c r="B39" s="113">
        <v>3620567.6700000064</v>
      </c>
      <c r="C39" s="99">
        <v>0.61867371827295825</v>
      </c>
      <c r="D39" s="100">
        <v>0.61867371827295825</v>
      </c>
      <c r="E39" s="101">
        <v>0.55619200364540888</v>
      </c>
      <c r="F39" s="106">
        <v>6509564.4063021094</v>
      </c>
      <c r="G39" s="106">
        <v>0</v>
      </c>
      <c r="H39" s="106">
        <v>6509564.4063021094</v>
      </c>
      <c r="I39" s="106">
        <v>2888996.7363021029</v>
      </c>
      <c r="J39" s="123">
        <v>204756</v>
      </c>
      <c r="K39" s="108">
        <v>17.682352018988485</v>
      </c>
      <c r="L39" s="108">
        <v>31.791812724912138</v>
      </c>
      <c r="M39" s="108">
        <v>31.791812724912138</v>
      </c>
      <c r="N39" s="122">
        <v>0.55000000000000004</v>
      </c>
      <c r="O39" s="100">
        <v>0.55000000000000004</v>
      </c>
      <c r="P39" s="115">
        <v>5852143.9703417551</v>
      </c>
      <c r="Q39" s="116">
        <v>6317190.8725976748</v>
      </c>
      <c r="R39" s="116">
        <v>7313078.272475875</v>
      </c>
      <c r="S39" s="117">
        <v>5712052.4559163852</v>
      </c>
      <c r="T39" s="118">
        <v>28.581062192764829</v>
      </c>
      <c r="U39" s="116">
        <v>30.8522869786364</v>
      </c>
      <c r="V39" s="116">
        <v>35.716063375314398</v>
      </c>
      <c r="W39" s="117">
        <v>27.896874601556902</v>
      </c>
      <c r="Z39" s="12">
        <v>16182048.828992991</v>
      </c>
      <c r="AA39" s="12">
        <v>13293052.092690889</v>
      </c>
    </row>
    <row r="40" spans="1:29" x14ac:dyDescent="0.3">
      <c r="A40" s="102">
        <v>202403</v>
      </c>
      <c r="B40" s="113">
        <v>943531.04999999981</v>
      </c>
      <c r="C40" s="99">
        <v>0.11546678948390944</v>
      </c>
      <c r="D40" s="100">
        <v>0.11546678948390944</v>
      </c>
      <c r="E40" s="101">
        <v>0.12803099961380029</v>
      </c>
      <c r="F40" s="106">
        <v>7369551.5370974103</v>
      </c>
      <c r="G40" s="106">
        <v>0</v>
      </c>
      <c r="H40" s="106">
        <v>7369551.5370974103</v>
      </c>
      <c r="I40" s="106">
        <v>6426020.4870974105</v>
      </c>
      <c r="J40" s="123">
        <v>205370</v>
      </c>
      <c r="K40" s="108">
        <v>4.5942983395822168</v>
      </c>
      <c r="L40" s="108">
        <v>35.884265165785706</v>
      </c>
      <c r="M40" s="108">
        <v>35.884265165785706</v>
      </c>
      <c r="N40" s="122">
        <v>0</v>
      </c>
      <c r="O40" s="100">
        <v>0</v>
      </c>
      <c r="P40" s="115">
        <v>8171449.5935775805</v>
      </c>
      <c r="Q40" s="116">
        <v>6032308.8415356241</v>
      </c>
      <c r="R40" s="116">
        <v>7369551.5370974103</v>
      </c>
      <c r="S40" s="117">
        <v>5439708.6750822281</v>
      </c>
      <c r="T40" s="118">
        <v>39.78891558444554</v>
      </c>
      <c r="U40" s="116">
        <v>29.372882317454469</v>
      </c>
      <c r="V40" s="116">
        <v>35.884265165785706</v>
      </c>
      <c r="W40" s="117">
        <v>26.487357817997896</v>
      </c>
      <c r="Z40" s="12">
        <v>0</v>
      </c>
      <c r="AA40" s="12">
        <v>-6426020.4870974105</v>
      </c>
    </row>
    <row r="41" spans="1:29" s="106" customFormat="1" ht="15" thickBot="1" x14ac:dyDescent="0.35">
      <c r="A41" s="103" t="s">
        <v>1</v>
      </c>
      <c r="B41" s="104">
        <v>189918655.26000011</v>
      </c>
      <c r="C41" s="104"/>
      <c r="D41" s="104"/>
      <c r="E41" s="104"/>
      <c r="F41" s="104">
        <v>206020990.59977797</v>
      </c>
      <c r="G41" s="104">
        <v>0</v>
      </c>
      <c r="H41" s="104">
        <v>206020990.59977797</v>
      </c>
      <c r="I41" s="105">
        <v>16102335.339777881</v>
      </c>
      <c r="J41" s="112">
        <v>6485456</v>
      </c>
      <c r="K41" s="104">
        <v>29.283778235485695</v>
      </c>
      <c r="L41" s="104">
        <v>31.766616040534075</v>
      </c>
      <c r="M41" s="104">
        <v>31.766616040534075</v>
      </c>
      <c r="N41" s="104"/>
      <c r="O41" s="104"/>
      <c r="P41" s="119">
        <v>206645949.88370037</v>
      </c>
      <c r="Q41" s="120">
        <v>221361379.80567056</v>
      </c>
      <c r="R41" s="120">
        <v>215368604.00073922</v>
      </c>
      <c r="S41" s="120">
        <v>199842999.59946358</v>
      </c>
      <c r="T41" s="119">
        <v>31.862979239038914</v>
      </c>
      <c r="U41" s="120">
        <v>34.131968485434264</v>
      </c>
      <c r="V41" s="120">
        <v>33.207935417453946</v>
      </c>
      <c r="W41" s="121">
        <v>30.814024426264488</v>
      </c>
      <c r="Z41" s="12"/>
      <c r="AC41" s="107"/>
    </row>
    <row r="42" spans="1:29" ht="15" thickTop="1" x14ac:dyDescent="0.3">
      <c r="A42" t="s">
        <v>592</v>
      </c>
      <c r="E42" s="61"/>
      <c r="M42" s="51"/>
      <c r="V42" s="47"/>
      <c r="W42" s="47"/>
      <c r="Y42" t="s">
        <v>1</v>
      </c>
      <c r="Z42" s="12">
        <v>30126249.758895639</v>
      </c>
      <c r="AA42" s="12">
        <v>14023914.419117758</v>
      </c>
    </row>
    <row r="43" spans="1:29" x14ac:dyDescent="0.3">
      <c r="D43" s="62"/>
      <c r="E43" s="63"/>
      <c r="M43" s="111"/>
      <c r="V43" s="47"/>
      <c r="W43" s="47"/>
    </row>
    <row r="44" spans="1:29" x14ac:dyDescent="0.3">
      <c r="D44" s="62"/>
      <c r="E44" s="63"/>
      <c r="V44" s="47"/>
      <c r="W44" s="47"/>
    </row>
    <row r="45" spans="1:29" x14ac:dyDescent="0.3">
      <c r="D45" s="62"/>
      <c r="E45" s="63"/>
    </row>
    <row r="46" spans="1:29" x14ac:dyDescent="0.3">
      <c r="D46" s="62"/>
      <c r="E46" s="63"/>
    </row>
    <row r="47" spans="1:29" x14ac:dyDescent="0.3">
      <c r="D47" s="62"/>
      <c r="E47" s="63"/>
    </row>
    <row r="48" spans="1:29" x14ac:dyDescent="0.3">
      <c r="D48" s="62"/>
      <c r="E48" s="63"/>
    </row>
    <row r="49" spans="4:5" x14ac:dyDescent="0.3">
      <c r="D49" s="62"/>
      <c r="E49" s="63"/>
    </row>
    <row r="50" spans="4:5" x14ac:dyDescent="0.3">
      <c r="D50" s="62"/>
      <c r="E50" s="63"/>
    </row>
    <row r="51" spans="4:5" x14ac:dyDescent="0.3">
      <c r="D51" s="62"/>
      <c r="E51" s="63"/>
    </row>
    <row r="52" spans="4:5" x14ac:dyDescent="0.3">
      <c r="D52" s="62"/>
      <c r="E52" s="63"/>
    </row>
    <row r="53" spans="4:5" x14ac:dyDescent="0.3">
      <c r="D53" s="62"/>
      <c r="E53" s="63"/>
    </row>
    <row r="54" spans="4:5" x14ac:dyDescent="0.3">
      <c r="D54" s="62"/>
      <c r="E54" s="63"/>
    </row>
    <row r="55" spans="4:5" x14ac:dyDescent="0.3">
      <c r="D55" s="62"/>
      <c r="E55" s="63"/>
    </row>
    <row r="56" spans="4:5" x14ac:dyDescent="0.3">
      <c r="D56" s="62"/>
      <c r="E56" s="63"/>
    </row>
    <row r="57" spans="4:5" x14ac:dyDescent="0.3">
      <c r="D57" s="62"/>
      <c r="E57" s="63"/>
    </row>
    <row r="58" spans="4:5" x14ac:dyDescent="0.3">
      <c r="D58" s="62"/>
      <c r="E58" s="63"/>
    </row>
    <row r="59" spans="4:5" x14ac:dyDescent="0.3">
      <c r="D59" s="62"/>
      <c r="E59" s="63"/>
    </row>
    <row r="60" spans="4:5" x14ac:dyDescent="0.3">
      <c r="D60" s="62"/>
      <c r="E60" s="63"/>
    </row>
    <row r="61" spans="4:5" x14ac:dyDescent="0.3">
      <c r="D61" s="62"/>
      <c r="E61" s="63"/>
    </row>
    <row r="62" spans="4:5" x14ac:dyDescent="0.3">
      <c r="D62" s="62"/>
      <c r="E62" s="63"/>
    </row>
    <row r="63" spans="4:5" x14ac:dyDescent="0.3">
      <c r="D63" s="62"/>
      <c r="E63" s="63"/>
    </row>
    <row r="64" spans="4:5" x14ac:dyDescent="0.3">
      <c r="D64" s="62"/>
      <c r="E64" s="63"/>
    </row>
    <row r="65" spans="4:5" x14ac:dyDescent="0.3">
      <c r="D65" s="62"/>
      <c r="E65" s="63"/>
    </row>
    <row r="66" spans="4:5" x14ac:dyDescent="0.3">
      <c r="D66" s="62"/>
      <c r="E66" s="63"/>
    </row>
    <row r="67" spans="4:5" x14ac:dyDescent="0.3">
      <c r="D67" s="62"/>
      <c r="E67" s="63"/>
    </row>
    <row r="68" spans="4:5" x14ac:dyDescent="0.3">
      <c r="D68" s="62"/>
      <c r="E68" s="63"/>
    </row>
    <row r="69" spans="4:5" x14ac:dyDescent="0.3">
      <c r="D69" s="62"/>
      <c r="E69" s="63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57"/>
  <sheetViews>
    <sheetView showGridLines="0" workbookViewId="0">
      <pane xSplit="2" ySplit="6" topLeftCell="C7" activePane="bottomRight" state="frozen"/>
      <selection activeCell="A35" sqref="A35"/>
      <selection pane="topRight" activeCell="A35" sqref="A35"/>
      <selection pane="bottomLeft" activeCell="A35" sqref="A35"/>
      <selection pane="bottomRight" activeCell="E14" sqref="E14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9">
        <v>45382</v>
      </c>
      <c r="AO1" s="39" t="s">
        <v>528</v>
      </c>
    </row>
    <row r="2" spans="2:41" x14ac:dyDescent="0.3">
      <c r="AO2" s="39" t="s">
        <v>528</v>
      </c>
    </row>
    <row r="3" spans="2:41" x14ac:dyDescent="0.3">
      <c r="AO3" s="39" t="s">
        <v>528</v>
      </c>
    </row>
    <row r="4" spans="2:41" x14ac:dyDescent="0.3">
      <c r="B4" s="13"/>
      <c r="C4" s="14" t="s">
        <v>522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O4" s="39" t="s">
        <v>528</v>
      </c>
    </row>
    <row r="5" spans="2:41" x14ac:dyDescent="0.3">
      <c r="B5" s="13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9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9" t="s">
        <v>528</v>
      </c>
    </row>
    <row r="7" spans="2:41" s="20" customFormat="1" x14ac:dyDescent="0.3">
      <c r="B7" s="70" t="s">
        <v>532</v>
      </c>
      <c r="C7" s="7">
        <v>670454.10000000079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0">
        <v>44314</v>
      </c>
      <c r="AO7" s="39" t="s">
        <v>528</v>
      </c>
    </row>
    <row r="8" spans="2:41" s="20" customFormat="1" x14ac:dyDescent="0.3">
      <c r="B8" s="70" t="s">
        <v>533</v>
      </c>
      <c r="C8" s="7">
        <v>1773829.429999992</v>
      </c>
      <c r="D8" s="7">
        <v>982740.47999999975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0">
        <v>44344</v>
      </c>
      <c r="AO8" s="39" t="s">
        <v>528</v>
      </c>
    </row>
    <row r="9" spans="2:41" s="20" customFormat="1" x14ac:dyDescent="0.3">
      <c r="B9" s="70" t="s">
        <v>534</v>
      </c>
      <c r="C9" s="7">
        <v>412893.92000000027</v>
      </c>
      <c r="D9" s="7">
        <v>1314376.0900000005</v>
      </c>
      <c r="E9" s="7">
        <v>945580.50000000198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0">
        <v>44375</v>
      </c>
      <c r="AO9" s="39" t="s">
        <v>528</v>
      </c>
    </row>
    <row r="10" spans="2:41" s="20" customFormat="1" x14ac:dyDescent="0.3">
      <c r="B10" s="70" t="s">
        <v>535</v>
      </c>
      <c r="C10" s="7">
        <v>586695.10000000009</v>
      </c>
      <c r="D10" s="7">
        <v>470451.31999999884</v>
      </c>
      <c r="E10" s="7">
        <v>1354361.7599999995</v>
      </c>
      <c r="F10" s="7">
        <v>869197.98000000231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0">
        <v>44405</v>
      </c>
      <c r="AO10" s="39" t="s">
        <v>528</v>
      </c>
    </row>
    <row r="11" spans="2:41" s="20" customFormat="1" x14ac:dyDescent="0.3">
      <c r="B11" s="70" t="s">
        <v>536</v>
      </c>
      <c r="C11" s="7">
        <v>253388.98000000013</v>
      </c>
      <c r="D11" s="7">
        <v>435273.7100000002</v>
      </c>
      <c r="E11" s="7">
        <v>502885.84999999969</v>
      </c>
      <c r="F11" s="7">
        <v>1700564.3699999989</v>
      </c>
      <c r="G11" s="7">
        <v>932886.87000000197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0">
        <v>44436</v>
      </c>
      <c r="AO11" s="39" t="s">
        <v>528</v>
      </c>
    </row>
    <row r="12" spans="2:41" s="20" customFormat="1" x14ac:dyDescent="0.3">
      <c r="B12" s="70" t="s">
        <v>537</v>
      </c>
      <c r="C12" s="7">
        <v>411534.08000000071</v>
      </c>
      <c r="D12" s="7">
        <v>588797.70999999961</v>
      </c>
      <c r="E12" s="7">
        <v>813036.38000000012</v>
      </c>
      <c r="F12" s="7">
        <v>892466.49000000034</v>
      </c>
      <c r="G12" s="7">
        <v>1827412.1099999952</v>
      </c>
      <c r="H12" s="7">
        <v>602839.94999999949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0">
        <v>44467</v>
      </c>
      <c r="AO12" s="39" t="s">
        <v>528</v>
      </c>
    </row>
    <row r="13" spans="2:41" s="20" customFormat="1" x14ac:dyDescent="0.3">
      <c r="B13" s="70" t="s">
        <v>538</v>
      </c>
      <c r="C13" s="7">
        <v>431614.6699999994</v>
      </c>
      <c r="D13" s="7">
        <v>489656.32000000012</v>
      </c>
      <c r="E13" s="7">
        <v>647054.25000000023</v>
      </c>
      <c r="F13" s="7">
        <v>706340.74000000057</v>
      </c>
      <c r="G13" s="7">
        <v>982359.14000000211</v>
      </c>
      <c r="H13" s="7">
        <v>2277707.699999989</v>
      </c>
      <c r="I13" s="7">
        <v>1222451.1599999988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0">
        <v>44497</v>
      </c>
      <c r="AO13" s="39" t="s">
        <v>528</v>
      </c>
    </row>
    <row r="14" spans="2:41" s="20" customFormat="1" x14ac:dyDescent="0.3">
      <c r="B14" s="70" t="s">
        <v>539</v>
      </c>
      <c r="C14" s="7">
        <v>119446.67</v>
      </c>
      <c r="D14" s="7">
        <v>116163.23000000001</v>
      </c>
      <c r="E14" s="7">
        <v>203637.11999999979</v>
      </c>
      <c r="F14" s="7">
        <v>272507.96000000002</v>
      </c>
      <c r="G14" s="7">
        <v>444839.83000000025</v>
      </c>
      <c r="H14" s="7">
        <v>583182.48999999976</v>
      </c>
      <c r="I14" s="7">
        <v>1545263.3299999954</v>
      </c>
      <c r="J14" s="7">
        <v>1205787.1499999997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0">
        <v>44528</v>
      </c>
      <c r="AO14" s="39" t="s">
        <v>528</v>
      </c>
    </row>
    <row r="15" spans="2:41" s="20" customFormat="1" x14ac:dyDescent="0.3">
      <c r="B15" s="70" t="s">
        <v>540</v>
      </c>
      <c r="C15" s="7">
        <v>39313.03</v>
      </c>
      <c r="D15" s="7">
        <v>41132.30999999999</v>
      </c>
      <c r="E15" s="7">
        <v>94111.350000000064</v>
      </c>
      <c r="F15" s="7">
        <v>100137.21999999993</v>
      </c>
      <c r="G15" s="7">
        <v>193728.84</v>
      </c>
      <c r="H15" s="7">
        <v>344947.16999999987</v>
      </c>
      <c r="I15" s="7">
        <v>439657.68999999948</v>
      </c>
      <c r="J15" s="7">
        <v>1320827.2600000009</v>
      </c>
      <c r="K15" s="7">
        <v>1044217.3800000024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0">
        <v>44558</v>
      </c>
      <c r="AO15" s="39" t="s">
        <v>528</v>
      </c>
    </row>
    <row r="16" spans="2:41" s="20" customFormat="1" x14ac:dyDescent="0.3">
      <c r="B16" s="70" t="s">
        <v>541</v>
      </c>
      <c r="C16" s="7">
        <v>50194.3</v>
      </c>
      <c r="D16" s="7">
        <v>66836.87999999999</v>
      </c>
      <c r="E16" s="7">
        <v>110966.48999999993</v>
      </c>
      <c r="F16" s="7">
        <v>149655.43000000002</v>
      </c>
      <c r="G16" s="7">
        <v>217235.56000000003</v>
      </c>
      <c r="H16" s="7">
        <v>424434.58999999933</v>
      </c>
      <c r="I16" s="7">
        <v>723766.41000000027</v>
      </c>
      <c r="J16" s="7">
        <v>991267.50000000093</v>
      </c>
      <c r="K16" s="7">
        <v>1592705.569999991</v>
      </c>
      <c r="L16" s="7">
        <v>743782.57000000204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0">
        <v>44589</v>
      </c>
      <c r="AO16" s="39" t="s">
        <v>528</v>
      </c>
    </row>
    <row r="17" spans="2:41" s="20" customFormat="1" x14ac:dyDescent="0.3">
      <c r="B17" s="70" t="s">
        <v>542</v>
      </c>
      <c r="C17" s="7">
        <v>22321.000000000004</v>
      </c>
      <c r="D17" s="7">
        <v>44639.469999999994</v>
      </c>
      <c r="E17" s="7">
        <v>74730.75999999998</v>
      </c>
      <c r="F17" s="7">
        <v>63165.799999999981</v>
      </c>
      <c r="G17" s="7">
        <v>177763.72</v>
      </c>
      <c r="H17" s="7">
        <v>184028.27999999982</v>
      </c>
      <c r="I17" s="7">
        <v>174861.42999999991</v>
      </c>
      <c r="J17" s="7">
        <v>318020.98999999964</v>
      </c>
      <c r="K17" s="7">
        <v>401893.53999999963</v>
      </c>
      <c r="L17" s="7">
        <v>984287.51000000059</v>
      </c>
      <c r="M17" s="7">
        <v>308218.75999999978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0">
        <v>44620</v>
      </c>
      <c r="AO17" s="39" t="s">
        <v>528</v>
      </c>
    </row>
    <row r="18" spans="2:41" s="20" customFormat="1" x14ac:dyDescent="0.3">
      <c r="B18" s="70" t="s">
        <v>543</v>
      </c>
      <c r="C18" s="7">
        <v>33559.370000000017</v>
      </c>
      <c r="D18" s="7">
        <v>19572.929999999997</v>
      </c>
      <c r="E18" s="7">
        <v>24880.87999999999</v>
      </c>
      <c r="F18" s="7">
        <v>67903.489999999976</v>
      </c>
      <c r="G18" s="7">
        <v>65771.309999999983</v>
      </c>
      <c r="H18" s="7">
        <v>192738.15999999997</v>
      </c>
      <c r="I18" s="7">
        <v>289426.97000000015</v>
      </c>
      <c r="J18" s="7">
        <v>359629.23999999964</v>
      </c>
      <c r="K18" s="7">
        <v>495665.61999999982</v>
      </c>
      <c r="L18" s="7">
        <v>699544.63999999908</v>
      </c>
      <c r="M18" s="7">
        <v>1786675.7900000021</v>
      </c>
      <c r="N18" s="7">
        <v>606309.39999999944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0">
        <v>44648</v>
      </c>
      <c r="AO18" s="39" t="s">
        <v>528</v>
      </c>
    </row>
    <row r="19" spans="2:41" x14ac:dyDescent="0.3">
      <c r="B19" s="70" t="s">
        <v>544</v>
      </c>
      <c r="C19" s="7">
        <v>21766.059999999998</v>
      </c>
      <c r="D19" s="7">
        <v>24584.170000000002</v>
      </c>
      <c r="E19" s="7">
        <v>24464.710000000003</v>
      </c>
      <c r="F19" s="7">
        <v>40113.73000000001</v>
      </c>
      <c r="G19" s="7">
        <v>67764.579999999973</v>
      </c>
      <c r="H19" s="7">
        <v>71605.459999999977</v>
      </c>
      <c r="I19" s="7">
        <v>96720.079999999987</v>
      </c>
      <c r="J19" s="7">
        <v>239013.95</v>
      </c>
      <c r="K19" s="7">
        <v>379053.12000000034</v>
      </c>
      <c r="L19" s="7">
        <v>466061.02999999991</v>
      </c>
      <c r="M19" s="7">
        <v>602117.35999999987</v>
      </c>
      <c r="N19" s="7">
        <v>1870214.3699999994</v>
      </c>
      <c r="O19" s="7">
        <v>812097.1100000008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0">
        <v>44679</v>
      </c>
      <c r="AO19" s="39" t="s">
        <v>528</v>
      </c>
    </row>
    <row r="20" spans="2:41" x14ac:dyDescent="0.3">
      <c r="B20" s="70" t="s">
        <v>545</v>
      </c>
      <c r="C20" s="7">
        <v>16721.489999999998</v>
      </c>
      <c r="D20" s="7">
        <v>29829.569999999985</v>
      </c>
      <c r="E20" s="7">
        <v>37998.410000000018</v>
      </c>
      <c r="F20" s="7">
        <v>47918.120000000068</v>
      </c>
      <c r="G20" s="7">
        <v>90924.840000000026</v>
      </c>
      <c r="H20" s="7">
        <v>87499.469999999827</v>
      </c>
      <c r="I20" s="7">
        <v>83056.499999999942</v>
      </c>
      <c r="J20" s="7">
        <v>123331.31999999992</v>
      </c>
      <c r="K20" s="7">
        <v>162108.70000000001</v>
      </c>
      <c r="L20" s="7">
        <v>243724.16000000024</v>
      </c>
      <c r="M20" s="7">
        <v>269726.66999999993</v>
      </c>
      <c r="N20" s="7">
        <v>529134.68999999855</v>
      </c>
      <c r="O20" s="7">
        <v>1313889.3600000017</v>
      </c>
      <c r="P20" s="7">
        <v>588721.75999999873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0">
        <v>44709</v>
      </c>
      <c r="AO20" s="39" t="s">
        <v>528</v>
      </c>
    </row>
    <row r="21" spans="2:41" x14ac:dyDescent="0.3">
      <c r="B21" s="70" t="s">
        <v>546</v>
      </c>
      <c r="C21" s="7">
        <v>11996.000000000002</v>
      </c>
      <c r="D21" s="7">
        <v>20729.48</v>
      </c>
      <c r="E21" s="7">
        <v>30883.460000000003</v>
      </c>
      <c r="F21" s="7">
        <v>51841.570000000007</v>
      </c>
      <c r="G21" s="7">
        <v>67139.500000000044</v>
      </c>
      <c r="H21" s="7">
        <v>58402.190000000061</v>
      </c>
      <c r="I21" s="7">
        <v>82411.139999999941</v>
      </c>
      <c r="J21" s="7">
        <v>180485.36999999991</v>
      </c>
      <c r="K21" s="7">
        <v>186588.93999999994</v>
      </c>
      <c r="L21" s="7">
        <v>317407.20999999967</v>
      </c>
      <c r="M21" s="7">
        <v>399166.63999999984</v>
      </c>
      <c r="N21" s="7">
        <v>404751.18999999965</v>
      </c>
      <c r="O21" s="7">
        <v>650520.49999999953</v>
      </c>
      <c r="P21" s="7">
        <v>1899561.1300000027</v>
      </c>
      <c r="Q21" s="7">
        <v>993502.66999999923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0">
        <v>44740</v>
      </c>
      <c r="AO21" s="39" t="s">
        <v>528</v>
      </c>
    </row>
    <row r="22" spans="2:41" x14ac:dyDescent="0.3">
      <c r="B22" s="70" t="s">
        <v>547</v>
      </c>
      <c r="C22" s="7">
        <v>16229.149999999998</v>
      </c>
      <c r="D22" s="7">
        <v>11702.13</v>
      </c>
      <c r="E22" s="7">
        <v>16130.05</v>
      </c>
      <c r="F22" s="7">
        <v>34645.5</v>
      </c>
      <c r="G22" s="7">
        <v>29449.280000000006</v>
      </c>
      <c r="H22" s="7">
        <v>42343.370000000017</v>
      </c>
      <c r="I22" s="7">
        <v>75134.659999999931</v>
      </c>
      <c r="J22" s="7">
        <v>73210.11000000003</v>
      </c>
      <c r="K22" s="7">
        <v>135534.57999999993</v>
      </c>
      <c r="L22" s="7">
        <v>162840.1999999999</v>
      </c>
      <c r="M22" s="7">
        <v>358678.67999999993</v>
      </c>
      <c r="N22" s="7">
        <v>312900.38999999984</v>
      </c>
      <c r="O22" s="7">
        <v>453320.1</v>
      </c>
      <c r="P22" s="7">
        <v>736922.33999999799</v>
      </c>
      <c r="Q22" s="7">
        <v>1876607.0400000142</v>
      </c>
      <c r="R22" s="7">
        <v>847600.46999999951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0">
        <v>44770</v>
      </c>
      <c r="AO22" s="39" t="s">
        <v>528</v>
      </c>
    </row>
    <row r="23" spans="2:41" x14ac:dyDescent="0.3">
      <c r="B23" s="70" t="s">
        <v>548</v>
      </c>
      <c r="C23" s="7">
        <v>6395.7799999999988</v>
      </c>
      <c r="D23" s="7">
        <v>11715.68</v>
      </c>
      <c r="E23" s="7">
        <v>67394</v>
      </c>
      <c r="F23" s="7">
        <v>25321.230000000003</v>
      </c>
      <c r="G23" s="7">
        <v>87030.219999999972</v>
      </c>
      <c r="H23" s="7">
        <v>74828.859999999971</v>
      </c>
      <c r="I23" s="7">
        <v>65332.01999999999</v>
      </c>
      <c r="J23" s="7">
        <v>117959.73999999986</v>
      </c>
      <c r="K23" s="7">
        <v>140195.29999999981</v>
      </c>
      <c r="L23" s="7">
        <v>210743.75999999966</v>
      </c>
      <c r="M23" s="7">
        <v>362711.28999999992</v>
      </c>
      <c r="N23" s="7">
        <v>775668.7300000001</v>
      </c>
      <c r="O23" s="7">
        <v>833195.26000000036</v>
      </c>
      <c r="P23" s="7">
        <v>788977.45000000007</v>
      </c>
      <c r="Q23" s="7">
        <v>1019230.6799999991</v>
      </c>
      <c r="R23" s="7">
        <v>2303943.3500000061</v>
      </c>
      <c r="S23" s="7">
        <v>1444844.8400000054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0">
        <v>44801</v>
      </c>
      <c r="AO23" s="39" t="s">
        <v>528</v>
      </c>
    </row>
    <row r="24" spans="2:41" x14ac:dyDescent="0.3">
      <c r="B24" s="70" t="s">
        <v>549</v>
      </c>
      <c r="C24" s="7">
        <v>3470.4500000000007</v>
      </c>
      <c r="D24" s="7">
        <v>6721.6800000000012</v>
      </c>
      <c r="E24" s="7">
        <v>8332.18</v>
      </c>
      <c r="F24" s="7">
        <v>9923.2000000000007</v>
      </c>
      <c r="G24" s="7">
        <v>14907.55</v>
      </c>
      <c r="H24" s="7">
        <v>18858.899999999998</v>
      </c>
      <c r="I24" s="7">
        <v>23071.08</v>
      </c>
      <c r="J24" s="7">
        <v>57844.780000000028</v>
      </c>
      <c r="K24" s="7">
        <v>75296.929999999949</v>
      </c>
      <c r="L24" s="7">
        <v>74157.26999999999</v>
      </c>
      <c r="M24" s="7">
        <v>94602.459999999977</v>
      </c>
      <c r="N24" s="7">
        <v>172140.69999999992</v>
      </c>
      <c r="O24" s="7">
        <v>256986.1200000002</v>
      </c>
      <c r="P24" s="7">
        <v>283772.3799999996</v>
      </c>
      <c r="Q24" s="7">
        <v>403728.43999999895</v>
      </c>
      <c r="R24" s="7">
        <v>687161.94999999972</v>
      </c>
      <c r="S24" s="7">
        <v>2143365.2900000233</v>
      </c>
      <c r="T24" s="7">
        <v>1061741.4500000011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0">
        <v>44832</v>
      </c>
      <c r="AO24" s="39" t="s">
        <v>528</v>
      </c>
    </row>
    <row r="25" spans="2:41" x14ac:dyDescent="0.3">
      <c r="B25" s="70" t="s">
        <v>550</v>
      </c>
      <c r="C25" s="7">
        <v>53401.84</v>
      </c>
      <c r="D25" s="7">
        <v>3180.51</v>
      </c>
      <c r="E25" s="7">
        <v>2466.4500000000007</v>
      </c>
      <c r="F25" s="7">
        <v>3236.7400000000002</v>
      </c>
      <c r="G25" s="7">
        <v>3062.61</v>
      </c>
      <c r="H25" s="7">
        <v>6927.17</v>
      </c>
      <c r="I25" s="7">
        <v>20364.270000000004</v>
      </c>
      <c r="J25" s="7">
        <v>17212.950000000008</v>
      </c>
      <c r="K25" s="7">
        <v>19258.039999999997</v>
      </c>
      <c r="L25" s="7">
        <v>34704.620000000032</v>
      </c>
      <c r="M25" s="7">
        <v>49006.780000000028</v>
      </c>
      <c r="N25" s="7">
        <v>63790.66</v>
      </c>
      <c r="O25" s="7">
        <v>95132.97999999985</v>
      </c>
      <c r="P25" s="7">
        <v>102411.83999999998</v>
      </c>
      <c r="Q25" s="7">
        <v>123074.03999999982</v>
      </c>
      <c r="R25" s="7">
        <v>278402.52999999974</v>
      </c>
      <c r="S25" s="7">
        <v>1046599.5799999975</v>
      </c>
      <c r="T25" s="7">
        <v>2403935.8400000129</v>
      </c>
      <c r="U25" s="7">
        <v>1380413.3900000083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0">
        <v>44862</v>
      </c>
      <c r="AO25" s="39" t="s">
        <v>528</v>
      </c>
    </row>
    <row r="26" spans="2:41" x14ac:dyDescent="0.3">
      <c r="B26" s="70" t="s">
        <v>551</v>
      </c>
      <c r="C26" s="7">
        <v>1592.42</v>
      </c>
      <c r="D26" s="7">
        <v>446.59999999999997</v>
      </c>
      <c r="E26" s="7">
        <v>2793.9100000000003</v>
      </c>
      <c r="F26" s="7">
        <v>2115.98</v>
      </c>
      <c r="G26" s="7">
        <v>3005.0900000000006</v>
      </c>
      <c r="H26" s="7">
        <v>9665.84</v>
      </c>
      <c r="I26" s="7">
        <v>5258.9899999999989</v>
      </c>
      <c r="J26" s="7">
        <v>15815.580000000016</v>
      </c>
      <c r="K26" s="7">
        <v>19455.71000000001</v>
      </c>
      <c r="L26" s="7">
        <v>31726.310000000016</v>
      </c>
      <c r="M26" s="7">
        <v>32180.290000000015</v>
      </c>
      <c r="N26" s="7">
        <v>57043.829999999987</v>
      </c>
      <c r="O26" s="7">
        <v>49760.839999999967</v>
      </c>
      <c r="P26" s="7">
        <v>72278.290000000008</v>
      </c>
      <c r="Q26" s="7">
        <v>69644.659999999945</v>
      </c>
      <c r="R26" s="7">
        <v>102627.48000000008</v>
      </c>
      <c r="S26" s="7">
        <v>272687.1999999999</v>
      </c>
      <c r="T26" s="7">
        <v>682549.43999999983</v>
      </c>
      <c r="U26" s="7">
        <v>2338682.9300000123</v>
      </c>
      <c r="V26" s="7">
        <v>1337546.4500000011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0">
        <v>44893</v>
      </c>
      <c r="AO26" s="39" t="s">
        <v>528</v>
      </c>
    </row>
    <row r="27" spans="2:41" x14ac:dyDescent="0.3">
      <c r="B27" s="70" t="s">
        <v>552</v>
      </c>
      <c r="C27" s="7">
        <v>2158.39</v>
      </c>
      <c r="D27" s="7">
        <v>3535.81</v>
      </c>
      <c r="E27" s="7">
        <v>2021.0000000000005</v>
      </c>
      <c r="F27" s="7">
        <v>1764.62</v>
      </c>
      <c r="G27" s="7">
        <v>1264.47</v>
      </c>
      <c r="H27" s="7">
        <v>1365.93</v>
      </c>
      <c r="I27" s="7">
        <v>960.68000000000006</v>
      </c>
      <c r="J27" s="7">
        <v>4895.6799999999994</v>
      </c>
      <c r="K27" s="7">
        <v>13630.900000000007</v>
      </c>
      <c r="L27" s="7">
        <v>15677.45000000001</v>
      </c>
      <c r="M27" s="7">
        <v>28265.410000000003</v>
      </c>
      <c r="N27" s="7">
        <v>33229.68</v>
      </c>
      <c r="O27" s="7">
        <v>70603.779999999926</v>
      </c>
      <c r="P27" s="7">
        <v>64809.940000000031</v>
      </c>
      <c r="Q27" s="7">
        <v>33693.459999999977</v>
      </c>
      <c r="R27" s="7">
        <v>68339.100000000006</v>
      </c>
      <c r="S27" s="7">
        <v>97199.869999999966</v>
      </c>
      <c r="T27" s="7">
        <v>193036.75999999995</v>
      </c>
      <c r="U27" s="7">
        <v>625864.26999999944</v>
      </c>
      <c r="V27" s="7">
        <v>1884457.2300000081</v>
      </c>
      <c r="W27" s="7">
        <v>1043313.4200000007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0">
        <v>44923</v>
      </c>
      <c r="AO27" s="39" t="s">
        <v>528</v>
      </c>
    </row>
    <row r="28" spans="2:41" x14ac:dyDescent="0.3">
      <c r="B28" s="70" t="s">
        <v>553</v>
      </c>
      <c r="C28" s="7">
        <v>1247.1400000000001</v>
      </c>
      <c r="D28" s="7">
        <v>548.22</v>
      </c>
      <c r="E28" s="7">
        <v>3327.4500000000007</v>
      </c>
      <c r="F28" s="7">
        <v>440.90999999999997</v>
      </c>
      <c r="G28" s="7">
        <v>544.20999999999992</v>
      </c>
      <c r="H28" s="7">
        <v>454.85</v>
      </c>
      <c r="I28" s="7">
        <v>1184.6399999999999</v>
      </c>
      <c r="J28" s="7">
        <v>6240.9099999999989</v>
      </c>
      <c r="K28" s="7">
        <v>3832.9100000000003</v>
      </c>
      <c r="L28" s="7">
        <v>30726.17</v>
      </c>
      <c r="M28" s="7">
        <v>21812.35000000002</v>
      </c>
      <c r="N28" s="7">
        <v>18204.939999999995</v>
      </c>
      <c r="O28" s="7">
        <v>34242.469999999979</v>
      </c>
      <c r="P28" s="7">
        <v>53365.20999999997</v>
      </c>
      <c r="Q28" s="7">
        <v>60999.809999999961</v>
      </c>
      <c r="R28" s="7">
        <v>46985.460000000028</v>
      </c>
      <c r="S28" s="7">
        <v>81015.309999999939</v>
      </c>
      <c r="T28" s="7">
        <v>134806.66000000003</v>
      </c>
      <c r="U28" s="7">
        <v>298527.59000000003</v>
      </c>
      <c r="V28" s="7">
        <v>882503.92999999644</v>
      </c>
      <c r="W28" s="7">
        <v>2410307.7800000166</v>
      </c>
      <c r="X28" s="7">
        <v>1412162.6400000022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0">
        <v>44954</v>
      </c>
      <c r="AO28" s="39" t="s">
        <v>528</v>
      </c>
    </row>
    <row r="29" spans="2:41" x14ac:dyDescent="0.3">
      <c r="B29" s="70" t="s">
        <v>554</v>
      </c>
      <c r="C29" s="7">
        <v>1452.81</v>
      </c>
      <c r="D29" s="7">
        <v>4191.26</v>
      </c>
      <c r="E29" s="7">
        <v>9532.66</v>
      </c>
      <c r="F29" s="7">
        <v>2271.6999999999998</v>
      </c>
      <c r="G29" s="7">
        <v>383.63</v>
      </c>
      <c r="H29" s="7">
        <v>955.01</v>
      </c>
      <c r="I29" s="7">
        <v>839.43000000000006</v>
      </c>
      <c r="J29" s="7">
        <v>1353.6900000000003</v>
      </c>
      <c r="K29" s="7">
        <v>1414.4</v>
      </c>
      <c r="L29" s="7">
        <v>11849.339999999998</v>
      </c>
      <c r="M29" s="7">
        <v>18442.390000000018</v>
      </c>
      <c r="N29" s="7">
        <v>29189.44999999999</v>
      </c>
      <c r="O29" s="7">
        <v>38887.899999999994</v>
      </c>
      <c r="P29" s="7">
        <v>38668.469999999987</v>
      </c>
      <c r="Q29" s="7">
        <v>77057.750000000015</v>
      </c>
      <c r="R29" s="7">
        <v>40450.520000000026</v>
      </c>
      <c r="S29" s="7">
        <v>60136.49000000002</v>
      </c>
      <c r="T29" s="7">
        <v>91045.849999999991</v>
      </c>
      <c r="U29" s="7">
        <v>145363.04000000018</v>
      </c>
      <c r="V29" s="7">
        <v>319312.86999999918</v>
      </c>
      <c r="W29" s="7">
        <v>742717.16999999958</v>
      </c>
      <c r="X29" s="7">
        <v>2273159.1099999929</v>
      </c>
      <c r="Y29" s="7">
        <v>1455257.1999999972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0">
        <v>44985</v>
      </c>
      <c r="AO29" s="39" t="s">
        <v>528</v>
      </c>
    </row>
    <row r="30" spans="2:41" x14ac:dyDescent="0.3">
      <c r="B30" s="70" t="s">
        <v>555</v>
      </c>
      <c r="C30" s="7">
        <v>0</v>
      </c>
      <c r="D30" s="7">
        <v>394.43999999999994</v>
      </c>
      <c r="E30" s="7">
        <v>330.51000000000005</v>
      </c>
      <c r="F30" s="7">
        <v>1238.06</v>
      </c>
      <c r="G30" s="7">
        <v>651.36999999999989</v>
      </c>
      <c r="H30" s="7">
        <v>539.82000000000005</v>
      </c>
      <c r="I30" s="7">
        <v>9991.44</v>
      </c>
      <c r="J30" s="7">
        <v>4104.8099999999995</v>
      </c>
      <c r="K30" s="7">
        <v>2279.44</v>
      </c>
      <c r="L30" s="7">
        <v>3518.5900000000006</v>
      </c>
      <c r="M30" s="7">
        <v>34130.579999999994</v>
      </c>
      <c r="N30" s="7">
        <v>15137.79</v>
      </c>
      <c r="O30" s="7">
        <v>18578.729999999996</v>
      </c>
      <c r="P30" s="7">
        <v>25007.620000000006</v>
      </c>
      <c r="Q30" s="7">
        <v>36239.48000000001</v>
      </c>
      <c r="R30" s="7">
        <v>61570.479999999974</v>
      </c>
      <c r="S30" s="7">
        <v>45326.12000000001</v>
      </c>
      <c r="T30" s="7">
        <v>54699.809999999947</v>
      </c>
      <c r="U30" s="7">
        <v>112403.57000000009</v>
      </c>
      <c r="V30" s="7">
        <v>140070.98000000019</v>
      </c>
      <c r="W30" s="7">
        <v>255935.96000000022</v>
      </c>
      <c r="X30" s="7">
        <v>788812.53999999852</v>
      </c>
      <c r="Y30" s="7">
        <v>2109484.6099999994</v>
      </c>
      <c r="Z30" s="7">
        <v>1679621.8900000013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0">
        <v>45014</v>
      </c>
      <c r="AO30" s="39" t="s">
        <v>528</v>
      </c>
    </row>
    <row r="31" spans="2:41" x14ac:dyDescent="0.3">
      <c r="B31" s="70" t="s">
        <v>556</v>
      </c>
      <c r="C31" s="7">
        <v>1685.36</v>
      </c>
      <c r="D31" s="7">
        <v>2083.2200000000003</v>
      </c>
      <c r="E31" s="7">
        <v>3555.0000000000005</v>
      </c>
      <c r="F31" s="7">
        <v>8395.67</v>
      </c>
      <c r="G31" s="7">
        <v>16681.920000000002</v>
      </c>
      <c r="H31" s="7">
        <v>9790.7400000000034</v>
      </c>
      <c r="I31" s="7">
        <v>13956.770000000002</v>
      </c>
      <c r="J31" s="7">
        <v>20286.629999999997</v>
      </c>
      <c r="K31" s="7">
        <v>15735.460000000001</v>
      </c>
      <c r="L31" s="7">
        <v>34050.13999999997</v>
      </c>
      <c r="M31" s="7">
        <v>38724.289999999964</v>
      </c>
      <c r="N31" s="7">
        <v>56212.879999999946</v>
      </c>
      <c r="O31" s="7">
        <v>100162.24999999981</v>
      </c>
      <c r="P31" s="7">
        <v>123348.05999999979</v>
      </c>
      <c r="Q31" s="7">
        <v>144380.94999999992</v>
      </c>
      <c r="R31" s="7">
        <v>156933.02999999997</v>
      </c>
      <c r="S31" s="7">
        <v>189598.79999999993</v>
      </c>
      <c r="T31" s="7">
        <v>205363.25000000012</v>
      </c>
      <c r="U31" s="7">
        <v>235301.54000000036</v>
      </c>
      <c r="V31" s="7">
        <v>260596.42000000077</v>
      </c>
      <c r="W31" s="7">
        <v>255257.95000000016</v>
      </c>
      <c r="X31" s="7">
        <v>451258.72999999952</v>
      </c>
      <c r="Y31" s="7">
        <v>796595.83000000112</v>
      </c>
      <c r="Z31" s="7">
        <v>2577599.810000008</v>
      </c>
      <c r="AA31" s="7">
        <v>1697388.1199999922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0">
        <v>45045</v>
      </c>
      <c r="AO31" s="39" t="s">
        <v>528</v>
      </c>
    </row>
    <row r="32" spans="2:41" x14ac:dyDescent="0.3">
      <c r="B32" s="70" t="s">
        <v>557</v>
      </c>
      <c r="C32" s="7">
        <v>4144.4299999999994</v>
      </c>
      <c r="D32" s="7">
        <v>3769.1900000000005</v>
      </c>
      <c r="E32" s="7">
        <v>4915.8600000000006</v>
      </c>
      <c r="F32" s="7">
        <v>11256.499999999998</v>
      </c>
      <c r="G32" s="7">
        <v>5328.22</v>
      </c>
      <c r="H32" s="7">
        <v>5196.4000000000005</v>
      </c>
      <c r="I32" s="7">
        <v>4265.4300000000012</v>
      </c>
      <c r="J32" s="7">
        <v>8465.619999999999</v>
      </c>
      <c r="K32" s="7">
        <v>43503.89</v>
      </c>
      <c r="L32" s="7">
        <v>18330.529999999992</v>
      </c>
      <c r="M32" s="7">
        <v>26789.600000000006</v>
      </c>
      <c r="N32" s="7">
        <v>41485.869999999988</v>
      </c>
      <c r="O32" s="7">
        <v>73454.319999999992</v>
      </c>
      <c r="P32" s="7">
        <v>80107.609999999971</v>
      </c>
      <c r="Q32" s="7">
        <v>59516.88</v>
      </c>
      <c r="R32" s="7">
        <v>104278.7099999999</v>
      </c>
      <c r="S32" s="7">
        <v>115927.67999999989</v>
      </c>
      <c r="T32" s="7">
        <v>126138.38999999985</v>
      </c>
      <c r="U32" s="7">
        <v>121898.64999999985</v>
      </c>
      <c r="V32" s="7">
        <v>168599.39999999976</v>
      </c>
      <c r="W32" s="7">
        <v>175709.73000000004</v>
      </c>
      <c r="X32" s="7">
        <v>213988.03000000014</v>
      </c>
      <c r="Y32" s="7">
        <v>380125.29999999952</v>
      </c>
      <c r="Z32" s="7">
        <v>923681.19000000239</v>
      </c>
      <c r="AA32" s="7">
        <v>2268392.3999999878</v>
      </c>
      <c r="AB32" s="7">
        <v>952143.81000000238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0">
        <v>45075</v>
      </c>
      <c r="AO32" s="39" t="s">
        <v>528</v>
      </c>
    </row>
    <row r="33" spans="2:41" x14ac:dyDescent="0.3">
      <c r="B33" s="70" t="s">
        <v>558</v>
      </c>
      <c r="C33" s="7">
        <v>2570.4299999999998</v>
      </c>
      <c r="D33" s="7">
        <v>1170.44</v>
      </c>
      <c r="E33" s="7">
        <v>1083.05</v>
      </c>
      <c r="F33" s="7">
        <v>1599.69</v>
      </c>
      <c r="G33" s="7">
        <v>1471.87</v>
      </c>
      <c r="H33" s="7">
        <v>917.23</v>
      </c>
      <c r="I33" s="7">
        <v>1533.0900000000004</v>
      </c>
      <c r="J33" s="7">
        <v>3925.0899999999997</v>
      </c>
      <c r="K33" s="7">
        <v>6365.76</v>
      </c>
      <c r="L33" s="7">
        <v>5233.6400000000003</v>
      </c>
      <c r="M33" s="7">
        <v>3150.3300000000004</v>
      </c>
      <c r="N33" s="7">
        <v>20814.799999999988</v>
      </c>
      <c r="O33" s="7">
        <v>6797.2700000000013</v>
      </c>
      <c r="P33" s="7">
        <v>15050.750000000002</v>
      </c>
      <c r="Q33" s="7">
        <v>17946.629999999997</v>
      </c>
      <c r="R33" s="7">
        <v>26301.309999999998</v>
      </c>
      <c r="S33" s="7">
        <v>31165.59</v>
      </c>
      <c r="T33" s="7">
        <v>36465.729999999967</v>
      </c>
      <c r="U33" s="7">
        <v>49028.759999999966</v>
      </c>
      <c r="V33" s="7">
        <v>51647.309999999932</v>
      </c>
      <c r="W33" s="7">
        <v>66293.83</v>
      </c>
      <c r="X33" s="7">
        <v>102548.29999999987</v>
      </c>
      <c r="Y33" s="7">
        <v>151890.83999999994</v>
      </c>
      <c r="Z33" s="7">
        <v>378775.85000000021</v>
      </c>
      <c r="AA33" s="7">
        <v>800695.75999999873</v>
      </c>
      <c r="AB33" s="7">
        <v>3328381.6099999989</v>
      </c>
      <c r="AC33" s="7">
        <v>812110.83000000066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0">
        <v>45106</v>
      </c>
      <c r="AO33" s="39" t="s">
        <v>528</v>
      </c>
    </row>
    <row r="34" spans="2:41" x14ac:dyDescent="0.3">
      <c r="B34" s="70" t="s">
        <v>559</v>
      </c>
      <c r="C34" s="7">
        <v>12257.07</v>
      </c>
      <c r="D34" s="7">
        <v>12138.57</v>
      </c>
      <c r="E34" s="7">
        <v>10213</v>
      </c>
      <c r="F34" s="7">
        <v>11102.580000000002</v>
      </c>
      <c r="G34" s="7">
        <v>4521.18</v>
      </c>
      <c r="H34" s="7">
        <v>5174.0800000000008</v>
      </c>
      <c r="I34" s="7">
        <v>1642.7100000000003</v>
      </c>
      <c r="J34" s="7">
        <v>4179.6299999999992</v>
      </c>
      <c r="K34" s="7">
        <v>765.43000000000006</v>
      </c>
      <c r="L34" s="7">
        <v>1993.9800000000002</v>
      </c>
      <c r="M34" s="7">
        <v>19300.71</v>
      </c>
      <c r="N34" s="7">
        <v>14144.630000000003</v>
      </c>
      <c r="O34" s="7">
        <v>2890.2100000000009</v>
      </c>
      <c r="P34" s="7">
        <v>8345.61</v>
      </c>
      <c r="Q34" s="7">
        <v>6360.39</v>
      </c>
      <c r="R34" s="7">
        <v>17748.150000000005</v>
      </c>
      <c r="S34" s="7">
        <v>19229.180000000004</v>
      </c>
      <c r="T34" s="7">
        <v>23230.779999999981</v>
      </c>
      <c r="U34" s="7">
        <v>44384.799999999974</v>
      </c>
      <c r="V34" s="7">
        <v>51001.039999999935</v>
      </c>
      <c r="W34" s="7">
        <v>42553.929999999971</v>
      </c>
      <c r="X34" s="7">
        <v>70965.429999999949</v>
      </c>
      <c r="Y34" s="7">
        <v>73236.379999999932</v>
      </c>
      <c r="Z34" s="7">
        <v>140853.5399999998</v>
      </c>
      <c r="AA34" s="7">
        <v>374486.33999999991</v>
      </c>
      <c r="AB34" s="7">
        <v>841102.03000000177</v>
      </c>
      <c r="AC34" s="7">
        <v>2789693.950000003</v>
      </c>
      <c r="AD34" s="7">
        <v>319430.65000000014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0">
        <v>45136</v>
      </c>
      <c r="AO34" s="39" t="s">
        <v>528</v>
      </c>
    </row>
    <row r="35" spans="2:41" x14ac:dyDescent="0.3">
      <c r="B35" s="70" t="s">
        <v>560</v>
      </c>
      <c r="C35" s="7">
        <v>2475.79</v>
      </c>
      <c r="D35" s="7">
        <v>8809.5399999999991</v>
      </c>
      <c r="E35" s="7">
        <v>1041.05</v>
      </c>
      <c r="F35" s="7">
        <v>605.7399999999999</v>
      </c>
      <c r="G35" s="7">
        <v>1591.6900000000003</v>
      </c>
      <c r="H35" s="7">
        <v>2486.17</v>
      </c>
      <c r="I35" s="7">
        <v>2738.92</v>
      </c>
      <c r="J35" s="7">
        <v>2520.02</v>
      </c>
      <c r="K35" s="7">
        <v>6571.7900000000009</v>
      </c>
      <c r="L35" s="7">
        <v>4593.05</v>
      </c>
      <c r="M35" s="7">
        <v>4102.1600000000008</v>
      </c>
      <c r="N35" s="7">
        <v>3268.04</v>
      </c>
      <c r="O35" s="7">
        <v>3004.8600000000006</v>
      </c>
      <c r="P35" s="7">
        <v>5941.21</v>
      </c>
      <c r="Q35" s="7">
        <v>6761.13</v>
      </c>
      <c r="R35" s="7">
        <v>11350.230000000003</v>
      </c>
      <c r="S35" s="7">
        <v>24508.849999999988</v>
      </c>
      <c r="T35" s="7">
        <v>26900.509999999991</v>
      </c>
      <c r="U35" s="7">
        <v>38201.949999999975</v>
      </c>
      <c r="V35" s="7">
        <v>44216.829999999958</v>
      </c>
      <c r="W35" s="7">
        <v>52475.259999999929</v>
      </c>
      <c r="X35" s="7">
        <v>88734.519999999902</v>
      </c>
      <c r="Y35" s="7">
        <v>117458.88999999997</v>
      </c>
      <c r="Z35" s="7">
        <v>215494.85999999993</v>
      </c>
      <c r="AA35" s="7">
        <v>285546.31999999954</v>
      </c>
      <c r="AB35" s="7">
        <v>865995.93000000203</v>
      </c>
      <c r="AC35" s="7">
        <v>1550309.5300000012</v>
      </c>
      <c r="AD35" s="7">
        <v>3609504.4499999881</v>
      </c>
      <c r="AE35" s="7">
        <v>1110065.3499999992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0">
        <v>45167</v>
      </c>
      <c r="AO35" s="39" t="s">
        <v>528</v>
      </c>
    </row>
    <row r="36" spans="2:41" x14ac:dyDescent="0.3">
      <c r="B36" s="70" t="s">
        <v>561</v>
      </c>
      <c r="C36" s="7">
        <v>1508.58</v>
      </c>
      <c r="D36" s="7">
        <v>1014.63</v>
      </c>
      <c r="E36" s="7">
        <v>734.55</v>
      </c>
      <c r="F36" s="7">
        <v>591.21999999999991</v>
      </c>
      <c r="G36" s="7">
        <v>0</v>
      </c>
      <c r="H36" s="7">
        <v>597.96</v>
      </c>
      <c r="I36" s="7">
        <v>5113.4000000000005</v>
      </c>
      <c r="J36" s="7">
        <v>144.1</v>
      </c>
      <c r="K36" s="7">
        <v>12.31</v>
      </c>
      <c r="L36" s="7">
        <v>1252.52</v>
      </c>
      <c r="M36" s="7">
        <v>5837.74</v>
      </c>
      <c r="N36" s="7">
        <v>10370.629999999999</v>
      </c>
      <c r="O36" s="7">
        <v>1897.1000000000004</v>
      </c>
      <c r="P36" s="7">
        <v>3866.6499999999996</v>
      </c>
      <c r="Q36" s="7">
        <v>1034.3700000000001</v>
      </c>
      <c r="R36" s="7">
        <v>1454.9900000000002</v>
      </c>
      <c r="S36" s="7">
        <v>4730.9600000000009</v>
      </c>
      <c r="T36" s="7">
        <v>25922.55</v>
      </c>
      <c r="U36" s="7">
        <v>41410.819999999985</v>
      </c>
      <c r="V36" s="7">
        <v>36616.830000000009</v>
      </c>
      <c r="W36" s="7">
        <v>27702.700000000015</v>
      </c>
      <c r="X36" s="7">
        <v>51033.180000000022</v>
      </c>
      <c r="Y36" s="7">
        <v>60334.87</v>
      </c>
      <c r="Z36" s="7">
        <v>81942.94</v>
      </c>
      <c r="AA36" s="7">
        <v>100417.0599999999</v>
      </c>
      <c r="AB36" s="7">
        <v>283674.2799999995</v>
      </c>
      <c r="AC36" s="7">
        <v>545926.95000000077</v>
      </c>
      <c r="AD36" s="7">
        <v>1363756.9199999939</v>
      </c>
      <c r="AE36" s="7">
        <v>3239798.3600000143</v>
      </c>
      <c r="AF36" s="7">
        <v>380391.04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0">
        <v>45198</v>
      </c>
      <c r="AO36" s="39" t="s">
        <v>528</v>
      </c>
    </row>
    <row r="37" spans="2:41" x14ac:dyDescent="0.3">
      <c r="B37" s="70" t="s">
        <v>562</v>
      </c>
      <c r="C37" s="7">
        <v>50904.56</v>
      </c>
      <c r="D37" s="7">
        <v>8028.21</v>
      </c>
      <c r="E37" s="7">
        <v>169.09</v>
      </c>
      <c r="F37" s="7">
        <v>174.64</v>
      </c>
      <c r="G37" s="7">
        <v>190.97</v>
      </c>
      <c r="H37" s="7">
        <v>206.18</v>
      </c>
      <c r="I37" s="7">
        <v>1062.71</v>
      </c>
      <c r="J37" s="7">
        <v>1024.32</v>
      </c>
      <c r="K37" s="7">
        <v>2428.7199999999998</v>
      </c>
      <c r="L37" s="7">
        <v>3824.1099999999997</v>
      </c>
      <c r="M37" s="7">
        <v>3373.87</v>
      </c>
      <c r="N37" s="7">
        <v>1669.75</v>
      </c>
      <c r="O37" s="7">
        <v>6843.2199999999993</v>
      </c>
      <c r="P37" s="7">
        <v>5272.09</v>
      </c>
      <c r="Q37" s="7">
        <v>2854.8900000000003</v>
      </c>
      <c r="R37" s="7">
        <v>4472.1299999999983</v>
      </c>
      <c r="S37" s="7">
        <v>14375.879999999997</v>
      </c>
      <c r="T37" s="7">
        <v>8271.18</v>
      </c>
      <c r="U37" s="7">
        <v>26013.849999999991</v>
      </c>
      <c r="V37" s="7">
        <v>29760.379999999997</v>
      </c>
      <c r="W37" s="7">
        <v>29942.71999999999</v>
      </c>
      <c r="X37" s="7">
        <v>29496.43</v>
      </c>
      <c r="Y37" s="7">
        <v>42527.530000000013</v>
      </c>
      <c r="Z37" s="7">
        <v>56594.459999999985</v>
      </c>
      <c r="AA37" s="7">
        <v>70673.760000000009</v>
      </c>
      <c r="AB37" s="7">
        <v>131527.59999999974</v>
      </c>
      <c r="AC37" s="7">
        <v>223609.52000000002</v>
      </c>
      <c r="AD37" s="7">
        <v>523061.61000000063</v>
      </c>
      <c r="AE37" s="7">
        <v>1677413.8399999975</v>
      </c>
      <c r="AF37" s="7">
        <v>3904166.6900000353</v>
      </c>
      <c r="AG37" s="7">
        <v>708599.24000000139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0">
        <v>45228</v>
      </c>
      <c r="AO37" s="39" t="s">
        <v>528</v>
      </c>
    </row>
    <row r="38" spans="2:41" x14ac:dyDescent="0.3">
      <c r="B38" s="70" t="s">
        <v>563</v>
      </c>
      <c r="C38" s="7">
        <v>459.78999999999996</v>
      </c>
      <c r="D38" s="7">
        <v>642.91</v>
      </c>
      <c r="E38" s="7">
        <v>321</v>
      </c>
      <c r="F38" s="7">
        <v>473.78</v>
      </c>
      <c r="G38" s="7">
        <v>107</v>
      </c>
      <c r="H38" s="7">
        <v>354.45</v>
      </c>
      <c r="I38" s="7">
        <v>135.34</v>
      </c>
      <c r="J38" s="7">
        <v>359.52</v>
      </c>
      <c r="K38" s="7">
        <v>662.38</v>
      </c>
      <c r="L38" s="7">
        <v>9665.6000000000022</v>
      </c>
      <c r="M38" s="7">
        <v>15042.300000000005</v>
      </c>
      <c r="N38" s="7">
        <v>17175.55</v>
      </c>
      <c r="O38" s="7">
        <v>14129.590000000004</v>
      </c>
      <c r="P38" s="7">
        <v>15623.5</v>
      </c>
      <c r="Q38" s="7">
        <v>3718.79</v>
      </c>
      <c r="R38" s="7">
        <v>12655.38</v>
      </c>
      <c r="S38" s="7">
        <v>13095.56</v>
      </c>
      <c r="T38" s="7">
        <v>9651.44</v>
      </c>
      <c r="U38" s="7">
        <v>8883.5699999999979</v>
      </c>
      <c r="V38" s="7">
        <v>27351.87</v>
      </c>
      <c r="W38" s="7">
        <v>18231.470000000005</v>
      </c>
      <c r="X38" s="7">
        <v>35773.339999999989</v>
      </c>
      <c r="Y38" s="7">
        <v>42428.7</v>
      </c>
      <c r="Z38" s="7">
        <v>50955.23000000001</v>
      </c>
      <c r="AA38" s="7">
        <v>27427.829999999998</v>
      </c>
      <c r="AB38" s="7">
        <v>59285.540000000045</v>
      </c>
      <c r="AC38" s="7">
        <v>72033.910000000018</v>
      </c>
      <c r="AD38" s="7">
        <v>154780.08000000042</v>
      </c>
      <c r="AE38" s="7">
        <v>488462.17000000156</v>
      </c>
      <c r="AF38" s="7">
        <v>1251069.0699999963</v>
      </c>
      <c r="AG38" s="7">
        <v>4257840.03</v>
      </c>
      <c r="AH38" s="7">
        <v>1208770.2800000005</v>
      </c>
      <c r="AI38" s="7">
        <v>0</v>
      </c>
      <c r="AJ38" s="7">
        <v>0</v>
      </c>
      <c r="AK38" s="7">
        <v>0</v>
      </c>
      <c r="AL38" s="7">
        <v>0</v>
      </c>
      <c r="AM38" s="70">
        <v>45259</v>
      </c>
      <c r="AO38" s="39" t="s">
        <v>528</v>
      </c>
    </row>
    <row r="39" spans="2:41" x14ac:dyDescent="0.3">
      <c r="B39" s="70" t="s">
        <v>564</v>
      </c>
      <c r="C39" s="7">
        <v>2395.4499999999998</v>
      </c>
      <c r="D39" s="7">
        <v>5151.1899999999996</v>
      </c>
      <c r="E39" s="7">
        <v>864.38</v>
      </c>
      <c r="F39" s="7">
        <v>859.46</v>
      </c>
      <c r="G39" s="7">
        <v>171.13</v>
      </c>
      <c r="H39" s="7">
        <v>321.14</v>
      </c>
      <c r="I39" s="7">
        <v>70.919999999999987</v>
      </c>
      <c r="J39" s="7">
        <v>0</v>
      </c>
      <c r="K39" s="7">
        <v>184.27</v>
      </c>
      <c r="L39" s="7">
        <v>4113.79</v>
      </c>
      <c r="M39" s="7">
        <v>3031.33</v>
      </c>
      <c r="N39" s="7">
        <v>2761.17</v>
      </c>
      <c r="O39" s="7">
        <v>3722.9</v>
      </c>
      <c r="P39" s="7">
        <v>5497.44</v>
      </c>
      <c r="Q39" s="7">
        <v>12779.660000000002</v>
      </c>
      <c r="R39" s="7">
        <v>11762.45</v>
      </c>
      <c r="S39" s="7">
        <v>16807.670000000002</v>
      </c>
      <c r="T39" s="7">
        <v>20456.700000000004</v>
      </c>
      <c r="U39" s="7">
        <v>31109.689999999995</v>
      </c>
      <c r="V39" s="7">
        <v>15862.500000000004</v>
      </c>
      <c r="W39" s="7">
        <v>17554.029999999995</v>
      </c>
      <c r="X39" s="7">
        <v>28724.119999999977</v>
      </c>
      <c r="Y39" s="7">
        <v>49509.319999999971</v>
      </c>
      <c r="Z39" s="7">
        <v>41831.579999999994</v>
      </c>
      <c r="AA39" s="7">
        <v>26707.720000000016</v>
      </c>
      <c r="AB39" s="7">
        <v>45708.649999999994</v>
      </c>
      <c r="AC39" s="7">
        <v>40743.629999999983</v>
      </c>
      <c r="AD39" s="7">
        <v>69957.699999999968</v>
      </c>
      <c r="AE39" s="7">
        <v>147651.86000000007</v>
      </c>
      <c r="AF39" s="7">
        <v>361412.2300000001</v>
      </c>
      <c r="AG39" s="7">
        <v>1180672.7499999967</v>
      </c>
      <c r="AH39" s="7">
        <v>3618758.6600000034</v>
      </c>
      <c r="AI39" s="7">
        <v>716179.63000000175</v>
      </c>
      <c r="AJ39" s="7">
        <v>0</v>
      </c>
      <c r="AK39" s="7">
        <v>0</v>
      </c>
      <c r="AL39" s="7">
        <v>0</v>
      </c>
      <c r="AM39" s="70">
        <v>45289</v>
      </c>
      <c r="AO39" s="39" t="s">
        <v>528</v>
      </c>
    </row>
    <row r="40" spans="2:41" x14ac:dyDescent="0.3">
      <c r="B40" s="70" t="s">
        <v>593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107</v>
      </c>
      <c r="K40" s="7">
        <v>6.99</v>
      </c>
      <c r="L40" s="7">
        <v>1469.56</v>
      </c>
      <c r="M40" s="7">
        <v>119.37</v>
      </c>
      <c r="N40" s="7">
        <v>0</v>
      </c>
      <c r="O40" s="7">
        <v>567.23</v>
      </c>
      <c r="P40" s="7">
        <v>33.76</v>
      </c>
      <c r="Q40" s="7">
        <v>845.19999999999993</v>
      </c>
      <c r="R40" s="7">
        <v>1263.74</v>
      </c>
      <c r="S40" s="7">
        <v>251.97</v>
      </c>
      <c r="T40" s="7">
        <v>1909.8400000000001</v>
      </c>
      <c r="U40" s="7">
        <v>4058.13</v>
      </c>
      <c r="V40" s="7">
        <v>2987.15</v>
      </c>
      <c r="W40" s="7">
        <v>5891.81</v>
      </c>
      <c r="X40" s="7">
        <v>27945.310000000009</v>
      </c>
      <c r="Y40" s="7">
        <v>13470.37</v>
      </c>
      <c r="Z40" s="7">
        <v>16859.34</v>
      </c>
      <c r="AA40" s="7">
        <v>31498.170000000006</v>
      </c>
      <c r="AB40" s="7">
        <v>62078.489999999969</v>
      </c>
      <c r="AC40" s="7">
        <v>59471.029999999984</v>
      </c>
      <c r="AD40" s="7">
        <v>40783.089999999989</v>
      </c>
      <c r="AE40" s="7">
        <v>132959.03000000006</v>
      </c>
      <c r="AF40" s="7">
        <v>211001.90000000023</v>
      </c>
      <c r="AG40" s="7">
        <v>459432.84000000008</v>
      </c>
      <c r="AH40" s="7">
        <v>1246149.199999996</v>
      </c>
      <c r="AI40" s="7">
        <v>3907270.9999999851</v>
      </c>
      <c r="AJ40" s="7">
        <v>810055.98000000301</v>
      </c>
      <c r="AK40" s="7">
        <v>0</v>
      </c>
      <c r="AL40" s="7">
        <v>0</v>
      </c>
      <c r="AM40" s="70">
        <v>45320</v>
      </c>
      <c r="AO40" s="39" t="s">
        <v>528</v>
      </c>
    </row>
    <row r="41" spans="2:41" x14ac:dyDescent="0.3">
      <c r="B41" s="70" t="s">
        <v>594</v>
      </c>
      <c r="C41" s="7">
        <v>949.01</v>
      </c>
      <c r="D41" s="7">
        <v>821.94</v>
      </c>
      <c r="E41" s="7">
        <v>949.87</v>
      </c>
      <c r="F41" s="7">
        <v>763.3900000000001</v>
      </c>
      <c r="G41" s="7">
        <v>106.57</v>
      </c>
      <c r="H41" s="7">
        <v>165.64</v>
      </c>
      <c r="I41" s="7">
        <v>331.28000000000003</v>
      </c>
      <c r="J41" s="7">
        <v>334.38</v>
      </c>
      <c r="K41" s="7">
        <v>1746.8400000000001</v>
      </c>
      <c r="L41" s="7">
        <v>431.19</v>
      </c>
      <c r="M41" s="7">
        <v>407.1</v>
      </c>
      <c r="N41" s="7">
        <v>141.44</v>
      </c>
      <c r="O41" s="7">
        <v>588.96</v>
      </c>
      <c r="P41" s="7">
        <v>1193.5999999999999</v>
      </c>
      <c r="Q41" s="7">
        <v>116.5</v>
      </c>
      <c r="R41" s="7">
        <v>1765.35</v>
      </c>
      <c r="S41" s="7">
        <v>2063.0499999999997</v>
      </c>
      <c r="T41" s="7">
        <v>4387.05</v>
      </c>
      <c r="U41" s="7">
        <v>3602.9100000000012</v>
      </c>
      <c r="V41" s="7">
        <v>6068.4599999999991</v>
      </c>
      <c r="W41" s="7">
        <v>3423.4700000000003</v>
      </c>
      <c r="X41" s="7">
        <v>8097.7800000000007</v>
      </c>
      <c r="Y41" s="7">
        <v>19543.349999999999</v>
      </c>
      <c r="Z41" s="7">
        <v>16454.149999999998</v>
      </c>
      <c r="AA41" s="7">
        <v>18835.839999999997</v>
      </c>
      <c r="AB41" s="7">
        <v>23722.279999999995</v>
      </c>
      <c r="AC41" s="7">
        <v>29654.469999999998</v>
      </c>
      <c r="AD41" s="7">
        <v>41282.439999999966</v>
      </c>
      <c r="AE41" s="7">
        <v>75498.55</v>
      </c>
      <c r="AF41" s="7">
        <v>92646.300000000047</v>
      </c>
      <c r="AG41" s="7">
        <v>156876.40000000005</v>
      </c>
      <c r="AH41" s="7">
        <v>382453.22999999963</v>
      </c>
      <c r="AI41" s="7">
        <v>864676.68000000145</v>
      </c>
      <c r="AJ41" s="7">
        <v>2925882.4200000018</v>
      </c>
      <c r="AK41" s="7">
        <v>455726.65999999939</v>
      </c>
      <c r="AL41" s="7">
        <v>0</v>
      </c>
      <c r="AM41" s="70">
        <v>45351</v>
      </c>
      <c r="AO41" s="39" t="s">
        <v>528</v>
      </c>
    </row>
    <row r="42" spans="2:41" x14ac:dyDescent="0.3">
      <c r="B42" s="70" t="s">
        <v>595</v>
      </c>
      <c r="C42" s="7">
        <v>293.3</v>
      </c>
      <c r="D42" s="7">
        <v>1177.55</v>
      </c>
      <c r="E42" s="7">
        <v>177.32999999999998</v>
      </c>
      <c r="F42" s="7">
        <v>722.24</v>
      </c>
      <c r="G42" s="7">
        <v>443.91999999999996</v>
      </c>
      <c r="H42" s="7">
        <v>101.89</v>
      </c>
      <c r="I42" s="7">
        <v>2586.67</v>
      </c>
      <c r="J42" s="7">
        <v>975.7399999999999</v>
      </c>
      <c r="K42" s="7">
        <v>4383.93</v>
      </c>
      <c r="L42" s="7">
        <v>1014.49</v>
      </c>
      <c r="M42" s="7">
        <v>372.19000000000005</v>
      </c>
      <c r="N42" s="7">
        <v>1208.79</v>
      </c>
      <c r="O42" s="7">
        <v>933.91</v>
      </c>
      <c r="P42" s="7">
        <v>2408.06</v>
      </c>
      <c r="Q42" s="7">
        <v>1330.9</v>
      </c>
      <c r="R42" s="7">
        <v>2375.4699999999998</v>
      </c>
      <c r="S42" s="7">
        <v>7932.3900000000012</v>
      </c>
      <c r="T42" s="7">
        <v>5972.9699999999993</v>
      </c>
      <c r="U42" s="7">
        <v>13206.960000000001</v>
      </c>
      <c r="V42" s="7">
        <v>2206.3799999999992</v>
      </c>
      <c r="W42" s="7">
        <v>8308.31</v>
      </c>
      <c r="X42" s="7">
        <v>10564.59</v>
      </c>
      <c r="Y42" s="7">
        <v>16831.649999999998</v>
      </c>
      <c r="Z42" s="7">
        <v>14415.069999999992</v>
      </c>
      <c r="AA42" s="7">
        <v>15663.35</v>
      </c>
      <c r="AB42" s="7">
        <v>16175.43</v>
      </c>
      <c r="AC42" s="7">
        <v>16317.850000000006</v>
      </c>
      <c r="AD42" s="7">
        <v>27749.16</v>
      </c>
      <c r="AE42" s="7">
        <v>37950.74999999992</v>
      </c>
      <c r="AF42" s="7">
        <v>68473.649999999921</v>
      </c>
      <c r="AG42" s="7">
        <v>97756.269999999859</v>
      </c>
      <c r="AH42" s="7">
        <v>229614.97000000038</v>
      </c>
      <c r="AI42" s="7">
        <v>539962.22999999963</v>
      </c>
      <c r="AJ42" s="7">
        <v>2474836.2199999955</v>
      </c>
      <c r="AK42" s="7">
        <v>3164841.0100000072</v>
      </c>
      <c r="AL42" s="7">
        <v>943531.04999999981</v>
      </c>
      <c r="AM42" s="70">
        <v>45382</v>
      </c>
      <c r="AO42" s="39" t="s">
        <v>528</v>
      </c>
    </row>
    <row r="43" spans="2:41" x14ac:dyDescent="0.3">
      <c r="B43" s="4" t="s">
        <v>1</v>
      </c>
      <c r="C43" s="8">
        <v>5021319.9499999918</v>
      </c>
      <c r="D43" s="8">
        <v>4732027.3899999987</v>
      </c>
      <c r="E43" s="8">
        <v>5000944.3100000005</v>
      </c>
      <c r="F43" s="8">
        <v>5079315.7500000047</v>
      </c>
      <c r="G43" s="8">
        <v>5238739.1999999974</v>
      </c>
      <c r="H43" s="8">
        <v>5008637.0899999877</v>
      </c>
      <c r="I43" s="8">
        <v>4893189.1599999918</v>
      </c>
      <c r="J43" s="8">
        <v>5079323.080000001</v>
      </c>
      <c r="K43" s="8">
        <v>4755498.8499999922</v>
      </c>
      <c r="L43" s="8">
        <v>4116723.4300000006</v>
      </c>
      <c r="M43" s="8">
        <v>4485986.4400000013</v>
      </c>
      <c r="N43" s="8">
        <v>5056969.3699999973</v>
      </c>
      <c r="O43" s="8">
        <v>4842206.9700000035</v>
      </c>
      <c r="P43" s="8">
        <v>4921184.7699999996</v>
      </c>
      <c r="Q43" s="8">
        <v>4951424.3200000115</v>
      </c>
      <c r="R43" s="8">
        <v>4789442.2800000058</v>
      </c>
      <c r="S43" s="8">
        <v>5630862.2800000235</v>
      </c>
      <c r="T43" s="8">
        <v>5116486.2000000123</v>
      </c>
      <c r="U43" s="8">
        <v>5518356.4200000204</v>
      </c>
      <c r="V43" s="8">
        <v>5260806.0300000049</v>
      </c>
      <c r="W43" s="8">
        <v>5155619.5400000159</v>
      </c>
      <c r="X43" s="8">
        <v>5593264.0499999914</v>
      </c>
      <c r="Y43" s="8">
        <v>5328694.839999998</v>
      </c>
      <c r="Z43" s="8">
        <v>6195079.9100000141</v>
      </c>
      <c r="AA43" s="8">
        <v>5717732.6699999766</v>
      </c>
      <c r="AB43" s="8">
        <v>6609795.650000006</v>
      </c>
      <c r="AC43" s="8">
        <v>6139871.6700000046</v>
      </c>
      <c r="AD43" s="8">
        <v>6150306.0999999838</v>
      </c>
      <c r="AE43" s="8">
        <v>6909799.9100000141</v>
      </c>
      <c r="AF43" s="8">
        <v>6269160.8800000325</v>
      </c>
      <c r="AG43" s="8">
        <v>6861177.5299999975</v>
      </c>
      <c r="AH43" s="8">
        <v>6685746.3400000008</v>
      </c>
      <c r="AI43" s="8">
        <v>6028089.5399999879</v>
      </c>
      <c r="AJ43" s="8">
        <v>6210774.620000001</v>
      </c>
      <c r="AK43" s="8">
        <v>3620567.6700000064</v>
      </c>
      <c r="AL43" s="8">
        <v>943531.04999999981</v>
      </c>
      <c r="AO43" s="39" t="s">
        <v>528</v>
      </c>
    </row>
    <row r="44" spans="2:41" x14ac:dyDescent="0.3">
      <c r="AK44" s="22"/>
      <c r="AL44" s="23"/>
      <c r="AM44" s="25"/>
      <c r="AO44" s="39" t="s">
        <v>528</v>
      </c>
    </row>
    <row r="45" spans="2:41" x14ac:dyDescent="0.3">
      <c r="C45" t="s">
        <v>521</v>
      </c>
      <c r="AL45" s="25"/>
      <c r="AO45" s="39" t="s">
        <v>528</v>
      </c>
    </row>
    <row r="46" spans="2:41" x14ac:dyDescent="0.3">
      <c r="B46" s="26"/>
      <c r="C46" s="26" t="s">
        <v>526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O46" s="39" t="s">
        <v>528</v>
      </c>
    </row>
    <row r="47" spans="2:41" x14ac:dyDescent="0.3">
      <c r="B47" s="26" t="s">
        <v>525</v>
      </c>
      <c r="C47" s="114">
        <v>202104</v>
      </c>
      <c r="D47" s="114">
        <v>202105</v>
      </c>
      <c r="E47" s="114">
        <v>202106</v>
      </c>
      <c r="F47" s="114">
        <v>202107</v>
      </c>
      <c r="G47" s="114">
        <v>202108</v>
      </c>
      <c r="H47" s="114">
        <v>202109</v>
      </c>
      <c r="I47" s="114">
        <v>202110</v>
      </c>
      <c r="J47" s="114">
        <v>202111</v>
      </c>
      <c r="K47" s="114">
        <v>202112</v>
      </c>
      <c r="L47" s="114">
        <v>202201</v>
      </c>
      <c r="M47" s="114">
        <v>202202</v>
      </c>
      <c r="N47" s="114">
        <v>202203</v>
      </c>
      <c r="O47" s="114">
        <v>202204</v>
      </c>
      <c r="P47" s="114">
        <v>202205</v>
      </c>
      <c r="Q47" s="114">
        <v>202206</v>
      </c>
      <c r="R47" s="114">
        <v>202207</v>
      </c>
      <c r="S47" s="114">
        <v>202208</v>
      </c>
      <c r="T47" s="114">
        <v>202209</v>
      </c>
      <c r="U47" s="114">
        <v>202210</v>
      </c>
      <c r="V47" s="114">
        <v>202211</v>
      </c>
      <c r="W47" s="114">
        <v>202212</v>
      </c>
      <c r="X47" s="114">
        <v>202301</v>
      </c>
      <c r="Y47" s="114">
        <v>202302</v>
      </c>
      <c r="Z47" s="114">
        <v>202303</v>
      </c>
      <c r="AA47" s="114">
        <v>202304</v>
      </c>
      <c r="AB47" s="114">
        <v>202305</v>
      </c>
      <c r="AC47" s="114">
        <v>202306</v>
      </c>
      <c r="AD47" s="114">
        <v>202307</v>
      </c>
      <c r="AE47" s="114">
        <v>202308</v>
      </c>
      <c r="AF47" s="114">
        <v>202309</v>
      </c>
      <c r="AG47" s="114">
        <v>202310</v>
      </c>
      <c r="AH47" s="114">
        <v>202311</v>
      </c>
      <c r="AI47" s="114">
        <v>202312</v>
      </c>
      <c r="AJ47" s="114">
        <v>202401</v>
      </c>
      <c r="AK47" s="114">
        <v>202402</v>
      </c>
      <c r="AL47" s="114">
        <v>202403</v>
      </c>
      <c r="AO47" s="39" t="s">
        <v>528</v>
      </c>
    </row>
    <row r="48" spans="2:41" x14ac:dyDescent="0.3">
      <c r="B48" s="9" t="s">
        <v>532</v>
      </c>
      <c r="C48" s="30">
        <v>670454.10000000079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O48" s="39" t="s">
        <v>528</v>
      </c>
    </row>
    <row r="49" spans="2:41" x14ac:dyDescent="0.3">
      <c r="B49" s="9" t="s">
        <v>533</v>
      </c>
      <c r="C49" s="30">
        <v>2444283.5299999928</v>
      </c>
      <c r="D49" s="30">
        <v>982740.47999999975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O49" s="39" t="s">
        <v>528</v>
      </c>
    </row>
    <row r="50" spans="2:41" x14ac:dyDescent="0.3">
      <c r="B50" s="9" t="s">
        <v>534</v>
      </c>
      <c r="C50" s="30">
        <v>2857177.4499999932</v>
      </c>
      <c r="D50" s="30">
        <v>2297116.5700000003</v>
      </c>
      <c r="E50" s="30">
        <v>945580.50000000198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O50" s="39" t="s">
        <v>528</v>
      </c>
    </row>
    <row r="51" spans="2:41" x14ac:dyDescent="0.3">
      <c r="B51" s="9" t="s">
        <v>535</v>
      </c>
      <c r="C51" s="30">
        <v>3443872.5499999933</v>
      </c>
      <c r="D51" s="30">
        <v>2767567.8899999992</v>
      </c>
      <c r="E51" s="30">
        <v>2299942.2600000016</v>
      </c>
      <c r="F51" s="30">
        <v>869197.98000000231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O51" s="39" t="s">
        <v>528</v>
      </c>
    </row>
    <row r="52" spans="2:41" x14ac:dyDescent="0.3">
      <c r="B52" s="9" t="s">
        <v>536</v>
      </c>
      <c r="C52" s="30">
        <v>3697261.5299999933</v>
      </c>
      <c r="D52" s="30">
        <v>3202841.5999999996</v>
      </c>
      <c r="E52" s="30">
        <v>2802828.1100000013</v>
      </c>
      <c r="F52" s="30">
        <v>2569762.3500000015</v>
      </c>
      <c r="G52" s="30">
        <v>932886.87000000197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O52" s="39" t="s">
        <v>528</v>
      </c>
    </row>
    <row r="53" spans="2:41" x14ac:dyDescent="0.3">
      <c r="B53" s="9" t="s">
        <v>537</v>
      </c>
      <c r="C53" s="30">
        <v>4108795.6099999938</v>
      </c>
      <c r="D53" s="30">
        <v>3791639.3099999991</v>
      </c>
      <c r="E53" s="30">
        <v>3615864.4900000012</v>
      </c>
      <c r="F53" s="30">
        <v>3462228.8400000017</v>
      </c>
      <c r="G53" s="30">
        <v>2760298.9799999972</v>
      </c>
      <c r="H53" s="30">
        <v>602839.94999999949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O53" s="39" t="s">
        <v>528</v>
      </c>
    </row>
    <row r="54" spans="2:41" x14ac:dyDescent="0.3">
      <c r="B54" s="9" t="s">
        <v>538</v>
      </c>
      <c r="C54" s="30">
        <v>4540410.2799999928</v>
      </c>
      <c r="D54" s="30">
        <v>4281295.629999999</v>
      </c>
      <c r="E54" s="30">
        <v>4262918.7400000012</v>
      </c>
      <c r="F54" s="30">
        <v>4168569.5800000024</v>
      </c>
      <c r="G54" s="30">
        <v>3742658.1199999992</v>
      </c>
      <c r="H54" s="30">
        <v>2880547.6499999883</v>
      </c>
      <c r="I54" s="30">
        <v>1222451.1599999988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O54" s="39" t="s">
        <v>528</v>
      </c>
    </row>
    <row r="55" spans="2:41" x14ac:dyDescent="0.3">
      <c r="B55" s="9" t="s">
        <v>539</v>
      </c>
      <c r="C55" s="30">
        <v>4659856.9499999927</v>
      </c>
      <c r="D55" s="30">
        <v>4397458.8599999994</v>
      </c>
      <c r="E55" s="30">
        <v>4466555.8600000013</v>
      </c>
      <c r="F55" s="30">
        <v>4441077.5400000028</v>
      </c>
      <c r="G55" s="30">
        <v>4187497.9499999993</v>
      </c>
      <c r="H55" s="30">
        <v>3463730.139999988</v>
      </c>
      <c r="I55" s="30">
        <v>2767714.4899999942</v>
      </c>
      <c r="J55" s="30">
        <v>1205787.1499999997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O55" s="39" t="s">
        <v>528</v>
      </c>
    </row>
    <row r="56" spans="2:41" x14ac:dyDescent="0.3">
      <c r="B56" s="9" t="s">
        <v>540</v>
      </c>
      <c r="C56" s="30">
        <v>4699169.979999993</v>
      </c>
      <c r="D56" s="30">
        <v>4438591.169999999</v>
      </c>
      <c r="E56" s="30">
        <v>4560667.2100000009</v>
      </c>
      <c r="F56" s="30">
        <v>4541214.7600000026</v>
      </c>
      <c r="G56" s="30">
        <v>4381226.7899999991</v>
      </c>
      <c r="H56" s="30">
        <v>3808677.3099999879</v>
      </c>
      <c r="I56" s="30">
        <v>3207372.1799999936</v>
      </c>
      <c r="J56" s="30">
        <v>2526614.4100000006</v>
      </c>
      <c r="K56" s="30">
        <v>1044217.3800000024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O56" s="39" t="s">
        <v>528</v>
      </c>
    </row>
    <row r="57" spans="2:41" x14ac:dyDescent="0.3">
      <c r="B57" s="9" t="s">
        <v>541</v>
      </c>
      <c r="C57" s="30">
        <v>4749364.2799999928</v>
      </c>
      <c r="D57" s="30">
        <v>4505428.0499999989</v>
      </c>
      <c r="E57" s="30">
        <v>4671633.7000000011</v>
      </c>
      <c r="F57" s="30">
        <v>4690870.1900000023</v>
      </c>
      <c r="G57" s="30">
        <v>4598462.3499999987</v>
      </c>
      <c r="H57" s="30">
        <v>4233111.8999999873</v>
      </c>
      <c r="I57" s="30">
        <v>3931138.5899999938</v>
      </c>
      <c r="J57" s="30">
        <v>3517881.9100000015</v>
      </c>
      <c r="K57" s="30">
        <v>2636922.9499999937</v>
      </c>
      <c r="L57" s="30">
        <v>743782.57000000204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O57" s="39" t="s">
        <v>528</v>
      </c>
    </row>
    <row r="58" spans="2:41" x14ac:dyDescent="0.3">
      <c r="B58" s="9" t="s">
        <v>542</v>
      </c>
      <c r="C58" s="30">
        <v>4771685.2799999928</v>
      </c>
      <c r="D58" s="30">
        <v>4550067.5199999986</v>
      </c>
      <c r="E58" s="30">
        <v>4746364.4600000009</v>
      </c>
      <c r="F58" s="30">
        <v>4754035.9900000021</v>
      </c>
      <c r="G58" s="30">
        <v>4776226.0699999984</v>
      </c>
      <c r="H58" s="30">
        <v>4417140.1799999876</v>
      </c>
      <c r="I58" s="30">
        <v>4106000.0199999935</v>
      </c>
      <c r="J58" s="30">
        <v>3835902.9000000013</v>
      </c>
      <c r="K58" s="30">
        <v>3038816.4899999932</v>
      </c>
      <c r="L58" s="30">
        <v>1728070.0800000026</v>
      </c>
      <c r="M58" s="30">
        <v>308218.75999999978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O58" s="39" t="s">
        <v>528</v>
      </c>
    </row>
    <row r="59" spans="2:41" x14ac:dyDescent="0.3">
      <c r="B59" s="9" t="s">
        <v>543</v>
      </c>
      <c r="C59" s="30">
        <v>4805244.6499999929</v>
      </c>
      <c r="D59" s="30">
        <v>4569640.4499999983</v>
      </c>
      <c r="E59" s="30">
        <v>4771245.3400000008</v>
      </c>
      <c r="F59" s="30">
        <v>4821939.4800000023</v>
      </c>
      <c r="G59" s="30">
        <v>4841997.379999998</v>
      </c>
      <c r="H59" s="30">
        <v>4609878.3399999877</v>
      </c>
      <c r="I59" s="30">
        <v>4395426.9899999937</v>
      </c>
      <c r="J59" s="30">
        <v>4195532.1400000006</v>
      </c>
      <c r="K59" s="30">
        <v>3534482.1099999929</v>
      </c>
      <c r="L59" s="30">
        <v>2427614.7200000016</v>
      </c>
      <c r="M59" s="30">
        <v>2094894.5500000019</v>
      </c>
      <c r="N59" s="30">
        <v>606309.39999999944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O59" s="39" t="s">
        <v>528</v>
      </c>
    </row>
    <row r="60" spans="2:41" x14ac:dyDescent="0.3">
      <c r="B60" s="9" t="s">
        <v>544</v>
      </c>
      <c r="C60" s="30">
        <v>4827010.7099999925</v>
      </c>
      <c r="D60" s="30">
        <v>4594224.6199999982</v>
      </c>
      <c r="E60" s="30">
        <v>4795710.0500000007</v>
      </c>
      <c r="F60" s="30">
        <v>4862053.2100000028</v>
      </c>
      <c r="G60" s="30">
        <v>4909761.9599999981</v>
      </c>
      <c r="H60" s="30">
        <v>4681483.7999999877</v>
      </c>
      <c r="I60" s="30">
        <v>4492147.0699999938</v>
      </c>
      <c r="J60" s="30">
        <v>4434546.0900000008</v>
      </c>
      <c r="K60" s="30">
        <v>3913535.229999993</v>
      </c>
      <c r="L60" s="30">
        <v>2893675.7500000014</v>
      </c>
      <c r="M60" s="30">
        <v>2697011.910000002</v>
      </c>
      <c r="N60" s="30">
        <v>2476523.7699999986</v>
      </c>
      <c r="O60" s="30">
        <v>812097.1100000008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O60" s="39" t="s">
        <v>528</v>
      </c>
    </row>
    <row r="61" spans="2:41" x14ac:dyDescent="0.3">
      <c r="B61" s="9" t="s">
        <v>545</v>
      </c>
      <c r="C61" s="30">
        <v>4843732.1999999927</v>
      </c>
      <c r="D61" s="30">
        <v>4624054.1899999985</v>
      </c>
      <c r="E61" s="30">
        <v>4833708.4600000009</v>
      </c>
      <c r="F61" s="30">
        <v>4909971.3300000029</v>
      </c>
      <c r="G61" s="30">
        <v>5000686.799999998</v>
      </c>
      <c r="H61" s="30">
        <v>4768983.2699999874</v>
      </c>
      <c r="I61" s="30">
        <v>4575203.5699999938</v>
      </c>
      <c r="J61" s="30">
        <v>4557877.4100000011</v>
      </c>
      <c r="K61" s="30">
        <v>4075643.9299999932</v>
      </c>
      <c r="L61" s="30">
        <v>3137399.9100000015</v>
      </c>
      <c r="M61" s="30">
        <v>2966738.5800000019</v>
      </c>
      <c r="N61" s="30">
        <v>3005658.4599999972</v>
      </c>
      <c r="O61" s="30">
        <v>2125986.4700000025</v>
      </c>
      <c r="P61" s="30">
        <v>588721.75999999873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O61" s="39" t="s">
        <v>528</v>
      </c>
    </row>
    <row r="62" spans="2:41" x14ac:dyDescent="0.3">
      <c r="B62" s="9" t="s">
        <v>546</v>
      </c>
      <c r="C62" s="30">
        <v>4855728.1999999927</v>
      </c>
      <c r="D62" s="30">
        <v>4644783.669999999</v>
      </c>
      <c r="E62" s="30">
        <v>4864591.9200000009</v>
      </c>
      <c r="F62" s="30">
        <v>4961812.9000000032</v>
      </c>
      <c r="G62" s="30">
        <v>5067826.299999998</v>
      </c>
      <c r="H62" s="30">
        <v>4827385.4599999879</v>
      </c>
      <c r="I62" s="30">
        <v>4657614.7099999934</v>
      </c>
      <c r="J62" s="30">
        <v>4738362.7800000012</v>
      </c>
      <c r="K62" s="30">
        <v>4262232.8699999936</v>
      </c>
      <c r="L62" s="30">
        <v>3454807.120000001</v>
      </c>
      <c r="M62" s="30">
        <v>3365905.2200000016</v>
      </c>
      <c r="N62" s="30">
        <v>3410409.6499999966</v>
      </c>
      <c r="O62" s="30">
        <v>2776506.9700000021</v>
      </c>
      <c r="P62" s="30">
        <v>2488282.8900000015</v>
      </c>
      <c r="Q62" s="30">
        <v>993502.66999999923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O62" s="39" t="s">
        <v>528</v>
      </c>
    </row>
    <row r="63" spans="2:41" x14ac:dyDescent="0.3">
      <c r="B63" s="9" t="s">
        <v>547</v>
      </c>
      <c r="C63" s="30">
        <v>4871957.3499999931</v>
      </c>
      <c r="D63" s="30">
        <v>4656485.7999999989</v>
      </c>
      <c r="E63" s="30">
        <v>4880721.9700000007</v>
      </c>
      <c r="F63" s="30">
        <v>4996458.4000000032</v>
      </c>
      <c r="G63" s="30">
        <v>5097275.5799999982</v>
      </c>
      <c r="H63" s="30">
        <v>4869728.829999988</v>
      </c>
      <c r="I63" s="30">
        <v>4732749.3699999936</v>
      </c>
      <c r="J63" s="30">
        <v>4811572.8900000015</v>
      </c>
      <c r="K63" s="30">
        <v>4397767.4499999937</v>
      </c>
      <c r="L63" s="30">
        <v>3617647.3200000008</v>
      </c>
      <c r="M63" s="30">
        <v>3724583.9000000013</v>
      </c>
      <c r="N63" s="30">
        <v>3723310.0399999963</v>
      </c>
      <c r="O63" s="30">
        <v>3229827.0700000022</v>
      </c>
      <c r="P63" s="30">
        <v>3225205.2299999995</v>
      </c>
      <c r="Q63" s="30">
        <v>2870109.7100000135</v>
      </c>
      <c r="R63" s="30">
        <v>847600.46999999951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O63" s="39" t="s">
        <v>528</v>
      </c>
    </row>
    <row r="64" spans="2:41" x14ac:dyDescent="0.3">
      <c r="B64" s="9" t="s">
        <v>548</v>
      </c>
      <c r="C64" s="30">
        <v>4878353.1299999934</v>
      </c>
      <c r="D64" s="30">
        <v>4668201.4799999986</v>
      </c>
      <c r="E64" s="30">
        <v>4948115.9700000007</v>
      </c>
      <c r="F64" s="30">
        <v>5021779.6300000036</v>
      </c>
      <c r="G64" s="30">
        <v>5184305.799999998</v>
      </c>
      <c r="H64" s="30">
        <v>4944557.6899999883</v>
      </c>
      <c r="I64" s="30">
        <v>4798081.3899999931</v>
      </c>
      <c r="J64" s="30">
        <v>4929532.6300000018</v>
      </c>
      <c r="K64" s="30">
        <v>4537962.7499999935</v>
      </c>
      <c r="L64" s="30">
        <v>3828391.0800000005</v>
      </c>
      <c r="M64" s="30">
        <v>4087295.1900000013</v>
      </c>
      <c r="N64" s="30">
        <v>4498978.7699999968</v>
      </c>
      <c r="O64" s="30">
        <v>4063022.3300000024</v>
      </c>
      <c r="P64" s="30">
        <v>4014182.6799999997</v>
      </c>
      <c r="Q64" s="30">
        <v>3889340.3900000127</v>
      </c>
      <c r="R64" s="30">
        <v>3151543.8200000059</v>
      </c>
      <c r="S64" s="30">
        <v>1444844.8400000054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O64" s="39" t="s">
        <v>528</v>
      </c>
    </row>
    <row r="65" spans="2:41" x14ac:dyDescent="0.3">
      <c r="B65" s="9" t="s">
        <v>549</v>
      </c>
      <c r="C65" s="30">
        <v>4881823.5799999936</v>
      </c>
      <c r="D65" s="30">
        <v>4674923.1599999983</v>
      </c>
      <c r="E65" s="30">
        <v>4956448.1500000004</v>
      </c>
      <c r="F65" s="30">
        <v>5031702.8300000038</v>
      </c>
      <c r="G65" s="30">
        <v>5199213.3499999978</v>
      </c>
      <c r="H65" s="30">
        <v>4963416.5899999887</v>
      </c>
      <c r="I65" s="30">
        <v>4821152.4699999932</v>
      </c>
      <c r="J65" s="30">
        <v>4987377.410000002</v>
      </c>
      <c r="K65" s="30">
        <v>4613259.6799999932</v>
      </c>
      <c r="L65" s="30">
        <v>3902548.3500000006</v>
      </c>
      <c r="M65" s="30">
        <v>4181897.6500000013</v>
      </c>
      <c r="N65" s="30">
        <v>4671119.4699999969</v>
      </c>
      <c r="O65" s="30">
        <v>4320008.450000003</v>
      </c>
      <c r="P65" s="30">
        <v>4297955.0599999996</v>
      </c>
      <c r="Q65" s="30">
        <v>4293068.8300000113</v>
      </c>
      <c r="R65" s="30">
        <v>3838705.7700000056</v>
      </c>
      <c r="S65" s="30">
        <v>3588210.1300000288</v>
      </c>
      <c r="T65" s="30">
        <v>1061741.4500000011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O65" s="39" t="s">
        <v>528</v>
      </c>
    </row>
    <row r="66" spans="2:41" x14ac:dyDescent="0.3">
      <c r="B66" s="9" t="s">
        <v>550</v>
      </c>
      <c r="C66" s="30">
        <v>4935225.4199999934</v>
      </c>
      <c r="D66" s="30">
        <v>4678103.6699999981</v>
      </c>
      <c r="E66" s="30">
        <v>4958914.6000000006</v>
      </c>
      <c r="F66" s="30">
        <v>5034939.570000004</v>
      </c>
      <c r="G66" s="30">
        <v>5202275.9599999981</v>
      </c>
      <c r="H66" s="30">
        <v>4970343.7599999886</v>
      </c>
      <c r="I66" s="30">
        <v>4841516.7399999928</v>
      </c>
      <c r="J66" s="30">
        <v>5004590.3600000022</v>
      </c>
      <c r="K66" s="30">
        <v>4632517.7199999932</v>
      </c>
      <c r="L66" s="30">
        <v>3937252.9700000007</v>
      </c>
      <c r="M66" s="30">
        <v>4230904.4300000016</v>
      </c>
      <c r="N66" s="30">
        <v>4734910.1299999971</v>
      </c>
      <c r="O66" s="30">
        <v>4415141.4300000025</v>
      </c>
      <c r="P66" s="30">
        <v>4400366.8999999994</v>
      </c>
      <c r="Q66" s="30">
        <v>4416142.8700000113</v>
      </c>
      <c r="R66" s="30">
        <v>4117108.3000000054</v>
      </c>
      <c r="S66" s="30">
        <v>4634809.710000026</v>
      </c>
      <c r="T66" s="30">
        <v>3465677.290000014</v>
      </c>
      <c r="U66" s="30">
        <v>1380413.3900000083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O66" s="39" t="s">
        <v>528</v>
      </c>
    </row>
    <row r="67" spans="2:41" x14ac:dyDescent="0.3">
      <c r="B67" s="9" t="s">
        <v>551</v>
      </c>
      <c r="C67" s="30">
        <v>4936817.8399999933</v>
      </c>
      <c r="D67" s="30">
        <v>4678550.2699999977</v>
      </c>
      <c r="E67" s="30">
        <v>4961708.5100000007</v>
      </c>
      <c r="F67" s="30">
        <v>5037055.5500000045</v>
      </c>
      <c r="G67" s="30">
        <v>5205281.049999998</v>
      </c>
      <c r="H67" s="30">
        <v>4980009.5999999885</v>
      </c>
      <c r="I67" s="30">
        <v>4846775.729999993</v>
      </c>
      <c r="J67" s="30">
        <v>5020405.9400000023</v>
      </c>
      <c r="K67" s="30">
        <v>4651973.4299999932</v>
      </c>
      <c r="L67" s="30">
        <v>3968979.2800000007</v>
      </c>
      <c r="M67" s="30">
        <v>4263084.7200000016</v>
      </c>
      <c r="N67" s="30">
        <v>4791953.9599999972</v>
      </c>
      <c r="O67" s="30">
        <v>4464902.2700000023</v>
      </c>
      <c r="P67" s="30">
        <v>4472645.1899999995</v>
      </c>
      <c r="Q67" s="30">
        <v>4485787.5300000114</v>
      </c>
      <c r="R67" s="30">
        <v>4219735.7800000058</v>
      </c>
      <c r="S67" s="30">
        <v>4907496.9100000262</v>
      </c>
      <c r="T67" s="30">
        <v>4148226.730000014</v>
      </c>
      <c r="U67" s="30">
        <v>3719096.3200000208</v>
      </c>
      <c r="V67" s="30">
        <v>1337546.4500000011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O67" s="39" t="s">
        <v>528</v>
      </c>
    </row>
    <row r="68" spans="2:41" x14ac:dyDescent="0.3">
      <c r="B68" s="9" t="s">
        <v>552</v>
      </c>
      <c r="C68" s="30">
        <v>4938976.229999993</v>
      </c>
      <c r="D68" s="30">
        <v>4682086.0799999973</v>
      </c>
      <c r="E68" s="30">
        <v>4963729.5100000007</v>
      </c>
      <c r="F68" s="30">
        <v>5038820.1700000046</v>
      </c>
      <c r="G68" s="30">
        <v>5206545.5199999977</v>
      </c>
      <c r="H68" s="30">
        <v>4981375.5299999882</v>
      </c>
      <c r="I68" s="30">
        <v>4847736.4099999927</v>
      </c>
      <c r="J68" s="30">
        <v>5025301.620000002</v>
      </c>
      <c r="K68" s="30">
        <v>4665604.3299999936</v>
      </c>
      <c r="L68" s="30">
        <v>3984656.7300000009</v>
      </c>
      <c r="M68" s="30">
        <v>4291350.1300000018</v>
      </c>
      <c r="N68" s="30">
        <v>4825183.6399999969</v>
      </c>
      <c r="O68" s="30">
        <v>4535506.0500000026</v>
      </c>
      <c r="P68" s="30">
        <v>4537455.13</v>
      </c>
      <c r="Q68" s="30">
        <v>4519480.9900000114</v>
      </c>
      <c r="R68" s="30">
        <v>4288074.8800000055</v>
      </c>
      <c r="S68" s="30">
        <v>5004696.7800000263</v>
      </c>
      <c r="T68" s="30">
        <v>4341263.4900000142</v>
      </c>
      <c r="U68" s="30">
        <v>4344960.5900000203</v>
      </c>
      <c r="V68" s="30">
        <v>3222003.680000009</v>
      </c>
      <c r="W68" s="30">
        <v>1043313.4200000007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O68" s="39" t="s">
        <v>528</v>
      </c>
    </row>
    <row r="69" spans="2:41" x14ac:dyDescent="0.3">
      <c r="B69" s="9" t="s">
        <v>553</v>
      </c>
      <c r="C69" s="30">
        <v>4940223.3699999927</v>
      </c>
      <c r="D69" s="30">
        <v>4682634.299999997</v>
      </c>
      <c r="E69" s="30">
        <v>4967056.9600000009</v>
      </c>
      <c r="F69" s="30">
        <v>5039261.0800000047</v>
      </c>
      <c r="G69" s="30">
        <v>5207089.7299999977</v>
      </c>
      <c r="H69" s="30">
        <v>4981830.3799999878</v>
      </c>
      <c r="I69" s="30">
        <v>4848921.0499999924</v>
      </c>
      <c r="J69" s="30">
        <v>5031542.5300000021</v>
      </c>
      <c r="K69" s="30">
        <v>4669437.2399999937</v>
      </c>
      <c r="L69" s="30">
        <v>4015382.9000000008</v>
      </c>
      <c r="M69" s="30">
        <v>4313162.4800000014</v>
      </c>
      <c r="N69" s="30">
        <v>4843388.5799999973</v>
      </c>
      <c r="O69" s="30">
        <v>4569748.5200000023</v>
      </c>
      <c r="P69" s="30">
        <v>4590820.34</v>
      </c>
      <c r="Q69" s="30">
        <v>4580480.800000011</v>
      </c>
      <c r="R69" s="30">
        <v>4335060.3400000054</v>
      </c>
      <c r="S69" s="30">
        <v>5085712.0900000259</v>
      </c>
      <c r="T69" s="30">
        <v>4476070.1500000143</v>
      </c>
      <c r="U69" s="30">
        <v>4643488.1800000202</v>
      </c>
      <c r="V69" s="30">
        <v>4104507.6100000055</v>
      </c>
      <c r="W69" s="30">
        <v>3453621.2000000174</v>
      </c>
      <c r="X69" s="30">
        <v>1412162.6400000022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O69" s="39" t="s">
        <v>528</v>
      </c>
    </row>
    <row r="70" spans="2:41" x14ac:dyDescent="0.3">
      <c r="B70" s="9" t="s">
        <v>554</v>
      </c>
      <c r="C70" s="30">
        <v>4941676.1799999923</v>
      </c>
      <c r="D70" s="30">
        <v>4686825.5599999968</v>
      </c>
      <c r="E70" s="30">
        <v>4976589.620000001</v>
      </c>
      <c r="F70" s="30">
        <v>5041532.7800000049</v>
      </c>
      <c r="G70" s="30">
        <v>5207473.3599999975</v>
      </c>
      <c r="H70" s="30">
        <v>4982785.3899999876</v>
      </c>
      <c r="I70" s="30">
        <v>4849760.4799999921</v>
      </c>
      <c r="J70" s="30">
        <v>5032896.2200000025</v>
      </c>
      <c r="K70" s="30">
        <v>4670851.6399999941</v>
      </c>
      <c r="L70" s="30">
        <v>4027232.2400000007</v>
      </c>
      <c r="M70" s="30">
        <v>4331604.870000001</v>
      </c>
      <c r="N70" s="30">
        <v>4872578.0299999975</v>
      </c>
      <c r="O70" s="30">
        <v>4608636.4200000027</v>
      </c>
      <c r="P70" s="30">
        <v>4629488.8099999996</v>
      </c>
      <c r="Q70" s="30">
        <v>4657538.550000011</v>
      </c>
      <c r="R70" s="30">
        <v>4375510.8600000059</v>
      </c>
      <c r="S70" s="30">
        <v>5145848.5800000262</v>
      </c>
      <c r="T70" s="30">
        <v>4567116.000000014</v>
      </c>
      <c r="U70" s="30">
        <v>4788851.2200000202</v>
      </c>
      <c r="V70" s="30">
        <v>4423820.4800000042</v>
      </c>
      <c r="W70" s="30">
        <v>4196338.3700000169</v>
      </c>
      <c r="X70" s="30">
        <v>3685321.7499999953</v>
      </c>
      <c r="Y70" s="30">
        <v>1455257.1999999972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O70" s="39" t="s">
        <v>528</v>
      </c>
    </row>
    <row r="71" spans="2:41" x14ac:dyDescent="0.3">
      <c r="B71" s="9" t="s">
        <v>555</v>
      </c>
      <c r="C71" s="30">
        <v>4941676.1799999923</v>
      </c>
      <c r="D71" s="30">
        <v>4687219.9999999972</v>
      </c>
      <c r="E71" s="30">
        <v>4976920.1300000008</v>
      </c>
      <c r="F71" s="30">
        <v>5042770.8400000045</v>
      </c>
      <c r="G71" s="30">
        <v>5208124.7299999977</v>
      </c>
      <c r="H71" s="30">
        <v>4983325.2099999879</v>
      </c>
      <c r="I71" s="30">
        <v>4859751.9199999925</v>
      </c>
      <c r="J71" s="30">
        <v>5037001.0300000021</v>
      </c>
      <c r="K71" s="30">
        <v>4673131.0799999945</v>
      </c>
      <c r="L71" s="30">
        <v>4030750.8300000005</v>
      </c>
      <c r="M71" s="30">
        <v>4365735.4500000011</v>
      </c>
      <c r="N71" s="30">
        <v>4887715.8199999975</v>
      </c>
      <c r="O71" s="30">
        <v>4627215.1500000032</v>
      </c>
      <c r="P71" s="30">
        <v>4654496.43</v>
      </c>
      <c r="Q71" s="30">
        <v>4693778.0300000114</v>
      </c>
      <c r="R71" s="30">
        <v>4437081.3400000054</v>
      </c>
      <c r="S71" s="30">
        <v>5191174.7000000263</v>
      </c>
      <c r="T71" s="30">
        <v>4621815.8100000136</v>
      </c>
      <c r="U71" s="30">
        <v>4901254.7900000205</v>
      </c>
      <c r="V71" s="30">
        <v>4563891.4600000046</v>
      </c>
      <c r="W71" s="30">
        <v>4452274.3300000168</v>
      </c>
      <c r="X71" s="30">
        <v>4474134.2899999935</v>
      </c>
      <c r="Y71" s="30">
        <v>3564741.8099999968</v>
      </c>
      <c r="Z71" s="30">
        <v>1679621.8900000013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O71" s="39" t="s">
        <v>528</v>
      </c>
    </row>
    <row r="72" spans="2:41" x14ac:dyDescent="0.3">
      <c r="B72" s="9" t="s">
        <v>556</v>
      </c>
      <c r="C72" s="30">
        <v>4943361.5399999926</v>
      </c>
      <c r="D72" s="30">
        <v>4689303.2199999969</v>
      </c>
      <c r="E72" s="30">
        <v>4980475.1300000008</v>
      </c>
      <c r="F72" s="30">
        <v>5051166.5100000044</v>
      </c>
      <c r="G72" s="30">
        <v>5224806.6499999976</v>
      </c>
      <c r="H72" s="30">
        <v>4993115.9499999881</v>
      </c>
      <c r="I72" s="30">
        <v>4873708.689999992</v>
      </c>
      <c r="J72" s="30">
        <v>5057287.660000002</v>
      </c>
      <c r="K72" s="30">
        <v>4688866.5399999944</v>
      </c>
      <c r="L72" s="30">
        <v>4064800.9700000007</v>
      </c>
      <c r="M72" s="30">
        <v>4404459.7400000012</v>
      </c>
      <c r="N72" s="30">
        <v>4943928.6999999974</v>
      </c>
      <c r="O72" s="30">
        <v>4727377.4000000032</v>
      </c>
      <c r="P72" s="30">
        <v>4777844.4899999993</v>
      </c>
      <c r="Q72" s="30">
        <v>4838158.9800000116</v>
      </c>
      <c r="R72" s="30">
        <v>4594014.3700000057</v>
      </c>
      <c r="S72" s="30">
        <v>5380773.5000000261</v>
      </c>
      <c r="T72" s="30">
        <v>4827179.0600000136</v>
      </c>
      <c r="U72" s="30">
        <v>5136556.3300000206</v>
      </c>
      <c r="V72" s="30">
        <v>4824487.8800000055</v>
      </c>
      <c r="W72" s="30">
        <v>4707532.280000017</v>
      </c>
      <c r="X72" s="30">
        <v>4925393.019999993</v>
      </c>
      <c r="Y72" s="30">
        <v>4361337.6399999978</v>
      </c>
      <c r="Z72" s="30">
        <v>4257221.7000000095</v>
      </c>
      <c r="AA72" s="30">
        <v>1697388.1199999922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O72" s="39" t="s">
        <v>528</v>
      </c>
    </row>
    <row r="73" spans="2:41" x14ac:dyDescent="0.3">
      <c r="B73" s="9" t="s">
        <v>557</v>
      </c>
      <c r="C73" s="30">
        <v>4947505.9699999923</v>
      </c>
      <c r="D73" s="30">
        <v>4693072.4099999974</v>
      </c>
      <c r="E73" s="30">
        <v>4985390.9900000012</v>
      </c>
      <c r="F73" s="30">
        <v>5062423.0100000044</v>
      </c>
      <c r="G73" s="30">
        <v>5230134.8699999973</v>
      </c>
      <c r="H73" s="30">
        <v>4998312.3499999885</v>
      </c>
      <c r="I73" s="30">
        <v>4877974.1199999917</v>
      </c>
      <c r="J73" s="30">
        <v>5065753.2800000021</v>
      </c>
      <c r="K73" s="30">
        <v>4732370.4299999941</v>
      </c>
      <c r="L73" s="30">
        <v>4083131.5000000005</v>
      </c>
      <c r="M73" s="30">
        <v>4431249.3400000008</v>
      </c>
      <c r="N73" s="30">
        <v>4985414.5699999975</v>
      </c>
      <c r="O73" s="30">
        <v>4800831.7200000035</v>
      </c>
      <c r="P73" s="30">
        <v>4857952.0999999996</v>
      </c>
      <c r="Q73" s="30">
        <v>4897675.8600000115</v>
      </c>
      <c r="R73" s="30">
        <v>4698293.0800000057</v>
      </c>
      <c r="S73" s="30">
        <v>5496701.1800000258</v>
      </c>
      <c r="T73" s="30">
        <v>4953317.4500000132</v>
      </c>
      <c r="U73" s="30">
        <v>5258454.98000002</v>
      </c>
      <c r="V73" s="30">
        <v>4993087.2800000049</v>
      </c>
      <c r="W73" s="30">
        <v>4883242.0100000175</v>
      </c>
      <c r="X73" s="30">
        <v>5139381.0499999933</v>
      </c>
      <c r="Y73" s="30">
        <v>4741462.9399999976</v>
      </c>
      <c r="Z73" s="30">
        <v>5180902.8900000118</v>
      </c>
      <c r="AA73" s="30">
        <v>3965780.51999998</v>
      </c>
      <c r="AB73" s="30">
        <v>952143.81000000238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O73" s="39" t="s">
        <v>528</v>
      </c>
    </row>
    <row r="74" spans="2:41" x14ac:dyDescent="0.3">
      <c r="B74" s="9" t="s">
        <v>558</v>
      </c>
      <c r="C74" s="30">
        <v>4950076.399999992</v>
      </c>
      <c r="D74" s="30">
        <v>4694242.8499999978</v>
      </c>
      <c r="E74" s="30">
        <v>4986474.040000001</v>
      </c>
      <c r="F74" s="30">
        <v>5064022.7000000048</v>
      </c>
      <c r="G74" s="30">
        <v>5231606.7399999974</v>
      </c>
      <c r="H74" s="30">
        <v>4999229.5799999889</v>
      </c>
      <c r="I74" s="30">
        <v>4879507.2099999916</v>
      </c>
      <c r="J74" s="30">
        <v>5069678.370000002</v>
      </c>
      <c r="K74" s="30">
        <v>4738736.1899999939</v>
      </c>
      <c r="L74" s="30">
        <v>4088365.1400000006</v>
      </c>
      <c r="M74" s="30">
        <v>4434399.6700000009</v>
      </c>
      <c r="N74" s="30">
        <v>5006229.3699999973</v>
      </c>
      <c r="O74" s="30">
        <v>4807628.990000003</v>
      </c>
      <c r="P74" s="30">
        <v>4873002.8499999996</v>
      </c>
      <c r="Q74" s="30">
        <v>4915622.4900000114</v>
      </c>
      <c r="R74" s="30">
        <v>4724594.3900000053</v>
      </c>
      <c r="S74" s="30">
        <v>5527866.7700000256</v>
      </c>
      <c r="T74" s="30">
        <v>4989783.1800000127</v>
      </c>
      <c r="U74" s="30">
        <v>5307483.7400000198</v>
      </c>
      <c r="V74" s="30">
        <v>5044734.5900000045</v>
      </c>
      <c r="W74" s="30">
        <v>4949535.8400000175</v>
      </c>
      <c r="X74" s="30">
        <v>5241929.3499999931</v>
      </c>
      <c r="Y74" s="30">
        <v>4893353.7799999975</v>
      </c>
      <c r="Z74" s="30">
        <v>5559678.7400000123</v>
      </c>
      <c r="AA74" s="30">
        <v>4766476.2799999788</v>
      </c>
      <c r="AB74" s="30">
        <v>4280525.4200000018</v>
      </c>
      <c r="AC74" s="30">
        <v>812110.83000000066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O74" s="39" t="s">
        <v>528</v>
      </c>
    </row>
    <row r="75" spans="2:41" x14ac:dyDescent="0.3">
      <c r="B75" s="9" t="s">
        <v>559</v>
      </c>
      <c r="C75" s="30">
        <v>4962333.4699999923</v>
      </c>
      <c r="D75" s="30">
        <v>4706381.4199999981</v>
      </c>
      <c r="E75" s="30">
        <v>4996687.040000001</v>
      </c>
      <c r="F75" s="30">
        <v>5075125.2800000049</v>
      </c>
      <c r="G75" s="30">
        <v>5236127.9199999971</v>
      </c>
      <c r="H75" s="30">
        <v>5004403.659999989</v>
      </c>
      <c r="I75" s="30">
        <v>4881149.9199999915</v>
      </c>
      <c r="J75" s="30">
        <v>5073858.0000000019</v>
      </c>
      <c r="K75" s="30">
        <v>4739501.6199999936</v>
      </c>
      <c r="L75" s="30">
        <v>4090359.1200000006</v>
      </c>
      <c r="M75" s="30">
        <v>4453700.3800000008</v>
      </c>
      <c r="N75" s="30">
        <v>5020373.9999999972</v>
      </c>
      <c r="O75" s="30">
        <v>4810519.200000003</v>
      </c>
      <c r="P75" s="30">
        <v>4881348.46</v>
      </c>
      <c r="Q75" s="30">
        <v>4921982.8800000111</v>
      </c>
      <c r="R75" s="30">
        <v>4742342.5400000056</v>
      </c>
      <c r="S75" s="30">
        <v>5547095.9500000253</v>
      </c>
      <c r="T75" s="30">
        <v>5013013.960000013</v>
      </c>
      <c r="U75" s="30">
        <v>5351868.5400000196</v>
      </c>
      <c r="V75" s="30">
        <v>5095735.6300000045</v>
      </c>
      <c r="W75" s="30">
        <v>4992089.7700000172</v>
      </c>
      <c r="X75" s="30">
        <v>5312894.7799999928</v>
      </c>
      <c r="Y75" s="30">
        <v>4966590.1599999974</v>
      </c>
      <c r="Z75" s="30">
        <v>5700532.2800000124</v>
      </c>
      <c r="AA75" s="30">
        <v>5140962.6199999787</v>
      </c>
      <c r="AB75" s="30">
        <v>5121627.4500000039</v>
      </c>
      <c r="AC75" s="30">
        <v>3601804.7800000035</v>
      </c>
      <c r="AD75" s="30">
        <v>319430.65000000014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O75" s="39" t="s">
        <v>528</v>
      </c>
    </row>
    <row r="76" spans="2:41" x14ac:dyDescent="0.3">
      <c r="B76" s="9" t="s">
        <v>560</v>
      </c>
      <c r="C76" s="30">
        <v>4964809.2599999923</v>
      </c>
      <c r="D76" s="30">
        <v>4715190.9599999981</v>
      </c>
      <c r="E76" s="30">
        <v>4997728.0900000008</v>
      </c>
      <c r="F76" s="30">
        <v>5075731.0200000051</v>
      </c>
      <c r="G76" s="30">
        <v>5237719.6099999975</v>
      </c>
      <c r="H76" s="30">
        <v>5006889.8299999889</v>
      </c>
      <c r="I76" s="30">
        <v>4883888.8399999915</v>
      </c>
      <c r="J76" s="30">
        <v>5076378.0200000014</v>
      </c>
      <c r="K76" s="30">
        <v>4746073.4099999936</v>
      </c>
      <c r="L76" s="30">
        <v>4094952.1700000004</v>
      </c>
      <c r="M76" s="30">
        <v>4457802.540000001</v>
      </c>
      <c r="N76" s="30">
        <v>5023642.0399999972</v>
      </c>
      <c r="O76" s="30">
        <v>4813524.0600000033</v>
      </c>
      <c r="P76" s="30">
        <v>4887289.67</v>
      </c>
      <c r="Q76" s="30">
        <v>4928744.010000011</v>
      </c>
      <c r="R76" s="30">
        <v>4753692.7700000061</v>
      </c>
      <c r="S76" s="30">
        <v>5571604.800000025</v>
      </c>
      <c r="T76" s="30">
        <v>5039914.4700000128</v>
      </c>
      <c r="U76" s="30">
        <v>5390070.4900000198</v>
      </c>
      <c r="V76" s="30">
        <v>5139952.4600000046</v>
      </c>
      <c r="W76" s="30">
        <v>5044565.030000017</v>
      </c>
      <c r="X76" s="30">
        <v>5401629.2999999924</v>
      </c>
      <c r="Y76" s="30">
        <v>5084049.049999997</v>
      </c>
      <c r="Z76" s="30">
        <v>5916027.1400000127</v>
      </c>
      <c r="AA76" s="30">
        <v>5426508.9399999781</v>
      </c>
      <c r="AB76" s="30">
        <v>5987623.3800000064</v>
      </c>
      <c r="AC76" s="30">
        <v>5152114.3100000042</v>
      </c>
      <c r="AD76" s="30">
        <v>3928935.0999999885</v>
      </c>
      <c r="AE76" s="30">
        <v>1110065.3499999992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O76" s="39" t="s">
        <v>528</v>
      </c>
    </row>
    <row r="77" spans="2:41" x14ac:dyDescent="0.3">
      <c r="B77" s="9" t="s">
        <v>561</v>
      </c>
      <c r="C77" s="30">
        <v>4966317.8399999924</v>
      </c>
      <c r="D77" s="30">
        <v>4716205.589999998</v>
      </c>
      <c r="E77" s="30">
        <v>4998462.6400000006</v>
      </c>
      <c r="F77" s="30">
        <v>5076322.2400000049</v>
      </c>
      <c r="G77" s="30">
        <v>5237719.6099999975</v>
      </c>
      <c r="H77" s="30">
        <v>5007487.7899999889</v>
      </c>
      <c r="I77" s="30">
        <v>4889002.2399999918</v>
      </c>
      <c r="J77" s="30">
        <v>5076522.120000001</v>
      </c>
      <c r="K77" s="30">
        <v>4746085.7199999932</v>
      </c>
      <c r="L77" s="30">
        <v>4096204.6900000004</v>
      </c>
      <c r="M77" s="30">
        <v>4463640.2800000012</v>
      </c>
      <c r="N77" s="30">
        <v>5034012.6699999971</v>
      </c>
      <c r="O77" s="30">
        <v>4815421.1600000029</v>
      </c>
      <c r="P77" s="30">
        <v>4891156.32</v>
      </c>
      <c r="Q77" s="30">
        <v>4929778.3800000111</v>
      </c>
      <c r="R77" s="30">
        <v>4755147.7600000063</v>
      </c>
      <c r="S77" s="30">
        <v>5576335.7600000249</v>
      </c>
      <c r="T77" s="30">
        <v>5065837.0200000126</v>
      </c>
      <c r="U77" s="30">
        <v>5431481.3100000201</v>
      </c>
      <c r="V77" s="30">
        <v>5176569.2900000047</v>
      </c>
      <c r="W77" s="30">
        <v>5072267.7300000172</v>
      </c>
      <c r="X77" s="30">
        <v>5452662.4799999921</v>
      </c>
      <c r="Y77" s="30">
        <v>5144383.9199999971</v>
      </c>
      <c r="Z77" s="30">
        <v>5997970.0800000131</v>
      </c>
      <c r="AA77" s="30">
        <v>5526925.9999999776</v>
      </c>
      <c r="AB77" s="30">
        <v>6271297.6600000057</v>
      </c>
      <c r="AC77" s="30">
        <v>5698041.2600000054</v>
      </c>
      <c r="AD77" s="30">
        <v>5292692.0199999828</v>
      </c>
      <c r="AE77" s="30">
        <v>4349863.7100000139</v>
      </c>
      <c r="AF77" s="30">
        <v>380391.04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O77" s="39" t="s">
        <v>528</v>
      </c>
    </row>
    <row r="78" spans="2:41" x14ac:dyDescent="0.3">
      <c r="B78" s="9" t="s">
        <v>562</v>
      </c>
      <c r="C78" s="30">
        <v>5017222.399999992</v>
      </c>
      <c r="D78" s="30">
        <v>4724233.799999998</v>
      </c>
      <c r="E78" s="30">
        <v>4998631.7300000004</v>
      </c>
      <c r="F78" s="30">
        <v>5076496.8800000045</v>
      </c>
      <c r="G78" s="30">
        <v>5237910.5799999973</v>
      </c>
      <c r="H78" s="30">
        <v>5007693.9699999886</v>
      </c>
      <c r="I78" s="30">
        <v>4890064.9499999918</v>
      </c>
      <c r="J78" s="30">
        <v>5077546.4400000013</v>
      </c>
      <c r="K78" s="30">
        <v>4748514.439999993</v>
      </c>
      <c r="L78" s="30">
        <v>4100028.8000000003</v>
      </c>
      <c r="M78" s="30">
        <v>4467014.1500000013</v>
      </c>
      <c r="N78" s="30">
        <v>5035682.4199999971</v>
      </c>
      <c r="O78" s="30">
        <v>4822264.3800000027</v>
      </c>
      <c r="P78" s="30">
        <v>4896428.41</v>
      </c>
      <c r="Q78" s="30">
        <v>4932633.2700000107</v>
      </c>
      <c r="R78" s="30">
        <v>4759619.8900000062</v>
      </c>
      <c r="S78" s="30">
        <v>5590711.6400000248</v>
      </c>
      <c r="T78" s="30">
        <v>5074108.2000000123</v>
      </c>
      <c r="U78" s="30">
        <v>5457495.1600000197</v>
      </c>
      <c r="V78" s="30">
        <v>5206329.6700000046</v>
      </c>
      <c r="W78" s="30">
        <v>5102210.450000017</v>
      </c>
      <c r="X78" s="30">
        <v>5482158.9099999918</v>
      </c>
      <c r="Y78" s="30">
        <v>5186911.4499999974</v>
      </c>
      <c r="Z78" s="30">
        <v>6054564.5400000131</v>
      </c>
      <c r="AA78" s="30">
        <v>5597599.7599999774</v>
      </c>
      <c r="AB78" s="30">
        <v>6402825.2600000054</v>
      </c>
      <c r="AC78" s="30">
        <v>5921650.7800000049</v>
      </c>
      <c r="AD78" s="30">
        <v>5815753.6299999831</v>
      </c>
      <c r="AE78" s="30">
        <v>6027277.5500000119</v>
      </c>
      <c r="AF78" s="30">
        <v>4284557.7300000349</v>
      </c>
      <c r="AG78" s="30">
        <v>708599.24000000139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O78" s="39" t="s">
        <v>528</v>
      </c>
    </row>
    <row r="79" spans="2:41" x14ac:dyDescent="0.3">
      <c r="B79" s="9" t="s">
        <v>563</v>
      </c>
      <c r="C79" s="30">
        <v>5017682.189999992</v>
      </c>
      <c r="D79" s="30">
        <v>4724876.7099999981</v>
      </c>
      <c r="E79" s="30">
        <v>4998952.7300000004</v>
      </c>
      <c r="F79" s="30">
        <v>5076970.6600000048</v>
      </c>
      <c r="G79" s="30">
        <v>5238017.5799999973</v>
      </c>
      <c r="H79" s="30">
        <v>5008048.4199999887</v>
      </c>
      <c r="I79" s="30">
        <v>4890200.2899999917</v>
      </c>
      <c r="J79" s="30">
        <v>5077905.9600000009</v>
      </c>
      <c r="K79" s="30">
        <v>4749176.8199999928</v>
      </c>
      <c r="L79" s="30">
        <v>4109694.4000000004</v>
      </c>
      <c r="M79" s="30">
        <v>4482056.4500000011</v>
      </c>
      <c r="N79" s="30">
        <v>5052857.9699999969</v>
      </c>
      <c r="O79" s="30">
        <v>4836393.9700000025</v>
      </c>
      <c r="P79" s="30">
        <v>4912051.91</v>
      </c>
      <c r="Q79" s="30">
        <v>4936352.0600000108</v>
      </c>
      <c r="R79" s="30">
        <v>4772275.2700000061</v>
      </c>
      <c r="S79" s="30">
        <v>5603807.2000000244</v>
      </c>
      <c r="T79" s="30">
        <v>5083759.6400000127</v>
      </c>
      <c r="U79" s="30">
        <v>5466378.73000002</v>
      </c>
      <c r="V79" s="30">
        <v>5233681.5400000047</v>
      </c>
      <c r="W79" s="30">
        <v>5120441.9200000167</v>
      </c>
      <c r="X79" s="30">
        <v>5517932.2499999916</v>
      </c>
      <c r="Y79" s="30">
        <v>5229340.1499999976</v>
      </c>
      <c r="Z79" s="30">
        <v>6105519.7700000135</v>
      </c>
      <c r="AA79" s="30">
        <v>5625027.5899999775</v>
      </c>
      <c r="AB79" s="30">
        <v>6462110.8000000054</v>
      </c>
      <c r="AC79" s="30">
        <v>5993684.6900000051</v>
      </c>
      <c r="AD79" s="30">
        <v>5970533.7099999832</v>
      </c>
      <c r="AE79" s="30">
        <v>6515739.7200000137</v>
      </c>
      <c r="AF79" s="30">
        <v>5535626.8000000315</v>
      </c>
      <c r="AG79" s="30">
        <v>4966439.2700000014</v>
      </c>
      <c r="AH79" s="30">
        <v>1208770.2800000005</v>
      </c>
      <c r="AI79" s="30">
        <v>0</v>
      </c>
      <c r="AJ79" s="30">
        <v>0</v>
      </c>
      <c r="AK79" s="30">
        <v>0</v>
      </c>
      <c r="AL79" s="30">
        <v>0</v>
      </c>
      <c r="AO79" s="39" t="s">
        <v>528</v>
      </c>
    </row>
    <row r="80" spans="2:41" x14ac:dyDescent="0.3">
      <c r="B80" s="9" t="s">
        <v>564</v>
      </c>
      <c r="C80" s="30">
        <v>5020077.6399999922</v>
      </c>
      <c r="D80" s="30">
        <v>4730027.8999999985</v>
      </c>
      <c r="E80" s="30">
        <v>4999817.1100000003</v>
      </c>
      <c r="F80" s="30">
        <v>5077830.1200000048</v>
      </c>
      <c r="G80" s="30">
        <v>5238188.7099999972</v>
      </c>
      <c r="H80" s="30">
        <v>5008369.5599999884</v>
      </c>
      <c r="I80" s="30">
        <v>4890271.2099999916</v>
      </c>
      <c r="J80" s="30">
        <v>5077905.9600000009</v>
      </c>
      <c r="K80" s="30">
        <v>4749361.0899999924</v>
      </c>
      <c r="L80" s="30">
        <v>4113808.1900000004</v>
      </c>
      <c r="M80" s="30">
        <v>4485087.7800000012</v>
      </c>
      <c r="N80" s="30">
        <v>5055619.1399999969</v>
      </c>
      <c r="O80" s="30">
        <v>4840116.8700000029</v>
      </c>
      <c r="P80" s="30">
        <v>4917549.3500000006</v>
      </c>
      <c r="Q80" s="30">
        <v>4949131.7200000109</v>
      </c>
      <c r="R80" s="30">
        <v>4784037.7200000063</v>
      </c>
      <c r="S80" s="30">
        <v>5620614.8700000243</v>
      </c>
      <c r="T80" s="30">
        <v>5104216.3400000129</v>
      </c>
      <c r="U80" s="30">
        <v>5497488.4200000204</v>
      </c>
      <c r="V80" s="30">
        <v>5249544.0400000047</v>
      </c>
      <c r="W80" s="30">
        <v>5137995.950000017</v>
      </c>
      <c r="X80" s="30">
        <v>5546656.3699999917</v>
      </c>
      <c r="Y80" s="30">
        <v>5278849.4699999979</v>
      </c>
      <c r="Z80" s="30">
        <v>6147351.3500000136</v>
      </c>
      <c r="AA80" s="30">
        <v>5651735.3099999772</v>
      </c>
      <c r="AB80" s="30">
        <v>6507819.4500000058</v>
      </c>
      <c r="AC80" s="30">
        <v>6034428.320000005</v>
      </c>
      <c r="AD80" s="30">
        <v>6040491.4099999834</v>
      </c>
      <c r="AE80" s="30">
        <v>6663391.580000014</v>
      </c>
      <c r="AF80" s="30">
        <v>5897039.0300000319</v>
      </c>
      <c r="AG80" s="30">
        <v>6147112.0199999977</v>
      </c>
      <c r="AH80" s="30">
        <v>4827528.9400000041</v>
      </c>
      <c r="AI80" s="30">
        <v>716179.63000000175</v>
      </c>
      <c r="AJ80" s="30">
        <v>0</v>
      </c>
      <c r="AK80" s="30">
        <v>0</v>
      </c>
      <c r="AL80" s="30">
        <v>0</v>
      </c>
      <c r="AO80" s="39" t="s">
        <v>528</v>
      </c>
    </row>
    <row r="81" spans="1:78" x14ac:dyDescent="0.3">
      <c r="B81" s="9" t="s">
        <v>593</v>
      </c>
      <c r="C81" s="30">
        <v>5020077.6399999922</v>
      </c>
      <c r="D81" s="30">
        <v>4730027.8999999985</v>
      </c>
      <c r="E81" s="30">
        <v>4999817.1100000003</v>
      </c>
      <c r="F81" s="30">
        <v>5077830.1200000048</v>
      </c>
      <c r="G81" s="30">
        <v>5238188.7099999972</v>
      </c>
      <c r="H81" s="30">
        <v>5008369.5599999884</v>
      </c>
      <c r="I81" s="30">
        <v>4890271.2099999916</v>
      </c>
      <c r="J81" s="30">
        <v>5078012.9600000009</v>
      </c>
      <c r="K81" s="30">
        <v>4749368.0799999926</v>
      </c>
      <c r="L81" s="30">
        <v>4115277.7500000005</v>
      </c>
      <c r="M81" s="30">
        <v>4485207.1500000013</v>
      </c>
      <c r="N81" s="30">
        <v>5055619.1399999969</v>
      </c>
      <c r="O81" s="30">
        <v>4840684.1000000034</v>
      </c>
      <c r="P81" s="30">
        <v>4917583.1100000003</v>
      </c>
      <c r="Q81" s="30">
        <v>4949976.9200000111</v>
      </c>
      <c r="R81" s="30">
        <v>4785301.4600000065</v>
      </c>
      <c r="S81" s="30">
        <v>5620866.8400000241</v>
      </c>
      <c r="T81" s="30">
        <v>5106126.1800000127</v>
      </c>
      <c r="U81" s="30">
        <v>5501546.5500000203</v>
      </c>
      <c r="V81" s="30">
        <v>5252531.1900000051</v>
      </c>
      <c r="W81" s="30">
        <v>5143887.7600000165</v>
      </c>
      <c r="X81" s="30">
        <v>5574601.6799999913</v>
      </c>
      <c r="Y81" s="30">
        <v>5292319.839999998</v>
      </c>
      <c r="Z81" s="30">
        <v>6164210.6900000134</v>
      </c>
      <c r="AA81" s="30">
        <v>5683233.4799999772</v>
      </c>
      <c r="AB81" s="30">
        <v>6569897.940000006</v>
      </c>
      <c r="AC81" s="30">
        <v>6093899.3500000052</v>
      </c>
      <c r="AD81" s="30">
        <v>6081274.4999999832</v>
      </c>
      <c r="AE81" s="30">
        <v>6796350.6100000143</v>
      </c>
      <c r="AF81" s="30">
        <v>6108040.9300000323</v>
      </c>
      <c r="AG81" s="30">
        <v>6606544.8599999975</v>
      </c>
      <c r="AH81" s="30">
        <v>6073678.1400000006</v>
      </c>
      <c r="AI81" s="30">
        <v>4623450.6299999868</v>
      </c>
      <c r="AJ81" s="30">
        <v>810055.98000000301</v>
      </c>
      <c r="AK81" s="30">
        <v>0</v>
      </c>
      <c r="AL81" s="30">
        <v>0</v>
      </c>
      <c r="AO81" s="39" t="s">
        <v>528</v>
      </c>
    </row>
    <row r="82" spans="1:78" x14ac:dyDescent="0.3">
      <c r="B82" s="9" t="s">
        <v>594</v>
      </c>
      <c r="C82" s="30">
        <v>5021026.649999992</v>
      </c>
      <c r="D82" s="30">
        <v>4730849.8399999989</v>
      </c>
      <c r="E82" s="30">
        <v>5000766.9800000004</v>
      </c>
      <c r="F82" s="30">
        <v>5078593.5100000044</v>
      </c>
      <c r="G82" s="30">
        <v>5238295.2799999975</v>
      </c>
      <c r="H82" s="30">
        <v>5008535.1999999881</v>
      </c>
      <c r="I82" s="30">
        <v>4890602.4899999918</v>
      </c>
      <c r="J82" s="30">
        <v>5078347.3400000008</v>
      </c>
      <c r="K82" s="30">
        <v>4751114.9199999925</v>
      </c>
      <c r="L82" s="30">
        <v>4115708.9400000004</v>
      </c>
      <c r="M82" s="30">
        <v>4485614.2500000009</v>
      </c>
      <c r="N82" s="30">
        <v>5055760.5799999973</v>
      </c>
      <c r="O82" s="30">
        <v>4841273.0600000033</v>
      </c>
      <c r="P82" s="30">
        <v>4918776.71</v>
      </c>
      <c r="Q82" s="30">
        <v>4950093.4200000111</v>
      </c>
      <c r="R82" s="30">
        <v>4787066.8100000061</v>
      </c>
      <c r="S82" s="30">
        <v>5622929.8900000239</v>
      </c>
      <c r="T82" s="30">
        <v>5110513.2300000126</v>
      </c>
      <c r="U82" s="30">
        <v>5505149.4600000205</v>
      </c>
      <c r="V82" s="30">
        <v>5258599.650000005</v>
      </c>
      <c r="W82" s="30">
        <v>5147311.2300000163</v>
      </c>
      <c r="X82" s="30">
        <v>5582699.4599999916</v>
      </c>
      <c r="Y82" s="30">
        <v>5311863.1899999976</v>
      </c>
      <c r="Z82" s="30">
        <v>6180664.8400000138</v>
      </c>
      <c r="AA82" s="30">
        <v>5702069.319999977</v>
      </c>
      <c r="AB82" s="30">
        <v>6593620.2200000063</v>
      </c>
      <c r="AC82" s="30">
        <v>6123553.820000005</v>
      </c>
      <c r="AD82" s="30">
        <v>6122556.9399999836</v>
      </c>
      <c r="AE82" s="30">
        <v>6871849.1600000141</v>
      </c>
      <c r="AF82" s="30">
        <v>6200687.2300000321</v>
      </c>
      <c r="AG82" s="30">
        <v>6763421.2599999979</v>
      </c>
      <c r="AH82" s="30">
        <v>6456131.3700000001</v>
      </c>
      <c r="AI82" s="30">
        <v>5488127.3099999884</v>
      </c>
      <c r="AJ82" s="30">
        <v>3735938.400000005</v>
      </c>
      <c r="AK82" s="30">
        <v>455726.65999999939</v>
      </c>
      <c r="AL82" s="30">
        <v>0</v>
      </c>
      <c r="AO82" s="39" t="s">
        <v>528</v>
      </c>
    </row>
    <row r="83" spans="1:78" x14ac:dyDescent="0.3">
      <c r="B83" s="9" t="s">
        <v>595</v>
      </c>
      <c r="C83" s="30">
        <v>5021319.9499999918</v>
      </c>
      <c r="D83" s="30">
        <v>4732027.3899999987</v>
      </c>
      <c r="E83" s="30">
        <v>5000944.3100000005</v>
      </c>
      <c r="F83" s="30">
        <v>5079315.7500000047</v>
      </c>
      <c r="G83" s="30">
        <v>5238739.1999999974</v>
      </c>
      <c r="H83" s="30">
        <v>5008637.0899999877</v>
      </c>
      <c r="I83" s="30">
        <v>4893189.1599999918</v>
      </c>
      <c r="J83" s="30">
        <v>5079323.080000001</v>
      </c>
      <c r="K83" s="30">
        <v>4755498.8499999922</v>
      </c>
      <c r="L83" s="30">
        <v>4116723.4300000006</v>
      </c>
      <c r="M83" s="30">
        <v>4485986.4400000013</v>
      </c>
      <c r="N83" s="30">
        <v>5056969.3699999973</v>
      </c>
      <c r="O83" s="30">
        <v>4842206.9700000035</v>
      </c>
      <c r="P83" s="30">
        <v>4921184.7699999996</v>
      </c>
      <c r="Q83" s="30">
        <v>4951424.3200000115</v>
      </c>
      <c r="R83" s="30">
        <v>4789442.2800000058</v>
      </c>
      <c r="S83" s="30">
        <v>5630862.2800000235</v>
      </c>
      <c r="T83" s="30">
        <v>5116486.2000000123</v>
      </c>
      <c r="U83" s="30">
        <v>5518356.4200000204</v>
      </c>
      <c r="V83" s="30">
        <v>5260806.0300000049</v>
      </c>
      <c r="W83" s="30">
        <v>5155619.5400000159</v>
      </c>
      <c r="X83" s="30">
        <v>5593264.0499999914</v>
      </c>
      <c r="Y83" s="30">
        <v>5328694.839999998</v>
      </c>
      <c r="Z83" s="30">
        <v>6195079.9100000141</v>
      </c>
      <c r="AA83" s="30">
        <v>5717732.6699999766</v>
      </c>
      <c r="AB83" s="30">
        <v>6609795.650000006</v>
      </c>
      <c r="AC83" s="30">
        <v>6139871.6700000046</v>
      </c>
      <c r="AD83" s="30">
        <v>6150306.0999999838</v>
      </c>
      <c r="AE83" s="30">
        <v>6909799.9100000141</v>
      </c>
      <c r="AF83" s="30">
        <v>6269160.8800000325</v>
      </c>
      <c r="AG83" s="30">
        <v>6861177.5299999975</v>
      </c>
      <c r="AH83" s="30">
        <v>6685746.3400000008</v>
      </c>
      <c r="AI83" s="30">
        <v>6028089.5399999879</v>
      </c>
      <c r="AJ83" s="30">
        <v>6210774.620000001</v>
      </c>
      <c r="AK83" s="30">
        <v>3620567.6700000064</v>
      </c>
      <c r="AL83" s="30">
        <v>943531.04999999981</v>
      </c>
      <c r="AO83" s="39" t="s">
        <v>528</v>
      </c>
    </row>
    <row r="84" spans="1:78" x14ac:dyDescent="0.3">
      <c r="B84" s="31" t="s">
        <v>1</v>
      </c>
      <c r="C84" s="32">
        <v>5021319.9499999918</v>
      </c>
      <c r="D84" s="32">
        <v>4732027.3899999987</v>
      </c>
      <c r="E84" s="32">
        <v>5000944.3100000005</v>
      </c>
      <c r="F84" s="32">
        <v>5079315.7500000047</v>
      </c>
      <c r="G84" s="32">
        <v>5238739.1999999974</v>
      </c>
      <c r="H84" s="32">
        <v>5008637.0899999877</v>
      </c>
      <c r="I84" s="32">
        <v>4893189.1599999918</v>
      </c>
      <c r="J84" s="32">
        <v>5079323.080000001</v>
      </c>
      <c r="K84" s="32">
        <v>4755498.8499999922</v>
      </c>
      <c r="L84" s="32">
        <v>4116723.4300000006</v>
      </c>
      <c r="M84" s="32">
        <v>4485986.4400000013</v>
      </c>
      <c r="N84" s="32">
        <v>5056969.3699999973</v>
      </c>
      <c r="O84" s="32">
        <v>4842206.9700000035</v>
      </c>
      <c r="P84" s="32">
        <v>4921184.7699999996</v>
      </c>
      <c r="Q84" s="32">
        <v>4951424.3200000115</v>
      </c>
      <c r="R84" s="32">
        <v>4789442.2800000058</v>
      </c>
      <c r="S84" s="32">
        <v>5630862.2800000235</v>
      </c>
      <c r="T84" s="32">
        <v>5116486.2000000123</v>
      </c>
      <c r="U84" s="32">
        <v>5518356.4200000204</v>
      </c>
      <c r="V84" s="32">
        <v>5260806.0300000049</v>
      </c>
      <c r="W84" s="32">
        <v>5155619.5400000159</v>
      </c>
      <c r="X84" s="32">
        <v>5593264.0499999914</v>
      </c>
      <c r="Y84" s="32">
        <v>5328694.839999998</v>
      </c>
      <c r="Z84" s="32">
        <v>6195079.9100000141</v>
      </c>
      <c r="AA84" s="32">
        <v>5717732.6699999766</v>
      </c>
      <c r="AB84" s="32">
        <v>6609795.650000006</v>
      </c>
      <c r="AC84" s="32">
        <v>6139871.6700000046</v>
      </c>
      <c r="AD84" s="32">
        <v>6150306.0999999838</v>
      </c>
      <c r="AE84" s="32">
        <v>6909799.9100000141</v>
      </c>
      <c r="AF84" s="32">
        <v>6269160.8800000325</v>
      </c>
      <c r="AG84" s="32">
        <v>6861177.5299999975</v>
      </c>
      <c r="AH84" s="32">
        <v>6685746.3400000008</v>
      </c>
      <c r="AI84" s="32">
        <v>6028089.5399999879</v>
      </c>
      <c r="AJ84" s="32">
        <v>6210774.620000001</v>
      </c>
      <c r="AK84" s="32">
        <v>3620567.6700000064</v>
      </c>
      <c r="AL84" s="32">
        <v>943531.04999999981</v>
      </c>
      <c r="AO84" s="39" t="s">
        <v>528</v>
      </c>
    </row>
    <row r="85" spans="1:78" x14ac:dyDescent="0.3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O85" s="39"/>
    </row>
    <row r="86" spans="1:78" x14ac:dyDescent="0.3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O86" s="39"/>
    </row>
    <row r="87" spans="1:78" x14ac:dyDescent="0.3">
      <c r="AO87" s="39" t="s">
        <v>528</v>
      </c>
    </row>
    <row r="88" spans="1:78" x14ac:dyDescent="0.3">
      <c r="B88" s="96" t="s">
        <v>524</v>
      </c>
      <c r="C88" s="26" t="s">
        <v>527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O88" s="39" t="s">
        <v>528</v>
      </c>
      <c r="AP88" s="96" t="s">
        <v>577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</row>
    <row r="89" spans="1:78" s="39" customFormat="1" x14ac:dyDescent="0.3">
      <c r="B89" s="26" t="s">
        <v>526</v>
      </c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  <c r="Q89" s="26">
        <v>15</v>
      </c>
      <c r="R89" s="26">
        <v>16</v>
      </c>
      <c r="S89" s="26">
        <v>17</v>
      </c>
      <c r="T89" s="26">
        <v>18</v>
      </c>
      <c r="U89" s="26">
        <v>19</v>
      </c>
      <c r="V89" s="26">
        <v>20</v>
      </c>
      <c r="W89" s="26">
        <v>21</v>
      </c>
      <c r="X89" s="26">
        <v>22</v>
      </c>
      <c r="Y89" s="26">
        <v>23</v>
      </c>
      <c r="Z89" s="26">
        <v>24</v>
      </c>
      <c r="AA89" s="26">
        <v>25</v>
      </c>
      <c r="AB89" s="26">
        <v>26</v>
      </c>
      <c r="AC89" s="26">
        <v>27</v>
      </c>
      <c r="AD89" s="26">
        <v>28</v>
      </c>
      <c r="AE89" s="26">
        <v>29</v>
      </c>
      <c r="AF89" s="26">
        <v>30</v>
      </c>
      <c r="AG89" s="26">
        <v>31</v>
      </c>
      <c r="AH89" s="26">
        <v>32</v>
      </c>
      <c r="AI89" s="26">
        <v>33</v>
      </c>
      <c r="AJ89" s="26">
        <v>34</v>
      </c>
      <c r="AK89" s="26">
        <v>35</v>
      </c>
      <c r="AL89" s="26">
        <v>36</v>
      </c>
      <c r="AO89" s="39" t="s">
        <v>528</v>
      </c>
      <c r="AP89" s="26" t="s">
        <v>526</v>
      </c>
      <c r="AQ89" s="26">
        <v>1</v>
      </c>
      <c r="AR89" s="26">
        <v>2</v>
      </c>
      <c r="AS89" s="26">
        <v>3</v>
      </c>
      <c r="AT89" s="26">
        <v>4</v>
      </c>
      <c r="AU89" s="26">
        <v>5</v>
      </c>
      <c r="AV89" s="26">
        <v>6</v>
      </c>
      <c r="AW89" s="26">
        <v>7</v>
      </c>
      <c r="AX89" s="26">
        <v>8</v>
      </c>
      <c r="AY89" s="26">
        <v>9</v>
      </c>
      <c r="AZ89" s="26">
        <v>10</v>
      </c>
      <c r="BA89" s="26">
        <v>11</v>
      </c>
      <c r="BB89" s="26">
        <v>12</v>
      </c>
      <c r="BC89" s="26">
        <v>13</v>
      </c>
      <c r="BD89" s="26">
        <v>14</v>
      </c>
      <c r="BE89" s="26">
        <v>15</v>
      </c>
      <c r="BF89" s="26">
        <v>16</v>
      </c>
      <c r="BG89" s="26">
        <v>17</v>
      </c>
      <c r="BH89" s="26">
        <v>18</v>
      </c>
      <c r="BI89" s="26">
        <v>19</v>
      </c>
      <c r="BJ89" s="26">
        <v>20</v>
      </c>
      <c r="BK89" s="26">
        <v>21</v>
      </c>
      <c r="BL89" s="26">
        <v>22</v>
      </c>
      <c r="BM89" s="26">
        <v>23</v>
      </c>
      <c r="BN89" s="26">
        <v>24</v>
      </c>
      <c r="BO89" s="26">
        <v>25</v>
      </c>
      <c r="BP89" s="26">
        <v>26</v>
      </c>
      <c r="BQ89" s="26">
        <v>27</v>
      </c>
      <c r="BR89" s="26">
        <v>28</v>
      </c>
      <c r="BS89" s="26">
        <v>29</v>
      </c>
      <c r="BT89" s="26">
        <v>30</v>
      </c>
      <c r="BU89" s="26">
        <v>31</v>
      </c>
      <c r="BV89" s="26">
        <v>32</v>
      </c>
      <c r="BW89" s="26">
        <v>33</v>
      </c>
      <c r="BX89" s="26">
        <v>34</v>
      </c>
      <c r="BY89" s="26">
        <v>35</v>
      </c>
      <c r="BZ89" s="26">
        <v>36</v>
      </c>
    </row>
    <row r="90" spans="1:78" x14ac:dyDescent="0.3">
      <c r="A90">
        <v>1</v>
      </c>
      <c r="B90" s="81">
        <v>202104</v>
      </c>
      <c r="C90" s="42">
        <v>3.6457134500333281</v>
      </c>
      <c r="D90" s="42">
        <v>1.1689222690135304</v>
      </c>
      <c r="E90" s="42">
        <v>1.2053407988362785</v>
      </c>
      <c r="F90" s="42">
        <v>1.0735767588147245</v>
      </c>
      <c r="G90" s="42">
        <v>1.1113078089447466</v>
      </c>
      <c r="H90" s="42">
        <v>1.1050465175122204</v>
      </c>
      <c r="I90" s="42">
        <v>1.0263074618005668</v>
      </c>
      <c r="J90" s="42">
        <v>1.0084365315119814</v>
      </c>
      <c r="K90" s="42">
        <v>1.0106815246551264</v>
      </c>
      <c r="L90" s="42">
        <v>1.0046997868944263</v>
      </c>
      <c r="M90" s="42">
        <v>1.0070330225131696</v>
      </c>
      <c r="N90" s="42">
        <v>1.0045296465810538</v>
      </c>
      <c r="O90" s="42">
        <v>1.0034641501758756</v>
      </c>
      <c r="P90" s="42">
        <v>1.0024766026495024</v>
      </c>
      <c r="Q90" s="42">
        <v>1.0033422690339218</v>
      </c>
      <c r="R90" s="42">
        <v>1.0013127742179435</v>
      </c>
      <c r="S90" s="42">
        <v>1.0007113978647135</v>
      </c>
      <c r="T90" s="42">
        <v>1.0109389122988339</v>
      </c>
      <c r="U90" s="42">
        <v>1.000322664086132</v>
      </c>
      <c r="V90" s="42">
        <v>1.0004372026819608</v>
      </c>
      <c r="W90" s="42">
        <v>1.0002525098202386</v>
      </c>
      <c r="X90" s="42">
        <v>1.0002940777959195</v>
      </c>
      <c r="Y90" s="42">
        <v>1</v>
      </c>
      <c r="Z90" s="42">
        <v>1.0003410502709225</v>
      </c>
      <c r="AA90" s="42">
        <v>1.000838382943765</v>
      </c>
      <c r="AB90" s="42">
        <v>1.0005195405555012</v>
      </c>
      <c r="AC90" s="42">
        <v>1.0024761375400186</v>
      </c>
      <c r="AD90" s="42">
        <v>1.0004989164905922</v>
      </c>
      <c r="AE90" s="42">
        <v>1.0003038545734584</v>
      </c>
      <c r="AF90" s="42">
        <v>1.010249960159618</v>
      </c>
      <c r="AG90" s="42">
        <v>1.0000916423397934</v>
      </c>
      <c r="AH90" s="42">
        <v>1.0004774016984923</v>
      </c>
      <c r="AI90" s="42">
        <v>1</v>
      </c>
      <c r="AJ90" s="42">
        <v>1.0001890428929701</v>
      </c>
      <c r="AK90" s="42">
        <v>1.0000584143483882</v>
      </c>
      <c r="AL90" s="42" t="s">
        <v>596</v>
      </c>
      <c r="AO90" s="39" t="s">
        <v>528</v>
      </c>
      <c r="AP90" s="81" t="s">
        <v>529</v>
      </c>
      <c r="AQ90" s="42">
        <v>0</v>
      </c>
      <c r="AR90" s="42">
        <v>0</v>
      </c>
      <c r="AS90" s="42">
        <v>0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</row>
    <row r="91" spans="1:78" x14ac:dyDescent="0.3">
      <c r="A91">
        <v>2</v>
      </c>
      <c r="B91" s="81">
        <v>202105</v>
      </c>
      <c r="C91" s="42">
        <v>2.3374600077530143</v>
      </c>
      <c r="D91" s="42">
        <v>1.2048008038181532</v>
      </c>
      <c r="E91" s="42">
        <v>1.1572766151727538</v>
      </c>
      <c r="F91" s="42">
        <v>1.1838360379732795</v>
      </c>
      <c r="G91" s="42">
        <v>1.1291410600973013</v>
      </c>
      <c r="H91" s="42">
        <v>1.0271327280428892</v>
      </c>
      <c r="I91" s="42">
        <v>1.0093536543057049</v>
      </c>
      <c r="J91" s="42">
        <v>1.0150581293568428</v>
      </c>
      <c r="K91" s="42">
        <v>1.0099079309456511</v>
      </c>
      <c r="L91" s="42">
        <v>1.0043016790221169</v>
      </c>
      <c r="M91" s="42">
        <v>1.0053798915404821</v>
      </c>
      <c r="N91" s="42">
        <v>1.0064928410052358</v>
      </c>
      <c r="O91" s="42">
        <v>1.0044829664939545</v>
      </c>
      <c r="P91" s="42">
        <v>1.0025194133530011</v>
      </c>
      <c r="Q91" s="42">
        <v>1.0025159917807545</v>
      </c>
      <c r="R91" s="42">
        <v>1.0014398864378065</v>
      </c>
      <c r="S91" s="42">
        <v>1.0006803341768722</v>
      </c>
      <c r="T91" s="42">
        <v>1.0000954660331416</v>
      </c>
      <c r="U91" s="42">
        <v>1.0007557490666867</v>
      </c>
      <c r="V91" s="42">
        <v>1.0001170888340438</v>
      </c>
      <c r="W91" s="42">
        <v>1.0008950645579988</v>
      </c>
      <c r="X91" s="42">
        <v>1.0000841593088863</v>
      </c>
      <c r="Y91" s="42">
        <v>1.0004444468149563</v>
      </c>
      <c r="Z91" s="42">
        <v>1.0008037846612103</v>
      </c>
      <c r="AA91" s="42">
        <v>1.0002493973878406</v>
      </c>
      <c r="AB91" s="42">
        <v>1.0025858419318889</v>
      </c>
      <c r="AC91" s="42">
        <v>1.0018718287392865</v>
      </c>
      <c r="AD91" s="42">
        <v>1.0002151832255803</v>
      </c>
      <c r="AE91" s="42">
        <v>1.0017022603970069</v>
      </c>
      <c r="AF91" s="42">
        <v>1.0001360876762704</v>
      </c>
      <c r="AG91" s="42">
        <v>1.001090227389235</v>
      </c>
      <c r="AH91" s="42">
        <v>1</v>
      </c>
      <c r="AI91" s="42">
        <v>1.0001737706452007</v>
      </c>
      <c r="AJ91" s="42">
        <v>1.0002489087668864</v>
      </c>
      <c r="AK91" s="42" t="s">
        <v>596</v>
      </c>
      <c r="AL91" s="42" t="s">
        <v>596</v>
      </c>
      <c r="AO91" s="39" t="s">
        <v>528</v>
      </c>
      <c r="AP91" s="81" t="s">
        <v>530</v>
      </c>
      <c r="AQ91" s="42">
        <v>0</v>
      </c>
      <c r="AR91" s="42">
        <v>0</v>
      </c>
      <c r="AS91" s="42">
        <v>0</v>
      </c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</row>
    <row r="92" spans="1:78" x14ac:dyDescent="0.3">
      <c r="A92">
        <v>3</v>
      </c>
      <c r="B92" s="81">
        <v>202106</v>
      </c>
      <c r="C92" s="42">
        <v>2.4323072017665304</v>
      </c>
      <c r="D92" s="42">
        <v>1.2186515108427109</v>
      </c>
      <c r="E92" s="42">
        <v>1.2900771464005332</v>
      </c>
      <c r="F92" s="42">
        <v>1.1789487000382584</v>
      </c>
      <c r="G92" s="42">
        <v>1.0477694116214844</v>
      </c>
      <c r="H92" s="42">
        <v>1.0210702279227735</v>
      </c>
      <c r="I92" s="42">
        <v>1.0243311964873667</v>
      </c>
      <c r="J92" s="42">
        <v>1.0159967079610714</v>
      </c>
      <c r="K92" s="42">
        <v>1.0052420921759557</v>
      </c>
      <c r="L92" s="42">
        <v>1.0051275313375523</v>
      </c>
      <c r="M92" s="42">
        <v>1.0079234168879747</v>
      </c>
      <c r="N92" s="42">
        <v>1.0063891854992015</v>
      </c>
      <c r="O92" s="42">
        <v>1.0033158074233697</v>
      </c>
      <c r="P92" s="42">
        <v>1.013808203051566</v>
      </c>
      <c r="Q92" s="42">
        <v>1.0016839096032746</v>
      </c>
      <c r="R92" s="42">
        <v>1.0004976244934591</v>
      </c>
      <c r="S92" s="42">
        <v>1.0005634115981752</v>
      </c>
      <c r="T92" s="42">
        <v>1.0004073193731406</v>
      </c>
      <c r="U92" s="42">
        <v>1.0006703528049417</v>
      </c>
      <c r="V92" s="42">
        <v>1.0019191767029787</v>
      </c>
      <c r="W92" s="42">
        <v>1.0000664129504815</v>
      </c>
      <c r="X92" s="42">
        <v>1.0007142971771983</v>
      </c>
      <c r="Y92" s="42">
        <v>1.0009870263120861</v>
      </c>
      <c r="Z92" s="42">
        <v>1.0002172447461337</v>
      </c>
      <c r="AA92" s="42">
        <v>1.0020481406136028</v>
      </c>
      <c r="AB92" s="42">
        <v>1.000208348049751</v>
      </c>
      <c r="AC92" s="42">
        <v>1.0001469767836049</v>
      </c>
      <c r="AD92" s="42">
        <v>1.0000338284012862</v>
      </c>
      <c r="AE92" s="42">
        <v>1.0000642175733958</v>
      </c>
      <c r="AF92" s="42">
        <v>1.0001729122171554</v>
      </c>
      <c r="AG92" s="42">
        <v>1</v>
      </c>
      <c r="AH92" s="42">
        <v>1.0001899809491233</v>
      </c>
      <c r="AI92" s="42">
        <v>1.000035460560492</v>
      </c>
      <c r="AJ92" s="42" t="s">
        <v>596</v>
      </c>
      <c r="AK92" s="42" t="s">
        <v>596</v>
      </c>
      <c r="AL92" s="42" t="s">
        <v>596</v>
      </c>
      <c r="AO92" s="39" t="s">
        <v>528</v>
      </c>
      <c r="AP92" s="81" t="s">
        <v>531</v>
      </c>
      <c r="AQ92" s="42">
        <v>0</v>
      </c>
      <c r="AR92" s="42">
        <v>0</v>
      </c>
      <c r="AS92" s="42">
        <v>0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</row>
    <row r="93" spans="1:78" x14ac:dyDescent="0.3">
      <c r="A93">
        <v>4</v>
      </c>
      <c r="B93" s="81">
        <v>202107</v>
      </c>
      <c r="C93" s="42">
        <v>2.9564752900138984</v>
      </c>
      <c r="D93" s="42">
        <v>1.3472953403648396</v>
      </c>
      <c r="E93" s="42">
        <v>1.2040133025984499</v>
      </c>
      <c r="F93" s="42">
        <v>1.0653720550347634</v>
      </c>
      <c r="G93" s="42">
        <v>1.022547955782821</v>
      </c>
      <c r="H93" s="42">
        <v>1.0329549334064085</v>
      </c>
      <c r="I93" s="42">
        <v>1.0134656891880438</v>
      </c>
      <c r="J93" s="42">
        <v>1.0142833352845526</v>
      </c>
      <c r="K93" s="42">
        <v>1.0083190032073983</v>
      </c>
      <c r="L93" s="42">
        <v>1.0098555317949718</v>
      </c>
      <c r="M93" s="42">
        <v>1.0105584262138656</v>
      </c>
      <c r="N93" s="42">
        <v>1.0069824277332182</v>
      </c>
      <c r="O93" s="42">
        <v>1.0050678356493472</v>
      </c>
      <c r="P93" s="42">
        <v>1.0019760325484455</v>
      </c>
      <c r="Q93" s="42">
        <v>1.0006432693084937</v>
      </c>
      <c r="R93" s="42">
        <v>1.0004202592644027</v>
      </c>
      <c r="S93" s="42">
        <v>1.0003503276830052</v>
      </c>
      <c r="T93" s="42">
        <v>1.0000875026266318</v>
      </c>
      <c r="U93" s="42">
        <v>1.0004508002193051</v>
      </c>
      <c r="V93" s="42">
        <v>1.0002455721412564</v>
      </c>
      <c r="W93" s="42">
        <v>1.0016648922321443</v>
      </c>
      <c r="X93" s="42">
        <v>1.002228495136265</v>
      </c>
      <c r="Y93" s="42">
        <v>1.000315992953738</v>
      </c>
      <c r="Z93" s="42">
        <v>1.0021924427787419</v>
      </c>
      <c r="AA93" s="42">
        <v>1.0001193546891123</v>
      </c>
      <c r="AB93" s="42">
        <v>1.0001164797735873</v>
      </c>
      <c r="AC93" s="42">
        <v>1.0000344028593424</v>
      </c>
      <c r="AD93" s="42">
        <v>1.0000933281377296</v>
      </c>
      <c r="AE93" s="42">
        <v>1.0001692859891376</v>
      </c>
      <c r="AF93" s="42">
        <v>1</v>
      </c>
      <c r="AG93" s="42">
        <v>1.0001503378376115</v>
      </c>
      <c r="AH93" s="42">
        <v>1.000142212602481</v>
      </c>
      <c r="AI93" s="42" t="s">
        <v>596</v>
      </c>
      <c r="AJ93" s="42" t="s">
        <v>596</v>
      </c>
      <c r="AK93" s="42" t="s">
        <v>596</v>
      </c>
      <c r="AL93" s="42" t="s">
        <v>596</v>
      </c>
      <c r="AO93" s="39" t="s">
        <v>528</v>
      </c>
      <c r="AP93" s="81" t="s">
        <v>532</v>
      </c>
      <c r="AQ93" s="42">
        <v>0</v>
      </c>
      <c r="AR93" s="42">
        <v>0</v>
      </c>
      <c r="AS93" s="42">
        <v>0</v>
      </c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</row>
    <row r="94" spans="1:78" x14ac:dyDescent="0.3">
      <c r="A94">
        <v>5</v>
      </c>
      <c r="B94" s="81">
        <v>202108</v>
      </c>
      <c r="C94" s="42">
        <v>2.9588785829947328</v>
      </c>
      <c r="D94" s="42">
        <v>1.3558886726103863</v>
      </c>
      <c r="E94" s="42">
        <v>1.1188566563488305</v>
      </c>
      <c r="F94" s="42">
        <v>1.0462636262305514</v>
      </c>
      <c r="G94" s="42">
        <v>1.0495832720862186</v>
      </c>
      <c r="H94" s="42">
        <v>1.0386572089689936</v>
      </c>
      <c r="I94" s="42">
        <v>1.0137705604877283</v>
      </c>
      <c r="J94" s="42">
        <v>1.0139951707284898</v>
      </c>
      <c r="K94" s="42">
        <v>1.0185191951749937</v>
      </c>
      <c r="L94" s="42">
        <v>1.0134260557969756</v>
      </c>
      <c r="M94" s="42">
        <v>1.0058110278957273</v>
      </c>
      <c r="N94" s="42">
        <v>1.0170738698808981</v>
      </c>
      <c r="O94" s="42">
        <v>1.0028755151750499</v>
      </c>
      <c r="P94" s="42">
        <v>1.0005890525727321</v>
      </c>
      <c r="Q94" s="42">
        <v>1.0005776490949549</v>
      </c>
      <c r="R94" s="42">
        <v>1.0002429206008001</v>
      </c>
      <c r="S94" s="42">
        <v>1.0001045241989932</v>
      </c>
      <c r="T94" s="42">
        <v>1.0000736745514083</v>
      </c>
      <c r="U94" s="42">
        <v>1.000125083693179</v>
      </c>
      <c r="V94" s="42">
        <v>1.0032030569283237</v>
      </c>
      <c r="W94" s="42">
        <v>1.0010197927611348</v>
      </c>
      <c r="X94" s="42">
        <v>1.00028142104106</v>
      </c>
      <c r="Y94" s="42">
        <v>1.0008642048656737</v>
      </c>
      <c r="Z94" s="42">
        <v>1.0003039822602349</v>
      </c>
      <c r="AA94" s="42">
        <v>1</v>
      </c>
      <c r="AB94" s="42">
        <v>1.0000364605237049</v>
      </c>
      <c r="AC94" s="42">
        <v>1.0000204279928735</v>
      </c>
      <c r="AD94" s="42">
        <v>1.0000326707570921</v>
      </c>
      <c r="AE94" s="42">
        <v>1</v>
      </c>
      <c r="AF94" s="42">
        <v>1.0000203448187723</v>
      </c>
      <c r="AG94" s="42">
        <v>1.0000847451272354</v>
      </c>
      <c r="AH94" s="42" t="s">
        <v>596</v>
      </c>
      <c r="AI94" s="42" t="s">
        <v>596</v>
      </c>
      <c r="AJ94" s="42" t="s">
        <v>596</v>
      </c>
      <c r="AK94" s="42" t="s">
        <v>596</v>
      </c>
      <c r="AL94" s="42" t="s">
        <v>596</v>
      </c>
      <c r="AO94" s="39" t="s">
        <v>528</v>
      </c>
      <c r="AP94" s="81" t="s">
        <v>533</v>
      </c>
      <c r="AQ94" s="42">
        <v>0</v>
      </c>
      <c r="AR94" s="42">
        <v>0</v>
      </c>
      <c r="AS94" s="42">
        <v>0</v>
      </c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</row>
    <row r="95" spans="1:78" x14ac:dyDescent="0.3">
      <c r="A95">
        <v>6</v>
      </c>
      <c r="B95" s="81">
        <v>202109</v>
      </c>
      <c r="C95" s="42">
        <v>4.7782958810211413</v>
      </c>
      <c r="D95" s="42">
        <v>1.2024554219750547</v>
      </c>
      <c r="E95" s="42">
        <v>1.0995883501478556</v>
      </c>
      <c r="F95" s="42">
        <v>1.111438842268315</v>
      </c>
      <c r="G95" s="42">
        <v>1.0434735212173345</v>
      </c>
      <c r="H95" s="42">
        <v>1.0436341506372571</v>
      </c>
      <c r="I95" s="42">
        <v>1.0155330476682385</v>
      </c>
      <c r="J95" s="42">
        <v>1.0186905420883865</v>
      </c>
      <c r="K95" s="42">
        <v>1.0122462560033263</v>
      </c>
      <c r="L95" s="42">
        <v>1.0087714913902899</v>
      </c>
      <c r="M95" s="42">
        <v>1.0153661246061623</v>
      </c>
      <c r="N95" s="42">
        <v>1.0038140721945952</v>
      </c>
      <c r="O95" s="42">
        <v>1.0013956454942663</v>
      </c>
      <c r="P95" s="42">
        <v>1.0019447025128903</v>
      </c>
      <c r="Q95" s="42">
        <v>1.0002742826037925</v>
      </c>
      <c r="R95" s="42">
        <v>1.00009131012052</v>
      </c>
      <c r="S95" s="42">
        <v>1.0001916986182093</v>
      </c>
      <c r="T95" s="42">
        <v>1.0001083369958264</v>
      </c>
      <c r="U95" s="42">
        <v>1.0019647001926251</v>
      </c>
      <c r="V95" s="42">
        <v>1.0010407128638783</v>
      </c>
      <c r="W95" s="42">
        <v>1.0001835079394348</v>
      </c>
      <c r="X95" s="42">
        <v>1.0010349754731609</v>
      </c>
      <c r="Y95" s="42">
        <v>1.0004967964554641</v>
      </c>
      <c r="Z95" s="42">
        <v>1.0001194274330578</v>
      </c>
      <c r="AA95" s="42">
        <v>1.0000411743390392</v>
      </c>
      <c r="AB95" s="42">
        <v>1.0000707810824949</v>
      </c>
      <c r="AC95" s="42">
        <v>1.0000641247793687</v>
      </c>
      <c r="AD95" s="42">
        <v>1</v>
      </c>
      <c r="AE95" s="42">
        <v>1.0000330726393121</v>
      </c>
      <c r="AF95" s="42">
        <v>1.0000203432732189</v>
      </c>
      <c r="AG95" s="42" t="s">
        <v>596</v>
      </c>
      <c r="AH95" s="42" t="s">
        <v>596</v>
      </c>
      <c r="AI95" s="42" t="s">
        <v>596</v>
      </c>
      <c r="AJ95" s="42" t="s">
        <v>596</v>
      </c>
      <c r="AK95" s="42" t="s">
        <v>596</v>
      </c>
      <c r="AL95" s="42" t="s">
        <v>596</v>
      </c>
      <c r="AO95" s="39" t="s">
        <v>528</v>
      </c>
      <c r="AP95" s="81" t="s">
        <v>534</v>
      </c>
      <c r="AQ95" s="42">
        <v>0</v>
      </c>
      <c r="AR95" s="42">
        <v>0</v>
      </c>
      <c r="AS95" s="42">
        <v>0</v>
      </c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</row>
    <row r="96" spans="1:78" x14ac:dyDescent="0.3">
      <c r="A96">
        <v>7</v>
      </c>
      <c r="B96" s="81">
        <v>202110</v>
      </c>
      <c r="C96" s="42">
        <v>2.264069584587737</v>
      </c>
      <c r="D96" s="42">
        <v>1.1588522557469432</v>
      </c>
      <c r="E96" s="42">
        <v>1.2256571328120709</v>
      </c>
      <c r="F96" s="42">
        <v>1.0444811155843783</v>
      </c>
      <c r="G96" s="42">
        <v>1.0704887892328847</v>
      </c>
      <c r="H96" s="42">
        <v>1.0220047063049955</v>
      </c>
      <c r="I96" s="42">
        <v>1.0184892655351108</v>
      </c>
      <c r="J96" s="42">
        <v>1.0180125624442979</v>
      </c>
      <c r="K96" s="42">
        <v>1.0161315747819768</v>
      </c>
      <c r="L96" s="42">
        <v>1.0138042425010136</v>
      </c>
      <c r="M96" s="42">
        <v>1.004808396966355</v>
      </c>
      <c r="N96" s="42">
        <v>1.0042239423305357</v>
      </c>
      <c r="O96" s="42">
        <v>1.0010862277840642</v>
      </c>
      <c r="P96" s="42">
        <v>1.0001982101201947</v>
      </c>
      <c r="Q96" s="42">
        <v>1.000244369722239</v>
      </c>
      <c r="R96" s="42">
        <v>1.000173116862771</v>
      </c>
      <c r="S96" s="42">
        <v>1.0020601924654227</v>
      </c>
      <c r="T96" s="42">
        <v>1.0028719099718981</v>
      </c>
      <c r="U96" s="42">
        <v>1.000875191824401</v>
      </c>
      <c r="V96" s="42">
        <v>1.0003142882603075</v>
      </c>
      <c r="W96" s="42">
        <v>1.0003366548975752</v>
      </c>
      <c r="X96" s="42">
        <v>1.0005611218759698</v>
      </c>
      <c r="Y96" s="42">
        <v>1.0010469935265767</v>
      </c>
      <c r="Z96" s="42">
        <v>1.0002173674602366</v>
      </c>
      <c r="AA96" s="42">
        <v>1.0000276765240101</v>
      </c>
      <c r="AB96" s="42">
        <v>1.0000145024734763</v>
      </c>
      <c r="AC96" s="42">
        <v>1</v>
      </c>
      <c r="AD96" s="42">
        <v>1.0000677426641129</v>
      </c>
      <c r="AE96" s="42">
        <v>1.0005289062043561</v>
      </c>
      <c r="AF96" s="42" t="s">
        <v>596</v>
      </c>
      <c r="AG96" s="42" t="s">
        <v>596</v>
      </c>
      <c r="AH96" s="42" t="s">
        <v>596</v>
      </c>
      <c r="AI96" s="42" t="s">
        <v>596</v>
      </c>
      <c r="AJ96" s="42" t="s">
        <v>596</v>
      </c>
      <c r="AK96" s="42" t="s">
        <v>596</v>
      </c>
      <c r="AL96" s="42" t="s">
        <v>596</v>
      </c>
      <c r="AO96" s="39" t="s">
        <v>528</v>
      </c>
      <c r="AP96" s="81" t="s">
        <v>535</v>
      </c>
      <c r="AQ96" s="42">
        <v>0</v>
      </c>
      <c r="AR96" s="42">
        <v>0</v>
      </c>
      <c r="AS96" s="42">
        <v>0</v>
      </c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</row>
    <row r="97" spans="1:78" x14ac:dyDescent="0.3">
      <c r="A97">
        <v>8</v>
      </c>
      <c r="B97" s="81">
        <v>202111</v>
      </c>
      <c r="C97" s="42">
        <v>2.0954066478482551</v>
      </c>
      <c r="D97" s="42">
        <v>1.3923303437503947</v>
      </c>
      <c r="E97" s="42">
        <v>1.0904012693251548</v>
      </c>
      <c r="F97" s="42">
        <v>1.0937534784835141</v>
      </c>
      <c r="G97" s="42">
        <v>1.0569686852643203</v>
      </c>
      <c r="H97" s="42">
        <v>1.0278114867896209</v>
      </c>
      <c r="I97" s="42">
        <v>1.0395985573468944</v>
      </c>
      <c r="J97" s="42">
        <v>1.015450507569621</v>
      </c>
      <c r="K97" s="42">
        <v>1.0245158376889933</v>
      </c>
      <c r="L97" s="42">
        <v>1.011734333524434</v>
      </c>
      <c r="M97" s="42">
        <v>1.0034513028762346</v>
      </c>
      <c r="N97" s="42">
        <v>1.0031602146953742</v>
      </c>
      <c r="O97" s="42">
        <v>1.0009751562042013</v>
      </c>
      <c r="P97" s="42">
        <v>1.0012418975957904</v>
      </c>
      <c r="Q97" s="42">
        <v>1.0002690407547843</v>
      </c>
      <c r="R97" s="42">
        <v>1.0008155959949439</v>
      </c>
      <c r="S97" s="42">
        <v>1.004027521511148</v>
      </c>
      <c r="T97" s="42">
        <v>1.00167394472475</v>
      </c>
      <c r="U97" s="42">
        <v>1.0007748284969773</v>
      </c>
      <c r="V97" s="42">
        <v>1.0008244369159063</v>
      </c>
      <c r="W97" s="42">
        <v>1.0004966674274289</v>
      </c>
      <c r="X97" s="42">
        <v>1.0000283863808865</v>
      </c>
      <c r="Y97" s="42">
        <v>1.0002017759355297</v>
      </c>
      <c r="Z97" s="42">
        <v>1.0000708058516545</v>
      </c>
      <c r="AA97" s="42">
        <v>1</v>
      </c>
      <c r="AB97" s="42">
        <v>1.0000210716781373</v>
      </c>
      <c r="AC97" s="42">
        <v>1.0000658485912961</v>
      </c>
      <c r="AD97" s="42">
        <v>1.0001921373105607</v>
      </c>
      <c r="AE97" s="42" t="s">
        <v>596</v>
      </c>
      <c r="AF97" s="42" t="s">
        <v>596</v>
      </c>
      <c r="AG97" s="42" t="s">
        <v>596</v>
      </c>
      <c r="AH97" s="42" t="s">
        <v>596</v>
      </c>
      <c r="AI97" s="42" t="s">
        <v>596</v>
      </c>
      <c r="AJ97" s="42" t="s">
        <v>596</v>
      </c>
      <c r="AK97" s="42" t="s">
        <v>596</v>
      </c>
      <c r="AL97" s="42" t="s">
        <v>596</v>
      </c>
      <c r="AO97" s="39" t="s">
        <v>528</v>
      </c>
      <c r="AP97" s="81" t="s">
        <v>536</v>
      </c>
      <c r="AQ97" s="42">
        <v>0</v>
      </c>
      <c r="AR97" s="42">
        <v>0</v>
      </c>
      <c r="AS97" s="42">
        <v>0</v>
      </c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</row>
    <row r="98" spans="1:78" x14ac:dyDescent="0.3">
      <c r="A98">
        <v>9</v>
      </c>
      <c r="B98" s="81">
        <v>202112</v>
      </c>
      <c r="C98" s="42">
        <v>2.5252624601976912</v>
      </c>
      <c r="D98" s="42">
        <v>1.1524100429252211</v>
      </c>
      <c r="E98" s="42">
        <v>1.1631114026237237</v>
      </c>
      <c r="F98" s="42">
        <v>1.1072443170464938</v>
      </c>
      <c r="G98" s="42">
        <v>1.0414225733187026</v>
      </c>
      <c r="H98" s="42">
        <v>1.0457814625626534</v>
      </c>
      <c r="I98" s="42">
        <v>1.0317989617493613</v>
      </c>
      <c r="J98" s="42">
        <v>1.0318787433837595</v>
      </c>
      <c r="K98" s="42">
        <v>1.0165926725599499</v>
      </c>
      <c r="L98" s="42">
        <v>1.0041744972830144</v>
      </c>
      <c r="M98" s="42">
        <v>1.0041998134008217</v>
      </c>
      <c r="N98" s="42">
        <v>1.0029301328146236</v>
      </c>
      <c r="O98" s="42">
        <v>1.0008215248719987</v>
      </c>
      <c r="P98" s="42">
        <v>1.0003029058807953</v>
      </c>
      <c r="Q98" s="42">
        <v>1.0004880137875671</v>
      </c>
      <c r="R98" s="42">
        <v>1.0033672199068724</v>
      </c>
      <c r="S98" s="42">
        <v>1.009278125028485</v>
      </c>
      <c r="T98" s="42">
        <v>1.0013451525179951</v>
      </c>
      <c r="U98" s="42">
        <v>1.0001615261895387</v>
      </c>
      <c r="V98" s="42">
        <v>1.0013865993783539</v>
      </c>
      <c r="W98" s="42">
        <v>1.0000025937230499</v>
      </c>
      <c r="X98" s="42">
        <v>1.0005117311703338</v>
      </c>
      <c r="Y98" s="42">
        <v>1.0001394920471169</v>
      </c>
      <c r="Z98" s="42">
        <v>1.000038800408362</v>
      </c>
      <c r="AA98" s="42">
        <v>1.0000014717769123</v>
      </c>
      <c r="AB98" s="42">
        <v>1.000367804720665</v>
      </c>
      <c r="AC98" s="42">
        <v>1.0009227160516672</v>
      </c>
      <c r="AD98" s="42" t="s">
        <v>596</v>
      </c>
      <c r="AE98" s="42" t="s">
        <v>596</v>
      </c>
      <c r="AF98" s="42" t="s">
        <v>596</v>
      </c>
      <c r="AG98" s="42" t="s">
        <v>596</v>
      </c>
      <c r="AH98" s="42" t="s">
        <v>596</v>
      </c>
      <c r="AI98" s="42" t="s">
        <v>596</v>
      </c>
      <c r="AJ98" s="42" t="s">
        <v>596</v>
      </c>
      <c r="AK98" s="42" t="s">
        <v>596</v>
      </c>
      <c r="AL98" s="42" t="s">
        <v>596</v>
      </c>
      <c r="AO98" s="39" t="s">
        <v>528</v>
      </c>
      <c r="AP98" s="81" t="s">
        <v>537</v>
      </c>
      <c r="AQ98" s="42">
        <v>0</v>
      </c>
      <c r="AR98" s="42">
        <v>0</v>
      </c>
      <c r="AS98" s="42">
        <v>0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</row>
    <row r="99" spans="1:78" x14ac:dyDescent="0.3">
      <c r="A99">
        <v>10</v>
      </c>
      <c r="B99" s="81">
        <v>202201</v>
      </c>
      <c r="C99" s="42">
        <v>2.3233538263742828</v>
      </c>
      <c r="D99" s="42">
        <v>1.4048126566718857</v>
      </c>
      <c r="E99" s="42">
        <v>1.1919831125426688</v>
      </c>
      <c r="F99" s="42">
        <v>1.0842264928957572</v>
      </c>
      <c r="G99" s="42">
        <v>1.1011688720294504</v>
      </c>
      <c r="H99" s="42">
        <v>1.0471343824253783</v>
      </c>
      <c r="I99" s="42">
        <v>1.0582543684772454</v>
      </c>
      <c r="J99" s="42">
        <v>1.0193703486530954</v>
      </c>
      <c r="K99" s="42">
        <v>1.0088928097457139</v>
      </c>
      <c r="L99" s="42">
        <v>1.0080579810953829</v>
      </c>
      <c r="M99" s="42">
        <v>1.0039499954255242</v>
      </c>
      <c r="N99" s="42">
        <v>1.007711120952695</v>
      </c>
      <c r="O99" s="42">
        <v>1.0029509863181416</v>
      </c>
      <c r="P99" s="42">
        <v>1.000873699302725</v>
      </c>
      <c r="Q99" s="42">
        <v>1.0084475923806979</v>
      </c>
      <c r="R99" s="42">
        <v>1.00450957627084</v>
      </c>
      <c r="S99" s="42">
        <v>1.001281771111217</v>
      </c>
      <c r="T99" s="42">
        <v>1.0004877206246798</v>
      </c>
      <c r="U99" s="42">
        <v>1.0011228965147685</v>
      </c>
      <c r="V99" s="42">
        <v>1.0003058692624485</v>
      </c>
      <c r="W99" s="42">
        <v>1.0009335739518428</v>
      </c>
      <c r="X99" s="42">
        <v>1.0023574468550074</v>
      </c>
      <c r="Y99" s="42">
        <v>1.0010009965704505</v>
      </c>
      <c r="Z99" s="42">
        <v>1.0003572261836544</v>
      </c>
      <c r="AA99" s="42">
        <v>1.000104777860984</v>
      </c>
      <c r="AB99" s="42">
        <v>1.0002464921632677</v>
      </c>
      <c r="AC99" s="42" t="s">
        <v>596</v>
      </c>
      <c r="AD99" s="42" t="s">
        <v>596</v>
      </c>
      <c r="AE99" s="42" t="s">
        <v>596</v>
      </c>
      <c r="AF99" s="42" t="s">
        <v>596</v>
      </c>
      <c r="AG99" s="42" t="s">
        <v>596</v>
      </c>
      <c r="AH99" s="42" t="s">
        <v>596</v>
      </c>
      <c r="AI99" s="42" t="s">
        <v>596</v>
      </c>
      <c r="AJ99" s="42" t="s">
        <v>596</v>
      </c>
      <c r="AK99" s="42" t="s">
        <v>596</v>
      </c>
      <c r="AL99" s="42" t="s">
        <v>596</v>
      </c>
      <c r="AO99" s="39" t="s">
        <v>528</v>
      </c>
      <c r="AP99" s="81" t="s">
        <v>538</v>
      </c>
      <c r="AQ99" s="42">
        <v>0</v>
      </c>
      <c r="AR99" s="42">
        <v>0</v>
      </c>
      <c r="AS99" s="42">
        <v>0</v>
      </c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</row>
    <row r="100" spans="1:78" x14ac:dyDescent="0.3">
      <c r="A100">
        <v>11</v>
      </c>
      <c r="B100" s="81">
        <v>202202</v>
      </c>
      <c r="C100" s="42">
        <v>6.7967782038964906</v>
      </c>
      <c r="D100" s="42">
        <v>1.2874213215171137</v>
      </c>
      <c r="E100" s="42">
        <v>1.1000094471217963</v>
      </c>
      <c r="F100" s="42">
        <v>1.1345472913221761</v>
      </c>
      <c r="G100" s="42">
        <v>1.1065623232254886</v>
      </c>
      <c r="H100" s="42">
        <v>1.0973830365319466</v>
      </c>
      <c r="I100" s="42">
        <v>1.0231454924595256</v>
      </c>
      <c r="J100" s="42">
        <v>1.0117187899134739</v>
      </c>
      <c r="K100" s="42">
        <v>1.007606007304684</v>
      </c>
      <c r="L100" s="42">
        <v>1.006630271706165</v>
      </c>
      <c r="M100" s="42">
        <v>1.0050828642127134</v>
      </c>
      <c r="N100" s="42">
        <v>1.0042758393836346</v>
      </c>
      <c r="O100" s="42">
        <v>1.0078794306092835</v>
      </c>
      <c r="P100" s="42">
        <v>1.0088700496041281</v>
      </c>
      <c r="Q100" s="42">
        <v>1.0060823804919148</v>
      </c>
      <c r="R100" s="42">
        <v>1.000710934943688</v>
      </c>
      <c r="S100" s="42">
        <v>1.0043524967157504</v>
      </c>
      <c r="T100" s="42">
        <v>1.0009210677975604</v>
      </c>
      <c r="U100" s="42">
        <v>1.0013095555371998</v>
      </c>
      <c r="V100" s="42">
        <v>1.0007558561596277</v>
      </c>
      <c r="W100" s="42">
        <v>1.0033674171370153</v>
      </c>
      <c r="X100" s="42">
        <v>1.000676325707589</v>
      </c>
      <c r="Y100" s="42">
        <v>1.0000266148637118</v>
      </c>
      <c r="Z100" s="42">
        <v>1.000090765038578</v>
      </c>
      <c r="AA100" s="42">
        <v>1.0000829741433963</v>
      </c>
      <c r="AB100" s="42" t="s">
        <v>596</v>
      </c>
      <c r="AC100" s="42" t="s">
        <v>596</v>
      </c>
      <c r="AD100" s="42" t="s">
        <v>596</v>
      </c>
      <c r="AE100" s="42" t="s">
        <v>596</v>
      </c>
      <c r="AF100" s="42" t="s">
        <v>596</v>
      </c>
      <c r="AG100" s="42" t="s">
        <v>596</v>
      </c>
      <c r="AH100" s="42" t="s">
        <v>596</v>
      </c>
      <c r="AI100" s="42" t="s">
        <v>596</v>
      </c>
      <c r="AJ100" s="42" t="s">
        <v>596</v>
      </c>
      <c r="AK100" s="42" t="s">
        <v>596</v>
      </c>
      <c r="AL100" s="42" t="s">
        <v>596</v>
      </c>
      <c r="AO100" s="39" t="s">
        <v>528</v>
      </c>
      <c r="AP100" s="81" t="s">
        <v>539</v>
      </c>
      <c r="AQ100" s="42">
        <v>0</v>
      </c>
      <c r="AR100" s="42">
        <v>0</v>
      </c>
      <c r="AS100" s="42">
        <v>0</v>
      </c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</row>
    <row r="101" spans="1:78" x14ac:dyDescent="0.3">
      <c r="A101">
        <v>12</v>
      </c>
      <c r="B101" s="81">
        <v>202203</v>
      </c>
      <c r="C101" s="42">
        <v>4.0845874565032325</v>
      </c>
      <c r="D101" s="42">
        <v>1.2136602508765739</v>
      </c>
      <c r="E101" s="42">
        <v>1.1346630681384871</v>
      </c>
      <c r="F101" s="42">
        <v>1.0917486232189144</v>
      </c>
      <c r="G101" s="42">
        <v>1.208327730343939</v>
      </c>
      <c r="H101" s="42">
        <v>1.0382621721062268</v>
      </c>
      <c r="I101" s="42">
        <v>1.0136563965896594</v>
      </c>
      <c r="J101" s="42">
        <v>1.0120475000441034</v>
      </c>
      <c r="K101" s="42">
        <v>1.006934473969779</v>
      </c>
      <c r="L101" s="42">
        <v>1.003772900962584</v>
      </c>
      <c r="M101" s="42">
        <v>1.0060266587158695</v>
      </c>
      <c r="N101" s="42">
        <v>1.0031067311609578</v>
      </c>
      <c r="O101" s="42">
        <v>1.011500848672499</v>
      </c>
      <c r="P101" s="42">
        <v>1.0083912759502378</v>
      </c>
      <c r="Q101" s="42">
        <v>1.0041751392402256</v>
      </c>
      <c r="R101" s="42">
        <v>1.0028254059002495</v>
      </c>
      <c r="S101" s="42">
        <v>1.0006509554865832</v>
      </c>
      <c r="T101" s="42">
        <v>1.0020643648407719</v>
      </c>
      <c r="U101" s="42">
        <v>1.0003316936427178</v>
      </c>
      <c r="V101" s="42">
        <v>1.0034107691008838</v>
      </c>
      <c r="W101" s="42">
        <v>1.0005464570776368</v>
      </c>
      <c r="X101" s="42">
        <v>1</v>
      </c>
      <c r="Y101" s="42">
        <v>1.0000279767909892</v>
      </c>
      <c r="Z101" s="42">
        <v>1.0002390916224912</v>
      </c>
      <c r="AA101" s="42" t="s">
        <v>596</v>
      </c>
      <c r="AB101" s="42" t="s">
        <v>596</v>
      </c>
      <c r="AC101" s="42" t="s">
        <v>596</v>
      </c>
      <c r="AD101" s="42" t="s">
        <v>596</v>
      </c>
      <c r="AE101" s="42" t="s">
        <v>596</v>
      </c>
      <c r="AF101" s="42" t="s">
        <v>596</v>
      </c>
      <c r="AG101" s="42" t="s">
        <v>596</v>
      </c>
      <c r="AH101" s="42" t="s">
        <v>596</v>
      </c>
      <c r="AI101" s="42" t="s">
        <v>596</v>
      </c>
      <c r="AJ101" s="42" t="s">
        <v>596</v>
      </c>
      <c r="AK101" s="42" t="s">
        <v>596</v>
      </c>
      <c r="AL101" s="42" t="s">
        <v>596</v>
      </c>
      <c r="AO101" s="39" t="s">
        <v>528</v>
      </c>
      <c r="AP101" s="81" t="s">
        <v>540</v>
      </c>
      <c r="AQ101" s="42">
        <v>0</v>
      </c>
      <c r="AR101" s="42">
        <v>0</v>
      </c>
      <c r="AS101" s="42">
        <v>0</v>
      </c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</row>
    <row r="102" spans="1:78" x14ac:dyDescent="0.3">
      <c r="A102">
        <v>13</v>
      </c>
      <c r="B102" s="81">
        <v>202204</v>
      </c>
      <c r="C102" s="42">
        <v>2.6178968547246777</v>
      </c>
      <c r="D102" s="42">
        <v>1.3059852492852406</v>
      </c>
      <c r="E102" s="42">
        <v>1.1632699304911163</v>
      </c>
      <c r="F102" s="42">
        <v>1.2579690001793191</v>
      </c>
      <c r="G102" s="42">
        <v>1.0632499895711871</v>
      </c>
      <c r="H102" s="42">
        <v>1.0220214800737253</v>
      </c>
      <c r="I102" s="42">
        <v>1.0112704973983131</v>
      </c>
      <c r="J102" s="42">
        <v>1.0158130628019324</v>
      </c>
      <c r="K102" s="42">
        <v>1.007549867561085</v>
      </c>
      <c r="L102" s="42">
        <v>1.0085098555926661</v>
      </c>
      <c r="M102" s="42">
        <v>1.004031285679073</v>
      </c>
      <c r="N102" s="42">
        <v>1.0216463351612255</v>
      </c>
      <c r="O102" s="42">
        <v>1.0155380697974314</v>
      </c>
      <c r="P102" s="42">
        <v>1.00141585258481</v>
      </c>
      <c r="Q102" s="42">
        <v>1.0006011715974781</v>
      </c>
      <c r="R102" s="42">
        <v>1.0006246435935648</v>
      </c>
      <c r="S102" s="42">
        <v>1.0003941187322121</v>
      </c>
      <c r="T102" s="42">
        <v>1.0014211051894784</v>
      </c>
      <c r="U102" s="42">
        <v>1.0029300736928903</v>
      </c>
      <c r="V102" s="42">
        <v>1.0007697677284138</v>
      </c>
      <c r="W102" s="42">
        <v>1.0001171934511575</v>
      </c>
      <c r="X102" s="42">
        <v>1.0001216687533896</v>
      </c>
      <c r="Y102" s="42">
        <v>1.000192905871746</v>
      </c>
      <c r="Z102" s="42" t="s">
        <v>596</v>
      </c>
      <c r="AA102" s="42" t="s">
        <v>596</v>
      </c>
      <c r="AB102" s="42" t="s">
        <v>596</v>
      </c>
      <c r="AC102" s="42" t="s">
        <v>596</v>
      </c>
      <c r="AD102" s="42" t="s">
        <v>596</v>
      </c>
      <c r="AE102" s="42" t="s">
        <v>596</v>
      </c>
      <c r="AF102" s="42" t="s">
        <v>596</v>
      </c>
      <c r="AG102" s="42" t="s">
        <v>596</v>
      </c>
      <c r="AH102" s="42" t="s">
        <v>596</v>
      </c>
      <c r="AI102" s="42" t="s">
        <v>596</v>
      </c>
      <c r="AJ102" s="42" t="s">
        <v>596</v>
      </c>
      <c r="AK102" s="42" t="s">
        <v>596</v>
      </c>
      <c r="AL102" s="42" t="s">
        <v>596</v>
      </c>
      <c r="AO102" s="39" t="s">
        <v>528</v>
      </c>
      <c r="AP102" s="81" t="s">
        <v>541</v>
      </c>
      <c r="AQ102" s="42">
        <v>0</v>
      </c>
      <c r="AR102" s="42">
        <v>0</v>
      </c>
      <c r="AS102" s="42">
        <v>0</v>
      </c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</row>
    <row r="103" spans="1:78" x14ac:dyDescent="0.3">
      <c r="A103">
        <v>14</v>
      </c>
      <c r="B103" s="81">
        <v>202205</v>
      </c>
      <c r="C103" s="42">
        <v>4.2265855605541178</v>
      </c>
      <c r="D103" s="42">
        <v>1.2961569775533028</v>
      </c>
      <c r="E103" s="42">
        <v>1.2446286030610214</v>
      </c>
      <c r="F103" s="42">
        <v>1.0706924429258908</v>
      </c>
      <c r="G103" s="42">
        <v>1.0238280388162084</v>
      </c>
      <c r="H103" s="42">
        <v>1.0164255144269903</v>
      </c>
      <c r="I103" s="42">
        <v>1.0144902931591586</v>
      </c>
      <c r="J103" s="42">
        <v>1.0117610441251901</v>
      </c>
      <c r="K103" s="42">
        <v>1.0084229978818993</v>
      </c>
      <c r="L103" s="42">
        <v>1.0054018102270779</v>
      </c>
      <c r="M103" s="42">
        <v>1.0265008388888162</v>
      </c>
      <c r="N103" s="42">
        <v>1.0167664749590877</v>
      </c>
      <c r="O103" s="42">
        <v>1.0030981676414636</v>
      </c>
      <c r="P103" s="42">
        <v>1.0017126216127701</v>
      </c>
      <c r="Q103" s="42">
        <v>1.001217124745075</v>
      </c>
      <c r="R103" s="42">
        <v>1.0007911644819696</v>
      </c>
      <c r="S103" s="42">
        <v>1.0010778821315611</v>
      </c>
      <c r="T103" s="42">
        <v>1.003190795145313</v>
      </c>
      <c r="U103" s="42">
        <v>1.0011191738403271</v>
      </c>
      <c r="V103" s="42">
        <v>1.0000068652081753</v>
      </c>
      <c r="W103" s="42">
        <v>1.0002427208596785</v>
      </c>
      <c r="X103" s="42">
        <v>1.0004895648129553</v>
      </c>
      <c r="Y103" s="42" t="s">
        <v>596</v>
      </c>
      <c r="Z103" s="42" t="s">
        <v>596</v>
      </c>
      <c r="AA103" s="42" t="s">
        <v>596</v>
      </c>
      <c r="AB103" s="42" t="s">
        <v>596</v>
      </c>
      <c r="AC103" s="42" t="s">
        <v>596</v>
      </c>
      <c r="AD103" s="42" t="s">
        <v>596</v>
      </c>
      <c r="AE103" s="42" t="s">
        <v>596</v>
      </c>
      <c r="AF103" s="42" t="s">
        <v>596</v>
      </c>
      <c r="AG103" s="42" t="s">
        <v>596</v>
      </c>
      <c r="AH103" s="42" t="s">
        <v>596</v>
      </c>
      <c r="AI103" s="42" t="s">
        <v>596</v>
      </c>
      <c r="AJ103" s="42" t="s">
        <v>596</v>
      </c>
      <c r="AK103" s="42" t="s">
        <v>596</v>
      </c>
      <c r="AL103" s="42" t="s">
        <v>596</v>
      </c>
      <c r="AO103" s="39" t="s">
        <v>528</v>
      </c>
      <c r="AP103" s="81" t="s">
        <v>542</v>
      </c>
      <c r="AQ103" s="42">
        <v>0</v>
      </c>
      <c r="AR103" s="42">
        <v>0</v>
      </c>
      <c r="AS103" s="42">
        <v>0</v>
      </c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</row>
    <row r="104" spans="1:78" x14ac:dyDescent="0.3">
      <c r="A104">
        <v>15</v>
      </c>
      <c r="B104" s="81">
        <v>202206</v>
      </c>
      <c r="C104" s="42">
        <v>2.8888797148376217</v>
      </c>
      <c r="D104" s="42">
        <v>1.3551190661628034</v>
      </c>
      <c r="E104" s="42">
        <v>1.1038038329167681</v>
      </c>
      <c r="F104" s="42">
        <v>1.0286680798453445</v>
      </c>
      <c r="G104" s="42">
        <v>1.0157704725707843</v>
      </c>
      <c r="H104" s="42">
        <v>1.0075111582469445</v>
      </c>
      <c r="I104" s="42">
        <v>1.0134970829913812</v>
      </c>
      <c r="J104" s="42">
        <v>1.0168230701894876</v>
      </c>
      <c r="K104" s="42">
        <v>1.0077808223401608</v>
      </c>
      <c r="L104" s="42">
        <v>1.0307600719670162</v>
      </c>
      <c r="M104" s="42">
        <v>1.0123015552498442</v>
      </c>
      <c r="N104" s="42">
        <v>1.0036643155882512</v>
      </c>
      <c r="O104" s="42">
        <v>1.0012939134388246</v>
      </c>
      <c r="P104" s="42">
        <v>1.0013736597962324</v>
      </c>
      <c r="Q104" s="42">
        <v>1.0002098648251769</v>
      </c>
      <c r="R104" s="42">
        <v>1.0005791112256854</v>
      </c>
      <c r="S104" s="42">
        <v>1.000753915767997</v>
      </c>
      <c r="T104" s="42">
        <v>1.0025888874708828</v>
      </c>
      <c r="U104" s="42">
        <v>1.0001707774308339</v>
      </c>
      <c r="V104" s="42">
        <v>1.0000235354632725</v>
      </c>
      <c r="W104" s="42">
        <v>1.0002688636126791</v>
      </c>
      <c r="X104" s="42" t="s">
        <v>596</v>
      </c>
      <c r="Y104" s="42" t="s">
        <v>596</v>
      </c>
      <c r="Z104" s="42" t="s">
        <v>596</v>
      </c>
      <c r="AA104" s="42" t="s">
        <v>596</v>
      </c>
      <c r="AB104" s="42" t="s">
        <v>596</v>
      </c>
      <c r="AC104" s="42" t="s">
        <v>596</v>
      </c>
      <c r="AD104" s="42" t="s">
        <v>596</v>
      </c>
      <c r="AE104" s="42" t="s">
        <v>596</v>
      </c>
      <c r="AF104" s="42" t="s">
        <v>596</v>
      </c>
      <c r="AG104" s="42" t="s">
        <v>596</v>
      </c>
      <c r="AH104" s="42" t="s">
        <v>596</v>
      </c>
      <c r="AI104" s="42" t="s">
        <v>596</v>
      </c>
      <c r="AJ104" s="42" t="s">
        <v>596</v>
      </c>
      <c r="AK104" s="42" t="s">
        <v>596</v>
      </c>
      <c r="AL104" s="42" t="s">
        <v>596</v>
      </c>
      <c r="AO104" s="39" t="s">
        <v>528</v>
      </c>
      <c r="AP104" s="81" t="s">
        <v>543</v>
      </c>
      <c r="AQ104" s="42">
        <v>0</v>
      </c>
      <c r="AR104" s="42">
        <v>0</v>
      </c>
      <c r="AS104" s="42">
        <v>0</v>
      </c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</row>
    <row r="105" spans="1:78" x14ac:dyDescent="0.3">
      <c r="A105">
        <v>16</v>
      </c>
      <c r="B105" s="81">
        <v>202207</v>
      </c>
      <c r="C105" s="42">
        <v>3.7181949887309615</v>
      </c>
      <c r="D105" s="42">
        <v>1.2180397891468946</v>
      </c>
      <c r="E105" s="42">
        <v>1.0725251026467704</v>
      </c>
      <c r="F105" s="42">
        <v>1.024927078065933</v>
      </c>
      <c r="G105" s="42">
        <v>1.0161951135243827</v>
      </c>
      <c r="H105" s="42">
        <v>1.0109572386944885</v>
      </c>
      <c r="I105" s="42">
        <v>1.0093310166012592</v>
      </c>
      <c r="J105" s="42">
        <v>1.0140716094577353</v>
      </c>
      <c r="K105" s="42">
        <v>1.0353685267351893</v>
      </c>
      <c r="L105" s="42">
        <v>1.0226988210313326</v>
      </c>
      <c r="M105" s="42">
        <v>1.0055980564754381</v>
      </c>
      <c r="N105" s="42">
        <v>1.0037565446967396</v>
      </c>
      <c r="O105" s="42">
        <v>1.002393380466355</v>
      </c>
      <c r="P105" s="42">
        <v>1.0003060757332032</v>
      </c>
      <c r="Q105" s="42">
        <v>1.0009404818158585</v>
      </c>
      <c r="R105" s="42">
        <v>1.0026589056043296</v>
      </c>
      <c r="S105" s="42">
        <v>1.0024647467579966</v>
      </c>
      <c r="T105" s="42">
        <v>1.0002641576162155</v>
      </c>
      <c r="U105" s="42">
        <v>1.0003689109275049</v>
      </c>
      <c r="V105" s="42">
        <v>1.0004962266235844</v>
      </c>
      <c r="W105" s="42" t="s">
        <v>596</v>
      </c>
      <c r="X105" s="42" t="s">
        <v>596</v>
      </c>
      <c r="Y105" s="42" t="s">
        <v>596</v>
      </c>
      <c r="Z105" s="42" t="s">
        <v>596</v>
      </c>
      <c r="AA105" s="42" t="s">
        <v>596</v>
      </c>
      <c r="AB105" s="42" t="s">
        <v>596</v>
      </c>
      <c r="AC105" s="42" t="s">
        <v>596</v>
      </c>
      <c r="AD105" s="42" t="s">
        <v>596</v>
      </c>
      <c r="AE105" s="42" t="s">
        <v>596</v>
      </c>
      <c r="AF105" s="42" t="s">
        <v>596</v>
      </c>
      <c r="AG105" s="42" t="s">
        <v>596</v>
      </c>
      <c r="AH105" s="42" t="s">
        <v>596</v>
      </c>
      <c r="AI105" s="42" t="s">
        <v>596</v>
      </c>
      <c r="AJ105" s="42" t="s">
        <v>596</v>
      </c>
      <c r="AK105" s="42" t="s">
        <v>596</v>
      </c>
      <c r="AL105" s="42" t="s">
        <v>596</v>
      </c>
      <c r="AO105" s="39" t="s">
        <v>528</v>
      </c>
      <c r="AP105" s="81" t="s">
        <v>544</v>
      </c>
      <c r="AQ105" s="42">
        <v>0</v>
      </c>
      <c r="AR105" s="42">
        <v>0</v>
      </c>
      <c r="AS105" s="42">
        <v>0</v>
      </c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</row>
    <row r="106" spans="1:78" x14ac:dyDescent="0.3">
      <c r="A106">
        <v>17</v>
      </c>
      <c r="B106" s="81">
        <v>202208</v>
      </c>
      <c r="C106" s="42">
        <v>2.4834570679575636</v>
      </c>
      <c r="D106" s="42">
        <v>1.291677338305711</v>
      </c>
      <c r="E106" s="42">
        <v>1.0588346053154356</v>
      </c>
      <c r="F106" s="42">
        <v>1.0198064047278228</v>
      </c>
      <c r="G106" s="42">
        <v>1.0161878558404889</v>
      </c>
      <c r="H106" s="42">
        <v>1.0118245958355068</v>
      </c>
      <c r="I106" s="42">
        <v>1.008808288719603</v>
      </c>
      <c r="J106" s="42">
        <v>1.0365232940436389</v>
      </c>
      <c r="K106" s="42">
        <v>1.0215447983454422</v>
      </c>
      <c r="L106" s="42">
        <v>1.0056698716156149</v>
      </c>
      <c r="M106" s="42">
        <v>1.0034785896259941</v>
      </c>
      <c r="N106" s="42">
        <v>1.0044183209053739</v>
      </c>
      <c r="O106" s="42">
        <v>1.000849119808354</v>
      </c>
      <c r="P106" s="42">
        <v>1.0025780154959678</v>
      </c>
      <c r="Q106" s="42">
        <v>1.0023423780089649</v>
      </c>
      <c r="R106" s="42">
        <v>1.0029993305265748</v>
      </c>
      <c r="S106" s="42">
        <v>1.0000448296148781</v>
      </c>
      <c r="T106" s="42">
        <v>1.0003670341352544</v>
      </c>
      <c r="U106" s="42">
        <v>1.0014107218398911</v>
      </c>
      <c r="V106" s="42" t="s">
        <v>596</v>
      </c>
      <c r="W106" s="42" t="s">
        <v>596</v>
      </c>
      <c r="X106" s="42" t="s">
        <v>596</v>
      </c>
      <c r="Y106" s="42" t="s">
        <v>596</v>
      </c>
      <c r="Z106" s="42" t="s">
        <v>596</v>
      </c>
      <c r="AA106" s="42" t="s">
        <v>596</v>
      </c>
      <c r="AB106" s="42" t="s">
        <v>596</v>
      </c>
      <c r="AC106" s="42" t="s">
        <v>596</v>
      </c>
      <c r="AD106" s="42" t="s">
        <v>596</v>
      </c>
      <c r="AE106" s="42" t="s">
        <v>596</v>
      </c>
      <c r="AF106" s="42" t="s">
        <v>596</v>
      </c>
      <c r="AG106" s="42" t="s">
        <v>596</v>
      </c>
      <c r="AH106" s="42" t="s">
        <v>596</v>
      </c>
      <c r="AI106" s="42" t="s">
        <v>596</v>
      </c>
      <c r="AJ106" s="42" t="s">
        <v>596</v>
      </c>
      <c r="AK106" s="42" t="s">
        <v>596</v>
      </c>
      <c r="AL106" s="42" t="s">
        <v>596</v>
      </c>
      <c r="AO106" s="39" t="s">
        <v>528</v>
      </c>
      <c r="AP106" s="81" t="s">
        <v>545</v>
      </c>
      <c r="AQ106" s="42">
        <v>0</v>
      </c>
      <c r="AR106" s="42">
        <v>0</v>
      </c>
      <c r="AS106" s="42">
        <v>0</v>
      </c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</row>
    <row r="107" spans="1:78" x14ac:dyDescent="0.3">
      <c r="A107">
        <v>18</v>
      </c>
      <c r="B107" s="81">
        <v>202209</v>
      </c>
      <c r="C107" s="42">
        <v>3.2641442886118934</v>
      </c>
      <c r="D107" s="42">
        <v>1.1969454692072605</v>
      </c>
      <c r="E107" s="42">
        <v>1.0465347659528725</v>
      </c>
      <c r="F107" s="42">
        <v>1.0310524022120573</v>
      </c>
      <c r="G107" s="42">
        <v>1.0203405771019918</v>
      </c>
      <c r="H107" s="42">
        <v>1.0119768821286781</v>
      </c>
      <c r="I107" s="42">
        <v>1.044433456122519</v>
      </c>
      <c r="J107" s="42">
        <v>1.0261308703141414</v>
      </c>
      <c r="K107" s="42">
        <v>1.0073618802687478</v>
      </c>
      <c r="L107" s="42">
        <v>1.0046556692268942</v>
      </c>
      <c r="M107" s="42">
        <v>1.0053661350665777</v>
      </c>
      <c r="N107" s="42">
        <v>1.0051434503808157</v>
      </c>
      <c r="O107" s="42">
        <v>1.0016327370910958</v>
      </c>
      <c r="P107" s="42">
        <v>1.0019020958205032</v>
      </c>
      <c r="Q107" s="42">
        <v>1.0040239313910599</v>
      </c>
      <c r="R107" s="42">
        <v>1.0003741690933108</v>
      </c>
      <c r="S107" s="42">
        <v>1.0008591738326371</v>
      </c>
      <c r="T107" s="42">
        <v>1.0011687612831011</v>
      </c>
      <c r="U107" s="42" t="s">
        <v>596</v>
      </c>
      <c r="V107" s="42" t="s">
        <v>596</v>
      </c>
      <c r="W107" s="42" t="s">
        <v>596</v>
      </c>
      <c r="X107" s="42" t="s">
        <v>596</v>
      </c>
      <c r="Y107" s="42" t="s">
        <v>596</v>
      </c>
      <c r="Z107" s="42" t="s">
        <v>596</v>
      </c>
      <c r="AA107" s="42" t="s">
        <v>596</v>
      </c>
      <c r="AB107" s="42" t="s">
        <v>596</v>
      </c>
      <c r="AC107" s="42" t="s">
        <v>596</v>
      </c>
      <c r="AD107" s="42" t="s">
        <v>596</v>
      </c>
      <c r="AE107" s="42" t="s">
        <v>596</v>
      </c>
      <c r="AF107" s="42" t="s">
        <v>596</v>
      </c>
      <c r="AG107" s="42" t="s">
        <v>596</v>
      </c>
      <c r="AH107" s="42" t="s">
        <v>596</v>
      </c>
      <c r="AI107" s="42" t="s">
        <v>596</v>
      </c>
      <c r="AJ107" s="42" t="s">
        <v>596</v>
      </c>
      <c r="AK107" s="42" t="s">
        <v>596</v>
      </c>
      <c r="AL107" s="42" t="s">
        <v>596</v>
      </c>
      <c r="AO107" s="39" t="s">
        <v>528</v>
      </c>
      <c r="AP107" s="81" t="s">
        <v>546</v>
      </c>
      <c r="AQ107" s="42">
        <v>0</v>
      </c>
      <c r="AR107" s="42">
        <v>0</v>
      </c>
      <c r="AS107" s="42">
        <v>0</v>
      </c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</row>
    <row r="108" spans="1:78" x14ac:dyDescent="0.3">
      <c r="A108">
        <v>19</v>
      </c>
      <c r="B108" s="81">
        <v>202210</v>
      </c>
      <c r="C108" s="42">
        <v>2.694190267163374</v>
      </c>
      <c r="D108" s="42">
        <v>1.1682839636699691</v>
      </c>
      <c r="E108" s="42">
        <v>1.0687066277855466</v>
      </c>
      <c r="F108" s="42">
        <v>1.0313047076605242</v>
      </c>
      <c r="G108" s="42">
        <v>1.0234719277831312</v>
      </c>
      <c r="H108" s="42">
        <v>1.048008428470212</v>
      </c>
      <c r="I108" s="42">
        <v>1.023731590226715</v>
      </c>
      <c r="J108" s="42">
        <v>1.0093237957130898</v>
      </c>
      <c r="K108" s="42">
        <v>1.0083626822378169</v>
      </c>
      <c r="L108" s="42">
        <v>1.0071380583649387</v>
      </c>
      <c r="M108" s="42">
        <v>1.0076827974841569</v>
      </c>
      <c r="N108" s="42">
        <v>1.0047894577032062</v>
      </c>
      <c r="O108" s="42">
        <v>1.0016277742333353</v>
      </c>
      <c r="P108" s="42">
        <v>1.0056910967089177</v>
      </c>
      <c r="Q108" s="42">
        <v>1.0007381789082512</v>
      </c>
      <c r="R108" s="42">
        <v>1.0006548903962287</v>
      </c>
      <c r="S108" s="42">
        <v>1.0023990193356167</v>
      </c>
      <c r="T108" s="42" t="s">
        <v>596</v>
      </c>
      <c r="U108" s="42" t="s">
        <v>596</v>
      </c>
      <c r="V108" s="42" t="s">
        <v>596</v>
      </c>
      <c r="W108" s="42" t="s">
        <v>596</v>
      </c>
      <c r="X108" s="42" t="s">
        <v>596</v>
      </c>
      <c r="Y108" s="42" t="s">
        <v>596</v>
      </c>
      <c r="Z108" s="42" t="s">
        <v>596</v>
      </c>
      <c r="AA108" s="42" t="s">
        <v>596</v>
      </c>
      <c r="AB108" s="42" t="s">
        <v>596</v>
      </c>
      <c r="AC108" s="42" t="s">
        <v>596</v>
      </c>
      <c r="AD108" s="42" t="s">
        <v>596</v>
      </c>
      <c r="AE108" s="42" t="s">
        <v>596</v>
      </c>
      <c r="AF108" s="42" t="s">
        <v>596</v>
      </c>
      <c r="AG108" s="42" t="s">
        <v>596</v>
      </c>
      <c r="AH108" s="42" t="s">
        <v>596</v>
      </c>
      <c r="AI108" s="42" t="s">
        <v>596</v>
      </c>
      <c r="AJ108" s="42" t="s">
        <v>596</v>
      </c>
      <c r="AK108" s="42" t="s">
        <v>596</v>
      </c>
      <c r="AL108" s="42" t="s">
        <v>596</v>
      </c>
      <c r="AO108" s="39" t="s">
        <v>528</v>
      </c>
      <c r="AP108" s="81" t="s">
        <v>547</v>
      </c>
      <c r="AQ108" s="42">
        <v>0</v>
      </c>
      <c r="AR108" s="42">
        <v>0</v>
      </c>
      <c r="AS108" s="42">
        <v>0</v>
      </c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</row>
    <row r="109" spans="1:78" x14ac:dyDescent="0.3">
      <c r="A109">
        <v>20</v>
      </c>
      <c r="B109" s="81">
        <v>202211</v>
      </c>
      <c r="C109" s="42">
        <v>2.4088910557087617</v>
      </c>
      <c r="D109" s="42">
        <v>1.2738991067818997</v>
      </c>
      <c r="E109" s="42">
        <v>1.0777956579303305</v>
      </c>
      <c r="F109" s="42">
        <v>1.0316628987621126</v>
      </c>
      <c r="G109" s="42">
        <v>1.0570996094635434</v>
      </c>
      <c r="H109" s="42">
        <v>1.0349465900202446</v>
      </c>
      <c r="I109" s="42">
        <v>1.0103437627070679</v>
      </c>
      <c r="J109" s="42">
        <v>1.0101097568346009</v>
      </c>
      <c r="K109" s="42">
        <v>1.0086772221344615</v>
      </c>
      <c r="L109" s="42">
        <v>1.0071239627768853</v>
      </c>
      <c r="M109" s="42">
        <v>1.0057490546987347</v>
      </c>
      <c r="N109" s="42">
        <v>1.0052535801099203</v>
      </c>
      <c r="O109" s="42">
        <v>1.0030308492938989</v>
      </c>
      <c r="P109" s="42">
        <v>1.000569030372398</v>
      </c>
      <c r="Q109" s="42">
        <v>1.0011553401170761</v>
      </c>
      <c r="R109" s="42">
        <v>1.0004195755803544</v>
      </c>
      <c r="S109" s="42" t="s">
        <v>596</v>
      </c>
      <c r="T109" s="42" t="s">
        <v>596</v>
      </c>
      <c r="U109" s="42" t="s">
        <v>596</v>
      </c>
      <c r="V109" s="42" t="s">
        <v>596</v>
      </c>
      <c r="W109" s="42" t="s">
        <v>596</v>
      </c>
      <c r="X109" s="42" t="s">
        <v>596</v>
      </c>
      <c r="Y109" s="42" t="s">
        <v>596</v>
      </c>
      <c r="Z109" s="42" t="s">
        <v>596</v>
      </c>
      <c r="AA109" s="42" t="s">
        <v>596</v>
      </c>
      <c r="AB109" s="42" t="s">
        <v>596</v>
      </c>
      <c r="AC109" s="42" t="s">
        <v>596</v>
      </c>
      <c r="AD109" s="42" t="s">
        <v>596</v>
      </c>
      <c r="AE109" s="42" t="s">
        <v>596</v>
      </c>
      <c r="AF109" s="42" t="s">
        <v>596</v>
      </c>
      <c r="AG109" s="42" t="s">
        <v>596</v>
      </c>
      <c r="AH109" s="42" t="s">
        <v>596</v>
      </c>
      <c r="AI109" s="42" t="s">
        <v>596</v>
      </c>
      <c r="AJ109" s="42" t="s">
        <v>596</v>
      </c>
      <c r="AK109" s="42" t="s">
        <v>596</v>
      </c>
      <c r="AL109" s="42" t="s">
        <v>596</v>
      </c>
      <c r="AO109" s="39" t="s">
        <v>528</v>
      </c>
      <c r="AP109" s="81" t="s">
        <v>548</v>
      </c>
      <c r="AQ109" s="42">
        <v>0</v>
      </c>
      <c r="AR109" s="42">
        <v>0</v>
      </c>
      <c r="AS109" s="42">
        <v>0</v>
      </c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</row>
    <row r="110" spans="1:78" x14ac:dyDescent="0.3">
      <c r="A110">
        <v>21</v>
      </c>
      <c r="B110" s="81">
        <v>202212</v>
      </c>
      <c r="C110" s="42">
        <v>3.3102432440675544</v>
      </c>
      <c r="D110" s="42">
        <v>1.2150546128220419</v>
      </c>
      <c r="E110" s="42">
        <v>1.0609903056983461</v>
      </c>
      <c r="F110" s="42">
        <v>1.0573320355127351</v>
      </c>
      <c r="G110" s="42">
        <v>1.0373252310444061</v>
      </c>
      <c r="H110" s="42">
        <v>1.0135757822086724</v>
      </c>
      <c r="I110" s="42">
        <v>1.0085975597259236</v>
      </c>
      <c r="J110" s="42">
        <v>1.0105116819644049</v>
      </c>
      <c r="K110" s="42">
        <v>1.0054915933951198</v>
      </c>
      <c r="L110" s="42">
        <v>1.0059032215162664</v>
      </c>
      <c r="M110" s="42">
        <v>1.003573249315892</v>
      </c>
      <c r="N110" s="42">
        <v>1.0034282255856541</v>
      </c>
      <c r="O110" s="42">
        <v>1.0011467136325787</v>
      </c>
      <c r="P110" s="42">
        <v>1.0006655413492147</v>
      </c>
      <c r="Q110" s="42">
        <v>1.0016141067887203</v>
      </c>
      <c r="R110" s="42" t="s">
        <v>596</v>
      </c>
      <c r="S110" s="42" t="s">
        <v>596</v>
      </c>
      <c r="T110" s="42" t="s">
        <v>596</v>
      </c>
      <c r="U110" s="42" t="s">
        <v>596</v>
      </c>
      <c r="V110" s="42" t="s">
        <v>596</v>
      </c>
      <c r="W110" s="42" t="s">
        <v>596</v>
      </c>
      <c r="X110" s="42" t="s">
        <v>596</v>
      </c>
      <c r="Y110" s="42" t="s">
        <v>596</v>
      </c>
      <c r="Z110" s="42" t="s">
        <v>596</v>
      </c>
      <c r="AA110" s="42" t="s">
        <v>596</v>
      </c>
      <c r="AB110" s="42" t="s">
        <v>596</v>
      </c>
      <c r="AC110" s="42" t="s">
        <v>596</v>
      </c>
      <c r="AD110" s="42" t="s">
        <v>596</v>
      </c>
      <c r="AE110" s="42" t="s">
        <v>596</v>
      </c>
      <c r="AF110" s="42" t="s">
        <v>596</v>
      </c>
      <c r="AG110" s="42" t="s">
        <v>596</v>
      </c>
      <c r="AH110" s="42" t="s">
        <v>596</v>
      </c>
      <c r="AI110" s="42" t="s">
        <v>596</v>
      </c>
      <c r="AJ110" s="42" t="s">
        <v>596</v>
      </c>
      <c r="AK110" s="42" t="s">
        <v>596</v>
      </c>
      <c r="AL110" s="42" t="s">
        <v>596</v>
      </c>
      <c r="AO110" s="39" t="s">
        <v>528</v>
      </c>
      <c r="AP110" s="81" t="s">
        <v>549</v>
      </c>
      <c r="AQ110" s="42">
        <v>0</v>
      </c>
      <c r="AR110" s="42">
        <v>0</v>
      </c>
      <c r="AS110" s="42">
        <v>0</v>
      </c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</row>
    <row r="111" spans="1:78" x14ac:dyDescent="0.3">
      <c r="A111">
        <v>22</v>
      </c>
      <c r="B111" s="81">
        <v>202301</v>
      </c>
      <c r="C111" s="42">
        <v>2.6097006432630092</v>
      </c>
      <c r="D111" s="42">
        <v>1.2140417020576288</v>
      </c>
      <c r="E111" s="42">
        <v>1.1008594514046202</v>
      </c>
      <c r="F111" s="42">
        <v>1.0434458791676284</v>
      </c>
      <c r="G111" s="42">
        <v>1.0199534338867517</v>
      </c>
      <c r="H111" s="42">
        <v>1.0135380363338928</v>
      </c>
      <c r="I111" s="42">
        <v>1.0167017273396857</v>
      </c>
      <c r="J111" s="42">
        <v>1.0094477382962952</v>
      </c>
      <c r="K111" s="42">
        <v>1.0054095462736214</v>
      </c>
      <c r="L111" s="42">
        <v>1.0065254109899562</v>
      </c>
      <c r="M111" s="42">
        <v>1.0052055949037795</v>
      </c>
      <c r="N111" s="42">
        <v>1.0050382262999284</v>
      </c>
      <c r="O111" s="42">
        <v>1.0014526203780716</v>
      </c>
      <c r="P111" s="42">
        <v>1.0018923802142128</v>
      </c>
      <c r="Q111" s="42" t="s">
        <v>596</v>
      </c>
      <c r="R111" s="42" t="s">
        <v>596</v>
      </c>
      <c r="S111" s="42" t="s">
        <v>596</v>
      </c>
      <c r="T111" s="42" t="s">
        <v>596</v>
      </c>
      <c r="U111" s="42" t="s">
        <v>596</v>
      </c>
      <c r="V111" s="42" t="s">
        <v>596</v>
      </c>
      <c r="W111" s="42" t="s">
        <v>596</v>
      </c>
      <c r="X111" s="42" t="s">
        <v>596</v>
      </c>
      <c r="Y111" s="42" t="s">
        <v>596</v>
      </c>
      <c r="Z111" s="42" t="s">
        <v>596</v>
      </c>
      <c r="AA111" s="42" t="s">
        <v>596</v>
      </c>
      <c r="AB111" s="42" t="s">
        <v>596</v>
      </c>
      <c r="AC111" s="42" t="s">
        <v>596</v>
      </c>
      <c r="AD111" s="42" t="s">
        <v>596</v>
      </c>
      <c r="AE111" s="42" t="s">
        <v>596</v>
      </c>
      <c r="AF111" s="42" t="s">
        <v>596</v>
      </c>
      <c r="AG111" s="42" t="s">
        <v>596</v>
      </c>
      <c r="AH111" s="42" t="s">
        <v>596</v>
      </c>
      <c r="AI111" s="42" t="s">
        <v>596</v>
      </c>
      <c r="AJ111" s="42" t="s">
        <v>596</v>
      </c>
      <c r="AK111" s="42" t="s">
        <v>596</v>
      </c>
      <c r="AL111" s="42" t="s">
        <v>596</v>
      </c>
      <c r="AO111" s="39" t="s">
        <v>528</v>
      </c>
      <c r="AP111" s="81" t="s">
        <v>550</v>
      </c>
      <c r="AQ111" s="42">
        <v>0</v>
      </c>
      <c r="AR111" s="42">
        <v>0</v>
      </c>
      <c r="AS111" s="97">
        <v>1</v>
      </c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</row>
    <row r="112" spans="1:78" x14ac:dyDescent="0.3">
      <c r="A112">
        <v>23</v>
      </c>
      <c r="B112" s="81">
        <v>202302</v>
      </c>
      <c r="C112" s="42">
        <v>2.4495613627611696</v>
      </c>
      <c r="D112" s="42">
        <v>1.2234652248208691</v>
      </c>
      <c r="E112" s="42">
        <v>1.0871579619320646</v>
      </c>
      <c r="F112" s="42">
        <v>1.032034593947496</v>
      </c>
      <c r="G112" s="42">
        <v>1.0149665001331662</v>
      </c>
      <c r="H112" s="42">
        <v>1.0236498052418321</v>
      </c>
      <c r="I112" s="42">
        <v>1.011867483851282</v>
      </c>
      <c r="J112" s="42">
        <v>1.0082667877556075</v>
      </c>
      <c r="K112" s="42">
        <v>1.0081799545662189</v>
      </c>
      <c r="L112" s="42">
        <v>1.0094676036707997</v>
      </c>
      <c r="M112" s="42">
        <v>1.002551762477137</v>
      </c>
      <c r="N112" s="42">
        <v>1.0036927756807683</v>
      </c>
      <c r="O112" s="42">
        <v>1.0031686904195287</v>
      </c>
      <c r="P112" s="42" t="s">
        <v>596</v>
      </c>
      <c r="Q112" s="42" t="s">
        <v>596</v>
      </c>
      <c r="R112" s="42" t="s">
        <v>596</v>
      </c>
      <c r="S112" s="42" t="s">
        <v>596</v>
      </c>
      <c r="T112" s="42" t="s">
        <v>596</v>
      </c>
      <c r="U112" s="42" t="s">
        <v>596</v>
      </c>
      <c r="V112" s="42" t="s">
        <v>596</v>
      </c>
      <c r="W112" s="42" t="s">
        <v>596</v>
      </c>
      <c r="X112" s="42" t="s">
        <v>596</v>
      </c>
      <c r="Y112" s="42" t="s">
        <v>596</v>
      </c>
      <c r="Z112" s="42" t="s">
        <v>596</v>
      </c>
      <c r="AA112" s="42" t="s">
        <v>596</v>
      </c>
      <c r="AB112" s="42" t="s">
        <v>596</v>
      </c>
      <c r="AC112" s="42" t="s">
        <v>596</v>
      </c>
      <c r="AD112" s="42" t="s">
        <v>596</v>
      </c>
      <c r="AE112" s="42" t="s">
        <v>596</v>
      </c>
      <c r="AF112" s="42" t="s">
        <v>596</v>
      </c>
      <c r="AG112" s="42" t="s">
        <v>596</v>
      </c>
      <c r="AH112" s="42" t="s">
        <v>596</v>
      </c>
      <c r="AI112" s="42" t="s">
        <v>596</v>
      </c>
      <c r="AJ112" s="42" t="s">
        <v>596</v>
      </c>
      <c r="AK112" s="42" t="s">
        <v>596</v>
      </c>
      <c r="AL112" s="42" t="s">
        <v>596</v>
      </c>
      <c r="AO112" s="39" t="s">
        <v>528</v>
      </c>
      <c r="AP112" s="81" t="s">
        <v>551</v>
      </c>
      <c r="AQ112" s="42">
        <v>0</v>
      </c>
      <c r="AR112" s="97">
        <v>1</v>
      </c>
      <c r="AS112" s="97">
        <v>1</v>
      </c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</row>
    <row r="113" spans="1:80" x14ac:dyDescent="0.3">
      <c r="A113">
        <v>24</v>
      </c>
      <c r="B113" s="81">
        <v>202303</v>
      </c>
      <c r="C113" s="42">
        <v>2.5346309936458415</v>
      </c>
      <c r="D113" s="42">
        <v>1.2169680733328969</v>
      </c>
      <c r="E113" s="42">
        <v>1.0731100076650926</v>
      </c>
      <c r="F113" s="42">
        <v>1.0253348343649078</v>
      </c>
      <c r="G113" s="42">
        <v>1.0378025856911735</v>
      </c>
      <c r="H113" s="42">
        <v>1.0138510081277281</v>
      </c>
      <c r="I113" s="42">
        <v>1.0094356022529543</v>
      </c>
      <c r="J113" s="42">
        <v>1.0084160024496163</v>
      </c>
      <c r="K113" s="42">
        <v>1.006851436335616</v>
      </c>
      <c r="L113" s="42">
        <v>1.0027425372392291</v>
      </c>
      <c r="M113" s="42">
        <v>1.0026693036347205</v>
      </c>
      <c r="N113" s="42">
        <v>1.0023322846931788</v>
      </c>
      <c r="O113" s="42" t="s">
        <v>596</v>
      </c>
      <c r="P113" s="42" t="s">
        <v>596</v>
      </c>
      <c r="Q113" s="42" t="s">
        <v>596</v>
      </c>
      <c r="R113" s="42" t="s">
        <v>596</v>
      </c>
      <c r="S113" s="42" t="s">
        <v>596</v>
      </c>
      <c r="T113" s="42" t="s">
        <v>596</v>
      </c>
      <c r="U113" s="42" t="s">
        <v>596</v>
      </c>
      <c r="V113" s="42" t="s">
        <v>596</v>
      </c>
      <c r="W113" s="42" t="s">
        <v>596</v>
      </c>
      <c r="X113" s="42" t="s">
        <v>596</v>
      </c>
      <c r="Y113" s="42" t="s">
        <v>596</v>
      </c>
      <c r="Z113" s="42" t="s">
        <v>596</v>
      </c>
      <c r="AA113" s="42" t="s">
        <v>596</v>
      </c>
      <c r="AB113" s="42" t="s">
        <v>596</v>
      </c>
      <c r="AC113" s="42" t="s">
        <v>596</v>
      </c>
      <c r="AD113" s="42" t="s">
        <v>596</v>
      </c>
      <c r="AE113" s="42" t="s">
        <v>596</v>
      </c>
      <c r="AF113" s="42" t="s">
        <v>596</v>
      </c>
      <c r="AG113" s="42" t="s">
        <v>596</v>
      </c>
      <c r="AH113" s="42" t="s">
        <v>596</v>
      </c>
      <c r="AI113" s="42" t="s">
        <v>596</v>
      </c>
      <c r="AJ113" s="42" t="s">
        <v>596</v>
      </c>
      <c r="AK113" s="42" t="s">
        <v>596</v>
      </c>
      <c r="AL113" s="42" t="s">
        <v>596</v>
      </c>
      <c r="AO113" s="39" t="s">
        <v>528</v>
      </c>
      <c r="AP113" s="81" t="s">
        <v>552</v>
      </c>
      <c r="AQ113" s="97">
        <v>0</v>
      </c>
      <c r="AR113" s="97">
        <v>1</v>
      </c>
      <c r="AS113" s="97">
        <v>1</v>
      </c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</row>
    <row r="114" spans="1:80" x14ac:dyDescent="0.3">
      <c r="A114">
        <v>25</v>
      </c>
      <c r="B114" s="81">
        <v>202304</v>
      </c>
      <c r="C114" s="42">
        <v>2.3364017181880583</v>
      </c>
      <c r="D114" s="42">
        <v>1.2019011783334905</v>
      </c>
      <c r="E114" s="42">
        <v>1.0785667058852964</v>
      </c>
      <c r="F114" s="42">
        <v>1.0555433565863976</v>
      </c>
      <c r="G114" s="42">
        <v>1.0185049100831298</v>
      </c>
      <c r="H114" s="42">
        <v>1.0127871731953713</v>
      </c>
      <c r="I114" s="42">
        <v>1.0048999269644103</v>
      </c>
      <c r="J114" s="42">
        <v>1.004748015822621</v>
      </c>
      <c r="K114" s="42">
        <v>1.0055731856274777</v>
      </c>
      <c r="L114" s="42">
        <v>1.0033142822772081</v>
      </c>
      <c r="M114" s="42">
        <v>1.0027469588882514</v>
      </c>
      <c r="N114" s="42" t="s">
        <v>596</v>
      </c>
      <c r="O114" s="42" t="s">
        <v>596</v>
      </c>
      <c r="P114" s="42" t="s">
        <v>596</v>
      </c>
      <c r="Q114" s="42" t="s">
        <v>596</v>
      </c>
      <c r="R114" s="42" t="s">
        <v>596</v>
      </c>
      <c r="S114" s="42" t="s">
        <v>596</v>
      </c>
      <c r="T114" s="42" t="s">
        <v>596</v>
      </c>
      <c r="U114" s="42" t="s">
        <v>596</v>
      </c>
      <c r="V114" s="42" t="s">
        <v>596</v>
      </c>
      <c r="W114" s="42" t="s">
        <v>596</v>
      </c>
      <c r="X114" s="42" t="s">
        <v>596</v>
      </c>
      <c r="Y114" s="42" t="s">
        <v>596</v>
      </c>
      <c r="Z114" s="42" t="s">
        <v>596</v>
      </c>
      <c r="AA114" s="42" t="s">
        <v>596</v>
      </c>
      <c r="AB114" s="42" t="s">
        <v>596</v>
      </c>
      <c r="AC114" s="42" t="s">
        <v>596</v>
      </c>
      <c r="AD114" s="42" t="s">
        <v>596</v>
      </c>
      <c r="AE114" s="42" t="s">
        <v>596</v>
      </c>
      <c r="AF114" s="42" t="s">
        <v>596</v>
      </c>
      <c r="AG114" s="42" t="s">
        <v>596</v>
      </c>
      <c r="AH114" s="42" t="s">
        <v>596</v>
      </c>
      <c r="AI114" s="42" t="s">
        <v>596</v>
      </c>
      <c r="AJ114" s="42" t="s">
        <v>596</v>
      </c>
      <c r="AK114" s="42" t="s">
        <v>596</v>
      </c>
      <c r="AL114" s="42" t="s">
        <v>596</v>
      </c>
      <c r="AO114" s="39" t="s">
        <v>528</v>
      </c>
      <c r="AP114" s="81" t="s">
        <v>553</v>
      </c>
      <c r="AQ114" s="97">
        <v>0</v>
      </c>
      <c r="AR114" s="97">
        <v>1</v>
      </c>
      <c r="AS114" s="97">
        <v>1</v>
      </c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</row>
    <row r="115" spans="1:80" x14ac:dyDescent="0.3">
      <c r="A115">
        <v>26</v>
      </c>
      <c r="B115" s="81">
        <v>202305</v>
      </c>
      <c r="C115" s="42">
        <v>4.4956711108587593</v>
      </c>
      <c r="D115" s="42">
        <v>1.1964950438257185</v>
      </c>
      <c r="E115" s="42">
        <v>1.1690860841508497</v>
      </c>
      <c r="F115" s="42">
        <v>1.0473767740548836</v>
      </c>
      <c r="G115" s="42">
        <v>1.0209729480453331</v>
      </c>
      <c r="H115" s="42">
        <v>1.0092592781455978</v>
      </c>
      <c r="I115" s="42">
        <v>1.0070733312093627</v>
      </c>
      <c r="J115" s="42">
        <v>1.0095390615054634</v>
      </c>
      <c r="K115" s="42">
        <v>1.0036107531983975</v>
      </c>
      <c r="L115" s="42">
        <v>1.0024531940664305</v>
      </c>
      <c r="M115" s="42" t="s">
        <v>596</v>
      </c>
      <c r="N115" s="42" t="s">
        <v>596</v>
      </c>
      <c r="O115" s="42" t="s">
        <v>596</v>
      </c>
      <c r="P115" s="42" t="s">
        <v>596</v>
      </c>
      <c r="Q115" s="42" t="s">
        <v>596</v>
      </c>
      <c r="R115" s="42" t="s">
        <v>596</v>
      </c>
      <c r="S115" s="42" t="s">
        <v>596</v>
      </c>
      <c r="T115" s="42" t="s">
        <v>596</v>
      </c>
      <c r="U115" s="42" t="s">
        <v>596</v>
      </c>
      <c r="V115" s="42" t="s">
        <v>596</v>
      </c>
      <c r="W115" s="42" t="s">
        <v>596</v>
      </c>
      <c r="X115" s="42" t="s">
        <v>596</v>
      </c>
      <c r="Y115" s="42" t="s">
        <v>596</v>
      </c>
      <c r="Z115" s="42" t="s">
        <v>596</v>
      </c>
      <c r="AA115" s="42" t="s">
        <v>596</v>
      </c>
      <c r="AB115" s="42" t="s">
        <v>596</v>
      </c>
      <c r="AC115" s="42" t="s">
        <v>596</v>
      </c>
      <c r="AD115" s="42" t="s">
        <v>596</v>
      </c>
      <c r="AE115" s="42" t="s">
        <v>596</v>
      </c>
      <c r="AF115" s="42" t="s">
        <v>596</v>
      </c>
      <c r="AG115" s="42" t="s">
        <v>596</v>
      </c>
      <c r="AH115" s="42" t="s">
        <v>596</v>
      </c>
      <c r="AI115" s="42" t="s">
        <v>596</v>
      </c>
      <c r="AJ115" s="42" t="s">
        <v>596</v>
      </c>
      <c r="AK115" s="42" t="s">
        <v>596</v>
      </c>
      <c r="AL115" s="42" t="s">
        <v>596</v>
      </c>
      <c r="AO115" s="39" t="s">
        <v>528</v>
      </c>
      <c r="AP115" s="81" t="s">
        <v>554</v>
      </c>
      <c r="AQ115" s="97">
        <v>1</v>
      </c>
      <c r="AR115" s="97">
        <v>0</v>
      </c>
      <c r="AS115" s="97">
        <v>0</v>
      </c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</row>
    <row r="116" spans="1:80" x14ac:dyDescent="0.3">
      <c r="A116">
        <v>27</v>
      </c>
      <c r="B116" s="81">
        <v>202306</v>
      </c>
      <c r="C116" s="42">
        <v>4.4351148229361756</v>
      </c>
      <c r="D116" s="42">
        <v>1.4304257517255001</v>
      </c>
      <c r="E116" s="42">
        <v>1.1059617308840339</v>
      </c>
      <c r="F116" s="42">
        <v>1.0392432258379258</v>
      </c>
      <c r="G116" s="42">
        <v>1.0121644981570495</v>
      </c>
      <c r="H116" s="42">
        <v>1.0067977599936109</v>
      </c>
      <c r="I116" s="42">
        <v>1.0098552881642315</v>
      </c>
      <c r="J116" s="42">
        <v>1.004866255298424</v>
      </c>
      <c r="K116" s="42">
        <v>1.0026647679565914</v>
      </c>
      <c r="L116" s="42" t="s">
        <v>596</v>
      </c>
      <c r="M116" s="42" t="s">
        <v>596</v>
      </c>
      <c r="N116" s="42" t="s">
        <v>596</v>
      </c>
      <c r="O116" s="42" t="s">
        <v>596</v>
      </c>
      <c r="P116" s="42" t="s">
        <v>596</v>
      </c>
      <c r="Q116" s="42" t="s">
        <v>596</v>
      </c>
      <c r="R116" s="42" t="s">
        <v>596</v>
      </c>
      <c r="S116" s="42" t="s">
        <v>596</v>
      </c>
      <c r="T116" s="42" t="s">
        <v>596</v>
      </c>
      <c r="U116" s="42" t="s">
        <v>596</v>
      </c>
      <c r="V116" s="42" t="s">
        <v>596</v>
      </c>
      <c r="W116" s="42" t="s">
        <v>596</v>
      </c>
      <c r="X116" s="42" t="s">
        <v>596</v>
      </c>
      <c r="Y116" s="42" t="s">
        <v>596</v>
      </c>
      <c r="Z116" s="42" t="s">
        <v>596</v>
      </c>
      <c r="AA116" s="42" t="s">
        <v>596</v>
      </c>
      <c r="AB116" s="42" t="s">
        <v>596</v>
      </c>
      <c r="AC116" s="42" t="s">
        <v>596</v>
      </c>
      <c r="AD116" s="42" t="s">
        <v>596</v>
      </c>
      <c r="AE116" s="42" t="s">
        <v>596</v>
      </c>
      <c r="AF116" s="42" t="s">
        <v>596</v>
      </c>
      <c r="AG116" s="42" t="s">
        <v>596</v>
      </c>
      <c r="AH116" s="42" t="s">
        <v>596</v>
      </c>
      <c r="AI116" s="42" t="s">
        <v>596</v>
      </c>
      <c r="AJ116" s="42" t="s">
        <v>596</v>
      </c>
      <c r="AK116" s="42" t="s">
        <v>596</v>
      </c>
      <c r="AL116" s="42" t="s">
        <v>596</v>
      </c>
      <c r="AM116" s="39" t="s">
        <v>528</v>
      </c>
      <c r="AN116" s="39" t="s">
        <v>528</v>
      </c>
      <c r="AO116" s="39" t="s">
        <v>528</v>
      </c>
      <c r="AP116" s="81" t="s">
        <v>555</v>
      </c>
      <c r="AQ116" s="97">
        <v>1</v>
      </c>
      <c r="AR116" s="97">
        <v>0</v>
      </c>
      <c r="AS116" s="97">
        <v>0</v>
      </c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39" t="s">
        <v>528</v>
      </c>
      <c r="CB116" s="39" t="s">
        <v>528</v>
      </c>
    </row>
    <row r="117" spans="1:80" x14ac:dyDescent="0.3">
      <c r="A117">
        <v>28</v>
      </c>
      <c r="B117" s="81">
        <v>202307</v>
      </c>
      <c r="C117" s="42">
        <v>12.29980623337174</v>
      </c>
      <c r="D117" s="42">
        <v>1.3471059931735696</v>
      </c>
      <c r="E117" s="42">
        <v>1.0988271390104429</v>
      </c>
      <c r="F117" s="42">
        <v>1.0266139334378923</v>
      </c>
      <c r="G117" s="42">
        <v>1.0117171602067716</v>
      </c>
      <c r="H117" s="42">
        <v>1.0067516179118281</v>
      </c>
      <c r="I117" s="42">
        <v>1.0067884519930814</v>
      </c>
      <c r="J117" s="42">
        <v>1.0045322828798389</v>
      </c>
      <c r="K117" s="42" t="s">
        <v>596</v>
      </c>
      <c r="L117" s="42" t="s">
        <v>596</v>
      </c>
      <c r="M117" s="42" t="s">
        <v>596</v>
      </c>
      <c r="N117" s="42" t="s">
        <v>596</v>
      </c>
      <c r="O117" s="42" t="s">
        <v>596</v>
      </c>
      <c r="P117" s="42" t="s">
        <v>596</v>
      </c>
      <c r="Q117" s="42" t="s">
        <v>596</v>
      </c>
      <c r="R117" s="42" t="s">
        <v>596</v>
      </c>
      <c r="S117" s="42" t="s">
        <v>596</v>
      </c>
      <c r="T117" s="42" t="s">
        <v>596</v>
      </c>
      <c r="U117" s="42" t="s">
        <v>596</v>
      </c>
      <c r="V117" s="42" t="s">
        <v>596</v>
      </c>
      <c r="W117" s="42" t="s">
        <v>596</v>
      </c>
      <c r="X117" s="42" t="s">
        <v>596</v>
      </c>
      <c r="Y117" s="42" t="s">
        <v>596</v>
      </c>
      <c r="Z117" s="42" t="s">
        <v>596</v>
      </c>
      <c r="AA117" s="42" t="s">
        <v>596</v>
      </c>
      <c r="AB117" s="42" t="s">
        <v>596</v>
      </c>
      <c r="AC117" s="42" t="s">
        <v>596</v>
      </c>
      <c r="AD117" s="42" t="s">
        <v>596</v>
      </c>
      <c r="AE117" s="42" t="s">
        <v>596</v>
      </c>
      <c r="AF117" s="42" t="s">
        <v>596</v>
      </c>
      <c r="AG117" s="42" t="s">
        <v>596</v>
      </c>
      <c r="AH117" s="42" t="s">
        <v>596</v>
      </c>
      <c r="AI117" s="42" t="s">
        <v>596</v>
      </c>
      <c r="AJ117" s="42" t="s">
        <v>596</v>
      </c>
      <c r="AK117" s="42" t="s">
        <v>596</v>
      </c>
      <c r="AL117" s="42" t="s">
        <v>596</v>
      </c>
      <c r="AO117" s="39" t="s">
        <v>528</v>
      </c>
      <c r="AP117" s="81" t="s">
        <v>556</v>
      </c>
      <c r="AQ117" s="97">
        <v>0</v>
      </c>
      <c r="AR117" s="97">
        <v>1</v>
      </c>
      <c r="AS117" s="97">
        <v>1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</row>
    <row r="118" spans="1:80" x14ac:dyDescent="0.3">
      <c r="A118">
        <v>29</v>
      </c>
      <c r="B118" s="81">
        <v>202308</v>
      </c>
      <c r="C118" s="42">
        <v>3.9185654340080225</v>
      </c>
      <c r="D118" s="42">
        <v>1.3856244590247158</v>
      </c>
      <c r="E118" s="42">
        <v>1.0810419241436793</v>
      </c>
      <c r="F118" s="42">
        <v>1.0226607977520625</v>
      </c>
      <c r="G118" s="42">
        <v>1.0199536569933956</v>
      </c>
      <c r="H118" s="42">
        <v>1.0111086896972197</v>
      </c>
      <c r="I118" s="42">
        <v>1.0055226401389754</v>
      </c>
      <c r="J118" s="42" t="s">
        <v>596</v>
      </c>
      <c r="K118" s="42" t="s">
        <v>596</v>
      </c>
      <c r="L118" s="42" t="s">
        <v>596</v>
      </c>
      <c r="M118" s="42" t="s">
        <v>596</v>
      </c>
      <c r="N118" s="42" t="s">
        <v>596</v>
      </c>
      <c r="O118" s="42" t="s">
        <v>596</v>
      </c>
      <c r="P118" s="42" t="s">
        <v>596</v>
      </c>
      <c r="Q118" s="42" t="s">
        <v>596</v>
      </c>
      <c r="R118" s="42" t="s">
        <v>596</v>
      </c>
      <c r="S118" s="42" t="s">
        <v>596</v>
      </c>
      <c r="T118" s="42" t="s">
        <v>596</v>
      </c>
      <c r="U118" s="42" t="s">
        <v>596</v>
      </c>
      <c r="V118" s="42" t="s">
        <v>596</v>
      </c>
      <c r="W118" s="42" t="s">
        <v>596</v>
      </c>
      <c r="X118" s="42" t="s">
        <v>596</v>
      </c>
      <c r="Y118" s="42" t="s">
        <v>596</v>
      </c>
      <c r="Z118" s="42" t="s">
        <v>596</v>
      </c>
      <c r="AA118" s="42" t="s">
        <v>596</v>
      </c>
      <c r="AB118" s="42" t="s">
        <v>596</v>
      </c>
      <c r="AC118" s="42" t="s">
        <v>596</v>
      </c>
      <c r="AD118" s="42" t="s">
        <v>596</v>
      </c>
      <c r="AE118" s="42" t="s">
        <v>596</v>
      </c>
      <c r="AF118" s="42" t="s">
        <v>596</v>
      </c>
      <c r="AG118" s="42" t="s">
        <v>596</v>
      </c>
      <c r="AH118" s="42" t="s">
        <v>596</v>
      </c>
      <c r="AI118" s="42" t="s">
        <v>596</v>
      </c>
      <c r="AJ118" s="42" t="s">
        <v>596</v>
      </c>
      <c r="AK118" s="42" t="s">
        <v>596</v>
      </c>
      <c r="AL118" s="42" t="s">
        <v>596</v>
      </c>
      <c r="AO118" s="39" t="s">
        <v>528</v>
      </c>
      <c r="AP118" s="81" t="s">
        <v>557</v>
      </c>
      <c r="AQ118" s="97">
        <v>1</v>
      </c>
      <c r="AR118" s="97">
        <v>1</v>
      </c>
      <c r="AS118" s="97">
        <v>1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</row>
    <row r="119" spans="1:80" x14ac:dyDescent="0.3">
      <c r="A119">
        <v>30</v>
      </c>
      <c r="B119" s="81">
        <v>202309</v>
      </c>
      <c r="C119" s="42">
        <v>11.263561123837288</v>
      </c>
      <c r="D119" s="42">
        <v>1.2919949149570653</v>
      </c>
      <c r="E119" s="42">
        <v>1.0652884023901319</v>
      </c>
      <c r="F119" s="42">
        <v>1.0357809909221509</v>
      </c>
      <c r="G119" s="42">
        <v>1.0151679238992917</v>
      </c>
      <c r="H119" s="42">
        <v>1.0110429130611061</v>
      </c>
      <c r="I119" s="42" t="s">
        <v>596</v>
      </c>
      <c r="J119" s="42" t="s">
        <v>596</v>
      </c>
      <c r="K119" s="42" t="s">
        <v>596</v>
      </c>
      <c r="L119" s="42" t="s">
        <v>596</v>
      </c>
      <c r="M119" s="42" t="s">
        <v>596</v>
      </c>
      <c r="N119" s="42" t="s">
        <v>596</v>
      </c>
      <c r="O119" s="42" t="s">
        <v>596</v>
      </c>
      <c r="P119" s="42" t="s">
        <v>596</v>
      </c>
      <c r="Q119" s="42" t="s">
        <v>596</v>
      </c>
      <c r="R119" s="42" t="s">
        <v>596</v>
      </c>
      <c r="S119" s="42" t="s">
        <v>596</v>
      </c>
      <c r="T119" s="42" t="s">
        <v>596</v>
      </c>
      <c r="U119" s="42" t="s">
        <v>596</v>
      </c>
      <c r="V119" s="42" t="s">
        <v>596</v>
      </c>
      <c r="W119" s="42" t="s">
        <v>596</v>
      </c>
      <c r="X119" s="42" t="s">
        <v>596</v>
      </c>
      <c r="Y119" s="42" t="s">
        <v>596</v>
      </c>
      <c r="Z119" s="42" t="s">
        <v>596</v>
      </c>
      <c r="AA119" s="42" t="s">
        <v>596</v>
      </c>
      <c r="AB119" s="42" t="s">
        <v>596</v>
      </c>
      <c r="AC119" s="42" t="s">
        <v>596</v>
      </c>
      <c r="AD119" s="42" t="s">
        <v>596</v>
      </c>
      <c r="AE119" s="42" t="s">
        <v>596</v>
      </c>
      <c r="AF119" s="42" t="s">
        <v>596</v>
      </c>
      <c r="AG119" s="42" t="s">
        <v>596</v>
      </c>
      <c r="AH119" s="42" t="s">
        <v>596</v>
      </c>
      <c r="AI119" s="42" t="s">
        <v>596</v>
      </c>
      <c r="AJ119" s="42" t="s">
        <v>596</v>
      </c>
      <c r="AK119" s="42" t="s">
        <v>596</v>
      </c>
      <c r="AL119" s="42" t="s">
        <v>596</v>
      </c>
      <c r="AO119" s="39" t="s">
        <v>528</v>
      </c>
      <c r="AP119" s="81" t="s">
        <v>558</v>
      </c>
      <c r="AQ119" s="97">
        <v>0</v>
      </c>
      <c r="AR119" s="97">
        <v>1</v>
      </c>
      <c r="AS119" s="97">
        <v>0</v>
      </c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</row>
    <row r="120" spans="1:80" x14ac:dyDescent="0.3">
      <c r="A120">
        <v>31</v>
      </c>
      <c r="B120" s="81">
        <v>202310</v>
      </c>
      <c r="C120" s="42">
        <v>7.0088125835415678</v>
      </c>
      <c r="D120" s="42">
        <v>1.2377302300124564</v>
      </c>
      <c r="E120" s="42">
        <v>1.0747396238274507</v>
      </c>
      <c r="F120" s="42">
        <v>1.0237456042945874</v>
      </c>
      <c r="G120" s="42">
        <v>1.0144536716318628</v>
      </c>
      <c r="H120" s="42" t="s">
        <v>596</v>
      </c>
      <c r="I120" s="42" t="s">
        <v>596</v>
      </c>
      <c r="J120" s="42" t="s">
        <v>596</v>
      </c>
      <c r="K120" s="42" t="s">
        <v>596</v>
      </c>
      <c r="L120" s="42" t="s">
        <v>596</v>
      </c>
      <c r="M120" s="42" t="s">
        <v>596</v>
      </c>
      <c r="N120" s="42" t="s">
        <v>596</v>
      </c>
      <c r="O120" s="42" t="s">
        <v>596</v>
      </c>
      <c r="P120" s="42" t="s">
        <v>596</v>
      </c>
      <c r="Q120" s="42" t="s">
        <v>596</v>
      </c>
      <c r="R120" s="42" t="s">
        <v>596</v>
      </c>
      <c r="S120" s="42" t="s">
        <v>596</v>
      </c>
      <c r="T120" s="42" t="s">
        <v>596</v>
      </c>
      <c r="U120" s="42" t="s">
        <v>596</v>
      </c>
      <c r="V120" s="42" t="s">
        <v>596</v>
      </c>
      <c r="W120" s="42" t="s">
        <v>596</v>
      </c>
      <c r="X120" s="42" t="s">
        <v>596</v>
      </c>
      <c r="Y120" s="42" t="s">
        <v>596</v>
      </c>
      <c r="Z120" s="42" t="s">
        <v>596</v>
      </c>
      <c r="AA120" s="42" t="s">
        <v>596</v>
      </c>
      <c r="AB120" s="42" t="s">
        <v>596</v>
      </c>
      <c r="AC120" s="42" t="s">
        <v>596</v>
      </c>
      <c r="AD120" s="42" t="s">
        <v>596</v>
      </c>
      <c r="AE120" s="42" t="s">
        <v>596</v>
      </c>
      <c r="AF120" s="42" t="s">
        <v>596</v>
      </c>
      <c r="AG120" s="42" t="s">
        <v>596</v>
      </c>
      <c r="AH120" s="42" t="s">
        <v>596</v>
      </c>
      <c r="AI120" s="42" t="s">
        <v>596</v>
      </c>
      <c r="AJ120" s="42" t="s">
        <v>596</v>
      </c>
      <c r="AK120" s="42" t="s">
        <v>596</v>
      </c>
      <c r="AL120" s="42" t="s">
        <v>596</v>
      </c>
      <c r="AO120" s="39" t="s">
        <v>528</v>
      </c>
      <c r="AP120" s="81" t="s">
        <v>559</v>
      </c>
      <c r="AQ120" s="97">
        <v>1</v>
      </c>
      <c r="AR120" s="97">
        <v>1</v>
      </c>
      <c r="AS120" s="97">
        <v>1</v>
      </c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</row>
    <row r="121" spans="1:80" x14ac:dyDescent="0.3">
      <c r="A121">
        <v>32</v>
      </c>
      <c r="B121" s="81">
        <v>202311</v>
      </c>
      <c r="C121" s="42">
        <v>3.9937521792809152</v>
      </c>
      <c r="D121" s="42">
        <v>1.2581339678100398</v>
      </c>
      <c r="E121" s="42">
        <v>1.0629689656225345</v>
      </c>
      <c r="F121" s="42">
        <v>1.0355654116747008</v>
      </c>
      <c r="G121" s="42" t="s">
        <v>596</v>
      </c>
      <c r="H121" s="42" t="s">
        <v>596</v>
      </c>
      <c r="I121" s="42" t="s">
        <v>596</v>
      </c>
      <c r="J121" s="42" t="s">
        <v>596</v>
      </c>
      <c r="K121" s="42" t="s">
        <v>596</v>
      </c>
      <c r="L121" s="42" t="s">
        <v>596</v>
      </c>
      <c r="M121" s="42" t="s">
        <v>596</v>
      </c>
      <c r="N121" s="42" t="s">
        <v>596</v>
      </c>
      <c r="O121" s="42" t="s">
        <v>596</v>
      </c>
      <c r="P121" s="42" t="s">
        <v>596</v>
      </c>
      <c r="Q121" s="42" t="s">
        <v>596</v>
      </c>
      <c r="R121" s="42" t="s">
        <v>596</v>
      </c>
      <c r="S121" s="42" t="s">
        <v>596</v>
      </c>
      <c r="T121" s="42" t="s">
        <v>596</v>
      </c>
      <c r="U121" s="42" t="s">
        <v>596</v>
      </c>
      <c r="V121" s="42" t="s">
        <v>596</v>
      </c>
      <c r="W121" s="42" t="s">
        <v>596</v>
      </c>
      <c r="X121" s="42" t="s">
        <v>596</v>
      </c>
      <c r="Y121" s="42" t="s">
        <v>596</v>
      </c>
      <c r="Z121" s="42" t="s">
        <v>596</v>
      </c>
      <c r="AA121" s="42" t="s">
        <v>596</v>
      </c>
      <c r="AB121" s="42" t="s">
        <v>596</v>
      </c>
      <c r="AC121" s="42" t="s">
        <v>596</v>
      </c>
      <c r="AD121" s="42" t="s">
        <v>596</v>
      </c>
      <c r="AE121" s="42" t="s">
        <v>596</v>
      </c>
      <c r="AF121" s="42" t="s">
        <v>596</v>
      </c>
      <c r="AG121" s="42" t="s">
        <v>596</v>
      </c>
      <c r="AH121" s="42" t="s">
        <v>596</v>
      </c>
      <c r="AI121" s="42" t="s">
        <v>596</v>
      </c>
      <c r="AJ121" s="42" t="s">
        <v>596</v>
      </c>
      <c r="AK121" s="42" t="s">
        <v>596</v>
      </c>
      <c r="AL121" s="42" t="s">
        <v>596</v>
      </c>
      <c r="AO121" s="39" t="s">
        <v>528</v>
      </c>
      <c r="AP121" s="81" t="s">
        <v>560</v>
      </c>
      <c r="AQ121" s="97">
        <v>1</v>
      </c>
      <c r="AR121" s="97">
        <v>1</v>
      </c>
      <c r="AS121" s="97">
        <v>0</v>
      </c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</row>
    <row r="122" spans="1:80" x14ac:dyDescent="0.3">
      <c r="A122">
        <v>33</v>
      </c>
      <c r="B122" s="81">
        <v>202312</v>
      </c>
      <c r="C122" s="42">
        <v>6.4557136733977973</v>
      </c>
      <c r="D122" s="42">
        <v>1.1870197714212434</v>
      </c>
      <c r="E122" s="42">
        <v>1.0983873367908443</v>
      </c>
      <c r="F122" s="42" t="s">
        <v>596</v>
      </c>
      <c r="G122" s="42" t="s">
        <v>596</v>
      </c>
      <c r="H122" s="42" t="s">
        <v>596</v>
      </c>
      <c r="I122" s="42" t="s">
        <v>596</v>
      </c>
      <c r="J122" s="42" t="s">
        <v>596</v>
      </c>
      <c r="K122" s="42" t="s">
        <v>596</v>
      </c>
      <c r="L122" s="42" t="s">
        <v>596</v>
      </c>
      <c r="M122" s="42" t="s">
        <v>596</v>
      </c>
      <c r="N122" s="42" t="s">
        <v>596</v>
      </c>
      <c r="O122" s="42" t="s">
        <v>596</v>
      </c>
      <c r="P122" s="42" t="s">
        <v>596</v>
      </c>
      <c r="Q122" s="42" t="s">
        <v>596</v>
      </c>
      <c r="R122" s="42" t="s">
        <v>596</v>
      </c>
      <c r="S122" s="42" t="s">
        <v>596</v>
      </c>
      <c r="T122" s="42" t="s">
        <v>596</v>
      </c>
      <c r="U122" s="42" t="s">
        <v>596</v>
      </c>
      <c r="V122" s="42" t="s">
        <v>596</v>
      </c>
      <c r="W122" s="42" t="s">
        <v>596</v>
      </c>
      <c r="X122" s="42" t="s">
        <v>596</v>
      </c>
      <c r="Y122" s="42" t="s">
        <v>596</v>
      </c>
      <c r="Z122" s="42" t="s">
        <v>596</v>
      </c>
      <c r="AA122" s="42" t="s">
        <v>596</v>
      </c>
      <c r="AB122" s="42" t="s">
        <v>596</v>
      </c>
      <c r="AC122" s="42" t="s">
        <v>596</v>
      </c>
      <c r="AD122" s="42" t="s">
        <v>596</v>
      </c>
      <c r="AE122" s="42" t="s">
        <v>596</v>
      </c>
      <c r="AF122" s="42" t="s">
        <v>596</v>
      </c>
      <c r="AG122" s="42" t="s">
        <v>596</v>
      </c>
      <c r="AH122" s="42" t="s">
        <v>596</v>
      </c>
      <c r="AI122" s="42" t="s">
        <v>596</v>
      </c>
      <c r="AJ122" s="42" t="s">
        <v>596</v>
      </c>
      <c r="AK122" s="42" t="s">
        <v>596</v>
      </c>
      <c r="AL122" s="42" t="s">
        <v>596</v>
      </c>
      <c r="AO122" s="39" t="s">
        <v>528</v>
      </c>
      <c r="AP122" s="81" t="s">
        <v>561</v>
      </c>
      <c r="AQ122" s="97">
        <v>1</v>
      </c>
      <c r="AR122" s="97">
        <v>0</v>
      </c>
      <c r="AS122" s="97">
        <v>1</v>
      </c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</row>
    <row r="123" spans="1:80" x14ac:dyDescent="0.3">
      <c r="A123">
        <v>34</v>
      </c>
      <c r="B123" s="81">
        <v>202401</v>
      </c>
      <c r="C123" s="42">
        <v>4.6119508925790429</v>
      </c>
      <c r="D123" s="42">
        <v>1.6624403175384244</v>
      </c>
      <c r="E123" s="42" t="s">
        <v>596</v>
      </c>
      <c r="F123" s="42" t="s">
        <v>596</v>
      </c>
      <c r="G123" s="42" t="s">
        <v>596</v>
      </c>
      <c r="H123" s="42" t="s">
        <v>596</v>
      </c>
      <c r="I123" s="42" t="s">
        <v>596</v>
      </c>
      <c r="J123" s="42" t="s">
        <v>596</v>
      </c>
      <c r="K123" s="42" t="s">
        <v>596</v>
      </c>
      <c r="L123" s="42" t="s">
        <v>596</v>
      </c>
      <c r="M123" s="42" t="s">
        <v>596</v>
      </c>
      <c r="N123" s="42" t="s">
        <v>596</v>
      </c>
      <c r="O123" s="42" t="s">
        <v>596</v>
      </c>
      <c r="P123" s="42" t="s">
        <v>596</v>
      </c>
      <c r="Q123" s="42" t="s">
        <v>596</v>
      </c>
      <c r="R123" s="42" t="s">
        <v>596</v>
      </c>
      <c r="S123" s="42" t="s">
        <v>596</v>
      </c>
      <c r="T123" s="42" t="s">
        <v>596</v>
      </c>
      <c r="U123" s="42" t="s">
        <v>596</v>
      </c>
      <c r="V123" s="42" t="s">
        <v>596</v>
      </c>
      <c r="W123" s="42" t="s">
        <v>596</v>
      </c>
      <c r="X123" s="42" t="s">
        <v>596</v>
      </c>
      <c r="Y123" s="42" t="s">
        <v>596</v>
      </c>
      <c r="Z123" s="42" t="s">
        <v>596</v>
      </c>
      <c r="AA123" s="42" t="s">
        <v>596</v>
      </c>
      <c r="AB123" s="42" t="s">
        <v>596</v>
      </c>
      <c r="AC123" s="42" t="s">
        <v>596</v>
      </c>
      <c r="AD123" s="42" t="s">
        <v>596</v>
      </c>
      <c r="AE123" s="42" t="s">
        <v>596</v>
      </c>
      <c r="AF123" s="42" t="s">
        <v>596</v>
      </c>
      <c r="AG123" s="42" t="s">
        <v>596</v>
      </c>
      <c r="AH123" s="42" t="s">
        <v>596</v>
      </c>
      <c r="AI123" s="42" t="s">
        <v>596</v>
      </c>
      <c r="AJ123" s="42" t="s">
        <v>596</v>
      </c>
      <c r="AK123" s="42" t="s">
        <v>596</v>
      </c>
      <c r="AL123" s="42" t="s">
        <v>596</v>
      </c>
      <c r="AO123" s="39" t="s">
        <v>528</v>
      </c>
      <c r="AP123" s="81" t="s">
        <v>562</v>
      </c>
      <c r="AQ123" s="97">
        <v>1</v>
      </c>
      <c r="AR123" s="97">
        <v>0</v>
      </c>
      <c r="AS123" s="42">
        <v>0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</row>
    <row r="124" spans="1:80" x14ac:dyDescent="0.3">
      <c r="A124">
        <v>35</v>
      </c>
      <c r="B124" s="81">
        <v>202402</v>
      </c>
      <c r="C124" s="42">
        <v>7.9446036139294796</v>
      </c>
      <c r="D124" s="42" t="s">
        <v>596</v>
      </c>
      <c r="E124" s="42" t="s">
        <v>596</v>
      </c>
      <c r="F124" s="42" t="s">
        <v>596</v>
      </c>
      <c r="G124" s="42" t="s">
        <v>596</v>
      </c>
      <c r="H124" s="42" t="s">
        <v>596</v>
      </c>
      <c r="I124" s="42" t="s">
        <v>596</v>
      </c>
      <c r="J124" s="42" t="s">
        <v>596</v>
      </c>
      <c r="K124" s="42" t="s">
        <v>596</v>
      </c>
      <c r="L124" s="42" t="s">
        <v>596</v>
      </c>
      <c r="M124" s="42" t="s">
        <v>596</v>
      </c>
      <c r="N124" s="42" t="s">
        <v>596</v>
      </c>
      <c r="O124" s="42" t="s">
        <v>596</v>
      </c>
      <c r="P124" s="42" t="s">
        <v>596</v>
      </c>
      <c r="Q124" s="42" t="s">
        <v>596</v>
      </c>
      <c r="R124" s="42" t="s">
        <v>596</v>
      </c>
      <c r="S124" s="42" t="s">
        <v>596</v>
      </c>
      <c r="T124" s="42" t="s">
        <v>596</v>
      </c>
      <c r="U124" s="42" t="s">
        <v>596</v>
      </c>
      <c r="V124" s="42" t="s">
        <v>596</v>
      </c>
      <c r="W124" s="42" t="s">
        <v>596</v>
      </c>
      <c r="X124" s="42" t="s">
        <v>596</v>
      </c>
      <c r="Y124" s="42" t="s">
        <v>596</v>
      </c>
      <c r="Z124" s="42" t="s">
        <v>596</v>
      </c>
      <c r="AA124" s="42" t="s">
        <v>596</v>
      </c>
      <c r="AB124" s="42" t="s">
        <v>596</v>
      </c>
      <c r="AC124" s="42" t="s">
        <v>596</v>
      </c>
      <c r="AD124" s="42" t="s">
        <v>596</v>
      </c>
      <c r="AE124" s="42" t="s">
        <v>596</v>
      </c>
      <c r="AF124" s="42" t="s">
        <v>596</v>
      </c>
      <c r="AG124" s="42" t="s">
        <v>596</v>
      </c>
      <c r="AH124" s="42" t="s">
        <v>596</v>
      </c>
      <c r="AI124" s="42" t="s">
        <v>596</v>
      </c>
      <c r="AJ124" s="42" t="s">
        <v>596</v>
      </c>
      <c r="AK124" s="42" t="s">
        <v>596</v>
      </c>
      <c r="AL124" s="42" t="s">
        <v>596</v>
      </c>
      <c r="AO124" s="39" t="s">
        <v>528</v>
      </c>
      <c r="AP124" s="81" t="s">
        <v>563</v>
      </c>
      <c r="AQ124" s="97">
        <v>1</v>
      </c>
      <c r="AR124" s="42">
        <v>0</v>
      </c>
      <c r="AS124" s="42">
        <v>0</v>
      </c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</row>
    <row r="125" spans="1:80" x14ac:dyDescent="0.3">
      <c r="A125">
        <v>36</v>
      </c>
      <c r="B125" s="81">
        <v>202403</v>
      </c>
      <c r="C125" s="42"/>
      <c r="D125" s="42" t="s">
        <v>596</v>
      </c>
      <c r="E125" s="42" t="s">
        <v>596</v>
      </c>
      <c r="F125" s="42" t="s">
        <v>596</v>
      </c>
      <c r="G125" s="42" t="s">
        <v>596</v>
      </c>
      <c r="H125" s="42" t="s">
        <v>596</v>
      </c>
      <c r="I125" s="42" t="s">
        <v>596</v>
      </c>
      <c r="J125" s="42" t="s">
        <v>596</v>
      </c>
      <c r="K125" s="42" t="s">
        <v>596</v>
      </c>
      <c r="L125" s="42" t="s">
        <v>596</v>
      </c>
      <c r="M125" s="42" t="s">
        <v>596</v>
      </c>
      <c r="N125" s="42" t="s">
        <v>596</v>
      </c>
      <c r="O125" s="42" t="s">
        <v>596</v>
      </c>
      <c r="P125" s="42" t="s">
        <v>596</v>
      </c>
      <c r="Q125" s="42" t="s">
        <v>596</v>
      </c>
      <c r="R125" s="42" t="s">
        <v>596</v>
      </c>
      <c r="S125" s="42" t="s">
        <v>596</v>
      </c>
      <c r="T125" s="42" t="s">
        <v>596</v>
      </c>
      <c r="U125" s="42" t="s">
        <v>596</v>
      </c>
      <c r="V125" s="42" t="s">
        <v>596</v>
      </c>
      <c r="W125" s="42" t="s">
        <v>596</v>
      </c>
      <c r="X125" s="42" t="s">
        <v>596</v>
      </c>
      <c r="Y125" s="42" t="s">
        <v>596</v>
      </c>
      <c r="Z125" s="42" t="s">
        <v>596</v>
      </c>
      <c r="AA125" s="42" t="s">
        <v>596</v>
      </c>
      <c r="AB125" s="42" t="s">
        <v>596</v>
      </c>
      <c r="AC125" s="42" t="s">
        <v>596</v>
      </c>
      <c r="AD125" s="42" t="s">
        <v>596</v>
      </c>
      <c r="AE125" s="42" t="s">
        <v>596</v>
      </c>
      <c r="AF125" s="42" t="s">
        <v>596</v>
      </c>
      <c r="AG125" s="42" t="s">
        <v>596</v>
      </c>
      <c r="AH125" s="42" t="s">
        <v>596</v>
      </c>
      <c r="AI125" s="42" t="s">
        <v>596</v>
      </c>
      <c r="AJ125" s="42" t="s">
        <v>596</v>
      </c>
      <c r="AK125" s="42" t="s">
        <v>596</v>
      </c>
      <c r="AL125" s="42" t="s">
        <v>596</v>
      </c>
      <c r="AN125" s="39"/>
      <c r="AO125" s="39"/>
      <c r="AP125" s="81" t="s">
        <v>564</v>
      </c>
      <c r="AQ125" s="42">
        <v>0</v>
      </c>
      <c r="AR125" s="42">
        <v>0</v>
      </c>
      <c r="AS125" s="42">
        <v>0</v>
      </c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B125" s="39"/>
    </row>
    <row r="126" spans="1:80" x14ac:dyDescent="0.3">
      <c r="B126" s="82" t="s">
        <v>527</v>
      </c>
      <c r="C126" s="83">
        <v>1</v>
      </c>
      <c r="D126" s="83">
        <v>2</v>
      </c>
      <c r="E126" s="83">
        <v>3</v>
      </c>
      <c r="F126" s="83">
        <v>4</v>
      </c>
      <c r="G126" s="83">
        <v>5</v>
      </c>
      <c r="H126" s="83">
        <v>6</v>
      </c>
      <c r="I126" s="83">
        <v>7</v>
      </c>
      <c r="J126" s="83">
        <v>8</v>
      </c>
      <c r="K126" s="83">
        <v>9</v>
      </c>
      <c r="L126" s="83">
        <v>10</v>
      </c>
      <c r="M126" s="83">
        <v>11</v>
      </c>
      <c r="N126" s="83">
        <v>12</v>
      </c>
      <c r="O126" s="83">
        <v>13</v>
      </c>
      <c r="P126" s="83">
        <v>14</v>
      </c>
      <c r="Q126" s="83">
        <v>15</v>
      </c>
      <c r="R126" s="83">
        <v>16</v>
      </c>
      <c r="S126" s="83">
        <v>17</v>
      </c>
      <c r="T126" s="83">
        <v>18</v>
      </c>
      <c r="U126" s="83">
        <v>19</v>
      </c>
      <c r="V126" s="83">
        <v>20</v>
      </c>
      <c r="W126" s="83">
        <v>21</v>
      </c>
      <c r="X126" s="83">
        <v>22</v>
      </c>
      <c r="Y126" s="83">
        <v>23</v>
      </c>
      <c r="Z126" s="83">
        <v>24</v>
      </c>
      <c r="AA126" s="83">
        <v>25</v>
      </c>
      <c r="AB126" s="83">
        <v>26</v>
      </c>
      <c r="AC126" s="83">
        <v>27</v>
      </c>
      <c r="AD126" s="83">
        <v>28</v>
      </c>
      <c r="AE126" s="83">
        <v>29</v>
      </c>
      <c r="AF126" s="83">
        <v>30</v>
      </c>
      <c r="AG126" s="83">
        <v>31</v>
      </c>
      <c r="AH126" s="83">
        <v>32</v>
      </c>
      <c r="AI126" s="83">
        <v>33</v>
      </c>
      <c r="AJ126" s="83">
        <v>34</v>
      </c>
      <c r="AK126" s="83">
        <v>35</v>
      </c>
      <c r="AL126" s="39"/>
      <c r="AM126" s="39"/>
      <c r="AN126" s="39"/>
      <c r="AO126" s="39"/>
    </row>
    <row r="127" spans="1:80" x14ac:dyDescent="0.3">
      <c r="B127" s="84" t="s">
        <v>565</v>
      </c>
      <c r="C127" s="95">
        <v>5.3580230388164702</v>
      </c>
      <c r="D127" s="95">
        <v>1.270365505183138</v>
      </c>
      <c r="E127" s="95">
        <v>1.0865862688324366</v>
      </c>
      <c r="F127" s="85">
        <v>1.0370564531294473</v>
      </c>
      <c r="G127" s="85">
        <v>1.0233401774363229</v>
      </c>
      <c r="H127" s="85">
        <v>1.0171097568672764</v>
      </c>
      <c r="I127" s="85">
        <v>1.0132709017246841</v>
      </c>
      <c r="J127" s="85">
        <v>1.0118679619064785</v>
      </c>
      <c r="K127" s="85">
        <v>1.0099246955895584</v>
      </c>
      <c r="L127" s="85">
        <v>1.0090377253952143</v>
      </c>
      <c r="M127" s="85">
        <v>1.0069519913924452</v>
      </c>
      <c r="N127" s="85">
        <v>1.0066608326470126</v>
      </c>
      <c r="O127" s="85">
        <v>1.0038944070727862</v>
      </c>
      <c r="P127" s="85">
        <v>1.0029473079368829</v>
      </c>
      <c r="Q127" s="85">
        <v>1.0026289741925416</v>
      </c>
      <c r="R127" s="85">
        <v>1.0017095772936389</v>
      </c>
      <c r="S127" s="85">
        <v>1.0022987130021737</v>
      </c>
      <c r="T127" s="85">
        <v>1.0015304084431582</v>
      </c>
      <c r="U127" s="85">
        <v>1.0010450041774728</v>
      </c>
      <c r="V127" s="85">
        <v>1.0010448319910978</v>
      </c>
      <c r="W127" s="85">
        <v>1.0007650279225646</v>
      </c>
      <c r="X127" s="85">
        <v>1.0007504528653179</v>
      </c>
      <c r="Y127" s="85">
        <v>1.0004787685840031</v>
      </c>
      <c r="Z127" s="85">
        <v>1.0004159990596064</v>
      </c>
      <c r="AA127" s="95">
        <v>1.0003193954798784</v>
      </c>
      <c r="AB127" s="95">
        <v>1.0004187322952476</v>
      </c>
      <c r="AC127" s="95">
        <v>1.0006224959263841</v>
      </c>
      <c r="AD127" s="95">
        <v>1.0001417258733694</v>
      </c>
      <c r="AE127" s="95">
        <v>1.0004002281966666</v>
      </c>
      <c r="AF127" s="95">
        <v>1.0017666080241725</v>
      </c>
      <c r="AG127" s="95">
        <v>1.0002833905387751</v>
      </c>
      <c r="AH127" s="95">
        <v>1.0002023988125242</v>
      </c>
      <c r="AI127" s="95">
        <v>1.0000697437352308</v>
      </c>
      <c r="AJ127" s="95">
        <v>1.0002189758299282</v>
      </c>
      <c r="AK127" s="95">
        <v>1.0000584143483882</v>
      </c>
      <c r="AL127" s="10"/>
    </row>
    <row r="128" spans="1:80" x14ac:dyDescent="0.3">
      <c r="B128" s="84" t="s">
        <v>46</v>
      </c>
      <c r="C128" s="85">
        <v>8.6604988713170403</v>
      </c>
      <c r="D128" s="85">
        <v>1.6163608869494615</v>
      </c>
      <c r="E128" s="85">
        <v>1.272358923754344</v>
      </c>
      <c r="F128" s="85">
        <v>1.1709690801831369</v>
      </c>
      <c r="G128" s="85">
        <v>1.1291276156178292</v>
      </c>
      <c r="H128" s="85">
        <v>1.1033746553824615</v>
      </c>
      <c r="I128" s="85">
        <v>1.084813755774876</v>
      </c>
      <c r="J128" s="85">
        <v>1.0706058507437841</v>
      </c>
      <c r="K128" s="85">
        <v>1.0580489659210437</v>
      </c>
      <c r="L128" s="85">
        <v>1.0476513452355889</v>
      </c>
      <c r="M128" s="85">
        <v>1.0382677662772726</v>
      </c>
      <c r="N128" s="85">
        <v>1.0310995709353765</v>
      </c>
      <c r="O128" s="85">
        <v>1.0242770330341571</v>
      </c>
      <c r="P128" s="85">
        <v>1.0203035556506423</v>
      </c>
      <c r="Q128" s="85">
        <v>1.0173052438312653</v>
      </c>
      <c r="R128" s="85">
        <v>1.0146377872737458</v>
      </c>
      <c r="S128" s="85">
        <v>1.0129061459260831</v>
      </c>
      <c r="T128" s="85">
        <v>1.0105831054019185</v>
      </c>
      <c r="U128" s="85">
        <v>1.0090388638052763</v>
      </c>
      <c r="V128" s="85">
        <v>1.0079855147315497</v>
      </c>
      <c r="W128" s="85">
        <v>1.006933438462138</v>
      </c>
      <c r="X128" s="85">
        <v>1.0061636951406847</v>
      </c>
      <c r="Y128" s="85">
        <v>1.0054091829385319</v>
      </c>
      <c r="Z128" s="85">
        <v>1.0049280549566348</v>
      </c>
      <c r="AA128" s="85">
        <v>1.0045101796665286</v>
      </c>
      <c r="AB128" s="85">
        <v>1.004189446096504</v>
      </c>
      <c r="AC128" s="85">
        <v>1.0037691355424794</v>
      </c>
      <c r="AD128" s="85">
        <v>1.0031446820643206</v>
      </c>
      <c r="AE128" s="85">
        <v>1.0030025306546719</v>
      </c>
      <c r="AF128" s="85">
        <v>1.0026012613598621</v>
      </c>
      <c r="AG128" s="85">
        <v>1.0008331814306886</v>
      </c>
      <c r="AH128" s="85">
        <v>1.0005496351305176</v>
      </c>
      <c r="AI128" s="85">
        <v>1.0003471660519969</v>
      </c>
      <c r="AJ128" s="85">
        <v>1.0002774029696468</v>
      </c>
      <c r="AK128" s="85">
        <v>1.0000584143483882</v>
      </c>
      <c r="AL128" s="10"/>
    </row>
    <row r="129" spans="2:37" x14ac:dyDescent="0.3">
      <c r="B129" s="84" t="s">
        <v>566</v>
      </c>
      <c r="C129" s="68">
        <v>0.11546678948390944</v>
      </c>
      <c r="D129" s="68">
        <v>0.61867371827295825</v>
      </c>
      <c r="E129" s="68">
        <v>0.78594175065735716</v>
      </c>
      <c r="F129" s="68">
        <v>0.85399351436641024</v>
      </c>
      <c r="G129" s="68">
        <v>0.88563948500438194</v>
      </c>
      <c r="H129" s="68">
        <v>0.90631046772899737</v>
      </c>
      <c r="I129" s="68">
        <v>0.92181721947810835</v>
      </c>
      <c r="J129" s="68">
        <v>0.93405056520592333</v>
      </c>
      <c r="K129" s="68">
        <v>0.94513584173251242</v>
      </c>
      <c r="L129" s="68">
        <v>0.95451602725248885</v>
      </c>
      <c r="M129" s="68">
        <v>0.96314268099212752</v>
      </c>
      <c r="N129" s="68">
        <v>0.96983844062008084</v>
      </c>
      <c r="O129" s="68">
        <v>0.97629837216769122</v>
      </c>
      <c r="P129" s="68">
        <v>0.98010047545341061</v>
      </c>
      <c r="Q129" s="68">
        <v>0.98298913336365779</v>
      </c>
      <c r="R129" s="68">
        <v>0.98557338642681902</v>
      </c>
      <c r="S129" s="68">
        <v>0.98725830030946926</v>
      </c>
      <c r="T129" s="68">
        <v>0.9895277238008946</v>
      </c>
      <c r="U129" s="68">
        <v>0.99104210538413851</v>
      </c>
      <c r="V129" s="68">
        <v>0.99207774852431641</v>
      </c>
      <c r="W129" s="68">
        <v>0.99311430309363125</v>
      </c>
      <c r="X129" s="68">
        <v>0.99387406326579608</v>
      </c>
      <c r="Y129" s="68">
        <v>0.99461991890433865</v>
      </c>
      <c r="Z129" s="68">
        <v>0.99509611167453427</v>
      </c>
      <c r="AA129" s="68">
        <v>0.99551007072120878</v>
      </c>
      <c r="AB129" s="68">
        <v>0.99582803213797033</v>
      </c>
      <c r="AC129" s="68">
        <v>0.99624501749553962</v>
      </c>
      <c r="AD129" s="68">
        <v>0.99686517596061086</v>
      </c>
      <c r="AE129" s="68">
        <v>0.9970064575483053</v>
      </c>
      <c r="AF129" s="68">
        <v>0.99740548764487502</v>
      </c>
      <c r="AG129" s="68">
        <v>0.99916751218270206</v>
      </c>
      <c r="AH129" s="68">
        <v>0.99945066680230621</v>
      </c>
      <c r="AI129" s="68">
        <v>0.99965295443044333</v>
      </c>
      <c r="AJ129" s="68">
        <v>0.99972267396141978</v>
      </c>
      <c r="AK129" s="68">
        <v>0.99994158906364861</v>
      </c>
    </row>
    <row r="130" spans="2:37" x14ac:dyDescent="0.3">
      <c r="B130" s="84" t="s">
        <v>575</v>
      </c>
      <c r="C130" s="85">
        <v>12.29980623337174</v>
      </c>
      <c r="D130" s="85">
        <v>1.6624403175384244</v>
      </c>
      <c r="E130" s="85">
        <v>1.2900771464005332</v>
      </c>
      <c r="F130" s="85">
        <v>1.2579690001793191</v>
      </c>
      <c r="G130" s="85">
        <v>1.208327730343939</v>
      </c>
      <c r="H130" s="85">
        <v>1.1050465175122204</v>
      </c>
      <c r="I130" s="85">
        <v>1.0582543684772454</v>
      </c>
      <c r="J130" s="85">
        <v>1.0365232940436389</v>
      </c>
      <c r="K130" s="85">
        <v>1.0353685267351893</v>
      </c>
      <c r="L130" s="85">
        <v>1.0307600719670162</v>
      </c>
      <c r="M130" s="85">
        <v>1.0265008388888162</v>
      </c>
      <c r="N130" s="85">
        <v>1.0216463351612255</v>
      </c>
      <c r="O130" s="85">
        <v>1.0155380697974314</v>
      </c>
      <c r="P130" s="85">
        <v>1.013808203051566</v>
      </c>
      <c r="Q130" s="85">
        <v>1.0084475923806979</v>
      </c>
      <c r="R130" s="85">
        <v>1.00450957627084</v>
      </c>
      <c r="S130" s="85">
        <v>1.009278125028485</v>
      </c>
      <c r="T130" s="85">
        <v>1.0109389122988339</v>
      </c>
      <c r="U130" s="85">
        <v>1.0029300736928903</v>
      </c>
      <c r="V130" s="85">
        <v>1.0034107691008838</v>
      </c>
      <c r="W130" s="85">
        <v>1.0033674171370153</v>
      </c>
      <c r="X130" s="85">
        <v>1.0023574468550074</v>
      </c>
      <c r="Y130" s="85">
        <v>1.0010469935265767</v>
      </c>
      <c r="Z130" s="85">
        <v>1.0021924427787419</v>
      </c>
      <c r="AA130" s="85">
        <v>1.0020481406136028</v>
      </c>
      <c r="AB130" s="85">
        <v>1.0025858419318889</v>
      </c>
      <c r="AC130" s="85">
        <v>1.0024761375400186</v>
      </c>
      <c r="AD130" s="85">
        <v>1.0004989164905922</v>
      </c>
      <c r="AE130" s="85">
        <v>1.0017022603970069</v>
      </c>
      <c r="AF130" s="85">
        <v>1.010249960159618</v>
      </c>
      <c r="AG130" s="85">
        <v>1.001090227389235</v>
      </c>
      <c r="AH130" s="85">
        <v>1.0004774016984923</v>
      </c>
      <c r="AI130" s="85">
        <v>1.0001737706452007</v>
      </c>
      <c r="AJ130" s="85">
        <v>1.0002489087668864</v>
      </c>
      <c r="AK130" s="85">
        <v>1.0000584143483882</v>
      </c>
    </row>
    <row r="131" spans="2:37" x14ac:dyDescent="0.3">
      <c r="B131" s="84" t="s">
        <v>576</v>
      </c>
      <c r="C131" s="85">
        <v>2.0954066478482551</v>
      </c>
      <c r="D131" s="85">
        <v>1.1524100429252211</v>
      </c>
      <c r="E131" s="85">
        <v>1.0465347659528725</v>
      </c>
      <c r="F131" s="85">
        <v>1.0198064047278228</v>
      </c>
      <c r="G131" s="85">
        <v>1.0117171602067716</v>
      </c>
      <c r="H131" s="85">
        <v>1.0067516179118281</v>
      </c>
      <c r="I131" s="85">
        <v>1.0048999269644103</v>
      </c>
      <c r="J131" s="85">
        <v>1.0045322828798389</v>
      </c>
      <c r="K131" s="85">
        <v>1.0026647679565914</v>
      </c>
      <c r="L131" s="85">
        <v>1.0024531940664305</v>
      </c>
      <c r="M131" s="85">
        <v>1.002551762477137</v>
      </c>
      <c r="N131" s="85">
        <v>1.0023322846931788</v>
      </c>
      <c r="O131" s="85">
        <v>1.0008215248719987</v>
      </c>
      <c r="P131" s="85">
        <v>1.0001982101201947</v>
      </c>
      <c r="Q131" s="85">
        <v>1.0002098648251769</v>
      </c>
      <c r="R131" s="85">
        <v>1.00009131012052</v>
      </c>
      <c r="S131" s="85">
        <v>1.0000448296148781</v>
      </c>
      <c r="T131" s="85">
        <v>1.0000736745514083</v>
      </c>
      <c r="U131" s="85">
        <v>1.000125083693179</v>
      </c>
      <c r="V131" s="85">
        <v>1.0000068652081753</v>
      </c>
      <c r="W131" s="85">
        <v>1.0000025937230499</v>
      </c>
      <c r="X131" s="85">
        <v>1</v>
      </c>
      <c r="Y131" s="85">
        <v>1</v>
      </c>
      <c r="Z131" s="85">
        <v>1.000038800408362</v>
      </c>
      <c r="AA131" s="85">
        <v>1</v>
      </c>
      <c r="AB131" s="85">
        <v>1.0000145024734763</v>
      </c>
      <c r="AC131" s="85">
        <v>1</v>
      </c>
      <c r="AD131" s="85">
        <v>1</v>
      </c>
      <c r="AE131" s="85">
        <v>1</v>
      </c>
      <c r="AF131" s="85">
        <v>1</v>
      </c>
      <c r="AG131" s="85">
        <v>1</v>
      </c>
      <c r="AH131" s="85">
        <v>1</v>
      </c>
      <c r="AI131" s="85">
        <v>1</v>
      </c>
      <c r="AJ131" s="85">
        <v>1.0001890428929701</v>
      </c>
      <c r="AK131" s="85">
        <v>1.0000584143483882</v>
      </c>
    </row>
    <row r="132" spans="2:37" x14ac:dyDescent="0.3">
      <c r="B132" s="9"/>
      <c r="C132" s="25"/>
      <c r="D132" s="49"/>
      <c r="E132" s="47"/>
      <c r="F132" s="25"/>
      <c r="H132" s="21"/>
      <c r="I132" s="21"/>
      <c r="K132" s="71"/>
      <c r="L132" s="71"/>
      <c r="S132" s="47"/>
    </row>
    <row r="133" spans="2:37" x14ac:dyDescent="0.3">
      <c r="B133" s="9"/>
      <c r="C133" s="11"/>
      <c r="D133" s="11"/>
      <c r="E133" s="47"/>
      <c r="F133" s="25"/>
      <c r="H133" s="21"/>
      <c r="I133" s="21"/>
      <c r="K133" s="71"/>
      <c r="L133" s="71"/>
    </row>
    <row r="134" spans="2:37" x14ac:dyDescent="0.3">
      <c r="B134" s="9"/>
      <c r="C134" s="61"/>
      <c r="D134" s="49"/>
      <c r="E134" s="4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2:37" x14ac:dyDescent="0.3">
      <c r="B135" s="9"/>
      <c r="C135" s="25"/>
      <c r="D135" s="49"/>
      <c r="E135" s="47"/>
      <c r="F135" s="25"/>
      <c r="H135" s="21"/>
      <c r="I135" s="21"/>
      <c r="K135" s="71"/>
      <c r="L135" s="71"/>
    </row>
    <row r="136" spans="2:37" x14ac:dyDescent="0.3">
      <c r="B136" s="9"/>
      <c r="C136" s="25"/>
      <c r="D136" s="49"/>
      <c r="E136" s="47"/>
      <c r="F136" s="25"/>
      <c r="H136" s="21"/>
      <c r="I136" s="21"/>
      <c r="K136" s="71"/>
      <c r="L136" s="71"/>
    </row>
    <row r="137" spans="2:37" x14ac:dyDescent="0.3">
      <c r="B137" s="9"/>
      <c r="C137" s="25"/>
      <c r="D137" s="49"/>
      <c r="E137" s="47"/>
      <c r="F137" s="25"/>
      <c r="H137" s="21"/>
      <c r="I137" s="21"/>
      <c r="K137" s="71"/>
      <c r="L137" s="71"/>
    </row>
    <row r="138" spans="2:37" x14ac:dyDescent="0.3">
      <c r="B138" s="9"/>
      <c r="C138" s="25"/>
      <c r="D138" s="49"/>
      <c r="E138" s="47"/>
      <c r="F138" s="25"/>
      <c r="H138" s="21"/>
      <c r="I138" s="21"/>
      <c r="K138" s="71"/>
      <c r="L138" s="71"/>
    </row>
    <row r="139" spans="2:37" x14ac:dyDescent="0.3">
      <c r="B139" s="9"/>
      <c r="C139" s="25"/>
      <c r="D139" s="49"/>
      <c r="E139" s="47"/>
      <c r="F139" s="25"/>
      <c r="H139" s="21"/>
      <c r="I139" s="21"/>
      <c r="K139" s="71"/>
      <c r="L139" s="71"/>
    </row>
    <row r="140" spans="2:37" x14ac:dyDescent="0.3">
      <c r="B140" s="9"/>
      <c r="C140" s="25"/>
      <c r="D140" s="49"/>
      <c r="E140" s="47"/>
      <c r="F140" s="25"/>
      <c r="H140" s="21"/>
      <c r="I140" s="21"/>
      <c r="K140" s="71"/>
      <c r="L140" s="71"/>
    </row>
    <row r="141" spans="2:37" x14ac:dyDescent="0.3">
      <c r="B141" s="9"/>
      <c r="C141" s="25"/>
      <c r="D141" s="49"/>
      <c r="E141" s="47"/>
      <c r="F141" s="25"/>
      <c r="H141" s="21"/>
      <c r="I141" s="21"/>
      <c r="K141" s="71"/>
      <c r="L141" s="71"/>
    </row>
    <row r="142" spans="2:37" x14ac:dyDescent="0.3">
      <c r="B142" s="9"/>
      <c r="C142" s="25"/>
      <c r="D142" s="49"/>
      <c r="E142" s="47"/>
      <c r="F142" s="25"/>
      <c r="H142" s="21"/>
      <c r="I142" s="21"/>
      <c r="K142" s="71"/>
      <c r="L142" s="71"/>
    </row>
    <row r="143" spans="2:37" x14ac:dyDescent="0.3">
      <c r="B143" s="9"/>
      <c r="C143" s="25"/>
      <c r="D143" s="49"/>
      <c r="E143" s="47"/>
      <c r="F143" s="25"/>
      <c r="H143" s="21"/>
      <c r="I143" s="21"/>
      <c r="K143" s="71"/>
      <c r="L143" s="71"/>
    </row>
    <row r="144" spans="2:37" x14ac:dyDescent="0.3">
      <c r="B144" s="9"/>
      <c r="C144" s="25"/>
      <c r="D144" s="49"/>
      <c r="E144" s="47"/>
      <c r="F144" s="25"/>
      <c r="H144" s="21"/>
      <c r="I144" s="21"/>
      <c r="K144" s="71"/>
      <c r="L144" s="71"/>
    </row>
    <row r="145" spans="2:12" x14ac:dyDescent="0.3">
      <c r="B145" s="9"/>
      <c r="C145" s="25"/>
      <c r="D145" s="49"/>
      <c r="E145" s="47"/>
      <c r="F145" s="25"/>
      <c r="H145" s="21"/>
      <c r="I145" s="21"/>
      <c r="K145" s="71"/>
      <c r="L145" s="71"/>
    </row>
    <row r="146" spans="2:12" x14ac:dyDescent="0.3">
      <c r="B146" s="9"/>
      <c r="C146" s="25"/>
      <c r="D146" s="49"/>
      <c r="E146" s="47"/>
      <c r="F146" s="25"/>
      <c r="H146" s="21"/>
      <c r="I146" s="21"/>
      <c r="K146" s="71"/>
      <c r="L146" s="71"/>
    </row>
    <row r="147" spans="2:12" x14ac:dyDescent="0.3">
      <c r="B147" s="9"/>
      <c r="C147" s="25"/>
      <c r="D147" s="49"/>
      <c r="E147" s="47"/>
      <c r="F147" s="25"/>
      <c r="H147" s="21"/>
      <c r="I147" s="21"/>
      <c r="K147" s="71"/>
      <c r="L147" s="71"/>
    </row>
    <row r="148" spans="2:12" x14ac:dyDescent="0.3">
      <c r="B148" s="9"/>
      <c r="C148" s="25"/>
      <c r="D148" s="49"/>
      <c r="E148" s="47"/>
      <c r="F148" s="25"/>
      <c r="H148" s="21"/>
      <c r="I148" s="21"/>
      <c r="K148" s="71"/>
      <c r="L148" s="71"/>
    </row>
    <row r="149" spans="2:12" x14ac:dyDescent="0.3">
      <c r="B149" s="9"/>
      <c r="C149" s="25"/>
      <c r="D149" s="49"/>
      <c r="E149" s="47"/>
      <c r="F149" s="25"/>
      <c r="H149" s="21"/>
      <c r="I149" s="21"/>
      <c r="K149" s="71"/>
      <c r="L149" s="71"/>
    </row>
    <row r="150" spans="2:12" x14ac:dyDescent="0.3">
      <c r="B150" s="9"/>
      <c r="C150" s="25"/>
      <c r="D150" s="49"/>
      <c r="E150" s="47"/>
      <c r="F150" s="25"/>
      <c r="H150" s="21"/>
      <c r="I150" s="21"/>
      <c r="K150" s="71"/>
      <c r="L150" s="71"/>
    </row>
    <row r="151" spans="2:12" x14ac:dyDescent="0.3">
      <c r="B151" s="9"/>
      <c r="C151" s="25"/>
      <c r="D151" s="49"/>
      <c r="E151" s="47"/>
      <c r="F151" s="25"/>
      <c r="H151" s="21"/>
      <c r="I151" s="21"/>
      <c r="K151" s="71"/>
      <c r="L151" s="71"/>
    </row>
    <row r="152" spans="2:12" x14ac:dyDescent="0.3">
      <c r="B152" s="9"/>
      <c r="C152" s="25"/>
      <c r="D152" s="49"/>
      <c r="E152" s="47"/>
      <c r="F152" s="25"/>
      <c r="H152" s="21"/>
      <c r="I152" s="21"/>
      <c r="K152" s="71"/>
      <c r="L152" s="71"/>
    </row>
    <row r="153" spans="2:12" x14ac:dyDescent="0.3">
      <c r="B153" s="9"/>
      <c r="C153" s="25"/>
      <c r="D153" s="49"/>
      <c r="E153" s="47"/>
      <c r="F153" s="25"/>
      <c r="H153" s="21"/>
      <c r="I153" s="21"/>
      <c r="K153" s="71"/>
      <c r="L153" s="71"/>
    </row>
    <row r="154" spans="2:12" x14ac:dyDescent="0.3">
      <c r="B154" s="9"/>
      <c r="C154" s="25"/>
      <c r="D154" s="49"/>
      <c r="E154" s="47"/>
      <c r="F154" s="25"/>
      <c r="H154" s="21"/>
      <c r="I154" s="21"/>
      <c r="K154" s="71"/>
      <c r="L154" s="71"/>
    </row>
    <row r="155" spans="2:12" x14ac:dyDescent="0.3">
      <c r="B155" s="9"/>
      <c r="C155" s="25"/>
      <c r="D155" s="49"/>
      <c r="E155" s="47"/>
      <c r="F155" s="25"/>
      <c r="H155" s="21"/>
      <c r="I155" s="21"/>
      <c r="K155" s="71"/>
      <c r="L155" s="71"/>
    </row>
    <row r="156" spans="2:12" x14ac:dyDescent="0.3">
      <c r="B156" s="9"/>
      <c r="C156" s="25"/>
      <c r="D156" s="49"/>
      <c r="E156" s="47"/>
      <c r="F156" s="25"/>
      <c r="H156" s="21"/>
      <c r="I156" s="21"/>
      <c r="K156" s="71"/>
      <c r="L156" s="71"/>
    </row>
    <row r="157" spans="2:12" x14ac:dyDescent="0.3">
      <c r="B157" s="9"/>
      <c r="C157" s="25"/>
      <c r="D157" s="49"/>
      <c r="E157" s="47"/>
      <c r="F157" s="25"/>
      <c r="H157" s="21"/>
      <c r="I157" s="21"/>
      <c r="K157" s="71"/>
      <c r="L157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56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9">
        <v>45292</v>
      </c>
    </row>
    <row r="4" spans="1:40" x14ac:dyDescent="0.3">
      <c r="A4" s="13"/>
      <c r="B4" s="14" t="s">
        <v>4</v>
      </c>
      <c r="C4" s="15"/>
      <c r="D4" s="16"/>
      <c r="E4" s="16"/>
      <c r="F4" s="16"/>
      <c r="G4" s="1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40" x14ac:dyDescent="0.3">
      <c r="A5" s="13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20" customFormat="1" x14ac:dyDescent="0.3">
      <c r="A7" s="70" t="str">
        <f t="shared" ref="A7:A42" si="2">TEXT(AM7,"YYYYMM")</f>
        <v>202101</v>
      </c>
      <c r="B7" s="18" t="e">
        <f ca="1">OFFSET(#REF!,ROW(A$1)-1,COLUMN($A1)-1)</f>
        <v>#REF!</v>
      </c>
      <c r="C7" s="18" t="e">
        <f ca="1">OFFSET(#REF!,ROW(B$1)-1,COLUMN($A1)-1)</f>
        <v>#REF!</v>
      </c>
      <c r="D7" s="18" t="e">
        <f ca="1">OFFSET(#REF!,ROW(C$1)-1,COLUMN($A1)-1)</f>
        <v>#REF!</v>
      </c>
      <c r="E7" s="18" t="e">
        <f ca="1">OFFSET(#REF!,ROW(D$1)-1,COLUMN($A1)-1)</f>
        <v>#REF!</v>
      </c>
      <c r="F7" s="18" t="e">
        <f ca="1">OFFSET(#REF!,ROW(E$1)-1,COLUMN($A1)-1)</f>
        <v>#REF!</v>
      </c>
      <c r="G7" s="18" t="e">
        <f ca="1">OFFSET(#REF!,ROW(F$1)-1,COLUMN($A1)-1)</f>
        <v>#REF!</v>
      </c>
      <c r="H7" s="18" t="e">
        <f ca="1">OFFSET(#REF!,ROW(G$1)-1,COLUMN($A1)-1)</f>
        <v>#REF!</v>
      </c>
      <c r="I7" s="18" t="e">
        <f ca="1">OFFSET(#REF!,ROW(H$1)-1,COLUMN($A1)-1)</f>
        <v>#REF!</v>
      </c>
      <c r="J7" s="18" t="e">
        <f ca="1">OFFSET(#REF!,ROW(I$1)-1,COLUMN($A1)-1)</f>
        <v>#REF!</v>
      </c>
      <c r="K7" s="18" t="e">
        <f ca="1">OFFSET(#REF!,ROW(J$1)-1,COLUMN($A1)-1)</f>
        <v>#REF!</v>
      </c>
      <c r="L7" s="18" t="e">
        <f ca="1">OFFSET(#REF!,ROW(K$1)-1,COLUMN($A1)-1)</f>
        <v>#REF!</v>
      </c>
      <c r="M7" s="18" t="e">
        <f ca="1">OFFSET(#REF!,ROW(L$1)-1,COLUMN($A1)-1)</f>
        <v>#REF!</v>
      </c>
      <c r="N7" s="19" t="e">
        <f ca="1">OFFSET(#REF!,ROW(M$1)-1,COLUMN($A1)-1)</f>
        <v>#REF!</v>
      </c>
      <c r="O7" s="19" t="e">
        <f ca="1">OFFSET(#REF!,ROW(N$1)-1,COLUMN($A1)-1)</f>
        <v>#REF!</v>
      </c>
      <c r="P7" s="19" t="e">
        <f ca="1">OFFSET(#REF!,ROW(O$1)-1,COLUMN($A1)-1)</f>
        <v>#REF!</v>
      </c>
      <c r="Q7" s="19" t="e">
        <f ca="1">OFFSET(#REF!,ROW(P$1)-1,COLUMN($A1)-1)</f>
        <v>#REF!</v>
      </c>
      <c r="R7" s="19" t="e">
        <f ca="1">OFFSET(#REF!,ROW(Q$1)-1,COLUMN($A1)-1)</f>
        <v>#REF!</v>
      </c>
      <c r="S7" s="19" t="e">
        <f ca="1">OFFSET(#REF!,ROW(R$1)-1,COLUMN($A1)-1)</f>
        <v>#REF!</v>
      </c>
      <c r="T7" s="19" t="e">
        <f ca="1">OFFSET(#REF!,ROW(S$1)-1,COLUMN($A1)-1)</f>
        <v>#REF!</v>
      </c>
      <c r="U7" s="19" t="e">
        <f ca="1">OFFSET(#REF!,ROW(T$1)-1,COLUMN($A1)-1)</f>
        <v>#REF!</v>
      </c>
      <c r="V7" s="19" t="e">
        <f ca="1">OFFSET(#REF!,ROW(U$1)-1,COLUMN($A1)-1)</f>
        <v>#REF!</v>
      </c>
      <c r="W7" s="19" t="e">
        <f ca="1">OFFSET(#REF!,ROW(V$1)-1,COLUMN($A1)-1)</f>
        <v>#REF!</v>
      </c>
      <c r="X7" s="19" t="e">
        <f ca="1">OFFSET(#REF!,ROW(W$1)-1,COLUMN($A1)-1)</f>
        <v>#REF!</v>
      </c>
      <c r="Y7" s="19" t="e">
        <f ca="1">OFFSET(#REF!,ROW(X$1)-1,COLUMN($A1)-1)</f>
        <v>#REF!</v>
      </c>
      <c r="Z7" s="19" t="e">
        <f ca="1">OFFSET(#REF!,ROW(Y$1)-1,COLUMN($A1)-1)</f>
        <v>#REF!</v>
      </c>
      <c r="AA7" s="19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70">
        <f t="shared" ref="AM7:AM40" si="3">EDATE(AM8,-1)</f>
        <v>44197</v>
      </c>
    </row>
    <row r="8" spans="1:40" s="20" customFormat="1" x14ac:dyDescent="0.3">
      <c r="A8" s="70" t="str">
        <f t="shared" si="2"/>
        <v>202102</v>
      </c>
      <c r="B8" s="18" t="e">
        <f ca="1">OFFSET(#REF!,ROW(A$1)-1,COLUMN($A2)-1)</f>
        <v>#REF!</v>
      </c>
      <c r="C8" s="18" t="e">
        <f ca="1">OFFSET(#REF!,ROW(B$1)-1,COLUMN($A2)-1)</f>
        <v>#REF!</v>
      </c>
      <c r="D8" s="18" t="e">
        <f ca="1">OFFSET(#REF!,ROW(C$1)-1,COLUMN($A2)-1)</f>
        <v>#REF!</v>
      </c>
      <c r="E8" s="18" t="e">
        <f ca="1">OFFSET(#REF!,ROW(D$1)-1,COLUMN($A2)-1)</f>
        <v>#REF!</v>
      </c>
      <c r="F8" s="18" t="e">
        <f ca="1">OFFSET(#REF!,ROW(E$1)-1,COLUMN($A2)-1)</f>
        <v>#REF!</v>
      </c>
      <c r="G8" s="18" t="e">
        <f ca="1">OFFSET(#REF!,ROW(F$1)-1,COLUMN($A2)-1)</f>
        <v>#REF!</v>
      </c>
      <c r="H8" s="18" t="e">
        <f ca="1">OFFSET(#REF!,ROW(G$1)-1,COLUMN($A2)-1)</f>
        <v>#REF!</v>
      </c>
      <c r="I8" s="18" t="e">
        <f ca="1">OFFSET(#REF!,ROW(H$1)-1,COLUMN($A2)-1)</f>
        <v>#REF!</v>
      </c>
      <c r="J8" s="18" t="e">
        <f ca="1">OFFSET(#REF!,ROW(I$1)-1,COLUMN($A2)-1)</f>
        <v>#REF!</v>
      </c>
      <c r="K8" s="18" t="e">
        <f ca="1">OFFSET(#REF!,ROW(J$1)-1,COLUMN($A2)-1)</f>
        <v>#REF!</v>
      </c>
      <c r="L8" s="18" t="e">
        <f ca="1">OFFSET(#REF!,ROW(K$1)-1,COLUMN($A2)-1)</f>
        <v>#REF!</v>
      </c>
      <c r="M8" s="18" t="e">
        <f ca="1">OFFSET(#REF!,ROW(L$1)-1,COLUMN($A2)-1)</f>
        <v>#REF!</v>
      </c>
      <c r="N8" s="19" t="e">
        <f ca="1">OFFSET(#REF!,ROW(M$1)-1,COLUMN($A2)-1)</f>
        <v>#REF!</v>
      </c>
      <c r="O8" s="19" t="e">
        <f ca="1">OFFSET(#REF!,ROW(N$1)-1,COLUMN($A2)-1)</f>
        <v>#REF!</v>
      </c>
      <c r="P8" s="19" t="e">
        <f ca="1">OFFSET(#REF!,ROW(O$1)-1,COLUMN($A2)-1)</f>
        <v>#REF!</v>
      </c>
      <c r="Q8" s="19" t="e">
        <f ca="1">OFFSET(#REF!,ROW(P$1)-1,COLUMN($A2)-1)</f>
        <v>#REF!</v>
      </c>
      <c r="R8" s="19" t="e">
        <f ca="1">OFFSET(#REF!,ROW(Q$1)-1,COLUMN($A2)-1)</f>
        <v>#REF!</v>
      </c>
      <c r="S8" s="19" t="e">
        <f ca="1">OFFSET(#REF!,ROW(R$1)-1,COLUMN($A2)-1)</f>
        <v>#REF!</v>
      </c>
      <c r="T8" s="19" t="e">
        <f ca="1">OFFSET(#REF!,ROW(S$1)-1,COLUMN($A2)-1)</f>
        <v>#REF!</v>
      </c>
      <c r="U8" s="19" t="e">
        <f ca="1">OFFSET(#REF!,ROW(T$1)-1,COLUMN($A2)-1)</f>
        <v>#REF!</v>
      </c>
      <c r="V8" s="19" t="e">
        <f ca="1">OFFSET(#REF!,ROW(U$1)-1,COLUMN($A2)-1)</f>
        <v>#REF!</v>
      </c>
      <c r="W8" s="19" t="e">
        <f ca="1">OFFSET(#REF!,ROW(V$1)-1,COLUMN($A2)-1)</f>
        <v>#REF!</v>
      </c>
      <c r="X8" s="19" t="e">
        <f ca="1">OFFSET(#REF!,ROW(W$1)-1,COLUMN($A2)-1)</f>
        <v>#REF!</v>
      </c>
      <c r="Y8" s="19" t="e">
        <f ca="1">OFFSET(#REF!,ROW(X$1)-1,COLUMN($A2)-1)</f>
        <v>#REF!</v>
      </c>
      <c r="Z8" s="19" t="e">
        <f ca="1">OFFSET(#REF!,ROW(Y$1)-1,COLUMN($A2)-1)</f>
        <v>#REF!</v>
      </c>
      <c r="AA8" s="19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70">
        <f t="shared" si="3"/>
        <v>44228</v>
      </c>
    </row>
    <row r="9" spans="1:40" s="20" customFormat="1" x14ac:dyDescent="0.3">
      <c r="A9" s="70" t="str">
        <f t="shared" si="2"/>
        <v>202103</v>
      </c>
      <c r="B9" s="18" t="e">
        <f ca="1">OFFSET(#REF!,ROW(A$1)-1,COLUMN($A3)-1)</f>
        <v>#REF!</v>
      </c>
      <c r="C9" s="18" t="e">
        <f ca="1">OFFSET(#REF!,ROW(B$1)-1,COLUMN($A3)-1)</f>
        <v>#REF!</v>
      </c>
      <c r="D9" s="18" t="e">
        <f ca="1">OFFSET(#REF!,ROW(C$1)-1,COLUMN($A3)-1)</f>
        <v>#REF!</v>
      </c>
      <c r="E9" s="18" t="e">
        <f ca="1">OFFSET(#REF!,ROW(D$1)-1,COLUMN($A3)-1)</f>
        <v>#REF!</v>
      </c>
      <c r="F9" s="18" t="e">
        <f ca="1">OFFSET(#REF!,ROW(E$1)-1,COLUMN($A3)-1)</f>
        <v>#REF!</v>
      </c>
      <c r="G9" s="18" t="e">
        <f ca="1">OFFSET(#REF!,ROW(F$1)-1,COLUMN($A3)-1)</f>
        <v>#REF!</v>
      </c>
      <c r="H9" s="18" t="e">
        <f ca="1">OFFSET(#REF!,ROW(G$1)-1,COLUMN($A3)-1)</f>
        <v>#REF!</v>
      </c>
      <c r="I9" s="18" t="e">
        <f ca="1">OFFSET(#REF!,ROW(H$1)-1,COLUMN($A3)-1)</f>
        <v>#REF!</v>
      </c>
      <c r="J9" s="18" t="e">
        <f ca="1">OFFSET(#REF!,ROW(I$1)-1,COLUMN($A3)-1)</f>
        <v>#REF!</v>
      </c>
      <c r="K9" s="18" t="e">
        <f ca="1">OFFSET(#REF!,ROW(J$1)-1,COLUMN($A3)-1)</f>
        <v>#REF!</v>
      </c>
      <c r="L9" s="18" t="e">
        <f ca="1">OFFSET(#REF!,ROW(K$1)-1,COLUMN($A3)-1)</f>
        <v>#REF!</v>
      </c>
      <c r="M9" s="18" t="e">
        <f ca="1">OFFSET(#REF!,ROW(L$1)-1,COLUMN($A3)-1)</f>
        <v>#REF!</v>
      </c>
      <c r="N9" s="19" t="e">
        <f ca="1">OFFSET(#REF!,ROW(M$1)-1,COLUMN($A3)-1)</f>
        <v>#REF!</v>
      </c>
      <c r="O9" s="19" t="e">
        <f ca="1">OFFSET(#REF!,ROW(N$1)-1,COLUMN($A3)-1)</f>
        <v>#REF!</v>
      </c>
      <c r="P9" s="19" t="e">
        <f ca="1">OFFSET(#REF!,ROW(O$1)-1,COLUMN($A3)-1)</f>
        <v>#REF!</v>
      </c>
      <c r="Q9" s="19" t="e">
        <f ca="1">OFFSET(#REF!,ROW(P$1)-1,COLUMN($A3)-1)</f>
        <v>#REF!</v>
      </c>
      <c r="R9" s="19" t="e">
        <f ca="1">OFFSET(#REF!,ROW(Q$1)-1,COLUMN($A3)-1)</f>
        <v>#REF!</v>
      </c>
      <c r="S9" s="19" t="e">
        <f ca="1">OFFSET(#REF!,ROW(R$1)-1,COLUMN($A3)-1)</f>
        <v>#REF!</v>
      </c>
      <c r="T9" s="19" t="e">
        <f ca="1">OFFSET(#REF!,ROW(S$1)-1,COLUMN($A3)-1)</f>
        <v>#REF!</v>
      </c>
      <c r="U9" s="19" t="e">
        <f ca="1">OFFSET(#REF!,ROW(T$1)-1,COLUMN($A3)-1)</f>
        <v>#REF!</v>
      </c>
      <c r="V9" s="19" t="e">
        <f ca="1">OFFSET(#REF!,ROW(U$1)-1,COLUMN($A3)-1)</f>
        <v>#REF!</v>
      </c>
      <c r="W9" s="19" t="e">
        <f ca="1">OFFSET(#REF!,ROW(V$1)-1,COLUMN($A3)-1)</f>
        <v>#REF!</v>
      </c>
      <c r="X9" s="19" t="e">
        <f ca="1">OFFSET(#REF!,ROW(W$1)-1,COLUMN($A3)-1)</f>
        <v>#REF!</v>
      </c>
      <c r="Y9" s="19" t="e">
        <f ca="1">OFFSET(#REF!,ROW(X$1)-1,COLUMN($A3)-1)</f>
        <v>#REF!</v>
      </c>
      <c r="Z9" s="19" t="e">
        <f ca="1">OFFSET(#REF!,ROW(Y$1)-1,COLUMN($A3)-1)</f>
        <v>#REF!</v>
      </c>
      <c r="AA9" s="19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70">
        <f t="shared" si="3"/>
        <v>44256</v>
      </c>
    </row>
    <row r="10" spans="1:40" s="20" customFormat="1" x14ac:dyDescent="0.3">
      <c r="A10" s="70" t="str">
        <f t="shared" si="2"/>
        <v>202104</v>
      </c>
      <c r="B10" s="18" t="e">
        <f ca="1">OFFSET(#REF!,ROW(A$1)-1,COLUMN($A4)-1)</f>
        <v>#REF!</v>
      </c>
      <c r="C10" s="18" t="e">
        <f ca="1">OFFSET(#REF!,ROW(B$1)-1,COLUMN($A4)-1)</f>
        <v>#REF!</v>
      </c>
      <c r="D10" s="18" t="e">
        <f ca="1">OFFSET(#REF!,ROW(C$1)-1,COLUMN($A4)-1)</f>
        <v>#REF!</v>
      </c>
      <c r="E10" s="18" t="e">
        <f ca="1">OFFSET(#REF!,ROW(D$1)-1,COLUMN($A4)-1)</f>
        <v>#REF!</v>
      </c>
      <c r="F10" s="18" t="e">
        <f ca="1">OFFSET(#REF!,ROW(E$1)-1,COLUMN($A4)-1)</f>
        <v>#REF!</v>
      </c>
      <c r="G10" s="18" t="e">
        <f ca="1">OFFSET(#REF!,ROW(F$1)-1,COLUMN($A4)-1)</f>
        <v>#REF!</v>
      </c>
      <c r="H10" s="18" t="e">
        <f ca="1">OFFSET(#REF!,ROW(G$1)-1,COLUMN($A4)-1)</f>
        <v>#REF!</v>
      </c>
      <c r="I10" s="18" t="e">
        <f ca="1">OFFSET(#REF!,ROW(H$1)-1,COLUMN($A4)-1)</f>
        <v>#REF!</v>
      </c>
      <c r="J10" s="18" t="e">
        <f ca="1">OFFSET(#REF!,ROW(I$1)-1,COLUMN($A4)-1)</f>
        <v>#REF!</v>
      </c>
      <c r="K10" s="18" t="e">
        <f ca="1">OFFSET(#REF!,ROW(J$1)-1,COLUMN($A4)-1)</f>
        <v>#REF!</v>
      </c>
      <c r="L10" s="18" t="e">
        <f ca="1">OFFSET(#REF!,ROW(K$1)-1,COLUMN($A4)-1)</f>
        <v>#REF!</v>
      </c>
      <c r="M10" s="18" t="e">
        <f ca="1">OFFSET(#REF!,ROW(L$1)-1,COLUMN($A4)-1)</f>
        <v>#REF!</v>
      </c>
      <c r="N10" s="19" t="e">
        <f ca="1">OFFSET(#REF!,ROW(M$1)-1,COLUMN($A4)-1)</f>
        <v>#REF!</v>
      </c>
      <c r="O10" s="19" t="e">
        <f ca="1">OFFSET(#REF!,ROW(N$1)-1,COLUMN($A4)-1)</f>
        <v>#REF!</v>
      </c>
      <c r="P10" s="19" t="e">
        <f ca="1">OFFSET(#REF!,ROW(O$1)-1,COLUMN($A4)-1)</f>
        <v>#REF!</v>
      </c>
      <c r="Q10" s="19" t="e">
        <f ca="1">OFFSET(#REF!,ROW(P$1)-1,COLUMN($A4)-1)</f>
        <v>#REF!</v>
      </c>
      <c r="R10" s="19" t="e">
        <f ca="1">OFFSET(#REF!,ROW(Q$1)-1,COLUMN($A4)-1)</f>
        <v>#REF!</v>
      </c>
      <c r="S10" s="19" t="e">
        <f ca="1">OFFSET(#REF!,ROW(R$1)-1,COLUMN($A4)-1)</f>
        <v>#REF!</v>
      </c>
      <c r="T10" s="19" t="e">
        <f ca="1">OFFSET(#REF!,ROW(S$1)-1,COLUMN($A4)-1)</f>
        <v>#REF!</v>
      </c>
      <c r="U10" s="19" t="e">
        <f ca="1">OFFSET(#REF!,ROW(T$1)-1,COLUMN($A4)-1)</f>
        <v>#REF!</v>
      </c>
      <c r="V10" s="19" t="e">
        <f ca="1">OFFSET(#REF!,ROW(U$1)-1,COLUMN($A4)-1)</f>
        <v>#REF!</v>
      </c>
      <c r="W10" s="19" t="e">
        <f ca="1">OFFSET(#REF!,ROW(V$1)-1,COLUMN($A4)-1)</f>
        <v>#REF!</v>
      </c>
      <c r="X10" s="19" t="e">
        <f ca="1">OFFSET(#REF!,ROW(W$1)-1,COLUMN($A4)-1)</f>
        <v>#REF!</v>
      </c>
      <c r="Y10" s="19" t="e">
        <f ca="1">OFFSET(#REF!,ROW(X$1)-1,COLUMN($A4)-1)</f>
        <v>#REF!</v>
      </c>
      <c r="Z10" s="19" t="e">
        <f ca="1">OFFSET(#REF!,ROW(Y$1)-1,COLUMN($A4)-1)</f>
        <v>#REF!</v>
      </c>
      <c r="AA10" s="19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70">
        <f t="shared" si="3"/>
        <v>44287</v>
      </c>
    </row>
    <row r="11" spans="1:40" s="20" customFormat="1" x14ac:dyDescent="0.3">
      <c r="A11" s="70" t="str">
        <f t="shared" si="2"/>
        <v>202105</v>
      </c>
      <c r="B11" s="18" t="e">
        <f ca="1">OFFSET(#REF!,ROW(A$1)-1,COLUMN($A5)-1)</f>
        <v>#REF!</v>
      </c>
      <c r="C11" s="18" t="e">
        <f ca="1">OFFSET(#REF!,ROW(B$1)-1,COLUMN($A5)-1)</f>
        <v>#REF!</v>
      </c>
      <c r="D11" s="18" t="e">
        <f ca="1">OFFSET(#REF!,ROW(C$1)-1,COLUMN($A5)-1)</f>
        <v>#REF!</v>
      </c>
      <c r="E11" s="18" t="e">
        <f ca="1">OFFSET(#REF!,ROW(D$1)-1,COLUMN($A5)-1)</f>
        <v>#REF!</v>
      </c>
      <c r="F11" s="18" t="e">
        <f ca="1">OFFSET(#REF!,ROW(E$1)-1,COLUMN($A5)-1)</f>
        <v>#REF!</v>
      </c>
      <c r="G11" s="18" t="e">
        <f ca="1">OFFSET(#REF!,ROW(F$1)-1,COLUMN($A5)-1)</f>
        <v>#REF!</v>
      </c>
      <c r="H11" s="18" t="e">
        <f ca="1">OFFSET(#REF!,ROW(G$1)-1,COLUMN($A5)-1)</f>
        <v>#REF!</v>
      </c>
      <c r="I11" s="18" t="e">
        <f ca="1">OFFSET(#REF!,ROW(H$1)-1,COLUMN($A5)-1)</f>
        <v>#REF!</v>
      </c>
      <c r="J11" s="18" t="e">
        <f ca="1">OFFSET(#REF!,ROW(I$1)-1,COLUMN($A5)-1)</f>
        <v>#REF!</v>
      </c>
      <c r="K11" s="18" t="e">
        <f ca="1">OFFSET(#REF!,ROW(J$1)-1,COLUMN($A5)-1)</f>
        <v>#REF!</v>
      </c>
      <c r="L11" s="18" t="e">
        <f ca="1">OFFSET(#REF!,ROW(K$1)-1,COLUMN($A5)-1)</f>
        <v>#REF!</v>
      </c>
      <c r="M11" s="18" t="e">
        <f ca="1">OFFSET(#REF!,ROW(L$1)-1,COLUMN($A5)-1)</f>
        <v>#REF!</v>
      </c>
      <c r="N11" s="19" t="e">
        <f ca="1">OFFSET(#REF!,ROW(M$1)-1,COLUMN($A5)-1)</f>
        <v>#REF!</v>
      </c>
      <c r="O11" s="19" t="e">
        <f ca="1">OFFSET(#REF!,ROW(N$1)-1,COLUMN($A5)-1)</f>
        <v>#REF!</v>
      </c>
      <c r="P11" s="19" t="e">
        <f ca="1">OFFSET(#REF!,ROW(O$1)-1,COLUMN($A5)-1)</f>
        <v>#REF!</v>
      </c>
      <c r="Q11" s="19" t="e">
        <f ca="1">OFFSET(#REF!,ROW(P$1)-1,COLUMN($A5)-1)</f>
        <v>#REF!</v>
      </c>
      <c r="R11" s="19" t="e">
        <f ca="1">OFFSET(#REF!,ROW(Q$1)-1,COLUMN($A5)-1)</f>
        <v>#REF!</v>
      </c>
      <c r="S11" s="19" t="e">
        <f ca="1">OFFSET(#REF!,ROW(R$1)-1,COLUMN($A5)-1)</f>
        <v>#REF!</v>
      </c>
      <c r="T11" s="19" t="e">
        <f ca="1">OFFSET(#REF!,ROW(S$1)-1,COLUMN($A5)-1)</f>
        <v>#REF!</v>
      </c>
      <c r="U11" s="19" t="e">
        <f ca="1">OFFSET(#REF!,ROW(T$1)-1,COLUMN($A5)-1)</f>
        <v>#REF!</v>
      </c>
      <c r="V11" s="19" t="e">
        <f ca="1">OFFSET(#REF!,ROW(U$1)-1,COLUMN($A5)-1)</f>
        <v>#REF!</v>
      </c>
      <c r="W11" s="19" t="e">
        <f ca="1">OFFSET(#REF!,ROW(V$1)-1,COLUMN($A5)-1)</f>
        <v>#REF!</v>
      </c>
      <c r="X11" s="19" t="e">
        <f ca="1">OFFSET(#REF!,ROW(W$1)-1,COLUMN($A5)-1)</f>
        <v>#REF!</v>
      </c>
      <c r="Y11" s="19" t="e">
        <f ca="1">OFFSET(#REF!,ROW(X$1)-1,COLUMN($A5)-1)</f>
        <v>#REF!</v>
      </c>
      <c r="Z11" s="19" t="e">
        <f ca="1">OFFSET(#REF!,ROW(Y$1)-1,COLUMN($A5)-1)</f>
        <v>#REF!</v>
      </c>
      <c r="AA11" s="19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70">
        <f t="shared" si="3"/>
        <v>44317</v>
      </c>
    </row>
    <row r="12" spans="1:40" s="20" customFormat="1" x14ac:dyDescent="0.3">
      <c r="A12" s="70" t="str">
        <f t="shared" si="2"/>
        <v>202106</v>
      </c>
      <c r="B12" s="18" t="e">
        <f ca="1">OFFSET(#REF!,ROW(A$1)-1,COLUMN($A6)-1)</f>
        <v>#REF!</v>
      </c>
      <c r="C12" s="18" t="e">
        <f ca="1">OFFSET(#REF!,ROW(B$1)-1,COLUMN($A6)-1)</f>
        <v>#REF!</v>
      </c>
      <c r="D12" s="18" t="e">
        <f ca="1">OFFSET(#REF!,ROW(C$1)-1,COLUMN($A6)-1)</f>
        <v>#REF!</v>
      </c>
      <c r="E12" s="18" t="e">
        <f ca="1">OFFSET(#REF!,ROW(D$1)-1,COLUMN($A6)-1)</f>
        <v>#REF!</v>
      </c>
      <c r="F12" s="18" t="e">
        <f ca="1">OFFSET(#REF!,ROW(E$1)-1,COLUMN($A6)-1)</f>
        <v>#REF!</v>
      </c>
      <c r="G12" s="18" t="e">
        <f ca="1">OFFSET(#REF!,ROW(F$1)-1,COLUMN($A6)-1)</f>
        <v>#REF!</v>
      </c>
      <c r="H12" s="18" t="e">
        <f ca="1">OFFSET(#REF!,ROW(G$1)-1,COLUMN($A6)-1)</f>
        <v>#REF!</v>
      </c>
      <c r="I12" s="18" t="e">
        <f ca="1">OFFSET(#REF!,ROW(H$1)-1,COLUMN($A6)-1)</f>
        <v>#REF!</v>
      </c>
      <c r="J12" s="18" t="e">
        <f ca="1">OFFSET(#REF!,ROW(I$1)-1,COLUMN($A6)-1)</f>
        <v>#REF!</v>
      </c>
      <c r="K12" s="18" t="e">
        <f ca="1">OFFSET(#REF!,ROW(J$1)-1,COLUMN($A6)-1)</f>
        <v>#REF!</v>
      </c>
      <c r="L12" s="18" t="e">
        <f ca="1">OFFSET(#REF!,ROW(K$1)-1,COLUMN($A6)-1)</f>
        <v>#REF!</v>
      </c>
      <c r="M12" s="18" t="e">
        <f ca="1">OFFSET(#REF!,ROW(L$1)-1,COLUMN($A6)-1)</f>
        <v>#REF!</v>
      </c>
      <c r="N12" s="19" t="e">
        <f ca="1">OFFSET(#REF!,ROW(M$1)-1,COLUMN($A6)-1)</f>
        <v>#REF!</v>
      </c>
      <c r="O12" s="19" t="e">
        <f ca="1">OFFSET(#REF!,ROW(N$1)-1,COLUMN($A6)-1)</f>
        <v>#REF!</v>
      </c>
      <c r="P12" s="19" t="e">
        <f ca="1">OFFSET(#REF!,ROW(O$1)-1,COLUMN($A6)-1)</f>
        <v>#REF!</v>
      </c>
      <c r="Q12" s="19" t="e">
        <f ca="1">OFFSET(#REF!,ROW(P$1)-1,COLUMN($A6)-1)</f>
        <v>#REF!</v>
      </c>
      <c r="R12" s="19" t="e">
        <f ca="1">OFFSET(#REF!,ROW(Q$1)-1,COLUMN($A6)-1)</f>
        <v>#REF!</v>
      </c>
      <c r="S12" s="19" t="e">
        <f ca="1">OFFSET(#REF!,ROW(R$1)-1,COLUMN($A6)-1)</f>
        <v>#REF!</v>
      </c>
      <c r="T12" s="19" t="e">
        <f ca="1">OFFSET(#REF!,ROW(S$1)-1,COLUMN($A6)-1)</f>
        <v>#REF!</v>
      </c>
      <c r="U12" s="19" t="e">
        <f ca="1">OFFSET(#REF!,ROW(T$1)-1,COLUMN($A6)-1)</f>
        <v>#REF!</v>
      </c>
      <c r="V12" s="19" t="e">
        <f ca="1">OFFSET(#REF!,ROW(U$1)-1,COLUMN($A6)-1)</f>
        <v>#REF!</v>
      </c>
      <c r="W12" s="19" t="e">
        <f ca="1">OFFSET(#REF!,ROW(V$1)-1,COLUMN($A6)-1)</f>
        <v>#REF!</v>
      </c>
      <c r="X12" s="19" t="e">
        <f ca="1">OFFSET(#REF!,ROW(W$1)-1,COLUMN($A6)-1)</f>
        <v>#REF!</v>
      </c>
      <c r="Y12" s="19" t="e">
        <f ca="1">OFFSET(#REF!,ROW(X$1)-1,COLUMN($A6)-1)</f>
        <v>#REF!</v>
      </c>
      <c r="Z12" s="19" t="e">
        <f ca="1">OFFSET(#REF!,ROW(Y$1)-1,COLUMN($A6)-1)</f>
        <v>#REF!</v>
      </c>
      <c r="AA12" s="19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70">
        <f t="shared" si="3"/>
        <v>44348</v>
      </c>
    </row>
    <row r="13" spans="1:40" s="20" customFormat="1" x14ac:dyDescent="0.3">
      <c r="A13" s="70" t="str">
        <f t="shared" si="2"/>
        <v>202107</v>
      </c>
      <c r="B13" s="18" t="e">
        <f ca="1">OFFSET(#REF!,ROW(A$1)-1,COLUMN($A7)-1)</f>
        <v>#REF!</v>
      </c>
      <c r="C13" s="18" t="e">
        <f ca="1">OFFSET(#REF!,ROW(B$1)-1,COLUMN($A7)-1)</f>
        <v>#REF!</v>
      </c>
      <c r="D13" s="18" t="e">
        <f ca="1">OFFSET(#REF!,ROW(C$1)-1,COLUMN($A7)-1)</f>
        <v>#REF!</v>
      </c>
      <c r="E13" s="18" t="e">
        <f ca="1">OFFSET(#REF!,ROW(D$1)-1,COLUMN($A7)-1)</f>
        <v>#REF!</v>
      </c>
      <c r="F13" s="18" t="e">
        <f ca="1">OFFSET(#REF!,ROW(E$1)-1,COLUMN($A7)-1)</f>
        <v>#REF!</v>
      </c>
      <c r="G13" s="18" t="e">
        <f ca="1">OFFSET(#REF!,ROW(F$1)-1,COLUMN($A7)-1)</f>
        <v>#REF!</v>
      </c>
      <c r="H13" s="18" t="e">
        <f ca="1">OFFSET(#REF!,ROW(G$1)-1,COLUMN($A7)-1)</f>
        <v>#REF!</v>
      </c>
      <c r="I13" s="18" t="e">
        <f ca="1">OFFSET(#REF!,ROW(H$1)-1,COLUMN($A7)-1)</f>
        <v>#REF!</v>
      </c>
      <c r="J13" s="18" t="e">
        <f ca="1">OFFSET(#REF!,ROW(I$1)-1,COLUMN($A7)-1)</f>
        <v>#REF!</v>
      </c>
      <c r="K13" s="18" t="e">
        <f ca="1">OFFSET(#REF!,ROW(J$1)-1,COLUMN($A7)-1)</f>
        <v>#REF!</v>
      </c>
      <c r="L13" s="18" t="e">
        <f ca="1">OFFSET(#REF!,ROW(K$1)-1,COLUMN($A7)-1)</f>
        <v>#REF!</v>
      </c>
      <c r="M13" s="18" t="e">
        <f ca="1">OFFSET(#REF!,ROW(L$1)-1,COLUMN($A7)-1)</f>
        <v>#REF!</v>
      </c>
      <c r="N13" s="19" t="e">
        <f ca="1">OFFSET(#REF!,ROW(M$1)-1,COLUMN($A7)-1)</f>
        <v>#REF!</v>
      </c>
      <c r="O13" s="19" t="e">
        <f ca="1">OFFSET(#REF!,ROW(N$1)-1,COLUMN($A7)-1)</f>
        <v>#REF!</v>
      </c>
      <c r="P13" s="19" t="e">
        <f ca="1">OFFSET(#REF!,ROW(O$1)-1,COLUMN($A7)-1)</f>
        <v>#REF!</v>
      </c>
      <c r="Q13" s="19" t="e">
        <f ca="1">OFFSET(#REF!,ROW(P$1)-1,COLUMN($A7)-1)</f>
        <v>#REF!</v>
      </c>
      <c r="R13" s="19" t="e">
        <f ca="1">OFFSET(#REF!,ROW(Q$1)-1,COLUMN($A7)-1)</f>
        <v>#REF!</v>
      </c>
      <c r="S13" s="19" t="e">
        <f ca="1">OFFSET(#REF!,ROW(R$1)-1,COLUMN($A7)-1)</f>
        <v>#REF!</v>
      </c>
      <c r="T13" s="19" t="e">
        <f ca="1">OFFSET(#REF!,ROW(S$1)-1,COLUMN($A7)-1)</f>
        <v>#REF!</v>
      </c>
      <c r="U13" s="19" t="e">
        <f ca="1">OFFSET(#REF!,ROW(T$1)-1,COLUMN($A7)-1)</f>
        <v>#REF!</v>
      </c>
      <c r="V13" s="19" t="e">
        <f ca="1">OFFSET(#REF!,ROW(U$1)-1,COLUMN($A7)-1)</f>
        <v>#REF!</v>
      </c>
      <c r="W13" s="19" t="e">
        <f ca="1">OFFSET(#REF!,ROW(V$1)-1,COLUMN($A7)-1)</f>
        <v>#REF!</v>
      </c>
      <c r="X13" s="19" t="e">
        <f ca="1">OFFSET(#REF!,ROW(W$1)-1,COLUMN($A7)-1)</f>
        <v>#REF!</v>
      </c>
      <c r="Y13" s="19" t="e">
        <f ca="1">OFFSET(#REF!,ROW(X$1)-1,COLUMN($A7)-1)</f>
        <v>#REF!</v>
      </c>
      <c r="Z13" s="19" t="e">
        <f ca="1">OFFSET(#REF!,ROW(Y$1)-1,COLUMN($A7)-1)</f>
        <v>#REF!</v>
      </c>
      <c r="AA13" s="19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70">
        <f t="shared" si="3"/>
        <v>44378</v>
      </c>
    </row>
    <row r="14" spans="1:40" s="20" customFormat="1" x14ac:dyDescent="0.3">
      <c r="A14" s="70" t="str">
        <f t="shared" si="2"/>
        <v>202108</v>
      </c>
      <c r="B14" s="18" t="e">
        <f ca="1">OFFSET(#REF!,ROW(A$1)-1,COLUMN($A8)-1)</f>
        <v>#REF!</v>
      </c>
      <c r="C14" s="18" t="e">
        <f ca="1">OFFSET(#REF!,ROW(B$1)-1,COLUMN($A8)-1)</f>
        <v>#REF!</v>
      </c>
      <c r="D14" s="18" t="e">
        <f ca="1">OFFSET(#REF!,ROW(C$1)-1,COLUMN($A8)-1)</f>
        <v>#REF!</v>
      </c>
      <c r="E14" s="18" t="e">
        <f ca="1">OFFSET(#REF!,ROW(D$1)-1,COLUMN($A8)-1)</f>
        <v>#REF!</v>
      </c>
      <c r="F14" s="18" t="e">
        <f ca="1">OFFSET(#REF!,ROW(E$1)-1,COLUMN($A8)-1)</f>
        <v>#REF!</v>
      </c>
      <c r="G14" s="18" t="e">
        <f ca="1">OFFSET(#REF!,ROW(F$1)-1,COLUMN($A8)-1)</f>
        <v>#REF!</v>
      </c>
      <c r="H14" s="18" t="e">
        <f ca="1">OFFSET(#REF!,ROW(G$1)-1,COLUMN($A8)-1)</f>
        <v>#REF!</v>
      </c>
      <c r="I14" s="18" t="e">
        <f ca="1">OFFSET(#REF!,ROW(H$1)-1,COLUMN($A8)-1)</f>
        <v>#REF!</v>
      </c>
      <c r="J14" s="18" t="e">
        <f ca="1">OFFSET(#REF!,ROW(I$1)-1,COLUMN($A8)-1)</f>
        <v>#REF!</v>
      </c>
      <c r="K14" s="18" t="e">
        <f ca="1">OFFSET(#REF!,ROW(J$1)-1,COLUMN($A8)-1)</f>
        <v>#REF!</v>
      </c>
      <c r="L14" s="18" t="e">
        <f ca="1">OFFSET(#REF!,ROW(K$1)-1,COLUMN($A8)-1)</f>
        <v>#REF!</v>
      </c>
      <c r="M14" s="18" t="e">
        <f ca="1">OFFSET(#REF!,ROW(L$1)-1,COLUMN($A8)-1)</f>
        <v>#REF!</v>
      </c>
      <c r="N14" s="19" t="e">
        <f ca="1">OFFSET(#REF!,ROW(M$1)-1,COLUMN($A8)-1)</f>
        <v>#REF!</v>
      </c>
      <c r="O14" s="19" t="e">
        <f ca="1">OFFSET(#REF!,ROW(N$1)-1,COLUMN($A8)-1)</f>
        <v>#REF!</v>
      </c>
      <c r="P14" s="19" t="e">
        <f ca="1">OFFSET(#REF!,ROW(O$1)-1,COLUMN($A8)-1)</f>
        <v>#REF!</v>
      </c>
      <c r="Q14" s="19" t="e">
        <f ca="1">OFFSET(#REF!,ROW(P$1)-1,COLUMN($A8)-1)</f>
        <v>#REF!</v>
      </c>
      <c r="R14" s="19" t="e">
        <f ca="1">OFFSET(#REF!,ROW(Q$1)-1,COLUMN($A8)-1)</f>
        <v>#REF!</v>
      </c>
      <c r="S14" s="19" t="e">
        <f ca="1">OFFSET(#REF!,ROW(R$1)-1,COLUMN($A8)-1)</f>
        <v>#REF!</v>
      </c>
      <c r="T14" s="19" t="e">
        <f ca="1">OFFSET(#REF!,ROW(S$1)-1,COLUMN($A8)-1)</f>
        <v>#REF!</v>
      </c>
      <c r="U14" s="19" t="e">
        <f ca="1">OFFSET(#REF!,ROW(T$1)-1,COLUMN($A8)-1)</f>
        <v>#REF!</v>
      </c>
      <c r="V14" s="19" t="e">
        <f ca="1">OFFSET(#REF!,ROW(U$1)-1,COLUMN($A8)-1)</f>
        <v>#REF!</v>
      </c>
      <c r="W14" s="19" t="e">
        <f ca="1">OFFSET(#REF!,ROW(V$1)-1,COLUMN($A8)-1)</f>
        <v>#REF!</v>
      </c>
      <c r="X14" s="19" t="e">
        <f ca="1">OFFSET(#REF!,ROW(W$1)-1,COLUMN($A8)-1)</f>
        <v>#REF!</v>
      </c>
      <c r="Y14" s="19" t="e">
        <f ca="1">OFFSET(#REF!,ROW(X$1)-1,COLUMN($A8)-1)</f>
        <v>#REF!</v>
      </c>
      <c r="Z14" s="19" t="e">
        <f ca="1">OFFSET(#REF!,ROW(Y$1)-1,COLUMN($A8)-1)</f>
        <v>#REF!</v>
      </c>
      <c r="AA14" s="19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70">
        <f t="shared" si="3"/>
        <v>44409</v>
      </c>
    </row>
    <row r="15" spans="1:40" s="20" customFormat="1" x14ac:dyDescent="0.3">
      <c r="A15" s="70" t="str">
        <f t="shared" si="2"/>
        <v>202109</v>
      </c>
      <c r="B15" s="18" t="e">
        <f ca="1">OFFSET(#REF!,ROW(A$1)-1,COLUMN($A9)-1)</f>
        <v>#REF!</v>
      </c>
      <c r="C15" s="18" t="e">
        <f ca="1">OFFSET(#REF!,ROW(B$1)-1,COLUMN($A9)-1)</f>
        <v>#REF!</v>
      </c>
      <c r="D15" s="18" t="e">
        <f ca="1">OFFSET(#REF!,ROW(C$1)-1,COLUMN($A9)-1)</f>
        <v>#REF!</v>
      </c>
      <c r="E15" s="18" t="e">
        <f ca="1">OFFSET(#REF!,ROW(D$1)-1,COLUMN($A9)-1)</f>
        <v>#REF!</v>
      </c>
      <c r="F15" s="18" t="e">
        <f ca="1">OFFSET(#REF!,ROW(E$1)-1,COLUMN($A9)-1)</f>
        <v>#REF!</v>
      </c>
      <c r="G15" s="18" t="e">
        <f ca="1">OFFSET(#REF!,ROW(F$1)-1,COLUMN($A9)-1)</f>
        <v>#REF!</v>
      </c>
      <c r="H15" s="18" t="e">
        <f ca="1">OFFSET(#REF!,ROW(G$1)-1,COLUMN($A9)-1)</f>
        <v>#REF!</v>
      </c>
      <c r="I15" s="18" t="e">
        <f ca="1">OFFSET(#REF!,ROW(H$1)-1,COLUMN($A9)-1)</f>
        <v>#REF!</v>
      </c>
      <c r="J15" s="18" t="e">
        <f ca="1">OFFSET(#REF!,ROW(I$1)-1,COLUMN($A9)-1)</f>
        <v>#REF!</v>
      </c>
      <c r="K15" s="18" t="e">
        <f ca="1">OFFSET(#REF!,ROW(J$1)-1,COLUMN($A9)-1)</f>
        <v>#REF!</v>
      </c>
      <c r="L15" s="18" t="e">
        <f ca="1">OFFSET(#REF!,ROW(K$1)-1,COLUMN($A9)-1)</f>
        <v>#REF!</v>
      </c>
      <c r="M15" s="18" t="e">
        <f ca="1">OFFSET(#REF!,ROW(L$1)-1,COLUMN($A9)-1)</f>
        <v>#REF!</v>
      </c>
      <c r="N15" s="19" t="e">
        <f ca="1">OFFSET(#REF!,ROW(M$1)-1,COLUMN($A9)-1)</f>
        <v>#REF!</v>
      </c>
      <c r="O15" s="19" t="e">
        <f ca="1">OFFSET(#REF!,ROW(N$1)-1,COLUMN($A9)-1)</f>
        <v>#REF!</v>
      </c>
      <c r="P15" s="19" t="e">
        <f ca="1">OFFSET(#REF!,ROW(O$1)-1,COLUMN($A9)-1)</f>
        <v>#REF!</v>
      </c>
      <c r="Q15" s="19" t="e">
        <f ca="1">OFFSET(#REF!,ROW(P$1)-1,COLUMN($A9)-1)</f>
        <v>#REF!</v>
      </c>
      <c r="R15" s="19" t="e">
        <f ca="1">OFFSET(#REF!,ROW(Q$1)-1,COLUMN($A9)-1)</f>
        <v>#REF!</v>
      </c>
      <c r="S15" s="19" t="e">
        <f ca="1">OFFSET(#REF!,ROW(R$1)-1,COLUMN($A9)-1)</f>
        <v>#REF!</v>
      </c>
      <c r="T15" s="19" t="e">
        <f ca="1">OFFSET(#REF!,ROW(S$1)-1,COLUMN($A9)-1)</f>
        <v>#REF!</v>
      </c>
      <c r="U15" s="19" t="e">
        <f ca="1">OFFSET(#REF!,ROW(T$1)-1,COLUMN($A9)-1)</f>
        <v>#REF!</v>
      </c>
      <c r="V15" s="19" t="e">
        <f ca="1">OFFSET(#REF!,ROW(U$1)-1,COLUMN($A9)-1)</f>
        <v>#REF!</v>
      </c>
      <c r="W15" s="19" t="e">
        <f ca="1">OFFSET(#REF!,ROW(V$1)-1,COLUMN($A9)-1)</f>
        <v>#REF!</v>
      </c>
      <c r="X15" s="19" t="e">
        <f ca="1">OFFSET(#REF!,ROW(W$1)-1,COLUMN($A9)-1)</f>
        <v>#REF!</v>
      </c>
      <c r="Y15" s="19" t="e">
        <f ca="1">OFFSET(#REF!,ROW(X$1)-1,COLUMN($A9)-1)</f>
        <v>#REF!</v>
      </c>
      <c r="Z15" s="19" t="e">
        <f ca="1">OFFSET(#REF!,ROW(Y$1)-1,COLUMN($A9)-1)</f>
        <v>#REF!</v>
      </c>
      <c r="AA15" s="19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70">
        <f t="shared" si="3"/>
        <v>44440</v>
      </c>
    </row>
    <row r="16" spans="1:40" s="20" customFormat="1" x14ac:dyDescent="0.3">
      <c r="A16" s="70" t="str">
        <f t="shared" si="2"/>
        <v>202110</v>
      </c>
      <c r="B16" s="18" t="e">
        <f ca="1">OFFSET(#REF!,ROW(A$1)-1,COLUMN($A10)-1)</f>
        <v>#REF!</v>
      </c>
      <c r="C16" s="18" t="e">
        <f ca="1">OFFSET(#REF!,ROW(B$1)-1,COLUMN($A10)-1)</f>
        <v>#REF!</v>
      </c>
      <c r="D16" s="18" t="e">
        <f ca="1">OFFSET(#REF!,ROW(C$1)-1,COLUMN($A10)-1)</f>
        <v>#REF!</v>
      </c>
      <c r="E16" s="18" t="e">
        <f ca="1">OFFSET(#REF!,ROW(D$1)-1,COLUMN($A10)-1)</f>
        <v>#REF!</v>
      </c>
      <c r="F16" s="18" t="e">
        <f ca="1">OFFSET(#REF!,ROW(E$1)-1,COLUMN($A10)-1)</f>
        <v>#REF!</v>
      </c>
      <c r="G16" s="18" t="e">
        <f ca="1">OFFSET(#REF!,ROW(F$1)-1,COLUMN($A10)-1)</f>
        <v>#REF!</v>
      </c>
      <c r="H16" s="18" t="e">
        <f ca="1">OFFSET(#REF!,ROW(G$1)-1,COLUMN($A10)-1)</f>
        <v>#REF!</v>
      </c>
      <c r="I16" s="18" t="e">
        <f ca="1">OFFSET(#REF!,ROW(H$1)-1,COLUMN($A10)-1)</f>
        <v>#REF!</v>
      </c>
      <c r="J16" s="18" t="e">
        <f ca="1">OFFSET(#REF!,ROW(I$1)-1,COLUMN($A10)-1)</f>
        <v>#REF!</v>
      </c>
      <c r="K16" s="18" t="e">
        <f ca="1">OFFSET(#REF!,ROW(J$1)-1,COLUMN($A10)-1)</f>
        <v>#REF!</v>
      </c>
      <c r="L16" s="18" t="e">
        <f ca="1">OFFSET(#REF!,ROW(K$1)-1,COLUMN($A10)-1)</f>
        <v>#REF!</v>
      </c>
      <c r="M16" s="18" t="e">
        <f ca="1">OFFSET(#REF!,ROW(L$1)-1,COLUMN($A10)-1)</f>
        <v>#REF!</v>
      </c>
      <c r="N16" s="19" t="e">
        <f ca="1">OFFSET(#REF!,ROW(M$1)-1,COLUMN($A10)-1)</f>
        <v>#REF!</v>
      </c>
      <c r="O16" s="19" t="e">
        <f ca="1">OFFSET(#REF!,ROW(N$1)-1,COLUMN($A10)-1)</f>
        <v>#REF!</v>
      </c>
      <c r="P16" s="19" t="e">
        <f ca="1">OFFSET(#REF!,ROW(O$1)-1,COLUMN($A10)-1)</f>
        <v>#REF!</v>
      </c>
      <c r="Q16" s="19" t="e">
        <f ca="1">OFFSET(#REF!,ROW(P$1)-1,COLUMN($A10)-1)</f>
        <v>#REF!</v>
      </c>
      <c r="R16" s="19" t="e">
        <f ca="1">OFFSET(#REF!,ROW(Q$1)-1,COLUMN($A10)-1)</f>
        <v>#REF!</v>
      </c>
      <c r="S16" s="19" t="e">
        <f ca="1">OFFSET(#REF!,ROW(R$1)-1,COLUMN($A10)-1)</f>
        <v>#REF!</v>
      </c>
      <c r="T16" s="19" t="e">
        <f ca="1">OFFSET(#REF!,ROW(S$1)-1,COLUMN($A10)-1)</f>
        <v>#REF!</v>
      </c>
      <c r="U16" s="19" t="e">
        <f ca="1">OFFSET(#REF!,ROW(T$1)-1,COLUMN($A10)-1)</f>
        <v>#REF!</v>
      </c>
      <c r="V16" s="19" t="e">
        <f ca="1">OFFSET(#REF!,ROW(U$1)-1,COLUMN($A10)-1)</f>
        <v>#REF!</v>
      </c>
      <c r="W16" s="19" t="e">
        <f ca="1">OFFSET(#REF!,ROW(V$1)-1,COLUMN($A10)-1)</f>
        <v>#REF!</v>
      </c>
      <c r="X16" s="19" t="e">
        <f ca="1">OFFSET(#REF!,ROW(W$1)-1,COLUMN($A10)-1)</f>
        <v>#REF!</v>
      </c>
      <c r="Y16" s="19" t="e">
        <f ca="1">OFFSET(#REF!,ROW(X$1)-1,COLUMN($A10)-1)</f>
        <v>#REF!</v>
      </c>
      <c r="Z16" s="19" t="e">
        <f ca="1">OFFSET(#REF!,ROW(Y$1)-1,COLUMN($A10)-1)</f>
        <v>#REF!</v>
      </c>
      <c r="AA16" s="19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70">
        <f t="shared" si="3"/>
        <v>44470</v>
      </c>
    </row>
    <row r="17" spans="1:39" s="20" customFormat="1" x14ac:dyDescent="0.3">
      <c r="A17" s="70" t="str">
        <f t="shared" si="2"/>
        <v>202111</v>
      </c>
      <c r="B17" s="18" t="e">
        <f ca="1">OFFSET(#REF!,ROW(A$1)-1,COLUMN($A11)-1)</f>
        <v>#REF!</v>
      </c>
      <c r="C17" s="18" t="e">
        <f ca="1">OFFSET(#REF!,ROW(B$1)-1,COLUMN($A11)-1)</f>
        <v>#REF!</v>
      </c>
      <c r="D17" s="18" t="e">
        <f ca="1">OFFSET(#REF!,ROW(C$1)-1,COLUMN($A11)-1)</f>
        <v>#REF!</v>
      </c>
      <c r="E17" s="18" t="e">
        <f ca="1">OFFSET(#REF!,ROW(D$1)-1,COLUMN($A11)-1)</f>
        <v>#REF!</v>
      </c>
      <c r="F17" s="18" t="e">
        <f ca="1">OFFSET(#REF!,ROW(E$1)-1,COLUMN($A11)-1)</f>
        <v>#REF!</v>
      </c>
      <c r="G17" s="18" t="e">
        <f ca="1">OFFSET(#REF!,ROW(F$1)-1,COLUMN($A11)-1)</f>
        <v>#REF!</v>
      </c>
      <c r="H17" s="18" t="e">
        <f ca="1">OFFSET(#REF!,ROW(G$1)-1,COLUMN($A11)-1)</f>
        <v>#REF!</v>
      </c>
      <c r="I17" s="18" t="e">
        <f ca="1">OFFSET(#REF!,ROW(H$1)-1,COLUMN($A11)-1)</f>
        <v>#REF!</v>
      </c>
      <c r="J17" s="18" t="e">
        <f ca="1">OFFSET(#REF!,ROW(I$1)-1,COLUMN($A11)-1)</f>
        <v>#REF!</v>
      </c>
      <c r="K17" s="18" t="e">
        <f ca="1">OFFSET(#REF!,ROW(J$1)-1,COLUMN($A11)-1)</f>
        <v>#REF!</v>
      </c>
      <c r="L17" s="18" t="e">
        <f ca="1">OFFSET(#REF!,ROW(K$1)-1,COLUMN($A11)-1)</f>
        <v>#REF!</v>
      </c>
      <c r="M17" s="18" t="e">
        <f ca="1">OFFSET(#REF!,ROW(L$1)-1,COLUMN($A11)-1)</f>
        <v>#REF!</v>
      </c>
      <c r="N17" s="19" t="e">
        <f ca="1">OFFSET(#REF!,ROW(M$1)-1,COLUMN($A11)-1)</f>
        <v>#REF!</v>
      </c>
      <c r="O17" s="19" t="e">
        <f ca="1">OFFSET(#REF!,ROW(N$1)-1,COLUMN($A11)-1)</f>
        <v>#REF!</v>
      </c>
      <c r="P17" s="19" t="e">
        <f ca="1">OFFSET(#REF!,ROW(O$1)-1,COLUMN($A11)-1)</f>
        <v>#REF!</v>
      </c>
      <c r="Q17" s="19" t="e">
        <f ca="1">OFFSET(#REF!,ROW(P$1)-1,COLUMN($A11)-1)</f>
        <v>#REF!</v>
      </c>
      <c r="R17" s="19" t="e">
        <f ca="1">OFFSET(#REF!,ROW(Q$1)-1,COLUMN($A11)-1)</f>
        <v>#REF!</v>
      </c>
      <c r="S17" s="19" t="e">
        <f ca="1">OFFSET(#REF!,ROW(R$1)-1,COLUMN($A11)-1)</f>
        <v>#REF!</v>
      </c>
      <c r="T17" s="19" t="e">
        <f ca="1">OFFSET(#REF!,ROW(S$1)-1,COLUMN($A11)-1)</f>
        <v>#REF!</v>
      </c>
      <c r="U17" s="19" t="e">
        <f ca="1">OFFSET(#REF!,ROW(T$1)-1,COLUMN($A11)-1)</f>
        <v>#REF!</v>
      </c>
      <c r="V17" s="19" t="e">
        <f ca="1">OFFSET(#REF!,ROW(U$1)-1,COLUMN($A11)-1)</f>
        <v>#REF!</v>
      </c>
      <c r="W17" s="19" t="e">
        <f ca="1">OFFSET(#REF!,ROW(V$1)-1,COLUMN($A11)-1)</f>
        <v>#REF!</v>
      </c>
      <c r="X17" s="19" t="e">
        <f ca="1">OFFSET(#REF!,ROW(W$1)-1,COLUMN($A11)-1)</f>
        <v>#REF!</v>
      </c>
      <c r="Y17" s="19" t="e">
        <f ca="1">OFFSET(#REF!,ROW(X$1)-1,COLUMN($A11)-1)</f>
        <v>#REF!</v>
      </c>
      <c r="Z17" s="19" t="e">
        <f ca="1">OFFSET(#REF!,ROW(Y$1)-1,COLUMN($A11)-1)</f>
        <v>#REF!</v>
      </c>
      <c r="AA17" s="19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70">
        <f t="shared" si="3"/>
        <v>44501</v>
      </c>
    </row>
    <row r="18" spans="1:39" s="20" customFormat="1" x14ac:dyDescent="0.3">
      <c r="A18" s="70" t="str">
        <f t="shared" si="2"/>
        <v>202112</v>
      </c>
      <c r="B18" s="18" t="e">
        <f ca="1">OFFSET(#REF!,ROW(A$1)-1,COLUMN($A12)-1)</f>
        <v>#REF!</v>
      </c>
      <c r="C18" s="18" t="e">
        <f ca="1">OFFSET(#REF!,ROW(B$1)-1,COLUMN($A12)-1)</f>
        <v>#REF!</v>
      </c>
      <c r="D18" s="18" t="e">
        <f ca="1">OFFSET(#REF!,ROW(C$1)-1,COLUMN($A12)-1)</f>
        <v>#REF!</v>
      </c>
      <c r="E18" s="18" t="e">
        <f ca="1">OFFSET(#REF!,ROW(D$1)-1,COLUMN($A12)-1)</f>
        <v>#REF!</v>
      </c>
      <c r="F18" s="18" t="e">
        <f ca="1">OFFSET(#REF!,ROW(E$1)-1,COLUMN($A12)-1)</f>
        <v>#REF!</v>
      </c>
      <c r="G18" s="18" t="e">
        <f ca="1">OFFSET(#REF!,ROW(F$1)-1,COLUMN($A12)-1)</f>
        <v>#REF!</v>
      </c>
      <c r="H18" s="18" t="e">
        <f ca="1">OFFSET(#REF!,ROW(G$1)-1,COLUMN($A12)-1)</f>
        <v>#REF!</v>
      </c>
      <c r="I18" s="18" t="e">
        <f ca="1">OFFSET(#REF!,ROW(H$1)-1,COLUMN($A12)-1)</f>
        <v>#REF!</v>
      </c>
      <c r="J18" s="18" t="e">
        <f ca="1">OFFSET(#REF!,ROW(I$1)-1,COLUMN($A12)-1)</f>
        <v>#REF!</v>
      </c>
      <c r="K18" s="18" t="e">
        <f ca="1">OFFSET(#REF!,ROW(J$1)-1,COLUMN($A12)-1)</f>
        <v>#REF!</v>
      </c>
      <c r="L18" s="18" t="e">
        <f ca="1">OFFSET(#REF!,ROW(K$1)-1,COLUMN($A12)-1)</f>
        <v>#REF!</v>
      </c>
      <c r="M18" s="18" t="e">
        <f ca="1">OFFSET(#REF!,ROW(L$1)-1,COLUMN($A12)-1)</f>
        <v>#REF!</v>
      </c>
      <c r="N18" s="19" t="e">
        <f ca="1">OFFSET(#REF!,ROW(M$1)-1,COLUMN($A12)-1)</f>
        <v>#REF!</v>
      </c>
      <c r="O18" s="19" t="e">
        <f ca="1">OFFSET(#REF!,ROW(N$1)-1,COLUMN($A12)-1)</f>
        <v>#REF!</v>
      </c>
      <c r="P18" s="19" t="e">
        <f ca="1">OFFSET(#REF!,ROW(O$1)-1,COLUMN($A12)-1)</f>
        <v>#REF!</v>
      </c>
      <c r="Q18" s="19" t="e">
        <f ca="1">OFFSET(#REF!,ROW(P$1)-1,COLUMN($A12)-1)</f>
        <v>#REF!</v>
      </c>
      <c r="R18" s="19" t="e">
        <f ca="1">OFFSET(#REF!,ROW(Q$1)-1,COLUMN($A12)-1)</f>
        <v>#REF!</v>
      </c>
      <c r="S18" s="19" t="e">
        <f ca="1">OFFSET(#REF!,ROW(R$1)-1,COLUMN($A12)-1)</f>
        <v>#REF!</v>
      </c>
      <c r="T18" s="19" t="e">
        <f ca="1">OFFSET(#REF!,ROW(S$1)-1,COLUMN($A12)-1)</f>
        <v>#REF!</v>
      </c>
      <c r="U18" s="19" t="e">
        <f ca="1">OFFSET(#REF!,ROW(T$1)-1,COLUMN($A12)-1)</f>
        <v>#REF!</v>
      </c>
      <c r="V18" s="19" t="e">
        <f ca="1">OFFSET(#REF!,ROW(U$1)-1,COLUMN($A12)-1)</f>
        <v>#REF!</v>
      </c>
      <c r="W18" s="19" t="e">
        <f ca="1">OFFSET(#REF!,ROW(V$1)-1,COLUMN($A12)-1)</f>
        <v>#REF!</v>
      </c>
      <c r="X18" s="19" t="e">
        <f ca="1">OFFSET(#REF!,ROW(W$1)-1,COLUMN($A12)-1)</f>
        <v>#REF!</v>
      </c>
      <c r="Y18" s="19" t="e">
        <f ca="1">OFFSET(#REF!,ROW(X$1)-1,COLUMN($A12)-1)</f>
        <v>#REF!</v>
      </c>
      <c r="Z18" s="19" t="e">
        <f ca="1">OFFSET(#REF!,ROW(Y$1)-1,COLUMN($A12)-1)</f>
        <v>#REF!</v>
      </c>
      <c r="AA18" s="19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70">
        <f t="shared" si="3"/>
        <v>44531</v>
      </c>
    </row>
    <row r="19" spans="1:39" x14ac:dyDescent="0.3">
      <c r="A19" s="70" t="str">
        <f t="shared" si="2"/>
        <v>202201</v>
      </c>
      <c r="B19" s="18" t="e">
        <f ca="1">OFFSET(#REF!,ROW(A$1)-1,COLUMN($A13)-1)</f>
        <v>#REF!</v>
      </c>
      <c r="C19" s="18" t="e">
        <f ca="1">OFFSET(#REF!,ROW(B$1)-1,COLUMN($A13)-1)</f>
        <v>#REF!</v>
      </c>
      <c r="D19" s="18" t="e">
        <f ca="1">OFFSET(#REF!,ROW(C$1)-1,COLUMN($A13)-1)</f>
        <v>#REF!</v>
      </c>
      <c r="E19" s="18" t="e">
        <f ca="1">OFFSET(#REF!,ROW(D$1)-1,COLUMN($A13)-1)</f>
        <v>#REF!</v>
      </c>
      <c r="F19" s="18" t="e">
        <f ca="1">OFFSET(#REF!,ROW(E$1)-1,COLUMN($A13)-1)</f>
        <v>#REF!</v>
      </c>
      <c r="G19" s="18" t="e">
        <f ca="1">OFFSET(#REF!,ROW(F$1)-1,COLUMN($A13)-1)</f>
        <v>#REF!</v>
      </c>
      <c r="H19" s="18" t="e">
        <f ca="1">OFFSET(#REF!,ROW(G$1)-1,COLUMN($A13)-1)</f>
        <v>#REF!</v>
      </c>
      <c r="I19" s="18" t="e">
        <f ca="1">OFFSET(#REF!,ROW(H$1)-1,COLUMN($A13)-1)</f>
        <v>#REF!</v>
      </c>
      <c r="J19" s="18" t="e">
        <f ca="1">OFFSET(#REF!,ROW(I$1)-1,COLUMN($A13)-1)</f>
        <v>#REF!</v>
      </c>
      <c r="K19" s="18" t="e">
        <f ca="1">OFFSET(#REF!,ROW(J$1)-1,COLUMN($A13)-1)</f>
        <v>#REF!</v>
      </c>
      <c r="L19" s="18" t="e">
        <f ca="1">OFFSET(#REF!,ROW(K$1)-1,COLUMN($A13)-1)</f>
        <v>#REF!</v>
      </c>
      <c r="M19" s="18" t="e">
        <f ca="1">OFFSET(#REF!,ROW(L$1)-1,COLUMN($A13)-1)</f>
        <v>#REF!</v>
      </c>
      <c r="N19" s="21" t="e">
        <f ca="1">OFFSET(#REF!,ROW(M$1)-1,COLUMN($A13)-1)</f>
        <v>#REF!</v>
      </c>
      <c r="O19" s="21" t="e">
        <f ca="1">OFFSET(#REF!,ROW(N$1)-1,COLUMN($A13)-1)</f>
        <v>#REF!</v>
      </c>
      <c r="P19" s="21" t="e">
        <f ca="1">OFFSET(#REF!,ROW(O$1)-1,COLUMN($A13)-1)</f>
        <v>#REF!</v>
      </c>
      <c r="Q19" s="21" t="e">
        <f ca="1">OFFSET(#REF!,ROW(P$1)-1,COLUMN($A13)-1)</f>
        <v>#REF!</v>
      </c>
      <c r="R19" s="21" t="e">
        <f ca="1">OFFSET(#REF!,ROW(Q$1)-1,COLUMN($A13)-1)</f>
        <v>#REF!</v>
      </c>
      <c r="S19" s="21" t="e">
        <f ca="1">OFFSET(#REF!,ROW(R$1)-1,COLUMN($A13)-1)</f>
        <v>#REF!</v>
      </c>
      <c r="T19" s="21" t="e">
        <f ca="1">OFFSET(#REF!,ROW(S$1)-1,COLUMN($A13)-1)</f>
        <v>#REF!</v>
      </c>
      <c r="U19" s="21" t="e">
        <f ca="1">OFFSET(#REF!,ROW(T$1)-1,COLUMN($A13)-1)</f>
        <v>#REF!</v>
      </c>
      <c r="V19" s="21" t="e">
        <f ca="1">OFFSET(#REF!,ROW(U$1)-1,COLUMN($A13)-1)</f>
        <v>#REF!</v>
      </c>
      <c r="W19" s="21" t="e">
        <f ca="1">OFFSET(#REF!,ROW(V$1)-1,COLUMN($A13)-1)</f>
        <v>#REF!</v>
      </c>
      <c r="X19" s="21" t="e">
        <f ca="1">OFFSET(#REF!,ROW(W$1)-1,COLUMN($A13)-1)</f>
        <v>#REF!</v>
      </c>
      <c r="Y19" s="21" t="e">
        <f ca="1">OFFSET(#REF!,ROW(X$1)-1,COLUMN($A13)-1)</f>
        <v>#REF!</v>
      </c>
      <c r="Z19" s="21" t="e">
        <f ca="1">OFFSET(#REF!,ROW(Y$1)-1,COLUMN($A13)-1)</f>
        <v>#REF!</v>
      </c>
      <c r="AA19" s="21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70">
        <f t="shared" si="3"/>
        <v>44562</v>
      </c>
    </row>
    <row r="20" spans="1:39" x14ac:dyDescent="0.3">
      <c r="A20" s="70" t="str">
        <f t="shared" si="2"/>
        <v>202202</v>
      </c>
      <c r="B20" s="18" t="e">
        <f ca="1">OFFSET(#REF!,ROW(A$1)-1,COLUMN($A14)-1)</f>
        <v>#REF!</v>
      </c>
      <c r="C20" s="18" t="e">
        <f ca="1">OFFSET(#REF!,ROW(B$1)-1,COLUMN($A14)-1)</f>
        <v>#REF!</v>
      </c>
      <c r="D20" s="18" t="e">
        <f ca="1">OFFSET(#REF!,ROW(C$1)-1,COLUMN($A14)-1)</f>
        <v>#REF!</v>
      </c>
      <c r="E20" s="18" t="e">
        <f ca="1">OFFSET(#REF!,ROW(D$1)-1,COLUMN($A14)-1)</f>
        <v>#REF!</v>
      </c>
      <c r="F20" s="18" t="e">
        <f ca="1">OFFSET(#REF!,ROW(E$1)-1,COLUMN($A14)-1)</f>
        <v>#REF!</v>
      </c>
      <c r="G20" s="18" t="e">
        <f ca="1">OFFSET(#REF!,ROW(F$1)-1,COLUMN($A14)-1)</f>
        <v>#REF!</v>
      </c>
      <c r="H20" s="18" t="e">
        <f ca="1">OFFSET(#REF!,ROW(G$1)-1,COLUMN($A14)-1)</f>
        <v>#REF!</v>
      </c>
      <c r="I20" s="18" t="e">
        <f ca="1">OFFSET(#REF!,ROW(H$1)-1,COLUMN($A14)-1)</f>
        <v>#REF!</v>
      </c>
      <c r="J20" s="18" t="e">
        <f ca="1">OFFSET(#REF!,ROW(I$1)-1,COLUMN($A14)-1)</f>
        <v>#REF!</v>
      </c>
      <c r="K20" s="18" t="e">
        <f ca="1">OFFSET(#REF!,ROW(J$1)-1,COLUMN($A14)-1)</f>
        <v>#REF!</v>
      </c>
      <c r="L20" s="18" t="e">
        <f ca="1">OFFSET(#REF!,ROW(K$1)-1,COLUMN($A14)-1)</f>
        <v>#REF!</v>
      </c>
      <c r="M20" s="18" t="e">
        <f ca="1">OFFSET(#REF!,ROW(L$1)-1,COLUMN($A14)-1)</f>
        <v>#REF!</v>
      </c>
      <c r="N20" s="21" t="e">
        <f ca="1">OFFSET(#REF!,ROW(M$1)-1,COLUMN($A14)-1)</f>
        <v>#REF!</v>
      </c>
      <c r="O20" s="21" t="e">
        <f ca="1">OFFSET(#REF!,ROW(N$1)-1,COLUMN($A14)-1)</f>
        <v>#REF!</v>
      </c>
      <c r="P20" s="21" t="e">
        <f ca="1">OFFSET(#REF!,ROW(O$1)-1,COLUMN($A14)-1)</f>
        <v>#REF!</v>
      </c>
      <c r="Q20" s="21" t="e">
        <f ca="1">OFFSET(#REF!,ROW(P$1)-1,COLUMN($A14)-1)</f>
        <v>#REF!</v>
      </c>
      <c r="R20" s="21" t="e">
        <f ca="1">OFFSET(#REF!,ROW(Q$1)-1,COLUMN($A14)-1)</f>
        <v>#REF!</v>
      </c>
      <c r="S20" s="21" t="e">
        <f ca="1">OFFSET(#REF!,ROW(R$1)-1,COLUMN($A14)-1)</f>
        <v>#REF!</v>
      </c>
      <c r="T20" s="21" t="e">
        <f ca="1">OFFSET(#REF!,ROW(S$1)-1,COLUMN($A14)-1)</f>
        <v>#REF!</v>
      </c>
      <c r="U20" s="21" t="e">
        <f ca="1">OFFSET(#REF!,ROW(T$1)-1,COLUMN($A14)-1)</f>
        <v>#REF!</v>
      </c>
      <c r="V20" s="21" t="e">
        <f ca="1">OFFSET(#REF!,ROW(U$1)-1,COLUMN($A14)-1)</f>
        <v>#REF!</v>
      </c>
      <c r="W20" s="21" t="e">
        <f ca="1">OFFSET(#REF!,ROW(V$1)-1,COLUMN($A14)-1)</f>
        <v>#REF!</v>
      </c>
      <c r="X20" s="21" t="e">
        <f ca="1">OFFSET(#REF!,ROW(W$1)-1,COLUMN($A14)-1)</f>
        <v>#REF!</v>
      </c>
      <c r="Y20" s="21" t="e">
        <f ca="1">OFFSET(#REF!,ROW(X$1)-1,COLUMN($A14)-1)</f>
        <v>#REF!</v>
      </c>
      <c r="Z20" s="21" t="e">
        <f ca="1">OFFSET(#REF!,ROW(Y$1)-1,COLUMN($A14)-1)</f>
        <v>#REF!</v>
      </c>
      <c r="AA20" s="21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70">
        <f t="shared" si="3"/>
        <v>44593</v>
      </c>
    </row>
    <row r="21" spans="1:39" x14ac:dyDescent="0.3">
      <c r="A21" s="70" t="str">
        <f t="shared" si="2"/>
        <v>202203</v>
      </c>
      <c r="B21" s="18" t="e">
        <f ca="1">OFFSET(#REF!,ROW(A$1)-1,COLUMN($A15)-1)</f>
        <v>#REF!</v>
      </c>
      <c r="C21" s="18" t="e">
        <f ca="1">OFFSET(#REF!,ROW(B$1)-1,COLUMN($A15)-1)</f>
        <v>#REF!</v>
      </c>
      <c r="D21" s="18" t="e">
        <f ca="1">OFFSET(#REF!,ROW(C$1)-1,COLUMN($A15)-1)</f>
        <v>#REF!</v>
      </c>
      <c r="E21" s="18" t="e">
        <f ca="1">OFFSET(#REF!,ROW(D$1)-1,COLUMN($A15)-1)</f>
        <v>#REF!</v>
      </c>
      <c r="F21" s="18" t="e">
        <f ca="1">OFFSET(#REF!,ROW(E$1)-1,COLUMN($A15)-1)</f>
        <v>#REF!</v>
      </c>
      <c r="G21" s="18" t="e">
        <f ca="1">OFFSET(#REF!,ROW(F$1)-1,COLUMN($A15)-1)</f>
        <v>#REF!</v>
      </c>
      <c r="H21" s="18" t="e">
        <f ca="1">OFFSET(#REF!,ROW(G$1)-1,COLUMN($A15)-1)</f>
        <v>#REF!</v>
      </c>
      <c r="I21" s="18" t="e">
        <f ca="1">OFFSET(#REF!,ROW(H$1)-1,COLUMN($A15)-1)</f>
        <v>#REF!</v>
      </c>
      <c r="J21" s="18" t="e">
        <f ca="1">OFFSET(#REF!,ROW(I$1)-1,COLUMN($A15)-1)</f>
        <v>#REF!</v>
      </c>
      <c r="K21" s="18" t="e">
        <f ca="1">OFFSET(#REF!,ROW(J$1)-1,COLUMN($A15)-1)</f>
        <v>#REF!</v>
      </c>
      <c r="L21" s="18" t="e">
        <f ca="1">OFFSET(#REF!,ROW(K$1)-1,COLUMN($A15)-1)</f>
        <v>#REF!</v>
      </c>
      <c r="M21" s="18" t="e">
        <f ca="1">OFFSET(#REF!,ROW(L$1)-1,COLUMN($A15)-1)</f>
        <v>#REF!</v>
      </c>
      <c r="N21" s="21" t="e">
        <f ca="1">OFFSET(#REF!,ROW(M$1)-1,COLUMN($A15)-1)</f>
        <v>#REF!</v>
      </c>
      <c r="O21" s="21" t="e">
        <f ca="1">OFFSET(#REF!,ROW(N$1)-1,COLUMN($A15)-1)</f>
        <v>#REF!</v>
      </c>
      <c r="P21" s="21" t="e">
        <f ca="1">OFFSET(#REF!,ROW(O$1)-1,COLUMN($A15)-1)</f>
        <v>#REF!</v>
      </c>
      <c r="Q21" s="21" t="e">
        <f ca="1">OFFSET(#REF!,ROW(P$1)-1,COLUMN($A15)-1)</f>
        <v>#REF!</v>
      </c>
      <c r="R21" s="21" t="e">
        <f ca="1">OFFSET(#REF!,ROW(Q$1)-1,COLUMN($A15)-1)</f>
        <v>#REF!</v>
      </c>
      <c r="S21" s="21" t="e">
        <f ca="1">OFFSET(#REF!,ROW(R$1)-1,COLUMN($A15)-1)</f>
        <v>#REF!</v>
      </c>
      <c r="T21" s="21" t="e">
        <f ca="1">OFFSET(#REF!,ROW(S$1)-1,COLUMN($A15)-1)</f>
        <v>#REF!</v>
      </c>
      <c r="U21" s="21" t="e">
        <f ca="1">OFFSET(#REF!,ROW(T$1)-1,COLUMN($A15)-1)</f>
        <v>#REF!</v>
      </c>
      <c r="V21" s="21" t="e">
        <f ca="1">OFFSET(#REF!,ROW(U$1)-1,COLUMN($A15)-1)</f>
        <v>#REF!</v>
      </c>
      <c r="W21" s="21" t="e">
        <f ca="1">OFFSET(#REF!,ROW(V$1)-1,COLUMN($A15)-1)</f>
        <v>#REF!</v>
      </c>
      <c r="X21" s="21" t="e">
        <f ca="1">OFFSET(#REF!,ROW(W$1)-1,COLUMN($A15)-1)</f>
        <v>#REF!</v>
      </c>
      <c r="Y21" s="21" t="e">
        <f ca="1">OFFSET(#REF!,ROW(X$1)-1,COLUMN($A15)-1)</f>
        <v>#REF!</v>
      </c>
      <c r="Z21" s="21" t="e">
        <f ca="1">OFFSET(#REF!,ROW(Y$1)-1,COLUMN($A15)-1)</f>
        <v>#REF!</v>
      </c>
      <c r="AA21" s="21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70">
        <f t="shared" si="3"/>
        <v>44621</v>
      </c>
    </row>
    <row r="22" spans="1:39" x14ac:dyDescent="0.3">
      <c r="A22" s="70" t="str">
        <f t="shared" si="2"/>
        <v>202204</v>
      </c>
      <c r="B22" s="18" t="e">
        <f ca="1">OFFSET(#REF!,ROW(A$1)-1,COLUMN($A16)-1)</f>
        <v>#REF!</v>
      </c>
      <c r="C22" s="18" t="e">
        <f ca="1">OFFSET(#REF!,ROW(B$1)-1,COLUMN($A16)-1)</f>
        <v>#REF!</v>
      </c>
      <c r="D22" s="18" t="e">
        <f ca="1">OFFSET(#REF!,ROW(C$1)-1,COLUMN($A16)-1)</f>
        <v>#REF!</v>
      </c>
      <c r="E22" s="18" t="e">
        <f ca="1">OFFSET(#REF!,ROW(D$1)-1,COLUMN($A16)-1)</f>
        <v>#REF!</v>
      </c>
      <c r="F22" s="18" t="e">
        <f ca="1">OFFSET(#REF!,ROW(E$1)-1,COLUMN($A16)-1)</f>
        <v>#REF!</v>
      </c>
      <c r="G22" s="18" t="e">
        <f ca="1">OFFSET(#REF!,ROW(F$1)-1,COLUMN($A16)-1)</f>
        <v>#REF!</v>
      </c>
      <c r="H22" s="18" t="e">
        <f ca="1">OFFSET(#REF!,ROW(G$1)-1,COLUMN($A16)-1)</f>
        <v>#REF!</v>
      </c>
      <c r="I22" s="18" t="e">
        <f ca="1">OFFSET(#REF!,ROW(H$1)-1,COLUMN($A16)-1)</f>
        <v>#REF!</v>
      </c>
      <c r="J22" s="18" t="e">
        <f ca="1">OFFSET(#REF!,ROW(I$1)-1,COLUMN($A16)-1)</f>
        <v>#REF!</v>
      </c>
      <c r="K22" s="18" t="e">
        <f ca="1">OFFSET(#REF!,ROW(J$1)-1,COLUMN($A16)-1)</f>
        <v>#REF!</v>
      </c>
      <c r="L22" s="18" t="e">
        <f ca="1">OFFSET(#REF!,ROW(K$1)-1,COLUMN($A16)-1)</f>
        <v>#REF!</v>
      </c>
      <c r="M22" s="18" t="e">
        <f ca="1">OFFSET(#REF!,ROW(L$1)-1,COLUMN($A16)-1)</f>
        <v>#REF!</v>
      </c>
      <c r="N22" s="21" t="e">
        <f ca="1">OFFSET(#REF!,ROW(M$1)-1,COLUMN($A16)-1)</f>
        <v>#REF!</v>
      </c>
      <c r="O22" s="21" t="e">
        <f ca="1">OFFSET(#REF!,ROW(N$1)-1,COLUMN($A16)-1)</f>
        <v>#REF!</v>
      </c>
      <c r="P22" s="21" t="e">
        <f ca="1">OFFSET(#REF!,ROW(O$1)-1,COLUMN($A16)-1)</f>
        <v>#REF!</v>
      </c>
      <c r="Q22" s="21" t="e">
        <f ca="1">OFFSET(#REF!,ROW(P$1)-1,COLUMN($A16)-1)</f>
        <v>#REF!</v>
      </c>
      <c r="R22" s="21" t="e">
        <f ca="1">OFFSET(#REF!,ROW(Q$1)-1,COLUMN($A16)-1)</f>
        <v>#REF!</v>
      </c>
      <c r="S22" s="21" t="e">
        <f ca="1">OFFSET(#REF!,ROW(R$1)-1,COLUMN($A16)-1)</f>
        <v>#REF!</v>
      </c>
      <c r="T22" s="21" t="e">
        <f ca="1">OFFSET(#REF!,ROW(S$1)-1,COLUMN($A16)-1)</f>
        <v>#REF!</v>
      </c>
      <c r="U22" s="21" t="e">
        <f ca="1">OFFSET(#REF!,ROW(T$1)-1,COLUMN($A16)-1)</f>
        <v>#REF!</v>
      </c>
      <c r="V22" s="21" t="e">
        <f ca="1">OFFSET(#REF!,ROW(U$1)-1,COLUMN($A16)-1)</f>
        <v>#REF!</v>
      </c>
      <c r="W22" s="21" t="e">
        <f ca="1">OFFSET(#REF!,ROW(V$1)-1,COLUMN($A16)-1)</f>
        <v>#REF!</v>
      </c>
      <c r="X22" s="21" t="e">
        <f ca="1">OFFSET(#REF!,ROW(W$1)-1,COLUMN($A16)-1)</f>
        <v>#REF!</v>
      </c>
      <c r="Y22" s="21" t="e">
        <f ca="1">OFFSET(#REF!,ROW(X$1)-1,COLUMN($A16)-1)</f>
        <v>#REF!</v>
      </c>
      <c r="Z22" s="21" t="e">
        <f ca="1">OFFSET(#REF!,ROW(Y$1)-1,COLUMN($A16)-1)</f>
        <v>#REF!</v>
      </c>
      <c r="AA22" s="21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70">
        <f t="shared" si="3"/>
        <v>44652</v>
      </c>
    </row>
    <row r="23" spans="1:39" x14ac:dyDescent="0.3">
      <c r="A23" s="70" t="str">
        <f t="shared" si="2"/>
        <v>202205</v>
      </c>
      <c r="B23" s="18" t="e">
        <f ca="1">OFFSET(#REF!,ROW(A$1)-1,COLUMN($A17)-1)</f>
        <v>#REF!</v>
      </c>
      <c r="C23" s="18" t="e">
        <f ca="1">OFFSET(#REF!,ROW(B$1)-1,COLUMN($A17)-1)</f>
        <v>#REF!</v>
      </c>
      <c r="D23" s="18" t="e">
        <f ca="1">OFFSET(#REF!,ROW(C$1)-1,COLUMN($A17)-1)</f>
        <v>#REF!</v>
      </c>
      <c r="E23" s="18" t="e">
        <f ca="1">OFFSET(#REF!,ROW(D$1)-1,COLUMN($A17)-1)</f>
        <v>#REF!</v>
      </c>
      <c r="F23" s="18" t="e">
        <f ca="1">OFFSET(#REF!,ROW(E$1)-1,COLUMN($A17)-1)</f>
        <v>#REF!</v>
      </c>
      <c r="G23" s="18" t="e">
        <f ca="1">OFFSET(#REF!,ROW(F$1)-1,COLUMN($A17)-1)</f>
        <v>#REF!</v>
      </c>
      <c r="H23" s="18" t="e">
        <f ca="1">OFFSET(#REF!,ROW(G$1)-1,COLUMN($A17)-1)</f>
        <v>#REF!</v>
      </c>
      <c r="I23" s="18" t="e">
        <f ca="1">OFFSET(#REF!,ROW(H$1)-1,COLUMN($A17)-1)</f>
        <v>#REF!</v>
      </c>
      <c r="J23" s="18" t="e">
        <f ca="1">OFFSET(#REF!,ROW(I$1)-1,COLUMN($A17)-1)</f>
        <v>#REF!</v>
      </c>
      <c r="K23" s="18" t="e">
        <f ca="1">OFFSET(#REF!,ROW(J$1)-1,COLUMN($A17)-1)</f>
        <v>#REF!</v>
      </c>
      <c r="L23" s="18" t="e">
        <f ca="1">OFFSET(#REF!,ROW(K$1)-1,COLUMN($A17)-1)</f>
        <v>#REF!</v>
      </c>
      <c r="M23" s="18" t="e">
        <f ca="1">OFFSET(#REF!,ROW(L$1)-1,COLUMN($A17)-1)</f>
        <v>#REF!</v>
      </c>
      <c r="N23" s="21" t="e">
        <f ca="1">OFFSET(#REF!,ROW(M$1)-1,COLUMN($A17)-1)</f>
        <v>#REF!</v>
      </c>
      <c r="O23" s="21" t="e">
        <f ca="1">OFFSET(#REF!,ROW(N$1)-1,COLUMN($A17)-1)</f>
        <v>#REF!</v>
      </c>
      <c r="P23" s="21" t="e">
        <f ca="1">OFFSET(#REF!,ROW(O$1)-1,COLUMN($A17)-1)</f>
        <v>#REF!</v>
      </c>
      <c r="Q23" s="21" t="e">
        <f ca="1">OFFSET(#REF!,ROW(P$1)-1,COLUMN($A17)-1)</f>
        <v>#REF!</v>
      </c>
      <c r="R23" s="21" t="e">
        <f ca="1">OFFSET(#REF!,ROW(Q$1)-1,COLUMN($A17)-1)</f>
        <v>#REF!</v>
      </c>
      <c r="S23" s="21" t="e">
        <f ca="1">OFFSET(#REF!,ROW(R$1)-1,COLUMN($A17)-1)</f>
        <v>#REF!</v>
      </c>
      <c r="T23" s="21" t="e">
        <f ca="1">OFFSET(#REF!,ROW(S$1)-1,COLUMN($A17)-1)</f>
        <v>#REF!</v>
      </c>
      <c r="U23" s="21" t="e">
        <f ca="1">OFFSET(#REF!,ROW(T$1)-1,COLUMN($A17)-1)</f>
        <v>#REF!</v>
      </c>
      <c r="V23" s="21" t="e">
        <f ca="1">OFFSET(#REF!,ROW(U$1)-1,COLUMN($A17)-1)</f>
        <v>#REF!</v>
      </c>
      <c r="W23" s="21" t="e">
        <f ca="1">OFFSET(#REF!,ROW(V$1)-1,COLUMN($A17)-1)</f>
        <v>#REF!</v>
      </c>
      <c r="X23" s="21" t="e">
        <f ca="1">OFFSET(#REF!,ROW(W$1)-1,COLUMN($A17)-1)</f>
        <v>#REF!</v>
      </c>
      <c r="Y23" s="21" t="e">
        <f ca="1">OFFSET(#REF!,ROW(X$1)-1,COLUMN($A17)-1)</f>
        <v>#REF!</v>
      </c>
      <c r="Z23" s="21" t="e">
        <f ca="1">OFFSET(#REF!,ROW(Y$1)-1,COLUMN($A17)-1)</f>
        <v>#REF!</v>
      </c>
      <c r="AA23" s="21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70">
        <f t="shared" si="3"/>
        <v>44682</v>
      </c>
    </row>
    <row r="24" spans="1:39" x14ac:dyDescent="0.3">
      <c r="A24" s="70" t="str">
        <f t="shared" si="2"/>
        <v>202206</v>
      </c>
      <c r="B24" s="18" t="e">
        <f ca="1">OFFSET(#REF!,ROW(A$1)-1,COLUMN($A18)-1)</f>
        <v>#REF!</v>
      </c>
      <c r="C24" s="18" t="e">
        <f ca="1">OFFSET(#REF!,ROW(B$1)-1,COLUMN($A18)-1)</f>
        <v>#REF!</v>
      </c>
      <c r="D24" s="18" t="e">
        <f ca="1">OFFSET(#REF!,ROW(C$1)-1,COLUMN($A18)-1)</f>
        <v>#REF!</v>
      </c>
      <c r="E24" s="18" t="e">
        <f ca="1">OFFSET(#REF!,ROW(D$1)-1,COLUMN($A18)-1)</f>
        <v>#REF!</v>
      </c>
      <c r="F24" s="18" t="e">
        <f ca="1">OFFSET(#REF!,ROW(E$1)-1,COLUMN($A18)-1)</f>
        <v>#REF!</v>
      </c>
      <c r="G24" s="18" t="e">
        <f ca="1">OFFSET(#REF!,ROW(F$1)-1,COLUMN($A18)-1)</f>
        <v>#REF!</v>
      </c>
      <c r="H24" s="18" t="e">
        <f ca="1">OFFSET(#REF!,ROW(G$1)-1,COLUMN($A18)-1)</f>
        <v>#REF!</v>
      </c>
      <c r="I24" s="18" t="e">
        <f ca="1">OFFSET(#REF!,ROW(H$1)-1,COLUMN($A18)-1)</f>
        <v>#REF!</v>
      </c>
      <c r="J24" s="18" t="e">
        <f ca="1">OFFSET(#REF!,ROW(I$1)-1,COLUMN($A18)-1)</f>
        <v>#REF!</v>
      </c>
      <c r="K24" s="18" t="e">
        <f ca="1">OFFSET(#REF!,ROW(J$1)-1,COLUMN($A18)-1)</f>
        <v>#REF!</v>
      </c>
      <c r="L24" s="18" t="e">
        <f ca="1">OFFSET(#REF!,ROW(K$1)-1,COLUMN($A18)-1)</f>
        <v>#REF!</v>
      </c>
      <c r="M24" s="18" t="e">
        <f ca="1">OFFSET(#REF!,ROW(L$1)-1,COLUMN($A18)-1)</f>
        <v>#REF!</v>
      </c>
      <c r="N24" s="21" t="e">
        <f ca="1">OFFSET(#REF!,ROW(M$1)-1,COLUMN($A18)-1)</f>
        <v>#REF!</v>
      </c>
      <c r="O24" s="21" t="e">
        <f ca="1">OFFSET(#REF!,ROW(N$1)-1,COLUMN($A18)-1)</f>
        <v>#REF!</v>
      </c>
      <c r="P24" s="21" t="e">
        <f ca="1">OFFSET(#REF!,ROW(O$1)-1,COLUMN($A18)-1)</f>
        <v>#REF!</v>
      </c>
      <c r="Q24" s="21" t="e">
        <f ca="1">OFFSET(#REF!,ROW(P$1)-1,COLUMN($A18)-1)</f>
        <v>#REF!</v>
      </c>
      <c r="R24" s="21" t="e">
        <f ca="1">OFFSET(#REF!,ROW(Q$1)-1,COLUMN($A18)-1)</f>
        <v>#REF!</v>
      </c>
      <c r="S24" s="21" t="e">
        <f ca="1">OFFSET(#REF!,ROW(R$1)-1,COLUMN($A18)-1)</f>
        <v>#REF!</v>
      </c>
      <c r="T24" s="21" t="e">
        <f ca="1">OFFSET(#REF!,ROW(S$1)-1,COLUMN($A18)-1)</f>
        <v>#REF!</v>
      </c>
      <c r="U24" s="21" t="e">
        <f ca="1">OFFSET(#REF!,ROW(T$1)-1,COLUMN($A18)-1)</f>
        <v>#REF!</v>
      </c>
      <c r="V24" s="21" t="e">
        <f ca="1">OFFSET(#REF!,ROW(U$1)-1,COLUMN($A18)-1)</f>
        <v>#REF!</v>
      </c>
      <c r="W24" s="21" t="e">
        <f ca="1">OFFSET(#REF!,ROW(V$1)-1,COLUMN($A18)-1)</f>
        <v>#REF!</v>
      </c>
      <c r="X24" s="21" t="e">
        <f ca="1">OFFSET(#REF!,ROW(W$1)-1,COLUMN($A18)-1)</f>
        <v>#REF!</v>
      </c>
      <c r="Y24" s="21" t="e">
        <f ca="1">OFFSET(#REF!,ROW(X$1)-1,COLUMN($A18)-1)</f>
        <v>#REF!</v>
      </c>
      <c r="Z24" s="21" t="e">
        <f ca="1">OFFSET(#REF!,ROW(Y$1)-1,COLUMN($A18)-1)</f>
        <v>#REF!</v>
      </c>
      <c r="AA24" s="21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70">
        <f t="shared" si="3"/>
        <v>44713</v>
      </c>
    </row>
    <row r="25" spans="1:39" x14ac:dyDescent="0.3">
      <c r="A25" s="70" t="str">
        <f t="shared" si="2"/>
        <v>202207</v>
      </c>
      <c r="B25" s="18" t="e">
        <f ca="1">OFFSET(#REF!,ROW(A$1)-1,COLUMN($A19)-1)</f>
        <v>#REF!</v>
      </c>
      <c r="C25" s="18" t="e">
        <f ca="1">OFFSET(#REF!,ROW(B$1)-1,COLUMN($A19)-1)</f>
        <v>#REF!</v>
      </c>
      <c r="D25" s="18" t="e">
        <f ca="1">OFFSET(#REF!,ROW(C$1)-1,COLUMN($A19)-1)</f>
        <v>#REF!</v>
      </c>
      <c r="E25" s="18" t="e">
        <f ca="1">OFFSET(#REF!,ROW(D$1)-1,COLUMN($A19)-1)</f>
        <v>#REF!</v>
      </c>
      <c r="F25" s="18" t="e">
        <f ca="1">OFFSET(#REF!,ROW(E$1)-1,COLUMN($A19)-1)</f>
        <v>#REF!</v>
      </c>
      <c r="G25" s="18" t="e">
        <f ca="1">OFFSET(#REF!,ROW(F$1)-1,COLUMN($A19)-1)</f>
        <v>#REF!</v>
      </c>
      <c r="H25" s="18" t="e">
        <f ca="1">OFFSET(#REF!,ROW(G$1)-1,COLUMN($A19)-1)</f>
        <v>#REF!</v>
      </c>
      <c r="I25" s="18" t="e">
        <f ca="1">OFFSET(#REF!,ROW(H$1)-1,COLUMN($A19)-1)</f>
        <v>#REF!</v>
      </c>
      <c r="J25" s="18" t="e">
        <f ca="1">OFFSET(#REF!,ROW(I$1)-1,COLUMN($A19)-1)</f>
        <v>#REF!</v>
      </c>
      <c r="K25" s="18" t="e">
        <f ca="1">OFFSET(#REF!,ROW(J$1)-1,COLUMN($A19)-1)</f>
        <v>#REF!</v>
      </c>
      <c r="L25" s="18" t="e">
        <f ca="1">OFFSET(#REF!,ROW(K$1)-1,COLUMN($A19)-1)</f>
        <v>#REF!</v>
      </c>
      <c r="M25" s="18" t="e">
        <f ca="1">OFFSET(#REF!,ROW(L$1)-1,COLUMN($A19)-1)</f>
        <v>#REF!</v>
      </c>
      <c r="N25" s="21" t="e">
        <f ca="1">OFFSET(#REF!,ROW(M$1)-1,COLUMN($A19)-1)</f>
        <v>#REF!</v>
      </c>
      <c r="O25" s="21" t="e">
        <f ca="1">OFFSET(#REF!,ROW(N$1)-1,COLUMN($A19)-1)</f>
        <v>#REF!</v>
      </c>
      <c r="P25" s="21" t="e">
        <f ca="1">OFFSET(#REF!,ROW(O$1)-1,COLUMN($A19)-1)</f>
        <v>#REF!</v>
      </c>
      <c r="Q25" s="21" t="e">
        <f ca="1">OFFSET(#REF!,ROW(P$1)-1,COLUMN($A19)-1)</f>
        <v>#REF!</v>
      </c>
      <c r="R25" s="21" t="e">
        <f ca="1">OFFSET(#REF!,ROW(Q$1)-1,COLUMN($A19)-1)</f>
        <v>#REF!</v>
      </c>
      <c r="S25" s="21" t="e">
        <f ca="1">OFFSET(#REF!,ROW(R$1)-1,COLUMN($A19)-1)</f>
        <v>#REF!</v>
      </c>
      <c r="T25" s="21" t="e">
        <f ca="1">OFFSET(#REF!,ROW(S$1)-1,COLUMN($A19)-1)</f>
        <v>#REF!</v>
      </c>
      <c r="U25" s="21" t="e">
        <f ca="1">OFFSET(#REF!,ROW(T$1)-1,COLUMN($A19)-1)</f>
        <v>#REF!</v>
      </c>
      <c r="V25" s="21" t="e">
        <f ca="1">OFFSET(#REF!,ROW(U$1)-1,COLUMN($A19)-1)</f>
        <v>#REF!</v>
      </c>
      <c r="W25" s="21" t="e">
        <f ca="1">OFFSET(#REF!,ROW(V$1)-1,COLUMN($A19)-1)</f>
        <v>#REF!</v>
      </c>
      <c r="X25" s="21" t="e">
        <f ca="1">OFFSET(#REF!,ROW(W$1)-1,COLUMN($A19)-1)</f>
        <v>#REF!</v>
      </c>
      <c r="Y25" s="21" t="e">
        <f ca="1">OFFSET(#REF!,ROW(X$1)-1,COLUMN($A19)-1)</f>
        <v>#REF!</v>
      </c>
      <c r="Z25" s="21" t="e">
        <f ca="1">OFFSET(#REF!,ROW(Y$1)-1,COLUMN($A19)-1)</f>
        <v>#REF!</v>
      </c>
      <c r="AA25" s="21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70">
        <f t="shared" si="3"/>
        <v>44743</v>
      </c>
    </row>
    <row r="26" spans="1:39" x14ac:dyDescent="0.3">
      <c r="A26" s="70" t="str">
        <f t="shared" si="2"/>
        <v>202208</v>
      </c>
      <c r="B26" s="18" t="e">
        <f ca="1">OFFSET(#REF!,ROW(A$1)-1,COLUMN($A20)-1)</f>
        <v>#REF!</v>
      </c>
      <c r="C26" s="18" t="e">
        <f ca="1">OFFSET(#REF!,ROW(B$1)-1,COLUMN($A20)-1)</f>
        <v>#REF!</v>
      </c>
      <c r="D26" s="18" t="e">
        <f ca="1">OFFSET(#REF!,ROW(C$1)-1,COLUMN($A20)-1)</f>
        <v>#REF!</v>
      </c>
      <c r="E26" s="18" t="e">
        <f ca="1">OFFSET(#REF!,ROW(D$1)-1,COLUMN($A20)-1)</f>
        <v>#REF!</v>
      </c>
      <c r="F26" s="18" t="e">
        <f ca="1">OFFSET(#REF!,ROW(E$1)-1,COLUMN($A20)-1)</f>
        <v>#REF!</v>
      </c>
      <c r="G26" s="18" t="e">
        <f ca="1">OFFSET(#REF!,ROW(F$1)-1,COLUMN($A20)-1)</f>
        <v>#REF!</v>
      </c>
      <c r="H26" s="18" t="e">
        <f ca="1">OFFSET(#REF!,ROW(G$1)-1,COLUMN($A20)-1)</f>
        <v>#REF!</v>
      </c>
      <c r="I26" s="18" t="e">
        <f ca="1">OFFSET(#REF!,ROW(H$1)-1,COLUMN($A20)-1)</f>
        <v>#REF!</v>
      </c>
      <c r="J26" s="18" t="e">
        <f ca="1">OFFSET(#REF!,ROW(I$1)-1,COLUMN($A20)-1)</f>
        <v>#REF!</v>
      </c>
      <c r="K26" s="18" t="e">
        <f ca="1">OFFSET(#REF!,ROW(J$1)-1,COLUMN($A20)-1)</f>
        <v>#REF!</v>
      </c>
      <c r="L26" s="18" t="e">
        <f ca="1">OFFSET(#REF!,ROW(K$1)-1,COLUMN($A20)-1)</f>
        <v>#REF!</v>
      </c>
      <c r="M26" s="18" t="e">
        <f ca="1">OFFSET(#REF!,ROW(L$1)-1,COLUMN($A20)-1)</f>
        <v>#REF!</v>
      </c>
      <c r="N26" s="21" t="e">
        <f ca="1">OFFSET(#REF!,ROW(M$1)-1,COLUMN($A20)-1)</f>
        <v>#REF!</v>
      </c>
      <c r="O26" s="21" t="e">
        <f ca="1">OFFSET(#REF!,ROW(N$1)-1,COLUMN($A20)-1)</f>
        <v>#REF!</v>
      </c>
      <c r="P26" s="21" t="e">
        <f ca="1">OFFSET(#REF!,ROW(O$1)-1,COLUMN($A20)-1)</f>
        <v>#REF!</v>
      </c>
      <c r="Q26" s="21" t="e">
        <f ca="1">OFFSET(#REF!,ROW(P$1)-1,COLUMN($A20)-1)</f>
        <v>#REF!</v>
      </c>
      <c r="R26" s="21" t="e">
        <f ca="1">OFFSET(#REF!,ROW(Q$1)-1,COLUMN($A20)-1)</f>
        <v>#REF!</v>
      </c>
      <c r="S26" s="21" t="e">
        <f ca="1">OFFSET(#REF!,ROW(R$1)-1,COLUMN($A20)-1)</f>
        <v>#REF!</v>
      </c>
      <c r="T26" s="21" t="e">
        <f ca="1">OFFSET(#REF!,ROW(S$1)-1,COLUMN($A20)-1)</f>
        <v>#REF!</v>
      </c>
      <c r="U26" s="21" t="e">
        <f ca="1">OFFSET(#REF!,ROW(T$1)-1,COLUMN($A20)-1)</f>
        <v>#REF!</v>
      </c>
      <c r="V26" s="21" t="e">
        <f ca="1">OFFSET(#REF!,ROW(U$1)-1,COLUMN($A20)-1)</f>
        <v>#REF!</v>
      </c>
      <c r="W26" s="21" t="e">
        <f ca="1">OFFSET(#REF!,ROW(V$1)-1,COLUMN($A20)-1)</f>
        <v>#REF!</v>
      </c>
      <c r="X26" s="21" t="e">
        <f ca="1">OFFSET(#REF!,ROW(W$1)-1,COLUMN($A20)-1)</f>
        <v>#REF!</v>
      </c>
      <c r="Y26" s="21" t="e">
        <f ca="1">OFFSET(#REF!,ROW(X$1)-1,COLUMN($A20)-1)</f>
        <v>#REF!</v>
      </c>
      <c r="Z26" s="21" t="e">
        <f ca="1">OFFSET(#REF!,ROW(Y$1)-1,COLUMN($A20)-1)</f>
        <v>#REF!</v>
      </c>
      <c r="AA26" s="21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70">
        <f t="shared" si="3"/>
        <v>44774</v>
      </c>
    </row>
    <row r="27" spans="1:39" x14ac:dyDescent="0.3">
      <c r="A27" s="70" t="str">
        <f t="shared" si="2"/>
        <v>202209</v>
      </c>
      <c r="B27" s="18" t="e">
        <f ca="1">OFFSET(#REF!,ROW(A$1)-1,COLUMN($A21)-1)</f>
        <v>#REF!</v>
      </c>
      <c r="C27" s="18" t="e">
        <f ca="1">OFFSET(#REF!,ROW(B$1)-1,COLUMN($A21)-1)</f>
        <v>#REF!</v>
      </c>
      <c r="D27" s="18" t="e">
        <f ca="1">OFFSET(#REF!,ROW(C$1)-1,COLUMN($A21)-1)</f>
        <v>#REF!</v>
      </c>
      <c r="E27" s="18" t="e">
        <f ca="1">OFFSET(#REF!,ROW(D$1)-1,COLUMN($A21)-1)</f>
        <v>#REF!</v>
      </c>
      <c r="F27" s="18" t="e">
        <f ca="1">OFFSET(#REF!,ROW(E$1)-1,COLUMN($A21)-1)</f>
        <v>#REF!</v>
      </c>
      <c r="G27" s="18" t="e">
        <f ca="1">OFFSET(#REF!,ROW(F$1)-1,COLUMN($A21)-1)</f>
        <v>#REF!</v>
      </c>
      <c r="H27" s="18" t="e">
        <f ca="1">OFFSET(#REF!,ROW(G$1)-1,COLUMN($A21)-1)</f>
        <v>#REF!</v>
      </c>
      <c r="I27" s="18" t="e">
        <f ca="1">OFFSET(#REF!,ROW(H$1)-1,COLUMN($A21)-1)</f>
        <v>#REF!</v>
      </c>
      <c r="J27" s="18" t="e">
        <f ca="1">OFFSET(#REF!,ROW(I$1)-1,COLUMN($A21)-1)</f>
        <v>#REF!</v>
      </c>
      <c r="K27" s="18" t="e">
        <f ca="1">OFFSET(#REF!,ROW(J$1)-1,COLUMN($A21)-1)</f>
        <v>#REF!</v>
      </c>
      <c r="L27" s="18" t="e">
        <f ca="1">OFFSET(#REF!,ROW(K$1)-1,COLUMN($A21)-1)</f>
        <v>#REF!</v>
      </c>
      <c r="M27" s="18" t="e">
        <f ca="1">OFFSET(#REF!,ROW(L$1)-1,COLUMN($A21)-1)</f>
        <v>#REF!</v>
      </c>
      <c r="N27" s="21" t="e">
        <f ca="1">OFFSET(#REF!,ROW(M$1)-1,COLUMN($A21)-1)</f>
        <v>#REF!</v>
      </c>
      <c r="O27" s="21" t="e">
        <f ca="1">OFFSET(#REF!,ROW(N$1)-1,COLUMN($A21)-1)</f>
        <v>#REF!</v>
      </c>
      <c r="P27" s="21" t="e">
        <f ca="1">OFFSET(#REF!,ROW(O$1)-1,COLUMN($A21)-1)</f>
        <v>#REF!</v>
      </c>
      <c r="Q27" s="21" t="e">
        <f ca="1">OFFSET(#REF!,ROW(P$1)-1,COLUMN($A21)-1)</f>
        <v>#REF!</v>
      </c>
      <c r="R27" s="21" t="e">
        <f ca="1">OFFSET(#REF!,ROW(Q$1)-1,COLUMN($A21)-1)</f>
        <v>#REF!</v>
      </c>
      <c r="S27" s="21" t="e">
        <f ca="1">OFFSET(#REF!,ROW(R$1)-1,COLUMN($A21)-1)</f>
        <v>#REF!</v>
      </c>
      <c r="T27" s="21" t="e">
        <f ca="1">OFFSET(#REF!,ROW(S$1)-1,COLUMN($A21)-1)</f>
        <v>#REF!</v>
      </c>
      <c r="U27" s="21" t="e">
        <f ca="1">OFFSET(#REF!,ROW(T$1)-1,COLUMN($A21)-1)</f>
        <v>#REF!</v>
      </c>
      <c r="V27" s="21" t="e">
        <f ca="1">OFFSET(#REF!,ROW(U$1)-1,COLUMN($A21)-1)</f>
        <v>#REF!</v>
      </c>
      <c r="W27" s="21" t="e">
        <f ca="1">OFFSET(#REF!,ROW(V$1)-1,COLUMN($A21)-1)</f>
        <v>#REF!</v>
      </c>
      <c r="X27" s="21" t="e">
        <f ca="1">OFFSET(#REF!,ROW(W$1)-1,COLUMN($A21)-1)</f>
        <v>#REF!</v>
      </c>
      <c r="Y27" s="21" t="e">
        <f ca="1">OFFSET(#REF!,ROW(X$1)-1,COLUMN($A21)-1)</f>
        <v>#REF!</v>
      </c>
      <c r="Z27" s="21" t="e">
        <f ca="1">OFFSET(#REF!,ROW(Y$1)-1,COLUMN($A21)-1)</f>
        <v>#REF!</v>
      </c>
      <c r="AA27" s="21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70">
        <f t="shared" si="3"/>
        <v>44805</v>
      </c>
    </row>
    <row r="28" spans="1:39" x14ac:dyDescent="0.3">
      <c r="A28" s="70" t="str">
        <f t="shared" si="2"/>
        <v>202210</v>
      </c>
      <c r="B28" s="18" t="e">
        <f ca="1">OFFSET(#REF!,ROW(A$1)-1,COLUMN($A22)-1)</f>
        <v>#REF!</v>
      </c>
      <c r="C28" s="18" t="e">
        <f ca="1">OFFSET(#REF!,ROW(B$1)-1,COLUMN($A22)-1)</f>
        <v>#REF!</v>
      </c>
      <c r="D28" s="18" t="e">
        <f ca="1">OFFSET(#REF!,ROW(C$1)-1,COLUMN($A22)-1)</f>
        <v>#REF!</v>
      </c>
      <c r="E28" s="18" t="e">
        <f ca="1">OFFSET(#REF!,ROW(D$1)-1,COLUMN($A22)-1)</f>
        <v>#REF!</v>
      </c>
      <c r="F28" s="18" t="e">
        <f ca="1">OFFSET(#REF!,ROW(E$1)-1,COLUMN($A22)-1)</f>
        <v>#REF!</v>
      </c>
      <c r="G28" s="18" t="e">
        <f ca="1">OFFSET(#REF!,ROW(F$1)-1,COLUMN($A22)-1)</f>
        <v>#REF!</v>
      </c>
      <c r="H28" s="18" t="e">
        <f ca="1">OFFSET(#REF!,ROW(G$1)-1,COLUMN($A22)-1)</f>
        <v>#REF!</v>
      </c>
      <c r="I28" s="18" t="e">
        <f ca="1">OFFSET(#REF!,ROW(H$1)-1,COLUMN($A22)-1)</f>
        <v>#REF!</v>
      </c>
      <c r="J28" s="18" t="e">
        <f ca="1">OFFSET(#REF!,ROW(I$1)-1,COLUMN($A22)-1)</f>
        <v>#REF!</v>
      </c>
      <c r="K28" s="18" t="e">
        <f ca="1">OFFSET(#REF!,ROW(J$1)-1,COLUMN($A22)-1)</f>
        <v>#REF!</v>
      </c>
      <c r="L28" s="18" t="e">
        <f ca="1">OFFSET(#REF!,ROW(K$1)-1,COLUMN($A22)-1)</f>
        <v>#REF!</v>
      </c>
      <c r="M28" s="18" t="e">
        <f ca="1">OFFSET(#REF!,ROW(L$1)-1,COLUMN($A22)-1)</f>
        <v>#REF!</v>
      </c>
      <c r="N28" s="21" t="e">
        <f ca="1">OFFSET(#REF!,ROW(M$1)-1,COLUMN($A22)-1)</f>
        <v>#REF!</v>
      </c>
      <c r="O28" s="21" t="e">
        <f ca="1">OFFSET(#REF!,ROW(N$1)-1,COLUMN($A22)-1)</f>
        <v>#REF!</v>
      </c>
      <c r="P28" s="21" t="e">
        <f ca="1">OFFSET(#REF!,ROW(O$1)-1,COLUMN($A22)-1)</f>
        <v>#REF!</v>
      </c>
      <c r="Q28" s="21" t="e">
        <f ca="1">OFFSET(#REF!,ROW(P$1)-1,COLUMN($A22)-1)</f>
        <v>#REF!</v>
      </c>
      <c r="R28" s="21" t="e">
        <f ca="1">OFFSET(#REF!,ROW(Q$1)-1,COLUMN($A22)-1)</f>
        <v>#REF!</v>
      </c>
      <c r="S28" s="21" t="e">
        <f ca="1">OFFSET(#REF!,ROW(R$1)-1,COLUMN($A22)-1)</f>
        <v>#REF!</v>
      </c>
      <c r="T28" s="21" t="e">
        <f ca="1">OFFSET(#REF!,ROW(S$1)-1,COLUMN($A22)-1)</f>
        <v>#REF!</v>
      </c>
      <c r="U28" s="21" t="e">
        <f ca="1">OFFSET(#REF!,ROW(T$1)-1,COLUMN($A22)-1)</f>
        <v>#REF!</v>
      </c>
      <c r="V28" s="21" t="e">
        <f ca="1">OFFSET(#REF!,ROW(U$1)-1,COLUMN($A22)-1)</f>
        <v>#REF!</v>
      </c>
      <c r="W28" s="21" t="e">
        <f ca="1">OFFSET(#REF!,ROW(V$1)-1,COLUMN($A22)-1)</f>
        <v>#REF!</v>
      </c>
      <c r="X28" s="21" t="e">
        <f ca="1">OFFSET(#REF!,ROW(W$1)-1,COLUMN($A22)-1)</f>
        <v>#REF!</v>
      </c>
      <c r="Y28" s="21" t="e">
        <f ca="1">OFFSET(#REF!,ROW(X$1)-1,COLUMN($A22)-1)</f>
        <v>#REF!</v>
      </c>
      <c r="Z28" s="21" t="e">
        <f ca="1">OFFSET(#REF!,ROW(Y$1)-1,COLUMN($A22)-1)</f>
        <v>#REF!</v>
      </c>
      <c r="AA28" s="21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70">
        <f t="shared" si="3"/>
        <v>44835</v>
      </c>
    </row>
    <row r="29" spans="1:39" x14ac:dyDescent="0.3">
      <c r="A29" s="70" t="str">
        <f t="shared" si="2"/>
        <v>202211</v>
      </c>
      <c r="B29" s="18" t="e">
        <f ca="1">OFFSET(#REF!,ROW(A$1)-1,COLUMN($A23)-1)</f>
        <v>#REF!</v>
      </c>
      <c r="C29" s="18" t="e">
        <f ca="1">OFFSET(#REF!,ROW(B$1)-1,COLUMN($A23)-1)</f>
        <v>#REF!</v>
      </c>
      <c r="D29" s="18" t="e">
        <f ca="1">OFFSET(#REF!,ROW(C$1)-1,COLUMN($A23)-1)</f>
        <v>#REF!</v>
      </c>
      <c r="E29" s="18" t="e">
        <f ca="1">OFFSET(#REF!,ROW(D$1)-1,COLUMN($A23)-1)</f>
        <v>#REF!</v>
      </c>
      <c r="F29" s="18" t="e">
        <f ca="1">OFFSET(#REF!,ROW(E$1)-1,COLUMN($A23)-1)</f>
        <v>#REF!</v>
      </c>
      <c r="G29" s="18" t="e">
        <f ca="1">OFFSET(#REF!,ROW(F$1)-1,COLUMN($A23)-1)</f>
        <v>#REF!</v>
      </c>
      <c r="H29" s="18" t="e">
        <f ca="1">OFFSET(#REF!,ROW(G$1)-1,COLUMN($A23)-1)</f>
        <v>#REF!</v>
      </c>
      <c r="I29" s="18" t="e">
        <f ca="1">OFFSET(#REF!,ROW(H$1)-1,COLUMN($A23)-1)</f>
        <v>#REF!</v>
      </c>
      <c r="J29" s="18" t="e">
        <f ca="1">OFFSET(#REF!,ROW(I$1)-1,COLUMN($A23)-1)</f>
        <v>#REF!</v>
      </c>
      <c r="K29" s="18" t="e">
        <f ca="1">OFFSET(#REF!,ROW(J$1)-1,COLUMN($A23)-1)</f>
        <v>#REF!</v>
      </c>
      <c r="L29" s="18" t="e">
        <f ca="1">OFFSET(#REF!,ROW(K$1)-1,COLUMN($A23)-1)</f>
        <v>#REF!</v>
      </c>
      <c r="M29" s="18" t="e">
        <f ca="1">OFFSET(#REF!,ROW(L$1)-1,COLUMN($A23)-1)</f>
        <v>#REF!</v>
      </c>
      <c r="N29" s="21" t="e">
        <f ca="1">OFFSET(#REF!,ROW(M$1)-1,COLUMN($A23)-1)</f>
        <v>#REF!</v>
      </c>
      <c r="O29" s="21" t="e">
        <f ca="1">OFFSET(#REF!,ROW(N$1)-1,COLUMN($A23)-1)</f>
        <v>#REF!</v>
      </c>
      <c r="P29" s="21" t="e">
        <f ca="1">OFFSET(#REF!,ROW(O$1)-1,COLUMN($A23)-1)</f>
        <v>#REF!</v>
      </c>
      <c r="Q29" s="21" t="e">
        <f ca="1">OFFSET(#REF!,ROW(P$1)-1,COLUMN($A23)-1)</f>
        <v>#REF!</v>
      </c>
      <c r="R29" s="21" t="e">
        <f ca="1">OFFSET(#REF!,ROW(Q$1)-1,COLUMN($A23)-1)</f>
        <v>#REF!</v>
      </c>
      <c r="S29" s="21" t="e">
        <f ca="1">OFFSET(#REF!,ROW(R$1)-1,COLUMN($A23)-1)</f>
        <v>#REF!</v>
      </c>
      <c r="T29" s="21" t="e">
        <f ca="1">OFFSET(#REF!,ROW(S$1)-1,COLUMN($A23)-1)</f>
        <v>#REF!</v>
      </c>
      <c r="U29" s="21" t="e">
        <f ca="1">OFFSET(#REF!,ROW(T$1)-1,COLUMN($A23)-1)</f>
        <v>#REF!</v>
      </c>
      <c r="V29" s="21" t="e">
        <f ca="1">OFFSET(#REF!,ROW(U$1)-1,COLUMN($A23)-1)</f>
        <v>#REF!</v>
      </c>
      <c r="W29" s="21" t="e">
        <f ca="1">OFFSET(#REF!,ROW(V$1)-1,COLUMN($A23)-1)</f>
        <v>#REF!</v>
      </c>
      <c r="X29" s="21" t="e">
        <f ca="1">OFFSET(#REF!,ROW(W$1)-1,COLUMN($A23)-1)</f>
        <v>#REF!</v>
      </c>
      <c r="Y29" s="21" t="e">
        <f ca="1">OFFSET(#REF!,ROW(X$1)-1,COLUMN($A23)-1)</f>
        <v>#REF!</v>
      </c>
      <c r="Z29" s="21" t="e">
        <f ca="1">OFFSET(#REF!,ROW(Y$1)-1,COLUMN($A23)-1)</f>
        <v>#REF!</v>
      </c>
      <c r="AA29" s="21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70">
        <f t="shared" si="3"/>
        <v>44866</v>
      </c>
    </row>
    <row r="30" spans="1:39" x14ac:dyDescent="0.3">
      <c r="A30" s="70" t="str">
        <f t="shared" si="2"/>
        <v>202212</v>
      </c>
      <c r="B30" s="18" t="e">
        <f ca="1">OFFSET(#REF!,ROW(A$1)-1,COLUMN($A24)-1)</f>
        <v>#REF!</v>
      </c>
      <c r="C30" s="18" t="e">
        <f ca="1">OFFSET(#REF!,ROW(B$1)-1,COLUMN($A24)-1)</f>
        <v>#REF!</v>
      </c>
      <c r="D30" s="18" t="e">
        <f ca="1">OFFSET(#REF!,ROW(C$1)-1,COLUMN($A24)-1)</f>
        <v>#REF!</v>
      </c>
      <c r="E30" s="18" t="e">
        <f ca="1">OFFSET(#REF!,ROW(D$1)-1,COLUMN($A24)-1)</f>
        <v>#REF!</v>
      </c>
      <c r="F30" s="18" t="e">
        <f ca="1">OFFSET(#REF!,ROW(E$1)-1,COLUMN($A24)-1)</f>
        <v>#REF!</v>
      </c>
      <c r="G30" s="18" t="e">
        <f ca="1">OFFSET(#REF!,ROW(F$1)-1,COLUMN($A24)-1)</f>
        <v>#REF!</v>
      </c>
      <c r="H30" s="18" t="e">
        <f ca="1">OFFSET(#REF!,ROW(G$1)-1,COLUMN($A24)-1)</f>
        <v>#REF!</v>
      </c>
      <c r="I30" s="18" t="e">
        <f ca="1">OFFSET(#REF!,ROW(H$1)-1,COLUMN($A24)-1)</f>
        <v>#REF!</v>
      </c>
      <c r="J30" s="18" t="e">
        <f ca="1">OFFSET(#REF!,ROW(I$1)-1,COLUMN($A24)-1)</f>
        <v>#REF!</v>
      </c>
      <c r="K30" s="18" t="e">
        <f ca="1">OFFSET(#REF!,ROW(J$1)-1,COLUMN($A24)-1)</f>
        <v>#REF!</v>
      </c>
      <c r="L30" s="18" t="e">
        <f ca="1">OFFSET(#REF!,ROW(K$1)-1,COLUMN($A24)-1)</f>
        <v>#REF!</v>
      </c>
      <c r="M30" s="18" t="e">
        <f ca="1">OFFSET(#REF!,ROW(L$1)-1,COLUMN($A24)-1)</f>
        <v>#REF!</v>
      </c>
      <c r="N30" s="21" t="e">
        <f ca="1">OFFSET(#REF!,ROW(M$1)-1,COLUMN($A24)-1)</f>
        <v>#REF!</v>
      </c>
      <c r="O30" s="21" t="e">
        <f ca="1">OFFSET(#REF!,ROW(N$1)-1,COLUMN($A24)-1)</f>
        <v>#REF!</v>
      </c>
      <c r="P30" s="21" t="e">
        <f ca="1">OFFSET(#REF!,ROW(O$1)-1,COLUMN($A24)-1)</f>
        <v>#REF!</v>
      </c>
      <c r="Q30" s="21" t="e">
        <f ca="1">OFFSET(#REF!,ROW(P$1)-1,COLUMN($A24)-1)</f>
        <v>#REF!</v>
      </c>
      <c r="R30" s="21" t="e">
        <f ca="1">OFFSET(#REF!,ROW(Q$1)-1,COLUMN($A24)-1)</f>
        <v>#REF!</v>
      </c>
      <c r="S30" s="21" t="e">
        <f ca="1">OFFSET(#REF!,ROW(R$1)-1,COLUMN($A24)-1)</f>
        <v>#REF!</v>
      </c>
      <c r="T30" s="21" t="e">
        <f ca="1">OFFSET(#REF!,ROW(S$1)-1,COLUMN($A24)-1)</f>
        <v>#REF!</v>
      </c>
      <c r="U30" s="21" t="e">
        <f ca="1">OFFSET(#REF!,ROW(T$1)-1,COLUMN($A24)-1)</f>
        <v>#REF!</v>
      </c>
      <c r="V30" s="21" t="e">
        <f ca="1">OFFSET(#REF!,ROW(U$1)-1,COLUMN($A24)-1)</f>
        <v>#REF!</v>
      </c>
      <c r="W30" s="21" t="e">
        <f ca="1">OFFSET(#REF!,ROW(V$1)-1,COLUMN($A24)-1)</f>
        <v>#REF!</v>
      </c>
      <c r="X30" s="21" t="e">
        <f ca="1">OFFSET(#REF!,ROW(W$1)-1,COLUMN($A24)-1)</f>
        <v>#REF!</v>
      </c>
      <c r="Y30" s="21" t="e">
        <f ca="1">OFFSET(#REF!,ROW(X$1)-1,COLUMN($A24)-1)</f>
        <v>#REF!</v>
      </c>
      <c r="Z30" s="21" t="e">
        <f ca="1">OFFSET(#REF!,ROW(Y$1)-1,COLUMN($A24)-1)</f>
        <v>#REF!</v>
      </c>
      <c r="AA30" s="21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70">
        <f t="shared" si="3"/>
        <v>44896</v>
      </c>
    </row>
    <row r="31" spans="1:39" x14ac:dyDescent="0.3">
      <c r="A31" s="70" t="str">
        <f t="shared" si="2"/>
        <v>202301</v>
      </c>
      <c r="B31" s="18" t="e">
        <f ca="1">OFFSET(#REF!,ROW(A$1)-1,COLUMN($A25)-1)</f>
        <v>#REF!</v>
      </c>
      <c r="C31" s="18" t="e">
        <f ca="1">OFFSET(#REF!,ROW(B$1)-1,COLUMN($A25)-1)</f>
        <v>#REF!</v>
      </c>
      <c r="D31" s="18" t="e">
        <f ca="1">OFFSET(#REF!,ROW(C$1)-1,COLUMN($A25)-1)</f>
        <v>#REF!</v>
      </c>
      <c r="E31" s="18" t="e">
        <f ca="1">OFFSET(#REF!,ROW(D$1)-1,COLUMN($A25)-1)</f>
        <v>#REF!</v>
      </c>
      <c r="F31" s="18" t="e">
        <f ca="1">OFFSET(#REF!,ROW(E$1)-1,COLUMN($A25)-1)</f>
        <v>#REF!</v>
      </c>
      <c r="G31" s="18" t="e">
        <f ca="1">OFFSET(#REF!,ROW(F$1)-1,COLUMN($A25)-1)</f>
        <v>#REF!</v>
      </c>
      <c r="H31" s="18" t="e">
        <f ca="1">OFFSET(#REF!,ROW(G$1)-1,COLUMN($A25)-1)</f>
        <v>#REF!</v>
      </c>
      <c r="I31" s="18" t="e">
        <f ca="1">OFFSET(#REF!,ROW(H$1)-1,COLUMN($A25)-1)</f>
        <v>#REF!</v>
      </c>
      <c r="J31" s="18" t="e">
        <f ca="1">OFFSET(#REF!,ROW(I$1)-1,COLUMN($A25)-1)</f>
        <v>#REF!</v>
      </c>
      <c r="K31" s="18" t="e">
        <f ca="1">OFFSET(#REF!,ROW(J$1)-1,COLUMN($A25)-1)</f>
        <v>#REF!</v>
      </c>
      <c r="L31" s="18" t="e">
        <f ca="1">OFFSET(#REF!,ROW(K$1)-1,COLUMN($A25)-1)</f>
        <v>#REF!</v>
      </c>
      <c r="M31" s="18" t="e">
        <f ca="1">OFFSET(#REF!,ROW(L$1)-1,COLUMN($A25)-1)</f>
        <v>#REF!</v>
      </c>
      <c r="N31" s="21" t="e">
        <f ca="1">OFFSET(#REF!,ROW(M$1)-1,COLUMN($A25)-1)</f>
        <v>#REF!</v>
      </c>
      <c r="O31" s="21" t="e">
        <f ca="1">OFFSET(#REF!,ROW(N$1)-1,COLUMN($A25)-1)</f>
        <v>#REF!</v>
      </c>
      <c r="P31" s="21" t="e">
        <f ca="1">OFFSET(#REF!,ROW(O$1)-1,COLUMN($A25)-1)</f>
        <v>#REF!</v>
      </c>
      <c r="Q31" s="21" t="e">
        <f ca="1">OFFSET(#REF!,ROW(P$1)-1,COLUMN($A25)-1)</f>
        <v>#REF!</v>
      </c>
      <c r="R31" s="21" t="e">
        <f ca="1">OFFSET(#REF!,ROW(Q$1)-1,COLUMN($A25)-1)</f>
        <v>#REF!</v>
      </c>
      <c r="S31" s="21" t="e">
        <f ca="1">OFFSET(#REF!,ROW(R$1)-1,COLUMN($A25)-1)</f>
        <v>#REF!</v>
      </c>
      <c r="T31" s="21" t="e">
        <f ca="1">OFFSET(#REF!,ROW(S$1)-1,COLUMN($A25)-1)</f>
        <v>#REF!</v>
      </c>
      <c r="U31" s="21" t="e">
        <f ca="1">OFFSET(#REF!,ROW(T$1)-1,COLUMN($A25)-1)</f>
        <v>#REF!</v>
      </c>
      <c r="V31" s="21" t="e">
        <f ca="1">OFFSET(#REF!,ROW(U$1)-1,COLUMN($A25)-1)</f>
        <v>#REF!</v>
      </c>
      <c r="W31" s="21" t="e">
        <f ca="1">OFFSET(#REF!,ROW(V$1)-1,COLUMN($A25)-1)</f>
        <v>#REF!</v>
      </c>
      <c r="X31" s="21" t="e">
        <f ca="1">OFFSET(#REF!,ROW(W$1)-1,COLUMN($A25)-1)</f>
        <v>#REF!</v>
      </c>
      <c r="Y31" s="21" t="e">
        <f ca="1">OFFSET(#REF!,ROW(X$1)-1,COLUMN($A25)-1)</f>
        <v>#REF!</v>
      </c>
      <c r="Z31" s="21" t="e">
        <f ca="1">OFFSET(#REF!,ROW(Y$1)-1,COLUMN($A25)-1)</f>
        <v>#REF!</v>
      </c>
      <c r="AA31" s="21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70">
        <f t="shared" si="3"/>
        <v>44927</v>
      </c>
    </row>
    <row r="32" spans="1:39" x14ac:dyDescent="0.3">
      <c r="A32" s="70" t="str">
        <f t="shared" si="2"/>
        <v>202302</v>
      </c>
      <c r="B32" s="18" t="e">
        <f ca="1">OFFSET(#REF!,ROW(A$1)-1,COLUMN($A26)-1)</f>
        <v>#REF!</v>
      </c>
      <c r="C32" s="18" t="e">
        <f ca="1">OFFSET(#REF!,ROW(B$1)-1,COLUMN($A26)-1)</f>
        <v>#REF!</v>
      </c>
      <c r="D32" s="18" t="e">
        <f ca="1">OFFSET(#REF!,ROW(C$1)-1,COLUMN($A26)-1)</f>
        <v>#REF!</v>
      </c>
      <c r="E32" s="18" t="e">
        <f ca="1">OFFSET(#REF!,ROW(D$1)-1,COLUMN($A26)-1)</f>
        <v>#REF!</v>
      </c>
      <c r="F32" s="18" t="e">
        <f ca="1">OFFSET(#REF!,ROW(E$1)-1,COLUMN($A26)-1)</f>
        <v>#REF!</v>
      </c>
      <c r="G32" s="18" t="e">
        <f ca="1">OFFSET(#REF!,ROW(F$1)-1,COLUMN($A26)-1)</f>
        <v>#REF!</v>
      </c>
      <c r="H32" s="18" t="e">
        <f ca="1">OFFSET(#REF!,ROW(G$1)-1,COLUMN($A26)-1)</f>
        <v>#REF!</v>
      </c>
      <c r="I32" s="18" t="e">
        <f ca="1">OFFSET(#REF!,ROW(H$1)-1,COLUMN($A26)-1)</f>
        <v>#REF!</v>
      </c>
      <c r="J32" s="18" t="e">
        <f ca="1">OFFSET(#REF!,ROW(I$1)-1,COLUMN($A26)-1)</f>
        <v>#REF!</v>
      </c>
      <c r="K32" s="18" t="e">
        <f ca="1">OFFSET(#REF!,ROW(J$1)-1,COLUMN($A26)-1)</f>
        <v>#REF!</v>
      </c>
      <c r="L32" s="18" t="e">
        <f ca="1">OFFSET(#REF!,ROW(K$1)-1,COLUMN($A26)-1)</f>
        <v>#REF!</v>
      </c>
      <c r="M32" s="18" t="e">
        <f ca="1">OFFSET(#REF!,ROW(L$1)-1,COLUMN($A26)-1)</f>
        <v>#REF!</v>
      </c>
      <c r="N32" s="21" t="e">
        <f ca="1">OFFSET(#REF!,ROW(M$1)-1,COLUMN($A26)-1)</f>
        <v>#REF!</v>
      </c>
      <c r="O32" s="21" t="e">
        <f ca="1">OFFSET(#REF!,ROW(N$1)-1,COLUMN($A26)-1)</f>
        <v>#REF!</v>
      </c>
      <c r="P32" s="21" t="e">
        <f ca="1">OFFSET(#REF!,ROW(O$1)-1,COLUMN($A26)-1)</f>
        <v>#REF!</v>
      </c>
      <c r="Q32" s="21" t="e">
        <f ca="1">OFFSET(#REF!,ROW(P$1)-1,COLUMN($A26)-1)</f>
        <v>#REF!</v>
      </c>
      <c r="R32" s="21" t="e">
        <f ca="1">OFFSET(#REF!,ROW(Q$1)-1,COLUMN($A26)-1)</f>
        <v>#REF!</v>
      </c>
      <c r="S32" s="21" t="e">
        <f ca="1">OFFSET(#REF!,ROW(R$1)-1,COLUMN($A26)-1)</f>
        <v>#REF!</v>
      </c>
      <c r="T32" s="21" t="e">
        <f ca="1">OFFSET(#REF!,ROW(S$1)-1,COLUMN($A26)-1)</f>
        <v>#REF!</v>
      </c>
      <c r="U32" s="21" t="e">
        <f ca="1">OFFSET(#REF!,ROW(T$1)-1,COLUMN($A26)-1)</f>
        <v>#REF!</v>
      </c>
      <c r="V32" s="21" t="e">
        <f ca="1">OFFSET(#REF!,ROW(U$1)-1,COLUMN($A26)-1)</f>
        <v>#REF!</v>
      </c>
      <c r="W32" s="21" t="e">
        <f ca="1">OFFSET(#REF!,ROW(V$1)-1,COLUMN($A26)-1)</f>
        <v>#REF!</v>
      </c>
      <c r="X32" s="21" t="e">
        <f ca="1">OFFSET(#REF!,ROW(W$1)-1,COLUMN($A26)-1)</f>
        <v>#REF!</v>
      </c>
      <c r="Y32" s="21" t="e">
        <f ca="1">OFFSET(#REF!,ROW(X$1)-1,COLUMN($A26)-1)</f>
        <v>#REF!</v>
      </c>
      <c r="Z32" s="21" t="e">
        <f ca="1">OFFSET(#REF!,ROW(Y$1)-1,COLUMN($A26)-1)</f>
        <v>#REF!</v>
      </c>
      <c r="AA32" s="21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70">
        <f t="shared" si="3"/>
        <v>44958</v>
      </c>
    </row>
    <row r="33" spans="1:49" x14ac:dyDescent="0.3">
      <c r="A33" s="70" t="str">
        <f t="shared" si="2"/>
        <v>202303</v>
      </c>
      <c r="B33" s="18" t="e">
        <f ca="1">OFFSET(#REF!,ROW(A$1)-1,COLUMN($A27)-1)</f>
        <v>#REF!</v>
      </c>
      <c r="C33" s="18" t="e">
        <f ca="1">OFFSET(#REF!,ROW(B$1)-1,COLUMN($A27)-1)</f>
        <v>#REF!</v>
      </c>
      <c r="D33" s="18" t="e">
        <f ca="1">OFFSET(#REF!,ROW(C$1)-1,COLUMN($A27)-1)</f>
        <v>#REF!</v>
      </c>
      <c r="E33" s="18" t="e">
        <f ca="1">OFFSET(#REF!,ROW(D$1)-1,COLUMN($A27)-1)</f>
        <v>#REF!</v>
      </c>
      <c r="F33" s="18" t="e">
        <f ca="1">OFFSET(#REF!,ROW(E$1)-1,COLUMN($A27)-1)</f>
        <v>#REF!</v>
      </c>
      <c r="G33" s="18" t="e">
        <f ca="1">OFFSET(#REF!,ROW(F$1)-1,COLUMN($A27)-1)</f>
        <v>#REF!</v>
      </c>
      <c r="H33" s="18" t="e">
        <f ca="1">OFFSET(#REF!,ROW(G$1)-1,COLUMN($A27)-1)</f>
        <v>#REF!</v>
      </c>
      <c r="I33" s="18" t="e">
        <f ca="1">OFFSET(#REF!,ROW(H$1)-1,COLUMN($A27)-1)</f>
        <v>#REF!</v>
      </c>
      <c r="J33" s="18" t="e">
        <f ca="1">OFFSET(#REF!,ROW(I$1)-1,COLUMN($A27)-1)</f>
        <v>#REF!</v>
      </c>
      <c r="K33" s="18" t="e">
        <f ca="1">OFFSET(#REF!,ROW(J$1)-1,COLUMN($A27)-1)</f>
        <v>#REF!</v>
      </c>
      <c r="L33" s="18" t="e">
        <f ca="1">OFFSET(#REF!,ROW(K$1)-1,COLUMN($A27)-1)</f>
        <v>#REF!</v>
      </c>
      <c r="M33" s="18" t="e">
        <f ca="1">OFFSET(#REF!,ROW(L$1)-1,COLUMN($A27)-1)</f>
        <v>#REF!</v>
      </c>
      <c r="N33" s="21" t="e">
        <f ca="1">OFFSET(#REF!,ROW(M$1)-1,COLUMN($A27)-1)</f>
        <v>#REF!</v>
      </c>
      <c r="O33" s="21" t="e">
        <f ca="1">OFFSET(#REF!,ROW(N$1)-1,COLUMN($A27)-1)</f>
        <v>#REF!</v>
      </c>
      <c r="P33" s="21" t="e">
        <f ca="1">OFFSET(#REF!,ROW(O$1)-1,COLUMN($A27)-1)</f>
        <v>#REF!</v>
      </c>
      <c r="Q33" s="21" t="e">
        <f ca="1">OFFSET(#REF!,ROW(P$1)-1,COLUMN($A27)-1)</f>
        <v>#REF!</v>
      </c>
      <c r="R33" s="21" t="e">
        <f ca="1">OFFSET(#REF!,ROW(Q$1)-1,COLUMN($A27)-1)</f>
        <v>#REF!</v>
      </c>
      <c r="S33" s="21" t="e">
        <f ca="1">OFFSET(#REF!,ROW(R$1)-1,COLUMN($A27)-1)</f>
        <v>#REF!</v>
      </c>
      <c r="T33" s="21" t="e">
        <f ca="1">OFFSET(#REF!,ROW(S$1)-1,COLUMN($A27)-1)</f>
        <v>#REF!</v>
      </c>
      <c r="U33" s="21" t="e">
        <f ca="1">OFFSET(#REF!,ROW(T$1)-1,COLUMN($A27)-1)</f>
        <v>#REF!</v>
      </c>
      <c r="V33" s="21" t="e">
        <f ca="1">OFFSET(#REF!,ROW(U$1)-1,COLUMN($A27)-1)</f>
        <v>#REF!</v>
      </c>
      <c r="W33" s="21" t="e">
        <f ca="1">OFFSET(#REF!,ROW(V$1)-1,COLUMN($A27)-1)</f>
        <v>#REF!</v>
      </c>
      <c r="X33" s="21" t="e">
        <f ca="1">OFFSET(#REF!,ROW(W$1)-1,COLUMN($A27)-1)</f>
        <v>#REF!</v>
      </c>
      <c r="Y33" s="21" t="e">
        <f ca="1">OFFSET(#REF!,ROW(X$1)-1,COLUMN($A27)-1)</f>
        <v>#REF!</v>
      </c>
      <c r="Z33" s="21" t="e">
        <f ca="1">OFFSET(#REF!,ROW(Y$1)-1,COLUMN($A27)-1)</f>
        <v>#REF!</v>
      </c>
      <c r="AA33" s="21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70">
        <f t="shared" si="3"/>
        <v>44986</v>
      </c>
    </row>
    <row r="34" spans="1:49" x14ac:dyDescent="0.3">
      <c r="A34" s="70" t="str">
        <f t="shared" si="2"/>
        <v>202304</v>
      </c>
      <c r="B34" s="18" t="e">
        <f ca="1">OFFSET(#REF!,ROW(A$1)-1,COLUMN($A28)-1)</f>
        <v>#REF!</v>
      </c>
      <c r="C34" s="18" t="e">
        <f ca="1">OFFSET(#REF!,ROW(B$1)-1,COLUMN($A28)-1)</f>
        <v>#REF!</v>
      </c>
      <c r="D34" s="18" t="e">
        <f ca="1">OFFSET(#REF!,ROW(C$1)-1,COLUMN($A28)-1)</f>
        <v>#REF!</v>
      </c>
      <c r="E34" s="18" t="e">
        <f ca="1">OFFSET(#REF!,ROW(D$1)-1,COLUMN($A28)-1)</f>
        <v>#REF!</v>
      </c>
      <c r="F34" s="18" t="e">
        <f ca="1">OFFSET(#REF!,ROW(E$1)-1,COLUMN($A28)-1)</f>
        <v>#REF!</v>
      </c>
      <c r="G34" s="18" t="e">
        <f ca="1">OFFSET(#REF!,ROW(F$1)-1,COLUMN($A28)-1)</f>
        <v>#REF!</v>
      </c>
      <c r="H34" s="18" t="e">
        <f ca="1">OFFSET(#REF!,ROW(G$1)-1,COLUMN($A28)-1)</f>
        <v>#REF!</v>
      </c>
      <c r="I34" s="18" t="e">
        <f ca="1">OFFSET(#REF!,ROW(H$1)-1,COLUMN($A28)-1)</f>
        <v>#REF!</v>
      </c>
      <c r="J34" s="18" t="e">
        <f ca="1">OFFSET(#REF!,ROW(I$1)-1,COLUMN($A28)-1)</f>
        <v>#REF!</v>
      </c>
      <c r="K34" s="18" t="e">
        <f ca="1">OFFSET(#REF!,ROW(J$1)-1,COLUMN($A28)-1)</f>
        <v>#REF!</v>
      </c>
      <c r="L34" s="18" t="e">
        <f ca="1">OFFSET(#REF!,ROW(K$1)-1,COLUMN($A28)-1)</f>
        <v>#REF!</v>
      </c>
      <c r="M34" s="18" t="e">
        <f ca="1">OFFSET(#REF!,ROW(L$1)-1,COLUMN($A28)-1)</f>
        <v>#REF!</v>
      </c>
      <c r="N34" s="21" t="e">
        <f ca="1">OFFSET(#REF!,ROW(M$1)-1,COLUMN($A28)-1)</f>
        <v>#REF!</v>
      </c>
      <c r="O34" s="21" t="e">
        <f ca="1">OFFSET(#REF!,ROW(N$1)-1,COLUMN($A28)-1)</f>
        <v>#REF!</v>
      </c>
      <c r="P34" s="21" t="e">
        <f ca="1">OFFSET(#REF!,ROW(O$1)-1,COLUMN($A28)-1)</f>
        <v>#REF!</v>
      </c>
      <c r="Q34" s="21" t="e">
        <f ca="1">OFFSET(#REF!,ROW(P$1)-1,COLUMN($A28)-1)</f>
        <v>#REF!</v>
      </c>
      <c r="R34" s="21" t="e">
        <f ca="1">OFFSET(#REF!,ROW(Q$1)-1,COLUMN($A28)-1)</f>
        <v>#REF!</v>
      </c>
      <c r="S34" s="21" t="e">
        <f ca="1">OFFSET(#REF!,ROW(R$1)-1,COLUMN($A28)-1)</f>
        <v>#REF!</v>
      </c>
      <c r="T34" s="21" t="e">
        <f ca="1">OFFSET(#REF!,ROW(S$1)-1,COLUMN($A28)-1)</f>
        <v>#REF!</v>
      </c>
      <c r="U34" s="21" t="e">
        <f ca="1">OFFSET(#REF!,ROW(T$1)-1,COLUMN($A28)-1)</f>
        <v>#REF!</v>
      </c>
      <c r="V34" s="21" t="e">
        <f ca="1">OFFSET(#REF!,ROW(U$1)-1,COLUMN($A28)-1)</f>
        <v>#REF!</v>
      </c>
      <c r="W34" s="21" t="e">
        <f ca="1">OFFSET(#REF!,ROW(V$1)-1,COLUMN($A28)-1)</f>
        <v>#REF!</v>
      </c>
      <c r="X34" s="21" t="e">
        <f ca="1">OFFSET(#REF!,ROW(W$1)-1,COLUMN($A28)-1)</f>
        <v>#REF!</v>
      </c>
      <c r="Y34" s="21" t="e">
        <f ca="1">OFFSET(#REF!,ROW(X$1)-1,COLUMN($A28)-1)</f>
        <v>#REF!</v>
      </c>
      <c r="Z34" s="21" t="e">
        <f ca="1">OFFSET(#REF!,ROW(Y$1)-1,COLUMN($A28)-1)</f>
        <v>#REF!</v>
      </c>
      <c r="AA34" s="21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70">
        <f t="shared" si="3"/>
        <v>45017</v>
      </c>
    </row>
    <row r="35" spans="1:49" x14ac:dyDescent="0.3">
      <c r="A35" s="70" t="str">
        <f t="shared" si="2"/>
        <v>202305</v>
      </c>
      <c r="B35" s="18" t="e">
        <f ca="1">OFFSET(#REF!,ROW(A$1)-1,COLUMN($A29)-1)</f>
        <v>#REF!</v>
      </c>
      <c r="C35" s="18" t="e">
        <f ca="1">OFFSET(#REF!,ROW(B$1)-1,COLUMN($A29)-1)</f>
        <v>#REF!</v>
      </c>
      <c r="D35" s="18" t="e">
        <f ca="1">OFFSET(#REF!,ROW(C$1)-1,COLUMN($A29)-1)</f>
        <v>#REF!</v>
      </c>
      <c r="E35" s="18" t="e">
        <f ca="1">OFFSET(#REF!,ROW(D$1)-1,COLUMN($A29)-1)</f>
        <v>#REF!</v>
      </c>
      <c r="F35" s="18" t="e">
        <f ca="1">OFFSET(#REF!,ROW(E$1)-1,COLUMN($A29)-1)</f>
        <v>#REF!</v>
      </c>
      <c r="G35" s="18" t="e">
        <f ca="1">OFFSET(#REF!,ROW(F$1)-1,COLUMN($A29)-1)</f>
        <v>#REF!</v>
      </c>
      <c r="H35" s="18" t="e">
        <f ca="1">OFFSET(#REF!,ROW(G$1)-1,COLUMN($A29)-1)</f>
        <v>#REF!</v>
      </c>
      <c r="I35" s="18" t="e">
        <f ca="1">OFFSET(#REF!,ROW(H$1)-1,COLUMN($A29)-1)</f>
        <v>#REF!</v>
      </c>
      <c r="J35" s="18" t="e">
        <f ca="1">OFFSET(#REF!,ROW(I$1)-1,COLUMN($A29)-1)</f>
        <v>#REF!</v>
      </c>
      <c r="K35" s="18" t="e">
        <f ca="1">OFFSET(#REF!,ROW(J$1)-1,COLUMN($A29)-1)</f>
        <v>#REF!</v>
      </c>
      <c r="L35" s="18" t="e">
        <f ca="1">OFFSET(#REF!,ROW(K$1)-1,COLUMN($A29)-1)</f>
        <v>#REF!</v>
      </c>
      <c r="M35" s="18" t="e">
        <f ca="1">OFFSET(#REF!,ROW(L$1)-1,COLUMN($A29)-1)</f>
        <v>#REF!</v>
      </c>
      <c r="N35" s="21" t="e">
        <f ca="1">OFFSET(#REF!,ROW(M$1)-1,COLUMN($A29)-1)</f>
        <v>#REF!</v>
      </c>
      <c r="O35" s="21" t="e">
        <f ca="1">OFFSET(#REF!,ROW(N$1)-1,COLUMN($A29)-1)</f>
        <v>#REF!</v>
      </c>
      <c r="P35" s="21" t="e">
        <f ca="1">OFFSET(#REF!,ROW(O$1)-1,COLUMN($A29)-1)</f>
        <v>#REF!</v>
      </c>
      <c r="Q35" s="21" t="e">
        <f ca="1">OFFSET(#REF!,ROW(P$1)-1,COLUMN($A29)-1)</f>
        <v>#REF!</v>
      </c>
      <c r="R35" s="21" t="e">
        <f ca="1">OFFSET(#REF!,ROW(Q$1)-1,COLUMN($A29)-1)</f>
        <v>#REF!</v>
      </c>
      <c r="S35" s="21" t="e">
        <f ca="1">OFFSET(#REF!,ROW(R$1)-1,COLUMN($A29)-1)</f>
        <v>#REF!</v>
      </c>
      <c r="T35" s="21" t="e">
        <f ca="1">OFFSET(#REF!,ROW(S$1)-1,COLUMN($A29)-1)</f>
        <v>#REF!</v>
      </c>
      <c r="U35" s="21" t="e">
        <f ca="1">OFFSET(#REF!,ROW(T$1)-1,COLUMN($A29)-1)</f>
        <v>#REF!</v>
      </c>
      <c r="V35" s="21" t="e">
        <f ca="1">OFFSET(#REF!,ROW(U$1)-1,COLUMN($A29)-1)</f>
        <v>#REF!</v>
      </c>
      <c r="W35" s="21" t="e">
        <f ca="1">OFFSET(#REF!,ROW(V$1)-1,COLUMN($A29)-1)</f>
        <v>#REF!</v>
      </c>
      <c r="X35" s="21" t="e">
        <f ca="1">OFFSET(#REF!,ROW(W$1)-1,COLUMN($A29)-1)</f>
        <v>#REF!</v>
      </c>
      <c r="Y35" s="21" t="e">
        <f ca="1">OFFSET(#REF!,ROW(X$1)-1,COLUMN($A29)-1)</f>
        <v>#REF!</v>
      </c>
      <c r="Z35" s="21" t="e">
        <f ca="1">OFFSET(#REF!,ROW(Y$1)-1,COLUMN($A29)-1)</f>
        <v>#REF!</v>
      </c>
      <c r="AA35" s="21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70">
        <f t="shared" si="3"/>
        <v>45047</v>
      </c>
    </row>
    <row r="36" spans="1:49" x14ac:dyDescent="0.3">
      <c r="A36" s="70" t="str">
        <f t="shared" si="2"/>
        <v>202306</v>
      </c>
      <c r="B36" s="18" t="e">
        <f ca="1">OFFSET(#REF!,ROW(A$1)-1,COLUMN($A30)-1)</f>
        <v>#REF!</v>
      </c>
      <c r="C36" s="18" t="e">
        <f ca="1">OFFSET(#REF!,ROW(B$1)-1,COLUMN($A30)-1)</f>
        <v>#REF!</v>
      </c>
      <c r="D36" s="18" t="e">
        <f ca="1">OFFSET(#REF!,ROW(C$1)-1,COLUMN($A30)-1)</f>
        <v>#REF!</v>
      </c>
      <c r="E36" s="18" t="e">
        <f ca="1">OFFSET(#REF!,ROW(D$1)-1,COLUMN($A30)-1)</f>
        <v>#REF!</v>
      </c>
      <c r="F36" s="18" t="e">
        <f ca="1">OFFSET(#REF!,ROW(E$1)-1,COLUMN($A30)-1)</f>
        <v>#REF!</v>
      </c>
      <c r="G36" s="18" t="e">
        <f ca="1">OFFSET(#REF!,ROW(F$1)-1,COLUMN($A30)-1)</f>
        <v>#REF!</v>
      </c>
      <c r="H36" s="18" t="e">
        <f ca="1">OFFSET(#REF!,ROW(G$1)-1,COLUMN($A30)-1)</f>
        <v>#REF!</v>
      </c>
      <c r="I36" s="18" t="e">
        <f ca="1">OFFSET(#REF!,ROW(H$1)-1,COLUMN($A30)-1)</f>
        <v>#REF!</v>
      </c>
      <c r="J36" s="18" t="e">
        <f ca="1">OFFSET(#REF!,ROW(I$1)-1,COLUMN($A30)-1)</f>
        <v>#REF!</v>
      </c>
      <c r="K36" s="18" t="e">
        <f ca="1">OFFSET(#REF!,ROW(J$1)-1,COLUMN($A30)-1)</f>
        <v>#REF!</v>
      </c>
      <c r="L36" s="18" t="e">
        <f ca="1">OFFSET(#REF!,ROW(K$1)-1,COLUMN($A30)-1)</f>
        <v>#REF!</v>
      </c>
      <c r="M36" s="18" t="e">
        <f ca="1">OFFSET(#REF!,ROW(L$1)-1,COLUMN($A30)-1)</f>
        <v>#REF!</v>
      </c>
      <c r="N36" s="21" t="e">
        <f ca="1">OFFSET(#REF!,ROW(M$1)-1,COLUMN($A30)-1)</f>
        <v>#REF!</v>
      </c>
      <c r="O36" s="21" t="e">
        <f ca="1">OFFSET(#REF!,ROW(N$1)-1,COLUMN($A30)-1)</f>
        <v>#REF!</v>
      </c>
      <c r="P36" s="21" t="e">
        <f ca="1">OFFSET(#REF!,ROW(O$1)-1,COLUMN($A30)-1)</f>
        <v>#REF!</v>
      </c>
      <c r="Q36" s="21" t="e">
        <f ca="1">OFFSET(#REF!,ROW(P$1)-1,COLUMN($A30)-1)</f>
        <v>#REF!</v>
      </c>
      <c r="R36" s="21" t="e">
        <f ca="1">OFFSET(#REF!,ROW(Q$1)-1,COLUMN($A30)-1)</f>
        <v>#REF!</v>
      </c>
      <c r="S36" s="21" t="e">
        <f ca="1">OFFSET(#REF!,ROW(R$1)-1,COLUMN($A30)-1)</f>
        <v>#REF!</v>
      </c>
      <c r="T36" s="21" t="e">
        <f ca="1">OFFSET(#REF!,ROW(S$1)-1,COLUMN($A30)-1)</f>
        <v>#REF!</v>
      </c>
      <c r="U36" s="21" t="e">
        <f ca="1">OFFSET(#REF!,ROW(T$1)-1,COLUMN($A30)-1)</f>
        <v>#REF!</v>
      </c>
      <c r="V36" s="21" t="e">
        <f ca="1">OFFSET(#REF!,ROW(U$1)-1,COLUMN($A30)-1)</f>
        <v>#REF!</v>
      </c>
      <c r="W36" s="21" t="e">
        <f ca="1">OFFSET(#REF!,ROW(V$1)-1,COLUMN($A30)-1)</f>
        <v>#REF!</v>
      </c>
      <c r="X36" s="21" t="e">
        <f ca="1">OFFSET(#REF!,ROW(W$1)-1,COLUMN($A30)-1)</f>
        <v>#REF!</v>
      </c>
      <c r="Y36" s="21" t="e">
        <f ca="1">OFFSET(#REF!,ROW(X$1)-1,COLUMN($A30)-1)</f>
        <v>#REF!</v>
      </c>
      <c r="Z36" s="21" t="e">
        <f ca="1">OFFSET(#REF!,ROW(Y$1)-1,COLUMN($A30)-1)</f>
        <v>#REF!</v>
      </c>
      <c r="AA36" s="21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70">
        <f t="shared" si="3"/>
        <v>45078</v>
      </c>
    </row>
    <row r="37" spans="1:49" x14ac:dyDescent="0.3">
      <c r="A37" s="70" t="str">
        <f t="shared" si="2"/>
        <v>202307</v>
      </c>
      <c r="B37" s="18" t="e">
        <f ca="1">OFFSET(#REF!,ROW(A$1)-1,COLUMN($A31)-1)</f>
        <v>#REF!</v>
      </c>
      <c r="C37" s="18" t="e">
        <f ca="1">OFFSET(#REF!,ROW(B$1)-1,COLUMN($A31)-1)</f>
        <v>#REF!</v>
      </c>
      <c r="D37" s="18" t="e">
        <f ca="1">OFFSET(#REF!,ROW(C$1)-1,COLUMN($A31)-1)</f>
        <v>#REF!</v>
      </c>
      <c r="E37" s="18" t="e">
        <f ca="1">OFFSET(#REF!,ROW(D$1)-1,COLUMN($A31)-1)</f>
        <v>#REF!</v>
      </c>
      <c r="F37" s="18" t="e">
        <f ca="1">OFFSET(#REF!,ROW(E$1)-1,COLUMN($A31)-1)</f>
        <v>#REF!</v>
      </c>
      <c r="G37" s="18" t="e">
        <f ca="1">OFFSET(#REF!,ROW(F$1)-1,COLUMN($A31)-1)</f>
        <v>#REF!</v>
      </c>
      <c r="H37" s="18" t="e">
        <f ca="1">OFFSET(#REF!,ROW(G$1)-1,COLUMN($A31)-1)</f>
        <v>#REF!</v>
      </c>
      <c r="I37" s="18" t="e">
        <f ca="1">OFFSET(#REF!,ROW(H$1)-1,COLUMN($A31)-1)</f>
        <v>#REF!</v>
      </c>
      <c r="J37" s="18" t="e">
        <f ca="1">OFFSET(#REF!,ROW(I$1)-1,COLUMN($A31)-1)</f>
        <v>#REF!</v>
      </c>
      <c r="K37" s="18" t="e">
        <f ca="1">OFFSET(#REF!,ROW(J$1)-1,COLUMN($A31)-1)</f>
        <v>#REF!</v>
      </c>
      <c r="L37" s="18" t="e">
        <f ca="1">OFFSET(#REF!,ROW(K$1)-1,COLUMN($A31)-1)</f>
        <v>#REF!</v>
      </c>
      <c r="M37" s="18" t="e">
        <f ca="1">OFFSET(#REF!,ROW(L$1)-1,COLUMN($A31)-1)</f>
        <v>#REF!</v>
      </c>
      <c r="N37" s="21" t="e">
        <f ca="1">OFFSET(#REF!,ROW(M$1)-1,COLUMN($A31)-1)</f>
        <v>#REF!</v>
      </c>
      <c r="O37" s="21" t="e">
        <f ca="1">OFFSET(#REF!,ROW(N$1)-1,COLUMN($A31)-1)</f>
        <v>#REF!</v>
      </c>
      <c r="P37" s="21" t="e">
        <f ca="1">OFFSET(#REF!,ROW(O$1)-1,COLUMN($A31)-1)</f>
        <v>#REF!</v>
      </c>
      <c r="Q37" s="21" t="e">
        <f ca="1">OFFSET(#REF!,ROW(P$1)-1,COLUMN($A31)-1)</f>
        <v>#REF!</v>
      </c>
      <c r="R37" s="21" t="e">
        <f ca="1">OFFSET(#REF!,ROW(Q$1)-1,COLUMN($A31)-1)</f>
        <v>#REF!</v>
      </c>
      <c r="S37" s="21" t="e">
        <f ca="1">OFFSET(#REF!,ROW(R$1)-1,COLUMN($A31)-1)</f>
        <v>#REF!</v>
      </c>
      <c r="T37" s="21" t="e">
        <f ca="1">OFFSET(#REF!,ROW(S$1)-1,COLUMN($A31)-1)</f>
        <v>#REF!</v>
      </c>
      <c r="U37" s="21" t="e">
        <f ca="1">OFFSET(#REF!,ROW(T$1)-1,COLUMN($A31)-1)</f>
        <v>#REF!</v>
      </c>
      <c r="V37" s="21" t="e">
        <f ca="1">OFFSET(#REF!,ROW(U$1)-1,COLUMN($A31)-1)</f>
        <v>#REF!</v>
      </c>
      <c r="W37" s="21" t="e">
        <f ca="1">OFFSET(#REF!,ROW(V$1)-1,COLUMN($A31)-1)</f>
        <v>#REF!</v>
      </c>
      <c r="X37" s="21" t="e">
        <f ca="1">OFFSET(#REF!,ROW(W$1)-1,COLUMN($A31)-1)</f>
        <v>#REF!</v>
      </c>
      <c r="Y37" s="21" t="e">
        <f ca="1">OFFSET(#REF!,ROW(X$1)-1,COLUMN($A31)-1)</f>
        <v>#REF!</v>
      </c>
      <c r="Z37" s="21" t="e">
        <f ca="1">OFFSET(#REF!,ROW(Y$1)-1,COLUMN($A31)-1)</f>
        <v>#REF!</v>
      </c>
      <c r="AA37" s="21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70">
        <f t="shared" si="3"/>
        <v>45108</v>
      </c>
    </row>
    <row r="38" spans="1:49" x14ac:dyDescent="0.3">
      <c r="A38" s="70" t="str">
        <f t="shared" si="2"/>
        <v>202308</v>
      </c>
      <c r="B38" s="18" t="e">
        <f ca="1">OFFSET(#REF!,ROW(A$1)-1,COLUMN($A32)-1)</f>
        <v>#REF!</v>
      </c>
      <c r="C38" s="18" t="e">
        <f ca="1">OFFSET(#REF!,ROW(B$1)-1,COLUMN($A32)-1)</f>
        <v>#REF!</v>
      </c>
      <c r="D38" s="18" t="e">
        <f ca="1">OFFSET(#REF!,ROW(C$1)-1,COLUMN($A32)-1)</f>
        <v>#REF!</v>
      </c>
      <c r="E38" s="18" t="e">
        <f ca="1">OFFSET(#REF!,ROW(D$1)-1,COLUMN($A32)-1)</f>
        <v>#REF!</v>
      </c>
      <c r="F38" s="18" t="e">
        <f ca="1">OFFSET(#REF!,ROW(E$1)-1,COLUMN($A32)-1)</f>
        <v>#REF!</v>
      </c>
      <c r="G38" s="18" t="e">
        <f ca="1">OFFSET(#REF!,ROW(F$1)-1,COLUMN($A32)-1)</f>
        <v>#REF!</v>
      </c>
      <c r="H38" s="18" t="e">
        <f ca="1">OFFSET(#REF!,ROW(G$1)-1,COLUMN($A32)-1)</f>
        <v>#REF!</v>
      </c>
      <c r="I38" s="18" t="e">
        <f ca="1">OFFSET(#REF!,ROW(H$1)-1,COLUMN($A32)-1)</f>
        <v>#REF!</v>
      </c>
      <c r="J38" s="18" t="e">
        <f ca="1">OFFSET(#REF!,ROW(I$1)-1,COLUMN($A32)-1)</f>
        <v>#REF!</v>
      </c>
      <c r="K38" s="18" t="e">
        <f ca="1">OFFSET(#REF!,ROW(J$1)-1,COLUMN($A32)-1)</f>
        <v>#REF!</v>
      </c>
      <c r="L38" s="18" t="e">
        <f ca="1">OFFSET(#REF!,ROW(K$1)-1,COLUMN($A32)-1)</f>
        <v>#REF!</v>
      </c>
      <c r="M38" s="18" t="e">
        <f ca="1">OFFSET(#REF!,ROW(L$1)-1,COLUMN($A32)-1)</f>
        <v>#REF!</v>
      </c>
      <c r="N38" s="21" t="e">
        <f ca="1">OFFSET(#REF!,ROW(M$1)-1,COLUMN($A32)-1)</f>
        <v>#REF!</v>
      </c>
      <c r="O38" s="21" t="e">
        <f ca="1">OFFSET(#REF!,ROW(N$1)-1,COLUMN($A32)-1)</f>
        <v>#REF!</v>
      </c>
      <c r="P38" s="21" t="e">
        <f ca="1">OFFSET(#REF!,ROW(O$1)-1,COLUMN($A32)-1)</f>
        <v>#REF!</v>
      </c>
      <c r="Q38" s="21" t="e">
        <f ca="1">OFFSET(#REF!,ROW(P$1)-1,COLUMN($A32)-1)</f>
        <v>#REF!</v>
      </c>
      <c r="R38" s="21" t="e">
        <f ca="1">OFFSET(#REF!,ROW(Q$1)-1,COLUMN($A32)-1)</f>
        <v>#REF!</v>
      </c>
      <c r="S38" s="21" t="e">
        <f ca="1">OFFSET(#REF!,ROW(R$1)-1,COLUMN($A32)-1)</f>
        <v>#REF!</v>
      </c>
      <c r="T38" s="21" t="e">
        <f ca="1">OFFSET(#REF!,ROW(S$1)-1,COLUMN($A32)-1)</f>
        <v>#REF!</v>
      </c>
      <c r="U38" s="21" t="e">
        <f ca="1">OFFSET(#REF!,ROW(T$1)-1,COLUMN($A32)-1)</f>
        <v>#REF!</v>
      </c>
      <c r="V38" s="21" t="e">
        <f ca="1">OFFSET(#REF!,ROW(U$1)-1,COLUMN($A32)-1)</f>
        <v>#REF!</v>
      </c>
      <c r="W38" s="21" t="e">
        <f ca="1">OFFSET(#REF!,ROW(V$1)-1,COLUMN($A32)-1)</f>
        <v>#REF!</v>
      </c>
      <c r="X38" s="21" t="e">
        <f ca="1">OFFSET(#REF!,ROW(W$1)-1,COLUMN($A32)-1)</f>
        <v>#REF!</v>
      </c>
      <c r="Y38" s="21" t="e">
        <f ca="1">OFFSET(#REF!,ROW(X$1)-1,COLUMN($A32)-1)</f>
        <v>#REF!</v>
      </c>
      <c r="Z38" s="21" t="e">
        <f ca="1">OFFSET(#REF!,ROW(Y$1)-1,COLUMN($A32)-1)</f>
        <v>#REF!</v>
      </c>
      <c r="AA38" s="21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70">
        <f t="shared" si="3"/>
        <v>45139</v>
      </c>
    </row>
    <row r="39" spans="1:49" x14ac:dyDescent="0.3">
      <c r="A39" s="70" t="str">
        <f t="shared" si="2"/>
        <v>202309</v>
      </c>
      <c r="B39" s="18" t="e">
        <f ca="1">OFFSET(#REF!,ROW(A$1)-1,COLUMN($A33)-1)</f>
        <v>#REF!</v>
      </c>
      <c r="C39" s="18" t="e">
        <f ca="1">OFFSET(#REF!,ROW(B$1)-1,COLUMN($A33)-1)</f>
        <v>#REF!</v>
      </c>
      <c r="D39" s="18" t="e">
        <f ca="1">OFFSET(#REF!,ROW(C$1)-1,COLUMN($A33)-1)</f>
        <v>#REF!</v>
      </c>
      <c r="E39" s="18" t="e">
        <f ca="1">OFFSET(#REF!,ROW(D$1)-1,COLUMN($A33)-1)</f>
        <v>#REF!</v>
      </c>
      <c r="F39" s="18" t="e">
        <f ca="1">OFFSET(#REF!,ROW(E$1)-1,COLUMN($A33)-1)</f>
        <v>#REF!</v>
      </c>
      <c r="G39" s="18" t="e">
        <f ca="1">OFFSET(#REF!,ROW(F$1)-1,COLUMN($A33)-1)</f>
        <v>#REF!</v>
      </c>
      <c r="H39" s="18" t="e">
        <f ca="1">OFFSET(#REF!,ROW(G$1)-1,COLUMN($A33)-1)</f>
        <v>#REF!</v>
      </c>
      <c r="I39" s="18" t="e">
        <f ca="1">OFFSET(#REF!,ROW(H$1)-1,COLUMN($A33)-1)</f>
        <v>#REF!</v>
      </c>
      <c r="J39" s="18" t="e">
        <f ca="1">OFFSET(#REF!,ROW(I$1)-1,COLUMN($A33)-1)</f>
        <v>#REF!</v>
      </c>
      <c r="K39" s="18" t="e">
        <f ca="1">OFFSET(#REF!,ROW(J$1)-1,COLUMN($A33)-1)</f>
        <v>#REF!</v>
      </c>
      <c r="L39" s="18" t="e">
        <f ca="1">OFFSET(#REF!,ROW(K$1)-1,COLUMN($A33)-1)</f>
        <v>#REF!</v>
      </c>
      <c r="M39" s="18" t="e">
        <f ca="1">OFFSET(#REF!,ROW(L$1)-1,COLUMN($A33)-1)</f>
        <v>#REF!</v>
      </c>
      <c r="N39" s="21" t="e">
        <f ca="1">OFFSET(#REF!,ROW(M$1)-1,COLUMN($A33)-1)</f>
        <v>#REF!</v>
      </c>
      <c r="O39" s="21" t="e">
        <f ca="1">OFFSET(#REF!,ROW(N$1)-1,COLUMN($A33)-1)</f>
        <v>#REF!</v>
      </c>
      <c r="P39" s="21" t="e">
        <f ca="1">OFFSET(#REF!,ROW(O$1)-1,COLUMN($A33)-1)</f>
        <v>#REF!</v>
      </c>
      <c r="Q39" s="21" t="e">
        <f ca="1">OFFSET(#REF!,ROW(P$1)-1,COLUMN($A33)-1)</f>
        <v>#REF!</v>
      </c>
      <c r="R39" s="21" t="e">
        <f ca="1">OFFSET(#REF!,ROW(Q$1)-1,COLUMN($A33)-1)</f>
        <v>#REF!</v>
      </c>
      <c r="S39" s="21" t="e">
        <f ca="1">OFFSET(#REF!,ROW(R$1)-1,COLUMN($A33)-1)</f>
        <v>#REF!</v>
      </c>
      <c r="T39" s="21" t="e">
        <f ca="1">OFFSET(#REF!,ROW(S$1)-1,COLUMN($A33)-1)</f>
        <v>#REF!</v>
      </c>
      <c r="U39" s="21" t="e">
        <f ca="1">OFFSET(#REF!,ROW(T$1)-1,COLUMN($A33)-1)</f>
        <v>#REF!</v>
      </c>
      <c r="V39" s="21" t="e">
        <f ca="1">OFFSET(#REF!,ROW(U$1)-1,COLUMN($A33)-1)</f>
        <v>#REF!</v>
      </c>
      <c r="W39" s="21" t="e">
        <f ca="1">OFFSET(#REF!,ROW(V$1)-1,COLUMN($A33)-1)</f>
        <v>#REF!</v>
      </c>
      <c r="X39" s="21" t="e">
        <f ca="1">OFFSET(#REF!,ROW(W$1)-1,COLUMN($A33)-1)</f>
        <v>#REF!</v>
      </c>
      <c r="Y39" s="21" t="e">
        <f ca="1">OFFSET(#REF!,ROW(X$1)-1,COLUMN($A33)-1)</f>
        <v>#REF!</v>
      </c>
      <c r="Z39" s="21" t="e">
        <f ca="1">OFFSET(#REF!,ROW(Y$1)-1,COLUMN($A33)-1)</f>
        <v>#REF!</v>
      </c>
      <c r="AA39" s="21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70">
        <f t="shared" si="3"/>
        <v>45170</v>
      </c>
    </row>
    <row r="40" spans="1:49" x14ac:dyDescent="0.3">
      <c r="A40" s="70" t="str">
        <f t="shared" si="2"/>
        <v>202310</v>
      </c>
      <c r="B40" s="18" t="e">
        <f ca="1">OFFSET(#REF!,ROW(A$1)-1,COLUMN($A34)-1)</f>
        <v>#REF!</v>
      </c>
      <c r="C40" s="18" t="e">
        <f ca="1">OFFSET(#REF!,ROW(B$1)-1,COLUMN($A34)-1)</f>
        <v>#REF!</v>
      </c>
      <c r="D40" s="18" t="e">
        <f ca="1">OFFSET(#REF!,ROW(C$1)-1,COLUMN($A34)-1)</f>
        <v>#REF!</v>
      </c>
      <c r="E40" s="18" t="e">
        <f ca="1">OFFSET(#REF!,ROW(D$1)-1,COLUMN($A34)-1)</f>
        <v>#REF!</v>
      </c>
      <c r="F40" s="18" t="e">
        <f ca="1">OFFSET(#REF!,ROW(E$1)-1,COLUMN($A34)-1)</f>
        <v>#REF!</v>
      </c>
      <c r="G40" s="18" t="e">
        <f ca="1">OFFSET(#REF!,ROW(F$1)-1,COLUMN($A34)-1)</f>
        <v>#REF!</v>
      </c>
      <c r="H40" s="18" t="e">
        <f ca="1">OFFSET(#REF!,ROW(G$1)-1,COLUMN($A34)-1)</f>
        <v>#REF!</v>
      </c>
      <c r="I40" s="18" t="e">
        <f ca="1">OFFSET(#REF!,ROW(H$1)-1,COLUMN($A34)-1)</f>
        <v>#REF!</v>
      </c>
      <c r="J40" s="18" t="e">
        <f ca="1">OFFSET(#REF!,ROW(I$1)-1,COLUMN($A34)-1)</f>
        <v>#REF!</v>
      </c>
      <c r="K40" s="18" t="e">
        <f ca="1">OFFSET(#REF!,ROW(J$1)-1,COLUMN($A34)-1)</f>
        <v>#REF!</v>
      </c>
      <c r="L40" s="18" t="e">
        <f ca="1">OFFSET(#REF!,ROW(K$1)-1,COLUMN($A34)-1)</f>
        <v>#REF!</v>
      </c>
      <c r="M40" s="18" t="e">
        <f ca="1">OFFSET(#REF!,ROW(L$1)-1,COLUMN($A34)-1)</f>
        <v>#REF!</v>
      </c>
      <c r="N40" s="21" t="e">
        <f ca="1">OFFSET(#REF!,ROW(M$1)-1,COLUMN($A34)-1)</f>
        <v>#REF!</v>
      </c>
      <c r="O40" s="21" t="e">
        <f ca="1">OFFSET(#REF!,ROW(N$1)-1,COLUMN($A34)-1)</f>
        <v>#REF!</v>
      </c>
      <c r="P40" s="21" t="e">
        <f ca="1">OFFSET(#REF!,ROW(O$1)-1,COLUMN($A34)-1)</f>
        <v>#REF!</v>
      </c>
      <c r="Q40" s="21" t="e">
        <f ca="1">OFFSET(#REF!,ROW(P$1)-1,COLUMN($A34)-1)</f>
        <v>#REF!</v>
      </c>
      <c r="R40" s="21" t="e">
        <f ca="1">OFFSET(#REF!,ROW(Q$1)-1,COLUMN($A34)-1)</f>
        <v>#REF!</v>
      </c>
      <c r="S40" s="21" t="e">
        <f ca="1">OFFSET(#REF!,ROW(R$1)-1,COLUMN($A34)-1)</f>
        <v>#REF!</v>
      </c>
      <c r="T40" s="21" t="e">
        <f ca="1">OFFSET(#REF!,ROW(S$1)-1,COLUMN($A34)-1)</f>
        <v>#REF!</v>
      </c>
      <c r="U40" s="21" t="e">
        <f ca="1">OFFSET(#REF!,ROW(T$1)-1,COLUMN($A34)-1)</f>
        <v>#REF!</v>
      </c>
      <c r="V40" s="21" t="e">
        <f ca="1">OFFSET(#REF!,ROW(U$1)-1,COLUMN($A34)-1)</f>
        <v>#REF!</v>
      </c>
      <c r="W40" s="21" t="e">
        <f ca="1">OFFSET(#REF!,ROW(V$1)-1,COLUMN($A34)-1)</f>
        <v>#REF!</v>
      </c>
      <c r="X40" s="21" t="e">
        <f ca="1">OFFSET(#REF!,ROW(W$1)-1,COLUMN($A34)-1)</f>
        <v>#REF!</v>
      </c>
      <c r="Y40" s="21" t="e">
        <f ca="1">OFFSET(#REF!,ROW(X$1)-1,COLUMN($A34)-1)</f>
        <v>#REF!</v>
      </c>
      <c r="Z40" s="21" t="e">
        <f ca="1">OFFSET(#REF!,ROW(Y$1)-1,COLUMN($A34)-1)</f>
        <v>#REF!</v>
      </c>
      <c r="AA40" s="21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70">
        <f t="shared" si="3"/>
        <v>45200</v>
      </c>
    </row>
    <row r="41" spans="1:49" x14ac:dyDescent="0.3">
      <c r="A41" s="70" t="str">
        <f t="shared" si="2"/>
        <v>202311</v>
      </c>
      <c r="B41" s="18" t="e">
        <f ca="1">OFFSET(#REF!,ROW(A$1)-1,COLUMN($A35)-1)</f>
        <v>#REF!</v>
      </c>
      <c r="C41" s="18" t="e">
        <f ca="1">OFFSET(#REF!,ROW(B$1)-1,COLUMN($A35)-1)</f>
        <v>#REF!</v>
      </c>
      <c r="D41" s="18" t="e">
        <f ca="1">OFFSET(#REF!,ROW(C$1)-1,COLUMN($A35)-1)</f>
        <v>#REF!</v>
      </c>
      <c r="E41" s="18" t="e">
        <f ca="1">OFFSET(#REF!,ROW(D$1)-1,COLUMN($A35)-1)</f>
        <v>#REF!</v>
      </c>
      <c r="F41" s="18" t="e">
        <f ca="1">OFFSET(#REF!,ROW(E$1)-1,COLUMN($A35)-1)</f>
        <v>#REF!</v>
      </c>
      <c r="G41" s="18" t="e">
        <f ca="1">OFFSET(#REF!,ROW(F$1)-1,COLUMN($A35)-1)</f>
        <v>#REF!</v>
      </c>
      <c r="H41" s="18" t="e">
        <f ca="1">OFFSET(#REF!,ROW(G$1)-1,COLUMN($A35)-1)</f>
        <v>#REF!</v>
      </c>
      <c r="I41" s="18" t="e">
        <f ca="1">OFFSET(#REF!,ROW(H$1)-1,COLUMN($A35)-1)</f>
        <v>#REF!</v>
      </c>
      <c r="J41" s="18" t="e">
        <f ca="1">OFFSET(#REF!,ROW(I$1)-1,COLUMN($A35)-1)</f>
        <v>#REF!</v>
      </c>
      <c r="K41" s="18" t="e">
        <f ca="1">OFFSET(#REF!,ROW(J$1)-1,COLUMN($A35)-1)</f>
        <v>#REF!</v>
      </c>
      <c r="L41" s="18" t="e">
        <f ca="1">OFFSET(#REF!,ROW(K$1)-1,COLUMN($A35)-1)</f>
        <v>#REF!</v>
      </c>
      <c r="M41" s="18" t="e">
        <f ca="1">OFFSET(#REF!,ROW(L$1)-1,COLUMN($A35)-1)</f>
        <v>#REF!</v>
      </c>
      <c r="N41" s="21" t="e">
        <f ca="1">OFFSET(#REF!,ROW(M$1)-1,COLUMN($A35)-1)</f>
        <v>#REF!</v>
      </c>
      <c r="O41" s="21" t="e">
        <f ca="1">OFFSET(#REF!,ROW(N$1)-1,COLUMN($A35)-1)</f>
        <v>#REF!</v>
      </c>
      <c r="P41" s="21" t="e">
        <f ca="1">OFFSET(#REF!,ROW(O$1)-1,COLUMN($A35)-1)</f>
        <v>#REF!</v>
      </c>
      <c r="Q41" s="21" t="e">
        <f ca="1">OFFSET(#REF!,ROW(P$1)-1,COLUMN($A35)-1)</f>
        <v>#REF!</v>
      </c>
      <c r="R41" s="21" t="e">
        <f ca="1">OFFSET(#REF!,ROW(Q$1)-1,COLUMN($A35)-1)</f>
        <v>#REF!</v>
      </c>
      <c r="S41" s="21" t="e">
        <f ca="1">OFFSET(#REF!,ROW(R$1)-1,COLUMN($A35)-1)</f>
        <v>#REF!</v>
      </c>
      <c r="T41" s="21" t="e">
        <f ca="1">OFFSET(#REF!,ROW(S$1)-1,COLUMN($A35)-1)</f>
        <v>#REF!</v>
      </c>
      <c r="U41" s="21" t="e">
        <f ca="1">OFFSET(#REF!,ROW(T$1)-1,COLUMN($A35)-1)</f>
        <v>#REF!</v>
      </c>
      <c r="V41" s="21" t="e">
        <f ca="1">OFFSET(#REF!,ROW(U$1)-1,COLUMN($A35)-1)</f>
        <v>#REF!</v>
      </c>
      <c r="W41" s="21" t="e">
        <f ca="1">OFFSET(#REF!,ROW(V$1)-1,COLUMN($A35)-1)</f>
        <v>#REF!</v>
      </c>
      <c r="X41" s="21" t="e">
        <f ca="1">OFFSET(#REF!,ROW(W$1)-1,COLUMN($A35)-1)</f>
        <v>#REF!</v>
      </c>
      <c r="Y41" s="21" t="e">
        <f ca="1">OFFSET(#REF!,ROW(X$1)-1,COLUMN($A35)-1)</f>
        <v>#REF!</v>
      </c>
      <c r="Z41" s="21" t="e">
        <f ca="1">OFFSET(#REF!,ROW(Y$1)-1,COLUMN($A35)-1)</f>
        <v>#REF!</v>
      </c>
      <c r="AA41" s="21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70">
        <f>EDATE(AM42,-1)</f>
        <v>45231</v>
      </c>
    </row>
    <row r="42" spans="1:49" x14ac:dyDescent="0.3">
      <c r="A42" s="70" t="str">
        <f t="shared" si="2"/>
        <v>202312</v>
      </c>
      <c r="B42" s="18" t="e">
        <f ca="1">OFFSET(#REF!,ROW(A$1)-1,COLUMN($A36)-1)</f>
        <v>#REF!</v>
      </c>
      <c r="C42" s="18" t="e">
        <f ca="1">OFFSET(#REF!,ROW(B$1)-1,COLUMN($A36)-1)</f>
        <v>#REF!</v>
      </c>
      <c r="D42" s="18" t="e">
        <f ca="1">OFFSET(#REF!,ROW(C$1)-1,COLUMN($A36)-1)</f>
        <v>#REF!</v>
      </c>
      <c r="E42" s="18" t="e">
        <f ca="1">OFFSET(#REF!,ROW(D$1)-1,COLUMN($A36)-1)</f>
        <v>#REF!</v>
      </c>
      <c r="F42" s="18" t="e">
        <f ca="1">OFFSET(#REF!,ROW(E$1)-1,COLUMN($A36)-1)</f>
        <v>#REF!</v>
      </c>
      <c r="G42" s="18" t="e">
        <f ca="1">OFFSET(#REF!,ROW(F$1)-1,COLUMN($A36)-1)</f>
        <v>#REF!</v>
      </c>
      <c r="H42" s="18" t="e">
        <f ca="1">OFFSET(#REF!,ROW(G$1)-1,COLUMN($A36)-1)</f>
        <v>#REF!</v>
      </c>
      <c r="I42" s="18" t="e">
        <f ca="1">OFFSET(#REF!,ROW(H$1)-1,COLUMN($A36)-1)</f>
        <v>#REF!</v>
      </c>
      <c r="J42" s="18" t="e">
        <f ca="1">OFFSET(#REF!,ROW(I$1)-1,COLUMN($A36)-1)</f>
        <v>#REF!</v>
      </c>
      <c r="K42" s="18" t="e">
        <f ca="1">OFFSET(#REF!,ROW(J$1)-1,COLUMN($A36)-1)</f>
        <v>#REF!</v>
      </c>
      <c r="L42" s="18" t="e">
        <f ca="1">OFFSET(#REF!,ROW(K$1)-1,COLUMN($A36)-1)</f>
        <v>#REF!</v>
      </c>
      <c r="M42" s="18" t="e">
        <f ca="1">OFFSET(#REF!,ROW(L$1)-1,COLUMN($A36)-1)</f>
        <v>#REF!</v>
      </c>
      <c r="N42" s="21" t="e">
        <f ca="1">OFFSET(#REF!,ROW(M$1)-1,COLUMN($A36)-1)</f>
        <v>#REF!</v>
      </c>
      <c r="O42" s="21" t="e">
        <f ca="1">OFFSET(#REF!,ROW(N$1)-1,COLUMN($A36)-1)</f>
        <v>#REF!</v>
      </c>
      <c r="P42" s="21" t="e">
        <f ca="1">OFFSET(#REF!,ROW(O$1)-1,COLUMN($A36)-1)</f>
        <v>#REF!</v>
      </c>
      <c r="Q42" s="21" t="e">
        <f ca="1">OFFSET(#REF!,ROW(P$1)-1,COLUMN($A36)-1)</f>
        <v>#REF!</v>
      </c>
      <c r="R42" s="21" t="e">
        <f ca="1">OFFSET(#REF!,ROW(Q$1)-1,COLUMN($A36)-1)</f>
        <v>#REF!</v>
      </c>
      <c r="S42" s="21" t="e">
        <f ca="1">OFFSET(#REF!,ROW(R$1)-1,COLUMN($A36)-1)</f>
        <v>#REF!</v>
      </c>
      <c r="T42" s="21" t="e">
        <f ca="1">OFFSET(#REF!,ROW(S$1)-1,COLUMN($A36)-1)</f>
        <v>#REF!</v>
      </c>
      <c r="U42" s="21" t="e">
        <f ca="1">OFFSET(#REF!,ROW(T$1)-1,COLUMN($A36)-1)</f>
        <v>#REF!</v>
      </c>
      <c r="V42" s="21" t="e">
        <f ca="1">OFFSET(#REF!,ROW(U$1)-1,COLUMN($A36)-1)</f>
        <v>#REF!</v>
      </c>
      <c r="W42" s="21" t="e">
        <f ca="1">OFFSET(#REF!,ROW(V$1)-1,COLUMN($A36)-1)</f>
        <v>#REF!</v>
      </c>
      <c r="X42" s="21" t="e">
        <f ca="1">OFFSET(#REF!,ROW(W$1)-1,COLUMN($A36)-1)</f>
        <v>#REF!</v>
      </c>
      <c r="Y42" s="21" t="e">
        <f ca="1">OFFSET(#REF!,ROW(X$1)-1,COLUMN($A36)-1)</f>
        <v>#REF!</v>
      </c>
      <c r="Z42" s="21" t="e">
        <f ca="1">OFFSET(#REF!,ROW(Y$1)-1,COLUMN($A36)-1)</f>
        <v>#REF!</v>
      </c>
      <c r="AA42" s="21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70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2" t="s">
        <v>5</v>
      </c>
      <c r="AK44" s="23">
        <v>1881479.28</v>
      </c>
      <c r="AL44" s="24" t="e">
        <f ca="1">AK44-AK43</f>
        <v>#REF!</v>
      </c>
      <c r="AM44" s="25"/>
    </row>
    <row r="45" spans="1:49" x14ac:dyDescent="0.3">
      <c r="AK45" s="25"/>
    </row>
    <row r="46" spans="1:49" x14ac:dyDescent="0.3">
      <c r="A46" s="26" t="s">
        <v>6</v>
      </c>
      <c r="B46" s="26" t="s">
        <v>7</v>
      </c>
      <c r="C46" s="26" t="s">
        <v>8</v>
      </c>
      <c r="D46" s="26" t="s">
        <v>9</v>
      </c>
      <c r="E46" s="26" t="s">
        <v>10</v>
      </c>
      <c r="F46" s="26" t="s">
        <v>11</v>
      </c>
      <c r="G46" s="26" t="s">
        <v>12</v>
      </c>
      <c r="H46" s="26" t="s">
        <v>13</v>
      </c>
      <c r="I46" s="26" t="s">
        <v>14</v>
      </c>
      <c r="J46" s="26" t="s">
        <v>15</v>
      </c>
      <c r="K46" s="26" t="s">
        <v>16</v>
      </c>
      <c r="L46" s="26" t="s">
        <v>17</v>
      </c>
      <c r="M46" s="26" t="s">
        <v>18</v>
      </c>
      <c r="N46" s="27" t="s">
        <v>19</v>
      </c>
      <c r="O46" s="26" t="s">
        <v>20</v>
      </c>
      <c r="P46" s="26" t="s">
        <v>21</v>
      </c>
      <c r="Q46" s="26" t="s">
        <v>22</v>
      </c>
      <c r="R46" s="26" t="s">
        <v>23</v>
      </c>
      <c r="S46" s="26" t="s">
        <v>24</v>
      </c>
      <c r="T46" s="26" t="s">
        <v>25</v>
      </c>
      <c r="U46" s="26" t="s">
        <v>26</v>
      </c>
      <c r="V46" s="26" t="s">
        <v>27</v>
      </c>
      <c r="W46" s="26" t="s">
        <v>28</v>
      </c>
      <c r="X46" s="26" t="s">
        <v>29</v>
      </c>
      <c r="Y46" s="26" t="s">
        <v>30</v>
      </c>
      <c r="Z46" s="27" t="s">
        <v>31</v>
      </c>
      <c r="AA46" s="26" t="s">
        <v>32</v>
      </c>
      <c r="AB46" s="26" t="s">
        <v>33</v>
      </c>
      <c r="AC46" s="26" t="s">
        <v>34</v>
      </c>
      <c r="AD46" s="26" t="s">
        <v>35</v>
      </c>
      <c r="AE46" s="26" t="s">
        <v>36</v>
      </c>
      <c r="AF46" s="26" t="s">
        <v>37</v>
      </c>
      <c r="AG46" s="26" t="s">
        <v>38</v>
      </c>
      <c r="AH46" s="26" t="s">
        <v>39</v>
      </c>
      <c r="AI46" s="26" t="s">
        <v>40</v>
      </c>
      <c r="AJ46" s="26" t="s">
        <v>41</v>
      </c>
      <c r="AK46" s="26" t="s">
        <v>42</v>
      </c>
      <c r="AL46" s="26" t="s">
        <v>1</v>
      </c>
    </row>
    <row r="47" spans="1:49" x14ac:dyDescent="0.3">
      <c r="A47" s="26" t="s">
        <v>43</v>
      </c>
      <c r="B47" s="26" t="s">
        <v>44</v>
      </c>
      <c r="C47" s="26"/>
      <c r="D47" s="26"/>
      <c r="E47" s="26"/>
      <c r="F47" s="26"/>
      <c r="G47" s="26"/>
      <c r="H47" s="26"/>
      <c r="I47" s="26"/>
      <c r="J47" s="28"/>
      <c r="K47" s="28"/>
      <c r="L47" s="28"/>
      <c r="M47" s="28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67"/>
      <c r="AN47" s="67" t="s">
        <v>58</v>
      </c>
      <c r="AO47" s="67" t="s">
        <v>59</v>
      </c>
      <c r="AP47" s="67" t="s">
        <v>57</v>
      </c>
      <c r="AQ47" s="67" t="s">
        <v>60</v>
      </c>
      <c r="AR47" s="67" t="s">
        <v>61</v>
      </c>
      <c r="AS47" s="67" t="s">
        <v>62</v>
      </c>
      <c r="AT47" s="67" t="s">
        <v>63</v>
      </c>
      <c r="AU47" s="67" t="s">
        <v>64</v>
      </c>
      <c r="AV47" s="67" t="s">
        <v>65</v>
      </c>
      <c r="AW47" s="67" t="s">
        <v>66</v>
      </c>
    </row>
    <row r="48" spans="1:49" x14ac:dyDescent="0.3">
      <c r="A48" s="9" t="str">
        <f>A7</f>
        <v>202101</v>
      </c>
      <c r="B48" s="30">
        <f t="shared" ref="B48:AK48" ca="1" si="6">IFERROR(INDEX($A$5:$AK$42,ROW(B3),COLUMN(B3)+ROW(B1)-1),0)</f>
        <v>0</v>
      </c>
      <c r="C48" s="30">
        <f t="shared" ca="1" si="6"/>
        <v>0</v>
      </c>
      <c r="D48" s="30">
        <f t="shared" ca="1" si="6"/>
        <v>0</v>
      </c>
      <c r="E48" s="30">
        <f t="shared" ca="1" si="6"/>
        <v>0</v>
      </c>
      <c r="F48" s="30">
        <f t="shared" ca="1" si="6"/>
        <v>0</v>
      </c>
      <c r="G48" s="30">
        <f t="shared" ca="1" si="6"/>
        <v>0</v>
      </c>
      <c r="H48" s="30">
        <f t="shared" ca="1" si="6"/>
        <v>0</v>
      </c>
      <c r="I48" s="30">
        <f t="shared" ca="1" si="6"/>
        <v>0</v>
      </c>
      <c r="J48" s="30">
        <f t="shared" ca="1" si="6"/>
        <v>0</v>
      </c>
      <c r="K48" s="30">
        <f t="shared" ca="1" si="6"/>
        <v>0</v>
      </c>
      <c r="L48" s="30">
        <f t="shared" ca="1" si="6"/>
        <v>0</v>
      </c>
      <c r="M48" s="30">
        <f t="shared" ca="1" si="6"/>
        <v>0</v>
      </c>
      <c r="N48" s="30">
        <f t="shared" ca="1" si="6"/>
        <v>0</v>
      </c>
      <c r="O48" s="30">
        <f t="shared" ca="1" si="6"/>
        <v>0</v>
      </c>
      <c r="P48" s="30">
        <f t="shared" ca="1" si="6"/>
        <v>0</v>
      </c>
      <c r="Q48" s="30">
        <f t="shared" ca="1" si="6"/>
        <v>0</v>
      </c>
      <c r="R48" s="30">
        <f t="shared" ca="1" si="6"/>
        <v>0</v>
      </c>
      <c r="S48" s="30">
        <f t="shared" ca="1" si="6"/>
        <v>0</v>
      </c>
      <c r="T48" s="30">
        <f t="shared" ca="1" si="6"/>
        <v>0</v>
      </c>
      <c r="U48" s="30">
        <f t="shared" ca="1" si="6"/>
        <v>0</v>
      </c>
      <c r="V48" s="30">
        <f t="shared" ca="1" si="6"/>
        <v>0</v>
      </c>
      <c r="W48" s="30">
        <f t="shared" ca="1" si="6"/>
        <v>0</v>
      </c>
      <c r="X48" s="30">
        <f t="shared" ca="1" si="6"/>
        <v>0</v>
      </c>
      <c r="Y48" s="30">
        <f t="shared" ca="1" si="6"/>
        <v>0</v>
      </c>
      <c r="Z48" s="30">
        <f t="shared" ca="1" si="6"/>
        <v>0</v>
      </c>
      <c r="AA48" s="30">
        <f t="shared" ca="1" si="6"/>
        <v>0</v>
      </c>
      <c r="AB48" s="30">
        <f t="shared" ca="1" si="6"/>
        <v>0</v>
      </c>
      <c r="AC48" s="30">
        <f t="shared" ca="1" si="6"/>
        <v>0</v>
      </c>
      <c r="AD48" s="30">
        <f t="shared" ca="1" si="6"/>
        <v>0</v>
      </c>
      <c r="AE48" s="30">
        <f t="shared" ca="1" si="6"/>
        <v>0</v>
      </c>
      <c r="AF48" s="30">
        <f t="shared" ca="1" si="6"/>
        <v>0</v>
      </c>
      <c r="AG48" s="30">
        <f t="shared" ca="1" si="6"/>
        <v>0</v>
      </c>
      <c r="AH48" s="30">
        <f t="shared" ca="1" si="6"/>
        <v>0</v>
      </c>
      <c r="AI48" s="30">
        <f t="shared" ca="1" si="6"/>
        <v>0</v>
      </c>
      <c r="AJ48" s="30">
        <f t="shared" ca="1" si="6"/>
        <v>0</v>
      </c>
      <c r="AK48" s="30">
        <f t="shared" ca="1" si="6"/>
        <v>0</v>
      </c>
      <c r="AL48" s="6">
        <f ca="1">SUM(B48:AK48)</f>
        <v>0</v>
      </c>
      <c r="AM48" s="67"/>
      <c r="AN48" s="68" t="e">
        <f ca="1">B48/$AL48</f>
        <v>#DIV/0!</v>
      </c>
      <c r="AO48" s="68" t="e">
        <f ca="1">SUM(B48:C48)/$AL48</f>
        <v>#DIV/0!</v>
      </c>
      <c r="AP48" s="68" t="e">
        <f ca="1">SUM($B48:D48)/$AL48</f>
        <v>#DIV/0!</v>
      </c>
      <c r="AQ48" s="68" t="e">
        <f ca="1">SUM($B48:E48)/$AL48</f>
        <v>#DIV/0!</v>
      </c>
      <c r="AR48" s="68" t="e">
        <f ca="1">SUM($B48:F48)/$AL48</f>
        <v>#DIV/0!</v>
      </c>
      <c r="AS48" s="68" t="e">
        <f ca="1">SUM($B48:G48)/$AL48</f>
        <v>#DIV/0!</v>
      </c>
      <c r="AT48" s="68" t="e">
        <f ca="1">SUM($B48:H48)/$AL48</f>
        <v>#DIV/0!</v>
      </c>
      <c r="AU48" s="68" t="e">
        <f ca="1">SUM($B48:I48)/$AL48</f>
        <v>#DIV/0!</v>
      </c>
      <c r="AV48" s="68" t="e">
        <f ca="1">SUM($B48:J48)/$AL48</f>
        <v>#DIV/0!</v>
      </c>
      <c r="AW48" s="68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30">
        <f t="shared" ref="B49:AK49" ca="1" si="8">IFERROR(INDEX($A$5:$AK$42,ROW(B4),COLUMN(B4)+ROW(B2)-1),0)</f>
        <v>0</v>
      </c>
      <c r="C49" s="30">
        <f t="shared" ca="1" si="8"/>
        <v>0</v>
      </c>
      <c r="D49" s="30">
        <f t="shared" ca="1" si="8"/>
        <v>0</v>
      </c>
      <c r="E49" s="30">
        <f t="shared" ca="1" si="8"/>
        <v>0</v>
      </c>
      <c r="F49" s="30">
        <f t="shared" ca="1" si="8"/>
        <v>0</v>
      </c>
      <c r="G49" s="30">
        <f t="shared" ca="1" si="8"/>
        <v>0</v>
      </c>
      <c r="H49" s="30">
        <f t="shared" ca="1" si="8"/>
        <v>0</v>
      </c>
      <c r="I49" s="30">
        <f t="shared" ca="1" si="8"/>
        <v>0</v>
      </c>
      <c r="J49" s="30">
        <f t="shared" ca="1" si="8"/>
        <v>0</v>
      </c>
      <c r="K49" s="30">
        <f t="shared" ca="1" si="8"/>
        <v>0</v>
      </c>
      <c r="L49" s="30">
        <f t="shared" ca="1" si="8"/>
        <v>0</v>
      </c>
      <c r="M49" s="30">
        <f t="shared" ca="1" si="8"/>
        <v>0</v>
      </c>
      <c r="N49" s="30">
        <f t="shared" ca="1" si="8"/>
        <v>0</v>
      </c>
      <c r="O49" s="30">
        <f t="shared" ca="1" si="8"/>
        <v>0</v>
      </c>
      <c r="P49" s="30">
        <f t="shared" ca="1" si="8"/>
        <v>0</v>
      </c>
      <c r="Q49" s="30">
        <f t="shared" ca="1" si="8"/>
        <v>0</v>
      </c>
      <c r="R49" s="30">
        <f t="shared" ca="1" si="8"/>
        <v>0</v>
      </c>
      <c r="S49" s="30">
        <f t="shared" ca="1" si="8"/>
        <v>0</v>
      </c>
      <c r="T49" s="30">
        <f t="shared" ca="1" si="8"/>
        <v>0</v>
      </c>
      <c r="U49" s="30">
        <f t="shared" ca="1" si="8"/>
        <v>0</v>
      </c>
      <c r="V49" s="30">
        <f t="shared" ca="1" si="8"/>
        <v>0</v>
      </c>
      <c r="W49" s="30">
        <f t="shared" ca="1" si="8"/>
        <v>0</v>
      </c>
      <c r="X49" s="30">
        <f t="shared" ca="1" si="8"/>
        <v>0</v>
      </c>
      <c r="Y49" s="30">
        <f t="shared" ca="1" si="8"/>
        <v>0</v>
      </c>
      <c r="Z49" s="30">
        <f t="shared" ca="1" si="8"/>
        <v>0</v>
      </c>
      <c r="AA49" s="30">
        <f t="shared" ca="1" si="8"/>
        <v>0</v>
      </c>
      <c r="AB49" s="30">
        <f t="shared" ca="1" si="8"/>
        <v>0</v>
      </c>
      <c r="AC49" s="30">
        <f t="shared" ca="1" si="8"/>
        <v>0</v>
      </c>
      <c r="AD49" s="30">
        <f t="shared" ca="1" si="8"/>
        <v>0</v>
      </c>
      <c r="AE49" s="30">
        <f t="shared" ca="1" si="8"/>
        <v>0</v>
      </c>
      <c r="AF49" s="30">
        <f t="shared" ca="1" si="8"/>
        <v>0</v>
      </c>
      <c r="AG49" s="30">
        <f t="shared" ca="1" si="8"/>
        <v>0</v>
      </c>
      <c r="AH49" s="30">
        <f t="shared" ca="1" si="8"/>
        <v>0</v>
      </c>
      <c r="AI49" s="30">
        <f t="shared" ca="1" si="8"/>
        <v>0</v>
      </c>
      <c r="AJ49" s="30">
        <f t="shared" ca="1" si="8"/>
        <v>0</v>
      </c>
      <c r="AK49" s="30">
        <f t="shared" si="8"/>
        <v>0</v>
      </c>
      <c r="AL49" s="6">
        <f t="shared" ref="AL49:AL83" ca="1" si="9">SUM(B49:AK49)</f>
        <v>0</v>
      </c>
      <c r="AM49" s="67"/>
      <c r="AN49" s="68" t="e">
        <f t="shared" ref="AN49:AN73" ca="1" si="10">B49/$AL49</f>
        <v>#DIV/0!</v>
      </c>
      <c r="AO49" s="68" t="e">
        <f t="shared" ref="AO49:AO59" ca="1" si="11">SUM(B49:C49)/$AL49</f>
        <v>#DIV/0!</v>
      </c>
      <c r="AP49" s="68" t="e">
        <f ca="1">SUM($B49:D49)/$AL49</f>
        <v>#DIV/0!</v>
      </c>
      <c r="AQ49" s="68" t="e">
        <f ca="1">SUM($B49:E49)/$AL49</f>
        <v>#DIV/0!</v>
      </c>
      <c r="AR49" s="68" t="e">
        <f ca="1">SUM($B49:F49)/$AL49</f>
        <v>#DIV/0!</v>
      </c>
      <c r="AS49" s="68" t="e">
        <f ca="1">SUM($B49:G49)/$AL49</f>
        <v>#DIV/0!</v>
      </c>
      <c r="AT49" s="68" t="e">
        <f ca="1">SUM($B49:H49)/$AL49</f>
        <v>#DIV/0!</v>
      </c>
      <c r="AU49" s="68" t="e">
        <f ca="1">SUM($B49:I49)/$AL49</f>
        <v>#DIV/0!</v>
      </c>
      <c r="AV49" s="68" t="e">
        <f ca="1">SUM($B49:J49)/$AL49</f>
        <v>#DIV/0!</v>
      </c>
      <c r="AW49" s="68" t="e">
        <f ca="1">SUM($B49:K49)/$AL49</f>
        <v>#DIV/0!</v>
      </c>
    </row>
    <row r="50" spans="1:49" x14ac:dyDescent="0.3">
      <c r="A50" s="9" t="str">
        <f t="shared" si="7"/>
        <v>202103</v>
      </c>
      <c r="B50" s="30">
        <f t="shared" ref="B50:AK50" ca="1" si="12">IFERROR(INDEX($A$5:$AK$42,ROW(B5),COLUMN(B5)+ROW(B3)-1),0)</f>
        <v>0</v>
      </c>
      <c r="C50" s="30">
        <f t="shared" ca="1" si="12"/>
        <v>0</v>
      </c>
      <c r="D50" s="30">
        <f t="shared" ca="1" si="12"/>
        <v>0</v>
      </c>
      <c r="E50" s="30">
        <f t="shared" ca="1" si="12"/>
        <v>0</v>
      </c>
      <c r="F50" s="30">
        <f t="shared" ca="1" si="12"/>
        <v>0</v>
      </c>
      <c r="G50" s="30">
        <f t="shared" ca="1" si="12"/>
        <v>0</v>
      </c>
      <c r="H50" s="30">
        <f t="shared" ca="1" si="12"/>
        <v>0</v>
      </c>
      <c r="I50" s="30">
        <f t="shared" ca="1" si="12"/>
        <v>0</v>
      </c>
      <c r="J50" s="30">
        <f t="shared" ca="1" si="12"/>
        <v>0</v>
      </c>
      <c r="K50" s="30">
        <f t="shared" ca="1" si="12"/>
        <v>0</v>
      </c>
      <c r="L50" s="30">
        <f t="shared" ca="1" si="12"/>
        <v>0</v>
      </c>
      <c r="M50" s="30">
        <f t="shared" ca="1" si="12"/>
        <v>0</v>
      </c>
      <c r="N50" s="30">
        <f t="shared" ca="1" si="12"/>
        <v>0</v>
      </c>
      <c r="O50" s="30">
        <f t="shared" ca="1" si="12"/>
        <v>0</v>
      </c>
      <c r="P50" s="30">
        <f t="shared" ca="1" si="12"/>
        <v>0</v>
      </c>
      <c r="Q50" s="30">
        <f t="shared" ca="1" si="12"/>
        <v>0</v>
      </c>
      <c r="R50" s="30">
        <f t="shared" ca="1" si="12"/>
        <v>0</v>
      </c>
      <c r="S50" s="30">
        <f t="shared" ca="1" si="12"/>
        <v>0</v>
      </c>
      <c r="T50" s="30">
        <f t="shared" ca="1" si="12"/>
        <v>0</v>
      </c>
      <c r="U50" s="30">
        <f t="shared" ca="1" si="12"/>
        <v>0</v>
      </c>
      <c r="V50" s="30">
        <f t="shared" ca="1" si="12"/>
        <v>0</v>
      </c>
      <c r="W50" s="30">
        <f t="shared" ca="1" si="12"/>
        <v>0</v>
      </c>
      <c r="X50" s="30">
        <f t="shared" ca="1" si="12"/>
        <v>0</v>
      </c>
      <c r="Y50" s="30">
        <f t="shared" ca="1" si="12"/>
        <v>0</v>
      </c>
      <c r="Z50" s="30">
        <f t="shared" ca="1" si="12"/>
        <v>0</v>
      </c>
      <c r="AA50" s="30">
        <f t="shared" ca="1" si="12"/>
        <v>0</v>
      </c>
      <c r="AB50" s="30">
        <f t="shared" ca="1" si="12"/>
        <v>0</v>
      </c>
      <c r="AC50" s="30">
        <f t="shared" ca="1" si="12"/>
        <v>0</v>
      </c>
      <c r="AD50" s="30">
        <f t="shared" ca="1" si="12"/>
        <v>0</v>
      </c>
      <c r="AE50" s="30">
        <f t="shared" ca="1" si="12"/>
        <v>0</v>
      </c>
      <c r="AF50" s="30">
        <f t="shared" ca="1" si="12"/>
        <v>0</v>
      </c>
      <c r="AG50" s="30">
        <f t="shared" ca="1" si="12"/>
        <v>0</v>
      </c>
      <c r="AH50" s="30">
        <f t="shared" ca="1" si="12"/>
        <v>0</v>
      </c>
      <c r="AI50" s="30">
        <f t="shared" ca="1" si="12"/>
        <v>0</v>
      </c>
      <c r="AJ50" s="30">
        <f t="shared" si="12"/>
        <v>0</v>
      </c>
      <c r="AK50" s="30">
        <f t="shared" si="12"/>
        <v>0</v>
      </c>
      <c r="AL50" s="6">
        <f t="shared" ca="1" si="9"/>
        <v>0</v>
      </c>
      <c r="AM50" s="67"/>
      <c r="AN50" s="68" t="e">
        <f t="shared" ca="1" si="10"/>
        <v>#DIV/0!</v>
      </c>
      <c r="AO50" s="68" t="e">
        <f t="shared" ca="1" si="11"/>
        <v>#DIV/0!</v>
      </c>
      <c r="AP50" s="68" t="e">
        <f ca="1">SUM($B50:D50)/$AL50</f>
        <v>#DIV/0!</v>
      </c>
      <c r="AQ50" s="68" t="e">
        <f ca="1">SUM($B50:E50)/$AL50</f>
        <v>#DIV/0!</v>
      </c>
      <c r="AR50" s="68" t="e">
        <f ca="1">SUM($B50:F50)/$AL50</f>
        <v>#DIV/0!</v>
      </c>
      <c r="AS50" s="68" t="e">
        <f ca="1">SUM($B50:G50)/$AL50</f>
        <v>#DIV/0!</v>
      </c>
      <c r="AT50" s="68" t="e">
        <f ca="1">SUM($B50:H50)/$AL50</f>
        <v>#DIV/0!</v>
      </c>
      <c r="AU50" s="68" t="e">
        <f ca="1">SUM($B50:I50)/$AL50</f>
        <v>#DIV/0!</v>
      </c>
      <c r="AV50" s="68" t="e">
        <f ca="1">SUM($B50:J50)/$AL50</f>
        <v>#DIV/0!</v>
      </c>
      <c r="AW50" s="68" t="e">
        <f ca="1">SUM($B50:K50)/$AL50</f>
        <v>#DIV/0!</v>
      </c>
    </row>
    <row r="51" spans="1:49" x14ac:dyDescent="0.3">
      <c r="A51" s="9" t="str">
        <f t="shared" si="7"/>
        <v>202104</v>
      </c>
      <c r="B51" s="30">
        <f t="shared" ref="B51:AK51" ca="1" si="13">IFERROR(INDEX($A$5:$AK$42,ROW(B6),COLUMN(B6)+ROW(B4)-1),0)</f>
        <v>0</v>
      </c>
      <c r="C51" s="30">
        <f t="shared" ca="1" si="13"/>
        <v>0</v>
      </c>
      <c r="D51" s="30">
        <f t="shared" ca="1" si="13"/>
        <v>0</v>
      </c>
      <c r="E51" s="30">
        <f t="shared" ca="1" si="13"/>
        <v>0</v>
      </c>
      <c r="F51" s="30">
        <f t="shared" ca="1" si="13"/>
        <v>0</v>
      </c>
      <c r="G51" s="30">
        <f t="shared" ca="1" si="13"/>
        <v>0</v>
      </c>
      <c r="H51" s="30">
        <f t="shared" ca="1" si="13"/>
        <v>0</v>
      </c>
      <c r="I51" s="30">
        <f t="shared" ca="1" si="13"/>
        <v>0</v>
      </c>
      <c r="J51" s="30">
        <f t="shared" ca="1" si="13"/>
        <v>0</v>
      </c>
      <c r="K51" s="30">
        <f t="shared" ca="1" si="13"/>
        <v>0</v>
      </c>
      <c r="L51" s="30">
        <f t="shared" ca="1" si="13"/>
        <v>0</v>
      </c>
      <c r="M51" s="30">
        <f t="shared" ca="1" si="13"/>
        <v>0</v>
      </c>
      <c r="N51" s="30">
        <f t="shared" ca="1" si="13"/>
        <v>0</v>
      </c>
      <c r="O51" s="30">
        <f t="shared" ca="1" si="13"/>
        <v>0</v>
      </c>
      <c r="P51" s="30">
        <f t="shared" ca="1" si="13"/>
        <v>0</v>
      </c>
      <c r="Q51" s="30">
        <f t="shared" ca="1" si="13"/>
        <v>0</v>
      </c>
      <c r="R51" s="30">
        <f t="shared" ca="1" si="13"/>
        <v>0</v>
      </c>
      <c r="S51" s="30">
        <f t="shared" ca="1" si="13"/>
        <v>0</v>
      </c>
      <c r="T51" s="30">
        <f t="shared" ca="1" si="13"/>
        <v>0</v>
      </c>
      <c r="U51" s="30">
        <f t="shared" ca="1" si="13"/>
        <v>0</v>
      </c>
      <c r="V51" s="30">
        <f t="shared" ca="1" si="13"/>
        <v>0</v>
      </c>
      <c r="W51" s="30">
        <f t="shared" ca="1" si="13"/>
        <v>0</v>
      </c>
      <c r="X51" s="30">
        <f t="shared" ca="1" si="13"/>
        <v>0</v>
      </c>
      <c r="Y51" s="30">
        <f t="shared" ca="1" si="13"/>
        <v>0</v>
      </c>
      <c r="Z51" s="30">
        <f t="shared" ca="1" si="13"/>
        <v>0</v>
      </c>
      <c r="AA51" s="30">
        <f t="shared" ca="1" si="13"/>
        <v>0</v>
      </c>
      <c r="AB51" s="30">
        <f t="shared" ca="1" si="13"/>
        <v>0</v>
      </c>
      <c r="AC51" s="30">
        <f t="shared" ca="1" si="13"/>
        <v>0</v>
      </c>
      <c r="AD51" s="30">
        <f t="shared" ca="1" si="13"/>
        <v>0</v>
      </c>
      <c r="AE51" s="30">
        <f t="shared" ca="1" si="13"/>
        <v>0</v>
      </c>
      <c r="AF51" s="30">
        <f t="shared" ca="1" si="13"/>
        <v>0</v>
      </c>
      <c r="AG51" s="30">
        <f t="shared" ca="1" si="13"/>
        <v>0</v>
      </c>
      <c r="AH51" s="30">
        <f t="shared" ca="1" si="13"/>
        <v>0</v>
      </c>
      <c r="AI51" s="30">
        <f t="shared" si="13"/>
        <v>0</v>
      </c>
      <c r="AJ51" s="30">
        <f t="shared" si="13"/>
        <v>0</v>
      </c>
      <c r="AK51" s="30">
        <f t="shared" si="13"/>
        <v>0</v>
      </c>
      <c r="AL51" s="6">
        <f t="shared" ca="1" si="9"/>
        <v>0</v>
      </c>
      <c r="AM51" s="67"/>
      <c r="AN51" s="68" t="e">
        <f t="shared" ca="1" si="10"/>
        <v>#DIV/0!</v>
      </c>
      <c r="AO51" s="68" t="e">
        <f t="shared" ca="1" si="11"/>
        <v>#DIV/0!</v>
      </c>
      <c r="AP51" s="68" t="e">
        <f ca="1">SUM($B51:D51)/$AL51</f>
        <v>#DIV/0!</v>
      </c>
      <c r="AQ51" s="68" t="e">
        <f ca="1">SUM($B51:E51)/$AL51</f>
        <v>#DIV/0!</v>
      </c>
      <c r="AR51" s="68" t="e">
        <f ca="1">SUM($B51:F51)/$AL51</f>
        <v>#DIV/0!</v>
      </c>
      <c r="AS51" s="68" t="e">
        <f ca="1">SUM($B51:G51)/$AL51</f>
        <v>#DIV/0!</v>
      </c>
      <c r="AT51" s="68" t="e">
        <f ca="1">SUM($B51:H51)/$AL51</f>
        <v>#DIV/0!</v>
      </c>
      <c r="AU51" s="68" t="e">
        <f ca="1">SUM($B51:I51)/$AL51</f>
        <v>#DIV/0!</v>
      </c>
      <c r="AV51" s="68" t="e">
        <f ca="1">SUM($B51:J51)/$AL51</f>
        <v>#DIV/0!</v>
      </c>
      <c r="AW51" s="68" t="e">
        <f ca="1">SUM($B51:K51)/$AL51</f>
        <v>#DIV/0!</v>
      </c>
    </row>
    <row r="52" spans="1:49" x14ac:dyDescent="0.3">
      <c r="A52" s="9" t="str">
        <f t="shared" si="7"/>
        <v>202105</v>
      </c>
      <c r="B52" s="30">
        <f t="shared" ref="B52:AK52" ca="1" si="14">IFERROR(INDEX($A$5:$AK$42,ROW(B7),COLUMN(B7)+ROW(B5)-1),0)</f>
        <v>0</v>
      </c>
      <c r="C52" s="30">
        <f t="shared" ca="1" si="14"/>
        <v>0</v>
      </c>
      <c r="D52" s="30">
        <f t="shared" ca="1" si="14"/>
        <v>0</v>
      </c>
      <c r="E52" s="30">
        <f t="shared" ca="1" si="14"/>
        <v>0</v>
      </c>
      <c r="F52" s="30">
        <f t="shared" ca="1" si="14"/>
        <v>0</v>
      </c>
      <c r="G52" s="30">
        <f t="shared" ca="1" si="14"/>
        <v>0</v>
      </c>
      <c r="H52" s="30">
        <f t="shared" ca="1" si="14"/>
        <v>0</v>
      </c>
      <c r="I52" s="30">
        <f t="shared" ca="1" si="14"/>
        <v>0</v>
      </c>
      <c r="J52" s="30">
        <f t="shared" ca="1" si="14"/>
        <v>0</v>
      </c>
      <c r="K52" s="30">
        <f t="shared" ca="1" si="14"/>
        <v>0</v>
      </c>
      <c r="L52" s="30">
        <f t="shared" ca="1" si="14"/>
        <v>0</v>
      </c>
      <c r="M52" s="30">
        <f t="shared" ca="1" si="14"/>
        <v>0</v>
      </c>
      <c r="N52" s="30">
        <f t="shared" ca="1" si="14"/>
        <v>0</v>
      </c>
      <c r="O52" s="30">
        <f t="shared" ca="1" si="14"/>
        <v>0</v>
      </c>
      <c r="P52" s="30">
        <f t="shared" ca="1" si="14"/>
        <v>0</v>
      </c>
      <c r="Q52" s="30">
        <f t="shared" ca="1" si="14"/>
        <v>0</v>
      </c>
      <c r="R52" s="30">
        <f t="shared" ca="1" si="14"/>
        <v>0</v>
      </c>
      <c r="S52" s="30">
        <f t="shared" ca="1" si="14"/>
        <v>0</v>
      </c>
      <c r="T52" s="30">
        <f t="shared" ca="1" si="14"/>
        <v>0</v>
      </c>
      <c r="U52" s="30">
        <f t="shared" ca="1" si="14"/>
        <v>0</v>
      </c>
      <c r="V52" s="30">
        <f t="shared" ca="1" si="14"/>
        <v>0</v>
      </c>
      <c r="W52" s="30">
        <f t="shared" ca="1" si="14"/>
        <v>0</v>
      </c>
      <c r="X52" s="30">
        <f t="shared" ca="1" si="14"/>
        <v>0</v>
      </c>
      <c r="Y52" s="30">
        <f t="shared" ca="1" si="14"/>
        <v>0</v>
      </c>
      <c r="Z52" s="30">
        <f t="shared" ca="1" si="14"/>
        <v>0</v>
      </c>
      <c r="AA52" s="30">
        <f t="shared" ca="1" si="14"/>
        <v>0</v>
      </c>
      <c r="AB52" s="30">
        <f t="shared" ca="1" si="14"/>
        <v>0</v>
      </c>
      <c r="AC52" s="30">
        <f t="shared" ca="1" si="14"/>
        <v>0</v>
      </c>
      <c r="AD52" s="30">
        <f t="shared" ca="1" si="14"/>
        <v>0</v>
      </c>
      <c r="AE52" s="30">
        <f t="shared" ca="1" si="14"/>
        <v>0</v>
      </c>
      <c r="AF52" s="30">
        <f t="shared" ca="1" si="14"/>
        <v>0</v>
      </c>
      <c r="AG52" s="30">
        <f t="shared" ca="1" si="14"/>
        <v>0</v>
      </c>
      <c r="AH52" s="30">
        <f t="shared" si="14"/>
        <v>0</v>
      </c>
      <c r="AI52" s="30">
        <f t="shared" si="14"/>
        <v>0</v>
      </c>
      <c r="AJ52" s="30">
        <f t="shared" si="14"/>
        <v>0</v>
      </c>
      <c r="AK52" s="30">
        <f t="shared" si="14"/>
        <v>0</v>
      </c>
      <c r="AL52" s="6">
        <f t="shared" ca="1" si="9"/>
        <v>0</v>
      </c>
      <c r="AM52" s="67"/>
      <c r="AN52" s="68" t="e">
        <f t="shared" ca="1" si="10"/>
        <v>#DIV/0!</v>
      </c>
      <c r="AO52" s="68" t="e">
        <f t="shared" ca="1" si="11"/>
        <v>#DIV/0!</v>
      </c>
      <c r="AP52" s="68" t="e">
        <f ca="1">SUM($B52:D52)/$AL52</f>
        <v>#DIV/0!</v>
      </c>
      <c r="AQ52" s="68" t="e">
        <f ca="1">SUM($B52:E52)/$AL52</f>
        <v>#DIV/0!</v>
      </c>
      <c r="AR52" s="68" t="e">
        <f ca="1">SUM($B52:F52)/$AL52</f>
        <v>#DIV/0!</v>
      </c>
      <c r="AS52" s="68" t="e">
        <f ca="1">SUM($B52:G52)/$AL52</f>
        <v>#DIV/0!</v>
      </c>
      <c r="AT52" s="68" t="e">
        <f ca="1">SUM($B52:H52)/$AL52</f>
        <v>#DIV/0!</v>
      </c>
      <c r="AU52" s="68" t="e">
        <f ca="1">SUM($B52:I52)/$AL52</f>
        <v>#DIV/0!</v>
      </c>
      <c r="AV52" s="68" t="e">
        <f ca="1">SUM($B52:J52)/$AL52</f>
        <v>#DIV/0!</v>
      </c>
      <c r="AW52" s="68" t="e">
        <f ca="1">SUM($B52:K52)/$AL52</f>
        <v>#DIV/0!</v>
      </c>
    </row>
    <row r="53" spans="1:49" x14ac:dyDescent="0.3">
      <c r="A53" s="9" t="str">
        <f t="shared" si="7"/>
        <v>202106</v>
      </c>
      <c r="B53" s="30">
        <f t="shared" ref="B53:AK53" ca="1" si="15">IFERROR(INDEX($A$5:$AK$42,ROW(B8),COLUMN(B8)+ROW(B6)-1),0)</f>
        <v>0</v>
      </c>
      <c r="C53" s="30">
        <f t="shared" ca="1" si="15"/>
        <v>0</v>
      </c>
      <c r="D53" s="30">
        <f t="shared" ca="1" si="15"/>
        <v>0</v>
      </c>
      <c r="E53" s="30">
        <f t="shared" ca="1" si="15"/>
        <v>0</v>
      </c>
      <c r="F53" s="30">
        <f t="shared" ca="1" si="15"/>
        <v>0</v>
      </c>
      <c r="G53" s="30">
        <f t="shared" ca="1" si="15"/>
        <v>0</v>
      </c>
      <c r="H53" s="30">
        <f t="shared" ca="1" si="15"/>
        <v>0</v>
      </c>
      <c r="I53" s="30">
        <f t="shared" ca="1" si="15"/>
        <v>0</v>
      </c>
      <c r="J53" s="30">
        <f t="shared" ca="1" si="15"/>
        <v>0</v>
      </c>
      <c r="K53" s="30">
        <f t="shared" ca="1" si="15"/>
        <v>0</v>
      </c>
      <c r="L53" s="30">
        <f t="shared" ca="1" si="15"/>
        <v>0</v>
      </c>
      <c r="M53" s="30">
        <f t="shared" ca="1" si="15"/>
        <v>0</v>
      </c>
      <c r="N53" s="30">
        <f t="shared" ca="1" si="15"/>
        <v>0</v>
      </c>
      <c r="O53" s="30">
        <f t="shared" ca="1" si="15"/>
        <v>0</v>
      </c>
      <c r="P53" s="30">
        <f t="shared" ca="1" si="15"/>
        <v>0</v>
      </c>
      <c r="Q53" s="30">
        <f t="shared" ca="1" si="15"/>
        <v>0</v>
      </c>
      <c r="R53" s="30">
        <f t="shared" ca="1" si="15"/>
        <v>0</v>
      </c>
      <c r="S53" s="30">
        <f t="shared" ca="1" si="15"/>
        <v>0</v>
      </c>
      <c r="T53" s="30">
        <f t="shared" ca="1" si="15"/>
        <v>0</v>
      </c>
      <c r="U53" s="30">
        <f t="shared" ca="1" si="15"/>
        <v>0</v>
      </c>
      <c r="V53" s="30">
        <f t="shared" ca="1" si="15"/>
        <v>0</v>
      </c>
      <c r="W53" s="30">
        <f t="shared" ca="1" si="15"/>
        <v>0</v>
      </c>
      <c r="X53" s="30">
        <f t="shared" ca="1" si="15"/>
        <v>0</v>
      </c>
      <c r="Y53" s="30">
        <f t="shared" ca="1" si="15"/>
        <v>0</v>
      </c>
      <c r="Z53" s="30">
        <f t="shared" ca="1" si="15"/>
        <v>0</v>
      </c>
      <c r="AA53" s="30">
        <f t="shared" ca="1" si="15"/>
        <v>0</v>
      </c>
      <c r="AB53" s="30">
        <f t="shared" ca="1" si="15"/>
        <v>0</v>
      </c>
      <c r="AC53" s="30">
        <f t="shared" ca="1" si="15"/>
        <v>0</v>
      </c>
      <c r="AD53" s="30">
        <f t="shared" ca="1" si="15"/>
        <v>0</v>
      </c>
      <c r="AE53" s="30">
        <f t="shared" ca="1" si="15"/>
        <v>0</v>
      </c>
      <c r="AF53" s="30">
        <f t="shared" ca="1" si="15"/>
        <v>0</v>
      </c>
      <c r="AG53" s="30">
        <f t="shared" si="15"/>
        <v>0</v>
      </c>
      <c r="AH53" s="30">
        <f t="shared" si="15"/>
        <v>0</v>
      </c>
      <c r="AI53" s="30">
        <f t="shared" si="15"/>
        <v>0</v>
      </c>
      <c r="AJ53" s="30">
        <f t="shared" si="15"/>
        <v>0</v>
      </c>
      <c r="AK53" s="30">
        <f t="shared" si="15"/>
        <v>0</v>
      </c>
      <c r="AL53" s="6">
        <f t="shared" ca="1" si="9"/>
        <v>0</v>
      </c>
      <c r="AM53" s="67"/>
      <c r="AN53" s="68" t="e">
        <f t="shared" ca="1" si="10"/>
        <v>#DIV/0!</v>
      </c>
      <c r="AO53" s="68" t="e">
        <f t="shared" ca="1" si="11"/>
        <v>#DIV/0!</v>
      </c>
      <c r="AP53" s="68" t="e">
        <f ca="1">SUM($B53:D53)/$AL53</f>
        <v>#DIV/0!</v>
      </c>
      <c r="AQ53" s="68" t="e">
        <f ca="1">SUM($B53:E53)/$AL53</f>
        <v>#DIV/0!</v>
      </c>
      <c r="AR53" s="68" t="e">
        <f ca="1">SUM($B53:F53)/$AL53</f>
        <v>#DIV/0!</v>
      </c>
      <c r="AS53" s="68" t="e">
        <f ca="1">SUM($B53:G53)/$AL53</f>
        <v>#DIV/0!</v>
      </c>
      <c r="AT53" s="68" t="e">
        <f ca="1">SUM($B53:H53)/$AL53</f>
        <v>#DIV/0!</v>
      </c>
      <c r="AU53" s="68" t="e">
        <f ca="1">SUM($B53:I53)/$AL53</f>
        <v>#DIV/0!</v>
      </c>
      <c r="AV53" s="68" t="e">
        <f ca="1">SUM($B53:J53)/$AL53</f>
        <v>#DIV/0!</v>
      </c>
      <c r="AW53" s="68" t="e">
        <f ca="1">SUM($B53:K53)/$AL53</f>
        <v>#DIV/0!</v>
      </c>
    </row>
    <row r="54" spans="1:49" x14ac:dyDescent="0.3">
      <c r="A54" s="9" t="str">
        <f t="shared" si="7"/>
        <v>202107</v>
      </c>
      <c r="B54" s="30">
        <f t="shared" ref="B54:AK54" ca="1" si="16">IFERROR(INDEX($A$5:$AK$42,ROW(B9),COLUMN(B9)+ROW(B7)-1),0)</f>
        <v>0</v>
      </c>
      <c r="C54" s="30">
        <f t="shared" ca="1" si="16"/>
        <v>0</v>
      </c>
      <c r="D54" s="30">
        <f t="shared" ca="1" si="16"/>
        <v>0</v>
      </c>
      <c r="E54" s="30">
        <f t="shared" ca="1" si="16"/>
        <v>0</v>
      </c>
      <c r="F54" s="30">
        <f t="shared" ca="1" si="16"/>
        <v>0</v>
      </c>
      <c r="G54" s="30">
        <f t="shared" ca="1" si="16"/>
        <v>0</v>
      </c>
      <c r="H54" s="30">
        <f t="shared" ca="1" si="16"/>
        <v>0</v>
      </c>
      <c r="I54" s="30">
        <f t="shared" ca="1" si="16"/>
        <v>0</v>
      </c>
      <c r="J54" s="30">
        <f t="shared" ca="1" si="16"/>
        <v>0</v>
      </c>
      <c r="K54" s="30">
        <f t="shared" ca="1" si="16"/>
        <v>0</v>
      </c>
      <c r="L54" s="30">
        <f t="shared" ca="1" si="16"/>
        <v>0</v>
      </c>
      <c r="M54" s="30">
        <f t="shared" ca="1" si="16"/>
        <v>0</v>
      </c>
      <c r="N54" s="30">
        <f t="shared" ca="1" si="16"/>
        <v>0</v>
      </c>
      <c r="O54" s="30">
        <f t="shared" ca="1" si="16"/>
        <v>0</v>
      </c>
      <c r="P54" s="30">
        <f t="shared" ca="1" si="16"/>
        <v>0</v>
      </c>
      <c r="Q54" s="30">
        <f t="shared" ca="1" si="16"/>
        <v>0</v>
      </c>
      <c r="R54" s="30">
        <f t="shared" ca="1" si="16"/>
        <v>0</v>
      </c>
      <c r="S54" s="30">
        <f t="shared" ca="1" si="16"/>
        <v>0</v>
      </c>
      <c r="T54" s="30">
        <f t="shared" ca="1" si="16"/>
        <v>0</v>
      </c>
      <c r="U54" s="30">
        <f t="shared" ca="1" si="16"/>
        <v>0</v>
      </c>
      <c r="V54" s="30">
        <f t="shared" ca="1" si="16"/>
        <v>0</v>
      </c>
      <c r="W54" s="30">
        <f t="shared" ca="1" si="16"/>
        <v>0</v>
      </c>
      <c r="X54" s="30">
        <f t="shared" ca="1" si="16"/>
        <v>0</v>
      </c>
      <c r="Y54" s="30">
        <f t="shared" ca="1" si="16"/>
        <v>0</v>
      </c>
      <c r="Z54" s="30">
        <f t="shared" ca="1" si="16"/>
        <v>0</v>
      </c>
      <c r="AA54" s="30">
        <f t="shared" ca="1" si="16"/>
        <v>0</v>
      </c>
      <c r="AB54" s="30">
        <f t="shared" ca="1" si="16"/>
        <v>0</v>
      </c>
      <c r="AC54" s="30">
        <f t="shared" ca="1" si="16"/>
        <v>0</v>
      </c>
      <c r="AD54" s="30">
        <f t="shared" ca="1" si="16"/>
        <v>0</v>
      </c>
      <c r="AE54" s="30">
        <f t="shared" ca="1" si="16"/>
        <v>0</v>
      </c>
      <c r="AF54" s="30">
        <f t="shared" si="16"/>
        <v>0</v>
      </c>
      <c r="AG54" s="30">
        <f t="shared" si="16"/>
        <v>0</v>
      </c>
      <c r="AH54" s="30">
        <f t="shared" si="16"/>
        <v>0</v>
      </c>
      <c r="AI54" s="30">
        <f t="shared" si="16"/>
        <v>0</v>
      </c>
      <c r="AJ54" s="30">
        <f t="shared" si="16"/>
        <v>0</v>
      </c>
      <c r="AK54" s="30">
        <f t="shared" si="16"/>
        <v>0</v>
      </c>
      <c r="AL54" s="6">
        <f t="shared" ca="1" si="9"/>
        <v>0</v>
      </c>
      <c r="AM54" s="67"/>
      <c r="AN54" s="68" t="e">
        <f t="shared" ca="1" si="10"/>
        <v>#DIV/0!</v>
      </c>
      <c r="AO54" s="68" t="e">
        <f t="shared" ca="1" si="11"/>
        <v>#DIV/0!</v>
      </c>
      <c r="AP54" s="68" t="e">
        <f ca="1">SUM($B54:D54)/$AL54</f>
        <v>#DIV/0!</v>
      </c>
      <c r="AQ54" s="68" t="e">
        <f ca="1">SUM($B54:E54)/$AL54</f>
        <v>#DIV/0!</v>
      </c>
      <c r="AR54" s="68" t="e">
        <f ca="1">SUM($B54:F54)/$AL54</f>
        <v>#DIV/0!</v>
      </c>
      <c r="AS54" s="68" t="e">
        <f ca="1">SUM($B54:G54)/$AL54</f>
        <v>#DIV/0!</v>
      </c>
      <c r="AT54" s="68" t="e">
        <f ca="1">SUM($B54:H54)/$AL54</f>
        <v>#DIV/0!</v>
      </c>
      <c r="AU54" s="68" t="e">
        <f ca="1">SUM($B54:I54)/$AL54</f>
        <v>#DIV/0!</v>
      </c>
      <c r="AV54" s="68" t="e">
        <f ca="1">SUM($B54:J54)/$AL54</f>
        <v>#DIV/0!</v>
      </c>
      <c r="AW54" s="68" t="e">
        <f ca="1">SUM($B54:K54)/$AL54</f>
        <v>#DIV/0!</v>
      </c>
    </row>
    <row r="55" spans="1:49" x14ac:dyDescent="0.3">
      <c r="A55" s="9" t="str">
        <f t="shared" si="7"/>
        <v>202108</v>
      </c>
      <c r="B55" s="30">
        <f t="shared" ref="B55:AK55" ca="1" si="17">IFERROR(INDEX($A$5:$AK$42,ROW(B10),COLUMN(B10)+ROW(B8)-1),0)</f>
        <v>0</v>
      </c>
      <c r="C55" s="30">
        <f t="shared" ca="1" si="17"/>
        <v>0</v>
      </c>
      <c r="D55" s="30">
        <f t="shared" ca="1" si="17"/>
        <v>0</v>
      </c>
      <c r="E55" s="30">
        <f t="shared" ca="1" si="17"/>
        <v>0</v>
      </c>
      <c r="F55" s="30">
        <f t="shared" ca="1" si="17"/>
        <v>0</v>
      </c>
      <c r="G55" s="30">
        <f t="shared" ca="1" si="17"/>
        <v>0</v>
      </c>
      <c r="H55" s="30">
        <f t="shared" ca="1" si="17"/>
        <v>0</v>
      </c>
      <c r="I55" s="30">
        <f t="shared" ca="1" si="17"/>
        <v>0</v>
      </c>
      <c r="J55" s="30">
        <f t="shared" ca="1" si="17"/>
        <v>0</v>
      </c>
      <c r="K55" s="30">
        <f t="shared" ca="1" si="17"/>
        <v>0</v>
      </c>
      <c r="L55" s="30">
        <f t="shared" ca="1" si="17"/>
        <v>0</v>
      </c>
      <c r="M55" s="30">
        <f t="shared" ca="1" si="17"/>
        <v>0</v>
      </c>
      <c r="N55" s="30">
        <f t="shared" ca="1" si="17"/>
        <v>0</v>
      </c>
      <c r="O55" s="30">
        <f t="shared" ca="1" si="17"/>
        <v>0</v>
      </c>
      <c r="P55" s="30">
        <f t="shared" ca="1" si="17"/>
        <v>0</v>
      </c>
      <c r="Q55" s="30">
        <f t="shared" ca="1" si="17"/>
        <v>0</v>
      </c>
      <c r="R55" s="30">
        <f t="shared" ca="1" si="17"/>
        <v>0</v>
      </c>
      <c r="S55" s="30">
        <f t="shared" ca="1" si="17"/>
        <v>0</v>
      </c>
      <c r="T55" s="30">
        <f t="shared" ca="1" si="17"/>
        <v>0</v>
      </c>
      <c r="U55" s="30">
        <f t="shared" ca="1" si="17"/>
        <v>0</v>
      </c>
      <c r="V55" s="30">
        <f t="shared" ca="1" si="17"/>
        <v>0</v>
      </c>
      <c r="W55" s="30">
        <f t="shared" ca="1" si="17"/>
        <v>0</v>
      </c>
      <c r="X55" s="30">
        <f t="shared" ca="1" si="17"/>
        <v>0</v>
      </c>
      <c r="Y55" s="30">
        <f t="shared" ca="1" si="17"/>
        <v>0</v>
      </c>
      <c r="Z55" s="30">
        <f t="shared" ca="1" si="17"/>
        <v>0</v>
      </c>
      <c r="AA55" s="30">
        <f t="shared" ca="1" si="17"/>
        <v>0</v>
      </c>
      <c r="AB55" s="30">
        <f t="shared" ca="1" si="17"/>
        <v>0</v>
      </c>
      <c r="AC55" s="30">
        <f t="shared" ca="1" si="17"/>
        <v>0</v>
      </c>
      <c r="AD55" s="30">
        <f t="shared" ca="1" si="17"/>
        <v>0</v>
      </c>
      <c r="AE55" s="30">
        <f t="shared" si="17"/>
        <v>0</v>
      </c>
      <c r="AF55" s="30">
        <f t="shared" si="17"/>
        <v>0</v>
      </c>
      <c r="AG55" s="30">
        <f t="shared" si="17"/>
        <v>0</v>
      </c>
      <c r="AH55" s="30">
        <f t="shared" si="17"/>
        <v>0</v>
      </c>
      <c r="AI55" s="30">
        <f t="shared" si="17"/>
        <v>0</v>
      </c>
      <c r="AJ55" s="30">
        <f t="shared" si="17"/>
        <v>0</v>
      </c>
      <c r="AK55" s="30">
        <f t="shared" si="17"/>
        <v>0</v>
      </c>
      <c r="AL55" s="6">
        <f t="shared" ca="1" si="9"/>
        <v>0</v>
      </c>
      <c r="AM55" s="67"/>
      <c r="AN55" s="68" t="e">
        <f t="shared" ca="1" si="10"/>
        <v>#DIV/0!</v>
      </c>
      <c r="AO55" s="68" t="e">
        <f t="shared" ca="1" si="11"/>
        <v>#DIV/0!</v>
      </c>
      <c r="AP55" s="68" t="e">
        <f ca="1">SUM($B55:D55)/$AL55</f>
        <v>#DIV/0!</v>
      </c>
      <c r="AQ55" s="68" t="e">
        <f ca="1">SUM($B55:E55)/$AL55</f>
        <v>#DIV/0!</v>
      </c>
      <c r="AR55" s="68" t="e">
        <f ca="1">SUM($B55:F55)/$AL55</f>
        <v>#DIV/0!</v>
      </c>
      <c r="AS55" s="68" t="e">
        <f ca="1">SUM($B55:G55)/$AL55</f>
        <v>#DIV/0!</v>
      </c>
      <c r="AT55" s="68" t="e">
        <f ca="1">SUM($B55:H55)/$AL55</f>
        <v>#DIV/0!</v>
      </c>
      <c r="AU55" s="68" t="e">
        <f ca="1">SUM($B55:I55)/$AL55</f>
        <v>#DIV/0!</v>
      </c>
      <c r="AV55" s="68" t="e">
        <f ca="1">SUM($B55:J55)/$AL55</f>
        <v>#DIV/0!</v>
      </c>
      <c r="AW55" s="68" t="e">
        <f ca="1">SUM($B55:K55)/$AL55</f>
        <v>#DIV/0!</v>
      </c>
    </row>
    <row r="56" spans="1:49" x14ac:dyDescent="0.3">
      <c r="A56" s="9" t="str">
        <f t="shared" si="7"/>
        <v>202109</v>
      </c>
      <c r="B56" s="30">
        <f t="shared" ref="B56:AK56" ca="1" si="18">IFERROR(INDEX($A$5:$AK$42,ROW(B11),COLUMN(B11)+ROW(B9)-1),0)</f>
        <v>0</v>
      </c>
      <c r="C56" s="30">
        <f t="shared" ca="1" si="18"/>
        <v>0</v>
      </c>
      <c r="D56" s="30">
        <f t="shared" ca="1" si="18"/>
        <v>0</v>
      </c>
      <c r="E56" s="30">
        <f t="shared" ca="1" si="18"/>
        <v>0</v>
      </c>
      <c r="F56" s="30">
        <f t="shared" ca="1" si="18"/>
        <v>0</v>
      </c>
      <c r="G56" s="30">
        <f t="shared" ca="1" si="18"/>
        <v>0</v>
      </c>
      <c r="H56" s="30">
        <f t="shared" ca="1" si="18"/>
        <v>0</v>
      </c>
      <c r="I56" s="30">
        <f t="shared" ca="1" si="18"/>
        <v>0</v>
      </c>
      <c r="J56" s="30">
        <f t="shared" ca="1" si="18"/>
        <v>0</v>
      </c>
      <c r="K56" s="30">
        <f t="shared" ca="1" si="18"/>
        <v>0</v>
      </c>
      <c r="L56" s="30">
        <f t="shared" ca="1" si="18"/>
        <v>0</v>
      </c>
      <c r="M56" s="30">
        <f t="shared" ca="1" si="18"/>
        <v>0</v>
      </c>
      <c r="N56" s="30">
        <f t="shared" ca="1" si="18"/>
        <v>0</v>
      </c>
      <c r="O56" s="30">
        <f t="shared" ca="1" si="18"/>
        <v>0</v>
      </c>
      <c r="P56" s="30">
        <f t="shared" ca="1" si="18"/>
        <v>0</v>
      </c>
      <c r="Q56" s="30">
        <f t="shared" ca="1" si="18"/>
        <v>0</v>
      </c>
      <c r="R56" s="30">
        <f t="shared" ca="1" si="18"/>
        <v>0</v>
      </c>
      <c r="S56" s="30">
        <f t="shared" ca="1" si="18"/>
        <v>0</v>
      </c>
      <c r="T56" s="30">
        <f t="shared" ca="1" si="18"/>
        <v>0</v>
      </c>
      <c r="U56" s="30">
        <f t="shared" ca="1" si="18"/>
        <v>0</v>
      </c>
      <c r="V56" s="30">
        <f t="shared" ca="1" si="18"/>
        <v>0</v>
      </c>
      <c r="W56" s="30">
        <f t="shared" ca="1" si="18"/>
        <v>0</v>
      </c>
      <c r="X56" s="30">
        <f t="shared" ca="1" si="18"/>
        <v>0</v>
      </c>
      <c r="Y56" s="30">
        <f t="shared" ca="1" si="18"/>
        <v>0</v>
      </c>
      <c r="Z56" s="30">
        <f t="shared" ca="1" si="18"/>
        <v>0</v>
      </c>
      <c r="AA56" s="30">
        <f t="shared" ca="1" si="18"/>
        <v>0</v>
      </c>
      <c r="AB56" s="30">
        <f t="shared" ca="1" si="18"/>
        <v>0</v>
      </c>
      <c r="AC56" s="30">
        <f t="shared" ca="1" si="18"/>
        <v>0</v>
      </c>
      <c r="AD56" s="30">
        <f t="shared" si="18"/>
        <v>0</v>
      </c>
      <c r="AE56" s="30">
        <f t="shared" si="18"/>
        <v>0</v>
      </c>
      <c r="AF56" s="30">
        <f t="shared" si="18"/>
        <v>0</v>
      </c>
      <c r="AG56" s="30">
        <f t="shared" si="18"/>
        <v>0</v>
      </c>
      <c r="AH56" s="30">
        <f t="shared" si="18"/>
        <v>0</v>
      </c>
      <c r="AI56" s="30">
        <f t="shared" si="18"/>
        <v>0</v>
      </c>
      <c r="AJ56" s="30">
        <f t="shared" si="18"/>
        <v>0</v>
      </c>
      <c r="AK56" s="30">
        <f t="shared" si="18"/>
        <v>0</v>
      </c>
      <c r="AL56" s="6">
        <f t="shared" ca="1" si="9"/>
        <v>0</v>
      </c>
      <c r="AM56" s="67"/>
      <c r="AN56" s="68" t="e">
        <f t="shared" ca="1" si="10"/>
        <v>#DIV/0!</v>
      </c>
      <c r="AO56" s="68" t="e">
        <f t="shared" ca="1" si="11"/>
        <v>#DIV/0!</v>
      </c>
      <c r="AP56" s="68" t="e">
        <f ca="1">SUM($B56:D56)/$AL56</f>
        <v>#DIV/0!</v>
      </c>
      <c r="AQ56" s="68" t="e">
        <f ca="1">SUM($B56:E56)/$AL56</f>
        <v>#DIV/0!</v>
      </c>
      <c r="AR56" s="68" t="e">
        <f ca="1">SUM($B56:F56)/$AL56</f>
        <v>#DIV/0!</v>
      </c>
      <c r="AS56" s="68" t="e">
        <f ca="1">SUM($B56:G56)/$AL56</f>
        <v>#DIV/0!</v>
      </c>
      <c r="AT56" s="68" t="e">
        <f ca="1">SUM($B56:H56)/$AL56</f>
        <v>#DIV/0!</v>
      </c>
      <c r="AU56" s="68" t="e">
        <f ca="1">SUM($B56:I56)/$AL56</f>
        <v>#DIV/0!</v>
      </c>
      <c r="AV56" s="68" t="e">
        <f ca="1">SUM($B56:J56)/$AL56</f>
        <v>#DIV/0!</v>
      </c>
      <c r="AW56" s="68" t="e">
        <f ca="1">SUM($B56:K56)/$AL56</f>
        <v>#DIV/0!</v>
      </c>
    </row>
    <row r="57" spans="1:49" x14ac:dyDescent="0.3">
      <c r="A57" s="9" t="str">
        <f t="shared" si="7"/>
        <v>202110</v>
      </c>
      <c r="B57" s="30">
        <f t="shared" ref="B57:AK57" ca="1" si="19">IFERROR(INDEX($A$5:$AK$42,ROW(B12),COLUMN(B12)+ROW(B10)-1),0)</f>
        <v>0</v>
      </c>
      <c r="C57" s="30">
        <f t="shared" ca="1" si="19"/>
        <v>0</v>
      </c>
      <c r="D57" s="30">
        <f t="shared" ca="1" si="19"/>
        <v>0</v>
      </c>
      <c r="E57" s="30">
        <f t="shared" ca="1" si="19"/>
        <v>0</v>
      </c>
      <c r="F57" s="30">
        <f t="shared" ca="1" si="19"/>
        <v>0</v>
      </c>
      <c r="G57" s="30">
        <f t="shared" ca="1" si="19"/>
        <v>0</v>
      </c>
      <c r="H57" s="30">
        <f t="shared" ca="1" si="19"/>
        <v>0</v>
      </c>
      <c r="I57" s="30">
        <f t="shared" ca="1" si="19"/>
        <v>0</v>
      </c>
      <c r="J57" s="30">
        <f t="shared" ca="1" si="19"/>
        <v>0</v>
      </c>
      <c r="K57" s="30">
        <f t="shared" ca="1" si="19"/>
        <v>0</v>
      </c>
      <c r="L57" s="30">
        <f t="shared" ca="1" si="19"/>
        <v>0</v>
      </c>
      <c r="M57" s="30">
        <f t="shared" ca="1" si="19"/>
        <v>0</v>
      </c>
      <c r="N57" s="30">
        <f t="shared" ca="1" si="19"/>
        <v>0</v>
      </c>
      <c r="O57" s="30">
        <f t="shared" ca="1" si="19"/>
        <v>0</v>
      </c>
      <c r="P57" s="30">
        <f t="shared" ca="1" si="19"/>
        <v>0</v>
      </c>
      <c r="Q57" s="30">
        <f t="shared" ca="1" si="19"/>
        <v>0</v>
      </c>
      <c r="R57" s="30">
        <f t="shared" ca="1" si="19"/>
        <v>0</v>
      </c>
      <c r="S57" s="30">
        <f t="shared" ca="1" si="19"/>
        <v>0</v>
      </c>
      <c r="T57" s="30">
        <f t="shared" ca="1" si="19"/>
        <v>0</v>
      </c>
      <c r="U57" s="30">
        <f t="shared" ca="1" si="19"/>
        <v>0</v>
      </c>
      <c r="V57" s="30">
        <f t="shared" ca="1" si="19"/>
        <v>0</v>
      </c>
      <c r="W57" s="30">
        <f t="shared" ca="1" si="19"/>
        <v>0</v>
      </c>
      <c r="X57" s="30">
        <f t="shared" ca="1" si="19"/>
        <v>0</v>
      </c>
      <c r="Y57" s="30">
        <f t="shared" ca="1" si="19"/>
        <v>0</v>
      </c>
      <c r="Z57" s="30">
        <f t="shared" ca="1" si="19"/>
        <v>0</v>
      </c>
      <c r="AA57" s="30">
        <f t="shared" ca="1" si="19"/>
        <v>0</v>
      </c>
      <c r="AB57" s="30">
        <f t="shared" ca="1" si="19"/>
        <v>0</v>
      </c>
      <c r="AC57" s="30">
        <f t="shared" si="19"/>
        <v>0</v>
      </c>
      <c r="AD57" s="30">
        <f t="shared" si="19"/>
        <v>0</v>
      </c>
      <c r="AE57" s="30">
        <f t="shared" si="19"/>
        <v>0</v>
      </c>
      <c r="AF57" s="30">
        <f t="shared" si="19"/>
        <v>0</v>
      </c>
      <c r="AG57" s="30">
        <f t="shared" si="19"/>
        <v>0</v>
      </c>
      <c r="AH57" s="30">
        <f t="shared" si="19"/>
        <v>0</v>
      </c>
      <c r="AI57" s="30">
        <f t="shared" si="19"/>
        <v>0</v>
      </c>
      <c r="AJ57" s="30">
        <f t="shared" si="19"/>
        <v>0</v>
      </c>
      <c r="AK57" s="30">
        <f t="shared" si="19"/>
        <v>0</v>
      </c>
      <c r="AL57" s="6">
        <f t="shared" ca="1" si="9"/>
        <v>0</v>
      </c>
      <c r="AM57" s="67"/>
      <c r="AN57" s="68" t="e">
        <f t="shared" ca="1" si="10"/>
        <v>#DIV/0!</v>
      </c>
      <c r="AO57" s="68" t="e">
        <f t="shared" ca="1" si="11"/>
        <v>#DIV/0!</v>
      </c>
      <c r="AP57" s="68" t="e">
        <f ca="1">SUM($B57:D57)/$AL57</f>
        <v>#DIV/0!</v>
      </c>
      <c r="AQ57" s="68" t="e">
        <f ca="1">SUM($B57:E57)/$AL57</f>
        <v>#DIV/0!</v>
      </c>
      <c r="AR57" s="68" t="e">
        <f ca="1">SUM($B57:F57)/$AL57</f>
        <v>#DIV/0!</v>
      </c>
      <c r="AS57" s="68" t="e">
        <f ca="1">SUM($B57:G57)/$AL57</f>
        <v>#DIV/0!</v>
      </c>
      <c r="AT57" s="68" t="e">
        <f ca="1">SUM($B57:H57)/$AL57</f>
        <v>#DIV/0!</v>
      </c>
      <c r="AU57" s="68" t="e">
        <f ca="1">SUM($B57:I57)/$AL57</f>
        <v>#DIV/0!</v>
      </c>
      <c r="AV57" s="68" t="e">
        <f ca="1">SUM($B57:J57)/$AL57</f>
        <v>#DIV/0!</v>
      </c>
      <c r="AW57" s="68" t="e">
        <f ca="1">SUM($B57:K57)/$AL57</f>
        <v>#DIV/0!</v>
      </c>
    </row>
    <row r="58" spans="1:49" x14ac:dyDescent="0.3">
      <c r="A58" s="9" t="str">
        <f t="shared" si="7"/>
        <v>202111</v>
      </c>
      <c r="B58" s="30">
        <f t="shared" ref="B58:AK58" ca="1" si="20">IFERROR(INDEX($A$5:$AK$42,ROW(B13),COLUMN(B13)+ROW(B11)-1),0)</f>
        <v>0</v>
      </c>
      <c r="C58" s="30">
        <f t="shared" ca="1" si="20"/>
        <v>0</v>
      </c>
      <c r="D58" s="30">
        <f t="shared" ca="1" si="20"/>
        <v>0</v>
      </c>
      <c r="E58" s="30">
        <f t="shared" ca="1" si="20"/>
        <v>0</v>
      </c>
      <c r="F58" s="30">
        <f t="shared" ca="1" si="20"/>
        <v>0</v>
      </c>
      <c r="G58" s="30">
        <f t="shared" ca="1" si="20"/>
        <v>0</v>
      </c>
      <c r="H58" s="30">
        <f t="shared" ca="1" si="20"/>
        <v>0</v>
      </c>
      <c r="I58" s="30">
        <f t="shared" ca="1" si="20"/>
        <v>0</v>
      </c>
      <c r="J58" s="30">
        <f t="shared" ca="1" si="20"/>
        <v>0</v>
      </c>
      <c r="K58" s="30">
        <f t="shared" ca="1" si="20"/>
        <v>0</v>
      </c>
      <c r="L58" s="30">
        <f t="shared" ca="1" si="20"/>
        <v>0</v>
      </c>
      <c r="M58" s="30">
        <f t="shared" ca="1" si="20"/>
        <v>0</v>
      </c>
      <c r="N58" s="30">
        <f t="shared" ca="1" si="20"/>
        <v>0</v>
      </c>
      <c r="O58" s="30">
        <f t="shared" ca="1" si="20"/>
        <v>0</v>
      </c>
      <c r="P58" s="30">
        <f t="shared" ca="1" si="20"/>
        <v>0</v>
      </c>
      <c r="Q58" s="30">
        <f t="shared" ca="1" si="20"/>
        <v>0</v>
      </c>
      <c r="R58" s="30">
        <f t="shared" ca="1" si="20"/>
        <v>0</v>
      </c>
      <c r="S58" s="30">
        <f t="shared" ca="1" si="20"/>
        <v>0</v>
      </c>
      <c r="T58" s="30">
        <f t="shared" ca="1" si="20"/>
        <v>0</v>
      </c>
      <c r="U58" s="30">
        <f t="shared" ca="1" si="20"/>
        <v>0</v>
      </c>
      <c r="V58" s="30">
        <f t="shared" ca="1" si="20"/>
        <v>0</v>
      </c>
      <c r="W58" s="30">
        <f t="shared" ca="1" si="20"/>
        <v>0</v>
      </c>
      <c r="X58" s="30">
        <f t="shared" ca="1" si="20"/>
        <v>0</v>
      </c>
      <c r="Y58" s="30">
        <f t="shared" ca="1" si="20"/>
        <v>0</v>
      </c>
      <c r="Z58" s="30">
        <f t="shared" ca="1" si="20"/>
        <v>0</v>
      </c>
      <c r="AA58" s="30">
        <f t="shared" ca="1" si="20"/>
        <v>0</v>
      </c>
      <c r="AB58" s="30">
        <f t="shared" si="20"/>
        <v>0</v>
      </c>
      <c r="AC58" s="30">
        <f t="shared" si="20"/>
        <v>0</v>
      </c>
      <c r="AD58" s="30">
        <f t="shared" si="20"/>
        <v>0</v>
      </c>
      <c r="AE58" s="30">
        <f t="shared" si="20"/>
        <v>0</v>
      </c>
      <c r="AF58" s="30">
        <f t="shared" si="20"/>
        <v>0</v>
      </c>
      <c r="AG58" s="30">
        <f t="shared" si="20"/>
        <v>0</v>
      </c>
      <c r="AH58" s="30">
        <f t="shared" si="20"/>
        <v>0</v>
      </c>
      <c r="AI58" s="30">
        <f t="shared" si="20"/>
        <v>0</v>
      </c>
      <c r="AJ58" s="30">
        <f t="shared" si="20"/>
        <v>0</v>
      </c>
      <c r="AK58" s="30">
        <f t="shared" si="20"/>
        <v>0</v>
      </c>
      <c r="AL58" s="6">
        <f t="shared" ca="1" si="9"/>
        <v>0</v>
      </c>
      <c r="AM58" s="67"/>
      <c r="AN58" s="68" t="e">
        <f t="shared" ca="1" si="10"/>
        <v>#DIV/0!</v>
      </c>
      <c r="AO58" s="68" t="e">
        <f t="shared" ca="1" si="11"/>
        <v>#DIV/0!</v>
      </c>
      <c r="AP58" s="68" t="e">
        <f ca="1">SUM($B58:D58)/$AL58</f>
        <v>#DIV/0!</v>
      </c>
      <c r="AQ58" s="68" t="e">
        <f ca="1">SUM($B58:E58)/$AL58</f>
        <v>#DIV/0!</v>
      </c>
      <c r="AR58" s="68" t="e">
        <f ca="1">SUM($B58:F58)/$AL58</f>
        <v>#DIV/0!</v>
      </c>
      <c r="AS58" s="68" t="e">
        <f ca="1">SUM($B58:G58)/$AL58</f>
        <v>#DIV/0!</v>
      </c>
      <c r="AT58" s="68" t="e">
        <f ca="1">SUM($B58:H58)/$AL58</f>
        <v>#DIV/0!</v>
      </c>
      <c r="AU58" s="68" t="e">
        <f ca="1">SUM($B58:I58)/$AL58</f>
        <v>#DIV/0!</v>
      </c>
      <c r="AV58" s="68" t="e">
        <f ca="1">SUM($B58:J58)/$AL58</f>
        <v>#DIV/0!</v>
      </c>
      <c r="AW58" s="68" t="e">
        <f ca="1">SUM($B58:K58)/$AL58</f>
        <v>#DIV/0!</v>
      </c>
    </row>
    <row r="59" spans="1:49" x14ac:dyDescent="0.3">
      <c r="A59" s="9" t="str">
        <f t="shared" si="7"/>
        <v>202112</v>
      </c>
      <c r="B59" s="30">
        <f t="shared" ref="B59:AK59" ca="1" si="21">IFERROR(INDEX($A$5:$AK$42,ROW(B14),COLUMN(B14)+ROW(B12)-1),0)</f>
        <v>0</v>
      </c>
      <c r="C59" s="30">
        <f t="shared" ca="1" si="21"/>
        <v>0</v>
      </c>
      <c r="D59" s="30">
        <f t="shared" ca="1" si="21"/>
        <v>0</v>
      </c>
      <c r="E59" s="30">
        <f t="shared" ca="1" si="21"/>
        <v>0</v>
      </c>
      <c r="F59" s="30">
        <f t="shared" ca="1" si="21"/>
        <v>0</v>
      </c>
      <c r="G59" s="30">
        <f t="shared" ca="1" si="21"/>
        <v>0</v>
      </c>
      <c r="H59" s="30">
        <f t="shared" ca="1" si="21"/>
        <v>0</v>
      </c>
      <c r="I59" s="30">
        <f t="shared" ca="1" si="21"/>
        <v>0</v>
      </c>
      <c r="J59" s="30">
        <f t="shared" ca="1" si="21"/>
        <v>0</v>
      </c>
      <c r="K59" s="30">
        <f t="shared" ca="1" si="21"/>
        <v>0</v>
      </c>
      <c r="L59" s="30">
        <f t="shared" ca="1" si="21"/>
        <v>0</v>
      </c>
      <c r="M59" s="30">
        <f t="shared" ca="1" si="21"/>
        <v>0</v>
      </c>
      <c r="N59" s="30">
        <f t="shared" ca="1" si="21"/>
        <v>0</v>
      </c>
      <c r="O59" s="30">
        <f t="shared" ca="1" si="21"/>
        <v>0</v>
      </c>
      <c r="P59" s="30">
        <f t="shared" ca="1" si="21"/>
        <v>0</v>
      </c>
      <c r="Q59" s="30">
        <f t="shared" ca="1" si="21"/>
        <v>0</v>
      </c>
      <c r="R59" s="30">
        <f t="shared" ca="1" si="21"/>
        <v>0</v>
      </c>
      <c r="S59" s="30">
        <f t="shared" ca="1" si="21"/>
        <v>0</v>
      </c>
      <c r="T59" s="30">
        <f t="shared" ca="1" si="21"/>
        <v>0</v>
      </c>
      <c r="U59" s="30">
        <f t="shared" ca="1" si="21"/>
        <v>0</v>
      </c>
      <c r="V59" s="30">
        <f t="shared" ca="1" si="21"/>
        <v>0</v>
      </c>
      <c r="W59" s="30">
        <f t="shared" ca="1" si="21"/>
        <v>0</v>
      </c>
      <c r="X59" s="30">
        <f t="shared" ca="1" si="21"/>
        <v>0</v>
      </c>
      <c r="Y59" s="30">
        <f t="shared" ca="1" si="21"/>
        <v>0</v>
      </c>
      <c r="Z59" s="30">
        <f t="shared" ca="1" si="21"/>
        <v>0</v>
      </c>
      <c r="AA59" s="30">
        <f t="shared" si="21"/>
        <v>0</v>
      </c>
      <c r="AB59" s="30">
        <f t="shared" si="21"/>
        <v>0</v>
      </c>
      <c r="AC59" s="30">
        <f t="shared" si="21"/>
        <v>0</v>
      </c>
      <c r="AD59" s="30">
        <f t="shared" si="21"/>
        <v>0</v>
      </c>
      <c r="AE59" s="30">
        <f t="shared" si="21"/>
        <v>0</v>
      </c>
      <c r="AF59" s="30">
        <f t="shared" si="21"/>
        <v>0</v>
      </c>
      <c r="AG59" s="30">
        <f t="shared" si="21"/>
        <v>0</v>
      </c>
      <c r="AH59" s="30">
        <f t="shared" si="21"/>
        <v>0</v>
      </c>
      <c r="AI59" s="30">
        <f t="shared" si="21"/>
        <v>0</v>
      </c>
      <c r="AJ59" s="30">
        <f t="shared" si="21"/>
        <v>0</v>
      </c>
      <c r="AK59" s="30">
        <f t="shared" si="21"/>
        <v>0</v>
      </c>
      <c r="AL59" s="6">
        <f t="shared" ca="1" si="9"/>
        <v>0</v>
      </c>
      <c r="AM59" s="67"/>
      <c r="AN59" s="68" t="e">
        <f t="shared" ca="1" si="10"/>
        <v>#DIV/0!</v>
      </c>
      <c r="AO59" s="68" t="e">
        <f t="shared" ca="1" si="11"/>
        <v>#DIV/0!</v>
      </c>
      <c r="AP59" s="68" t="e">
        <f ca="1">SUM($B59:D59)/$AL59</f>
        <v>#DIV/0!</v>
      </c>
      <c r="AQ59" s="68" t="e">
        <f ca="1">SUM($B59:E59)/$AL59</f>
        <v>#DIV/0!</v>
      </c>
      <c r="AR59" s="68" t="e">
        <f ca="1">SUM($B59:F59)/$AL59</f>
        <v>#DIV/0!</v>
      </c>
      <c r="AS59" s="68" t="e">
        <f ca="1">SUM($B59:G59)/$AL59</f>
        <v>#DIV/0!</v>
      </c>
      <c r="AT59" s="68" t="e">
        <f ca="1">SUM($B59:H59)/$AL59</f>
        <v>#DIV/0!</v>
      </c>
      <c r="AU59" s="68" t="e">
        <f ca="1">SUM($B59:I59)/$AL59</f>
        <v>#DIV/0!</v>
      </c>
      <c r="AV59" s="68" t="e">
        <f ca="1">SUM($B59:J59)/$AL59</f>
        <v>#DIV/0!</v>
      </c>
      <c r="AW59" s="68" t="e">
        <f ca="1">SUM($B59:K59)/$AL59</f>
        <v>#DIV/0!</v>
      </c>
    </row>
    <row r="60" spans="1:49" x14ac:dyDescent="0.3">
      <c r="A60" s="9" t="str">
        <f t="shared" si="7"/>
        <v>202201</v>
      </c>
      <c r="B60" s="30">
        <f t="shared" ref="B60:AK60" ca="1" si="22">IFERROR(INDEX($A$5:$AK$42,ROW(B15),COLUMN(B15)+ROW(B13)-1),0)</f>
        <v>0</v>
      </c>
      <c r="C60" s="30">
        <f t="shared" ca="1" si="22"/>
        <v>0</v>
      </c>
      <c r="D60" s="30">
        <f t="shared" ca="1" si="22"/>
        <v>0</v>
      </c>
      <c r="E60" s="30">
        <f t="shared" ca="1" si="22"/>
        <v>0</v>
      </c>
      <c r="F60" s="30">
        <f t="shared" ca="1" si="22"/>
        <v>0</v>
      </c>
      <c r="G60" s="30">
        <f t="shared" ca="1" si="22"/>
        <v>0</v>
      </c>
      <c r="H60" s="30">
        <f t="shared" ca="1" si="22"/>
        <v>0</v>
      </c>
      <c r="I60" s="30">
        <f t="shared" ca="1" si="22"/>
        <v>0</v>
      </c>
      <c r="J60" s="30">
        <f t="shared" ca="1" si="22"/>
        <v>0</v>
      </c>
      <c r="K60" s="30">
        <f t="shared" ca="1" si="22"/>
        <v>0</v>
      </c>
      <c r="L60" s="30">
        <f t="shared" ca="1" si="22"/>
        <v>0</v>
      </c>
      <c r="M60" s="30">
        <f t="shared" ca="1" si="22"/>
        <v>0</v>
      </c>
      <c r="N60" s="30">
        <f t="shared" ca="1" si="22"/>
        <v>0</v>
      </c>
      <c r="O60" s="30">
        <f t="shared" ca="1" si="22"/>
        <v>0</v>
      </c>
      <c r="P60" s="30">
        <f t="shared" ca="1" si="22"/>
        <v>0</v>
      </c>
      <c r="Q60" s="30">
        <f t="shared" ca="1" si="22"/>
        <v>0</v>
      </c>
      <c r="R60" s="30">
        <f t="shared" ca="1" si="22"/>
        <v>0</v>
      </c>
      <c r="S60" s="30">
        <f t="shared" ca="1" si="22"/>
        <v>0</v>
      </c>
      <c r="T60" s="30">
        <f t="shared" ca="1" si="22"/>
        <v>0</v>
      </c>
      <c r="U60" s="30">
        <f t="shared" ca="1" si="22"/>
        <v>0</v>
      </c>
      <c r="V60" s="30">
        <f t="shared" ca="1" si="22"/>
        <v>0</v>
      </c>
      <c r="W60" s="30">
        <f t="shared" ca="1" si="22"/>
        <v>0</v>
      </c>
      <c r="X60" s="30">
        <f t="shared" ca="1" si="22"/>
        <v>0</v>
      </c>
      <c r="Y60" s="30">
        <f t="shared" ca="1" si="22"/>
        <v>0</v>
      </c>
      <c r="Z60" s="30">
        <f t="shared" si="22"/>
        <v>0</v>
      </c>
      <c r="AA60" s="30">
        <f t="shared" si="22"/>
        <v>0</v>
      </c>
      <c r="AB60" s="30">
        <f t="shared" si="22"/>
        <v>0</v>
      </c>
      <c r="AC60" s="30">
        <f t="shared" si="22"/>
        <v>0</v>
      </c>
      <c r="AD60" s="30">
        <f t="shared" si="22"/>
        <v>0</v>
      </c>
      <c r="AE60" s="30">
        <f t="shared" si="22"/>
        <v>0</v>
      </c>
      <c r="AF60" s="30">
        <f t="shared" si="22"/>
        <v>0</v>
      </c>
      <c r="AG60" s="30">
        <f t="shared" si="22"/>
        <v>0</v>
      </c>
      <c r="AH60" s="30">
        <f t="shared" si="22"/>
        <v>0</v>
      </c>
      <c r="AI60" s="30">
        <f t="shared" si="22"/>
        <v>0</v>
      </c>
      <c r="AJ60" s="30">
        <f t="shared" si="22"/>
        <v>0</v>
      </c>
      <c r="AK60" s="30">
        <f t="shared" si="22"/>
        <v>0</v>
      </c>
      <c r="AL60" s="6">
        <f t="shared" ca="1" si="9"/>
        <v>0</v>
      </c>
      <c r="AM60" s="67"/>
      <c r="AN60" s="68" t="e">
        <f t="shared" ca="1" si="10"/>
        <v>#DIV/0!</v>
      </c>
      <c r="AO60" s="68" t="e">
        <f t="shared" ref="AO60:AO73" ca="1" si="23">SUM(B60:C60)/$AL60</f>
        <v>#DIV/0!</v>
      </c>
      <c r="AP60" s="68" t="e">
        <f ca="1">SUM($B60:D60)/$AL60</f>
        <v>#DIV/0!</v>
      </c>
      <c r="AQ60" s="68" t="e">
        <f ca="1">SUM($B60:E60)/$AL60</f>
        <v>#DIV/0!</v>
      </c>
      <c r="AR60" s="68" t="e">
        <f ca="1">SUM($B60:F60)/$AL60</f>
        <v>#DIV/0!</v>
      </c>
      <c r="AS60" s="68" t="e">
        <f ca="1">SUM($B60:G60)/$AL60</f>
        <v>#DIV/0!</v>
      </c>
      <c r="AT60" s="68" t="e">
        <f ca="1">SUM($B60:H60)/$AL60</f>
        <v>#DIV/0!</v>
      </c>
      <c r="AU60" s="68" t="e">
        <f ca="1">SUM($B60:I60)/$AL60</f>
        <v>#DIV/0!</v>
      </c>
      <c r="AV60" s="68" t="e">
        <f ca="1">SUM($B60:J60)/$AL60</f>
        <v>#DIV/0!</v>
      </c>
      <c r="AW60" s="68" t="e">
        <f ca="1">SUM($B60:K60)/$AL60</f>
        <v>#DIV/0!</v>
      </c>
    </row>
    <row r="61" spans="1:49" x14ac:dyDescent="0.3">
      <c r="A61" s="9" t="str">
        <f t="shared" si="7"/>
        <v>202202</v>
      </c>
      <c r="B61" s="30">
        <f t="shared" ref="B61:AK61" ca="1" si="24">IFERROR(INDEX($A$5:$AK$42,ROW(B16),COLUMN(B16)+ROW(B14)-1),0)</f>
        <v>0</v>
      </c>
      <c r="C61" s="30">
        <f t="shared" ca="1" si="24"/>
        <v>0</v>
      </c>
      <c r="D61" s="30">
        <f t="shared" ca="1" si="24"/>
        <v>0</v>
      </c>
      <c r="E61" s="30">
        <f t="shared" ca="1" si="24"/>
        <v>0</v>
      </c>
      <c r="F61" s="30">
        <f t="shared" ca="1" si="24"/>
        <v>0</v>
      </c>
      <c r="G61" s="30">
        <f t="shared" ca="1" si="24"/>
        <v>0</v>
      </c>
      <c r="H61" s="30">
        <f t="shared" ca="1" si="24"/>
        <v>0</v>
      </c>
      <c r="I61" s="30">
        <f t="shared" ca="1" si="24"/>
        <v>0</v>
      </c>
      <c r="J61" s="30">
        <f t="shared" ca="1" si="24"/>
        <v>0</v>
      </c>
      <c r="K61" s="30">
        <f t="shared" ca="1" si="24"/>
        <v>0</v>
      </c>
      <c r="L61" s="30">
        <f t="shared" ca="1" si="24"/>
        <v>0</v>
      </c>
      <c r="M61" s="30">
        <f t="shared" ca="1" si="24"/>
        <v>0</v>
      </c>
      <c r="N61" s="30">
        <f t="shared" ca="1" si="24"/>
        <v>0</v>
      </c>
      <c r="O61" s="30">
        <f t="shared" ca="1" si="24"/>
        <v>0</v>
      </c>
      <c r="P61" s="30">
        <f t="shared" ca="1" si="24"/>
        <v>0</v>
      </c>
      <c r="Q61" s="30">
        <f t="shared" ca="1" si="24"/>
        <v>0</v>
      </c>
      <c r="R61" s="30">
        <f t="shared" ca="1" si="24"/>
        <v>0</v>
      </c>
      <c r="S61" s="30">
        <f t="shared" ca="1" si="24"/>
        <v>0</v>
      </c>
      <c r="T61" s="30">
        <f t="shared" ca="1" si="24"/>
        <v>0</v>
      </c>
      <c r="U61" s="30">
        <f t="shared" ca="1" si="24"/>
        <v>0</v>
      </c>
      <c r="V61" s="30">
        <f t="shared" ca="1" si="24"/>
        <v>0</v>
      </c>
      <c r="W61" s="30">
        <f t="shared" ca="1" si="24"/>
        <v>0</v>
      </c>
      <c r="X61" s="30">
        <f t="shared" ca="1" si="24"/>
        <v>0</v>
      </c>
      <c r="Y61" s="30">
        <f t="shared" si="24"/>
        <v>0</v>
      </c>
      <c r="Z61" s="30">
        <f t="shared" si="24"/>
        <v>0</v>
      </c>
      <c r="AA61" s="30">
        <f t="shared" si="24"/>
        <v>0</v>
      </c>
      <c r="AB61" s="30">
        <f t="shared" si="24"/>
        <v>0</v>
      </c>
      <c r="AC61" s="30">
        <f t="shared" si="24"/>
        <v>0</v>
      </c>
      <c r="AD61" s="30">
        <f t="shared" si="24"/>
        <v>0</v>
      </c>
      <c r="AE61" s="30">
        <f t="shared" si="24"/>
        <v>0</v>
      </c>
      <c r="AF61" s="30">
        <f t="shared" si="24"/>
        <v>0</v>
      </c>
      <c r="AG61" s="30">
        <f t="shared" si="24"/>
        <v>0</v>
      </c>
      <c r="AH61" s="30">
        <f t="shared" si="24"/>
        <v>0</v>
      </c>
      <c r="AI61" s="30">
        <f t="shared" si="24"/>
        <v>0</v>
      </c>
      <c r="AJ61" s="30">
        <f t="shared" si="24"/>
        <v>0</v>
      </c>
      <c r="AK61" s="30">
        <f t="shared" si="24"/>
        <v>0</v>
      </c>
      <c r="AL61" s="6">
        <f t="shared" ca="1" si="9"/>
        <v>0</v>
      </c>
      <c r="AM61" s="67"/>
      <c r="AN61" s="68" t="e">
        <f t="shared" ca="1" si="10"/>
        <v>#DIV/0!</v>
      </c>
      <c r="AO61" s="68" t="e">
        <f t="shared" ca="1" si="23"/>
        <v>#DIV/0!</v>
      </c>
      <c r="AP61" s="68" t="e">
        <f ca="1">SUM($B61:D61)/$AL61</f>
        <v>#DIV/0!</v>
      </c>
      <c r="AQ61" s="68" t="e">
        <f ca="1">SUM($B61:E61)/$AL61</f>
        <v>#DIV/0!</v>
      </c>
      <c r="AR61" s="68" t="e">
        <f ca="1">SUM($B61:F61)/$AL61</f>
        <v>#DIV/0!</v>
      </c>
      <c r="AS61" s="68" t="e">
        <f ca="1">SUM($B61:G61)/$AL61</f>
        <v>#DIV/0!</v>
      </c>
      <c r="AT61" s="68" t="e">
        <f ca="1">SUM($B61:H61)/$AL61</f>
        <v>#DIV/0!</v>
      </c>
      <c r="AU61" s="68" t="e">
        <f ca="1">SUM($B61:I61)/$AL61</f>
        <v>#DIV/0!</v>
      </c>
      <c r="AV61" s="68" t="e">
        <f ca="1">SUM($B61:J61)/$AL61</f>
        <v>#DIV/0!</v>
      </c>
      <c r="AW61" s="68" t="e">
        <f ca="1">SUM($B61:K61)/$AL61</f>
        <v>#DIV/0!</v>
      </c>
    </row>
    <row r="62" spans="1:49" x14ac:dyDescent="0.3">
      <c r="A62" s="9" t="str">
        <f t="shared" si="7"/>
        <v>202203</v>
      </c>
      <c r="B62" s="30">
        <f t="shared" ref="B62:AK62" ca="1" si="25">IFERROR(INDEX($A$5:$AK$42,ROW(B17),COLUMN(B17)+ROW(B15)-1),0)</f>
        <v>0</v>
      </c>
      <c r="C62" s="30">
        <f t="shared" ca="1" si="25"/>
        <v>0</v>
      </c>
      <c r="D62" s="30">
        <f t="shared" ca="1" si="25"/>
        <v>0</v>
      </c>
      <c r="E62" s="30">
        <f t="shared" ca="1" si="25"/>
        <v>0</v>
      </c>
      <c r="F62" s="30">
        <f t="shared" ca="1" si="25"/>
        <v>0</v>
      </c>
      <c r="G62" s="30">
        <f t="shared" ca="1" si="25"/>
        <v>0</v>
      </c>
      <c r="H62" s="30">
        <f t="shared" ca="1" si="25"/>
        <v>0</v>
      </c>
      <c r="I62" s="30">
        <f t="shared" ca="1" si="25"/>
        <v>0</v>
      </c>
      <c r="J62" s="30">
        <f t="shared" ca="1" si="25"/>
        <v>0</v>
      </c>
      <c r="K62" s="30">
        <f t="shared" ca="1" si="25"/>
        <v>0</v>
      </c>
      <c r="L62" s="30">
        <f t="shared" ca="1" si="25"/>
        <v>0</v>
      </c>
      <c r="M62" s="30">
        <f t="shared" ca="1" si="25"/>
        <v>0</v>
      </c>
      <c r="N62" s="30">
        <f t="shared" ca="1" si="25"/>
        <v>0</v>
      </c>
      <c r="O62" s="30">
        <f t="shared" ca="1" si="25"/>
        <v>0</v>
      </c>
      <c r="P62" s="30">
        <f t="shared" ca="1" si="25"/>
        <v>0</v>
      </c>
      <c r="Q62" s="30">
        <f t="shared" ca="1" si="25"/>
        <v>0</v>
      </c>
      <c r="R62" s="30">
        <f t="shared" ca="1" si="25"/>
        <v>0</v>
      </c>
      <c r="S62" s="30">
        <f t="shared" ca="1" si="25"/>
        <v>0</v>
      </c>
      <c r="T62" s="30">
        <f t="shared" ca="1" si="25"/>
        <v>0</v>
      </c>
      <c r="U62" s="30">
        <f t="shared" ca="1" si="25"/>
        <v>0</v>
      </c>
      <c r="V62" s="30">
        <f t="shared" ca="1" si="25"/>
        <v>0</v>
      </c>
      <c r="W62" s="30">
        <f t="shared" ca="1" si="25"/>
        <v>0</v>
      </c>
      <c r="X62" s="30">
        <f t="shared" si="25"/>
        <v>0</v>
      </c>
      <c r="Y62" s="30">
        <f t="shared" si="25"/>
        <v>0</v>
      </c>
      <c r="Z62" s="30">
        <f t="shared" si="25"/>
        <v>0</v>
      </c>
      <c r="AA62" s="30">
        <f t="shared" si="25"/>
        <v>0</v>
      </c>
      <c r="AB62" s="30">
        <f t="shared" si="25"/>
        <v>0</v>
      </c>
      <c r="AC62" s="30">
        <f t="shared" si="25"/>
        <v>0</v>
      </c>
      <c r="AD62" s="30">
        <f t="shared" si="25"/>
        <v>0</v>
      </c>
      <c r="AE62" s="30">
        <f t="shared" si="25"/>
        <v>0</v>
      </c>
      <c r="AF62" s="30">
        <f t="shared" si="25"/>
        <v>0</v>
      </c>
      <c r="AG62" s="30">
        <f t="shared" si="25"/>
        <v>0</v>
      </c>
      <c r="AH62" s="30">
        <f t="shared" si="25"/>
        <v>0</v>
      </c>
      <c r="AI62" s="30">
        <f t="shared" si="25"/>
        <v>0</v>
      </c>
      <c r="AJ62" s="30">
        <f t="shared" si="25"/>
        <v>0</v>
      </c>
      <c r="AK62" s="30">
        <f t="shared" si="25"/>
        <v>0</v>
      </c>
      <c r="AL62" s="6">
        <f t="shared" ca="1" si="9"/>
        <v>0</v>
      </c>
      <c r="AM62" s="67"/>
      <c r="AN62" s="68" t="e">
        <f t="shared" ca="1" si="10"/>
        <v>#DIV/0!</v>
      </c>
      <c r="AO62" s="68" t="e">
        <f t="shared" ca="1" si="23"/>
        <v>#DIV/0!</v>
      </c>
      <c r="AP62" s="68" t="e">
        <f ca="1">SUM($B62:D62)/$AL62</f>
        <v>#DIV/0!</v>
      </c>
      <c r="AQ62" s="68" t="e">
        <f ca="1">SUM($B62:E62)/$AL62</f>
        <v>#DIV/0!</v>
      </c>
      <c r="AR62" s="68" t="e">
        <f ca="1">SUM($B62:F62)/$AL62</f>
        <v>#DIV/0!</v>
      </c>
      <c r="AS62" s="68" t="e">
        <f ca="1">SUM($B62:G62)/$AL62</f>
        <v>#DIV/0!</v>
      </c>
      <c r="AT62" s="68" t="e">
        <f ca="1">SUM($B62:H62)/$AL62</f>
        <v>#DIV/0!</v>
      </c>
      <c r="AU62" s="68" t="e">
        <f ca="1">SUM($B62:I62)/$AL62</f>
        <v>#DIV/0!</v>
      </c>
      <c r="AV62" s="68" t="e">
        <f ca="1">SUM($B62:J62)/$AL62</f>
        <v>#DIV/0!</v>
      </c>
      <c r="AW62" s="68" t="e">
        <f ca="1">SUM($B62:K62)/$AL62</f>
        <v>#DIV/0!</v>
      </c>
    </row>
    <row r="63" spans="1:49" x14ac:dyDescent="0.3">
      <c r="A63" s="9" t="str">
        <f t="shared" si="7"/>
        <v>202204</v>
      </c>
      <c r="B63" s="30">
        <f t="shared" ref="B63:AK63" ca="1" si="26">IFERROR(INDEX($A$5:$AK$42,ROW(B18),COLUMN(B18)+ROW(B16)-1),0)</f>
        <v>0</v>
      </c>
      <c r="C63" s="30">
        <f t="shared" ca="1" si="26"/>
        <v>0</v>
      </c>
      <c r="D63" s="30">
        <f t="shared" ca="1" si="26"/>
        <v>0</v>
      </c>
      <c r="E63" s="30">
        <f t="shared" ca="1" si="26"/>
        <v>0</v>
      </c>
      <c r="F63" s="30">
        <f t="shared" ca="1" si="26"/>
        <v>0</v>
      </c>
      <c r="G63" s="30">
        <f t="shared" ca="1" si="26"/>
        <v>0</v>
      </c>
      <c r="H63" s="30">
        <f t="shared" ca="1" si="26"/>
        <v>0</v>
      </c>
      <c r="I63" s="30">
        <f t="shared" ca="1" si="26"/>
        <v>0</v>
      </c>
      <c r="J63" s="30">
        <f t="shared" ca="1" si="26"/>
        <v>0</v>
      </c>
      <c r="K63" s="30">
        <f t="shared" ca="1" si="26"/>
        <v>0</v>
      </c>
      <c r="L63" s="30">
        <f t="shared" ca="1" si="26"/>
        <v>0</v>
      </c>
      <c r="M63" s="30">
        <f t="shared" ca="1" si="26"/>
        <v>0</v>
      </c>
      <c r="N63" s="30">
        <f t="shared" ca="1" si="26"/>
        <v>0</v>
      </c>
      <c r="O63" s="30">
        <f t="shared" ca="1" si="26"/>
        <v>0</v>
      </c>
      <c r="P63" s="30">
        <f t="shared" ca="1" si="26"/>
        <v>0</v>
      </c>
      <c r="Q63" s="30">
        <f t="shared" ca="1" si="26"/>
        <v>0</v>
      </c>
      <c r="R63" s="30">
        <f t="shared" ca="1" si="26"/>
        <v>0</v>
      </c>
      <c r="S63" s="30">
        <f t="shared" ca="1" si="26"/>
        <v>0</v>
      </c>
      <c r="T63" s="30">
        <f t="shared" ca="1" si="26"/>
        <v>0</v>
      </c>
      <c r="U63" s="30">
        <f t="shared" ca="1" si="26"/>
        <v>0</v>
      </c>
      <c r="V63" s="30">
        <f t="shared" ca="1" si="26"/>
        <v>0</v>
      </c>
      <c r="W63" s="30">
        <f t="shared" si="26"/>
        <v>0</v>
      </c>
      <c r="X63" s="30">
        <f t="shared" si="26"/>
        <v>0</v>
      </c>
      <c r="Y63" s="30">
        <f t="shared" si="26"/>
        <v>0</v>
      </c>
      <c r="Z63" s="30">
        <f t="shared" si="26"/>
        <v>0</v>
      </c>
      <c r="AA63" s="30">
        <f t="shared" si="26"/>
        <v>0</v>
      </c>
      <c r="AB63" s="30">
        <f t="shared" si="26"/>
        <v>0</v>
      </c>
      <c r="AC63" s="30">
        <f t="shared" si="26"/>
        <v>0</v>
      </c>
      <c r="AD63" s="30">
        <f t="shared" si="26"/>
        <v>0</v>
      </c>
      <c r="AE63" s="30">
        <f t="shared" si="26"/>
        <v>0</v>
      </c>
      <c r="AF63" s="30">
        <f t="shared" si="26"/>
        <v>0</v>
      </c>
      <c r="AG63" s="30">
        <f t="shared" si="26"/>
        <v>0</v>
      </c>
      <c r="AH63" s="30">
        <f t="shared" si="26"/>
        <v>0</v>
      </c>
      <c r="AI63" s="30">
        <f t="shared" si="26"/>
        <v>0</v>
      </c>
      <c r="AJ63" s="30">
        <f t="shared" si="26"/>
        <v>0</v>
      </c>
      <c r="AK63" s="30">
        <f t="shared" si="26"/>
        <v>0</v>
      </c>
      <c r="AL63" s="6">
        <f t="shared" ca="1" si="9"/>
        <v>0</v>
      </c>
      <c r="AM63" s="67"/>
      <c r="AN63" s="68" t="e">
        <f t="shared" ca="1" si="10"/>
        <v>#DIV/0!</v>
      </c>
      <c r="AO63" s="68" t="e">
        <f t="shared" ca="1" si="23"/>
        <v>#DIV/0!</v>
      </c>
      <c r="AP63" s="68" t="e">
        <f ca="1">SUM($B63:D63)/$AL63</f>
        <v>#DIV/0!</v>
      </c>
      <c r="AQ63" s="68" t="e">
        <f ca="1">SUM($B63:E63)/$AL63</f>
        <v>#DIV/0!</v>
      </c>
      <c r="AR63" s="68" t="e">
        <f ca="1">SUM($B63:F63)/$AL63</f>
        <v>#DIV/0!</v>
      </c>
      <c r="AS63" s="68" t="e">
        <f ca="1">SUM($B63:G63)/$AL63</f>
        <v>#DIV/0!</v>
      </c>
      <c r="AT63" s="68" t="e">
        <f ca="1">SUM($B63:H63)/$AL63</f>
        <v>#DIV/0!</v>
      </c>
      <c r="AU63" s="68" t="e">
        <f ca="1">SUM($B63:I63)/$AL63</f>
        <v>#DIV/0!</v>
      </c>
      <c r="AV63" s="68" t="e">
        <f ca="1">SUM($B63:J63)/$AL63</f>
        <v>#DIV/0!</v>
      </c>
      <c r="AW63" s="68" t="e">
        <f ca="1">SUM($B63:K63)/$AL63</f>
        <v>#DIV/0!</v>
      </c>
    </row>
    <row r="64" spans="1:49" x14ac:dyDescent="0.3">
      <c r="A64" s="9" t="str">
        <f t="shared" si="7"/>
        <v>202205</v>
      </c>
      <c r="B64" s="30">
        <f t="shared" ref="B64:AK64" ca="1" si="27">IFERROR(INDEX($A$5:$AK$42,ROW(B19),COLUMN(B19)+ROW(B17)-1),0)</f>
        <v>0</v>
      </c>
      <c r="C64" s="30">
        <f t="shared" ca="1" si="27"/>
        <v>0</v>
      </c>
      <c r="D64" s="30">
        <f t="shared" ca="1" si="27"/>
        <v>0</v>
      </c>
      <c r="E64" s="30">
        <f t="shared" ca="1" si="27"/>
        <v>0</v>
      </c>
      <c r="F64" s="30">
        <f t="shared" ca="1" si="27"/>
        <v>0</v>
      </c>
      <c r="G64" s="30">
        <f t="shared" ca="1" si="27"/>
        <v>0</v>
      </c>
      <c r="H64" s="30">
        <f t="shared" ca="1" si="27"/>
        <v>0</v>
      </c>
      <c r="I64" s="30">
        <f t="shared" ca="1" si="27"/>
        <v>0</v>
      </c>
      <c r="J64" s="30">
        <f t="shared" ca="1" si="27"/>
        <v>0</v>
      </c>
      <c r="K64" s="30">
        <f t="shared" ca="1" si="27"/>
        <v>0</v>
      </c>
      <c r="L64" s="30">
        <f t="shared" ca="1" si="27"/>
        <v>0</v>
      </c>
      <c r="M64" s="30">
        <f t="shared" ca="1" si="27"/>
        <v>0</v>
      </c>
      <c r="N64" s="30">
        <f t="shared" ca="1" si="27"/>
        <v>0</v>
      </c>
      <c r="O64" s="30">
        <f t="shared" ca="1" si="27"/>
        <v>0</v>
      </c>
      <c r="P64" s="30">
        <f t="shared" ca="1" si="27"/>
        <v>0</v>
      </c>
      <c r="Q64" s="30">
        <f t="shared" ca="1" si="27"/>
        <v>0</v>
      </c>
      <c r="R64" s="30">
        <f t="shared" ca="1" si="27"/>
        <v>0</v>
      </c>
      <c r="S64" s="30">
        <f t="shared" ca="1" si="27"/>
        <v>0</v>
      </c>
      <c r="T64" s="30">
        <f t="shared" ca="1" si="27"/>
        <v>0</v>
      </c>
      <c r="U64" s="30">
        <f t="shared" ca="1" si="27"/>
        <v>0</v>
      </c>
      <c r="V64" s="30">
        <f t="shared" si="27"/>
        <v>0</v>
      </c>
      <c r="W64" s="30">
        <f t="shared" si="27"/>
        <v>0</v>
      </c>
      <c r="X64" s="30">
        <f t="shared" si="27"/>
        <v>0</v>
      </c>
      <c r="Y64" s="30">
        <f t="shared" si="27"/>
        <v>0</v>
      </c>
      <c r="Z64" s="30">
        <f t="shared" si="27"/>
        <v>0</v>
      </c>
      <c r="AA64" s="30">
        <f t="shared" si="27"/>
        <v>0</v>
      </c>
      <c r="AB64" s="30">
        <f t="shared" si="27"/>
        <v>0</v>
      </c>
      <c r="AC64" s="30">
        <f t="shared" si="27"/>
        <v>0</v>
      </c>
      <c r="AD64" s="30">
        <f t="shared" si="27"/>
        <v>0</v>
      </c>
      <c r="AE64" s="30">
        <f t="shared" si="27"/>
        <v>0</v>
      </c>
      <c r="AF64" s="30">
        <f t="shared" si="27"/>
        <v>0</v>
      </c>
      <c r="AG64" s="30">
        <f t="shared" si="27"/>
        <v>0</v>
      </c>
      <c r="AH64" s="30">
        <f t="shared" si="27"/>
        <v>0</v>
      </c>
      <c r="AI64" s="30">
        <f t="shared" si="27"/>
        <v>0</v>
      </c>
      <c r="AJ64" s="30">
        <f t="shared" si="27"/>
        <v>0</v>
      </c>
      <c r="AK64" s="30">
        <f t="shared" si="27"/>
        <v>0</v>
      </c>
      <c r="AL64" s="6">
        <f t="shared" ca="1" si="9"/>
        <v>0</v>
      </c>
      <c r="AM64" s="67"/>
      <c r="AN64" s="68" t="e">
        <f t="shared" ca="1" si="10"/>
        <v>#DIV/0!</v>
      </c>
      <c r="AO64" s="68" t="e">
        <f t="shared" ca="1" si="23"/>
        <v>#DIV/0!</v>
      </c>
      <c r="AP64" s="68" t="e">
        <f ca="1">SUM($B64:D64)/$AL64</f>
        <v>#DIV/0!</v>
      </c>
      <c r="AQ64" s="68" t="e">
        <f ca="1">SUM($B64:E64)/$AL64</f>
        <v>#DIV/0!</v>
      </c>
      <c r="AR64" s="68" t="e">
        <f ca="1">SUM($B64:F64)/$AL64</f>
        <v>#DIV/0!</v>
      </c>
      <c r="AS64" s="68" t="e">
        <f ca="1">SUM($B64:G64)/$AL64</f>
        <v>#DIV/0!</v>
      </c>
      <c r="AT64" s="68" t="e">
        <f ca="1">SUM($B64:H64)/$AL64</f>
        <v>#DIV/0!</v>
      </c>
      <c r="AU64" s="68" t="e">
        <f ca="1">SUM($B64:I64)/$AL64</f>
        <v>#DIV/0!</v>
      </c>
      <c r="AV64" s="68" t="e">
        <f ca="1">SUM($B64:J64)/$AL64</f>
        <v>#DIV/0!</v>
      </c>
      <c r="AW64" s="68" t="e">
        <f ca="1">SUM($B64:K64)/$AL64</f>
        <v>#DIV/0!</v>
      </c>
    </row>
    <row r="65" spans="1:49" x14ac:dyDescent="0.3">
      <c r="A65" s="9" t="str">
        <f t="shared" si="7"/>
        <v>202206</v>
      </c>
      <c r="B65" s="30">
        <f t="shared" ref="B65:AK65" ca="1" si="28">IFERROR(INDEX($A$5:$AK$42,ROW(B20),COLUMN(B20)+ROW(B18)-1),0)</f>
        <v>0</v>
      </c>
      <c r="C65" s="30">
        <f t="shared" ca="1" si="28"/>
        <v>0</v>
      </c>
      <c r="D65" s="30">
        <f t="shared" ca="1" si="28"/>
        <v>0</v>
      </c>
      <c r="E65" s="30">
        <f t="shared" ca="1" si="28"/>
        <v>0</v>
      </c>
      <c r="F65" s="30">
        <f t="shared" ca="1" si="28"/>
        <v>0</v>
      </c>
      <c r="G65" s="30">
        <f t="shared" ca="1" si="28"/>
        <v>0</v>
      </c>
      <c r="H65" s="30">
        <f t="shared" ca="1" si="28"/>
        <v>0</v>
      </c>
      <c r="I65" s="30">
        <f t="shared" ca="1" si="28"/>
        <v>0</v>
      </c>
      <c r="J65" s="30">
        <f t="shared" ca="1" si="28"/>
        <v>0</v>
      </c>
      <c r="K65" s="30">
        <f t="shared" ca="1" si="28"/>
        <v>0</v>
      </c>
      <c r="L65" s="30">
        <f t="shared" ca="1" si="28"/>
        <v>0</v>
      </c>
      <c r="M65" s="30">
        <f t="shared" ca="1" si="28"/>
        <v>0</v>
      </c>
      <c r="N65" s="30">
        <f t="shared" ca="1" si="28"/>
        <v>0</v>
      </c>
      <c r="O65" s="30">
        <f t="shared" ca="1" si="28"/>
        <v>0</v>
      </c>
      <c r="P65" s="30">
        <f t="shared" ca="1" si="28"/>
        <v>0</v>
      </c>
      <c r="Q65" s="30">
        <f t="shared" ca="1" si="28"/>
        <v>0</v>
      </c>
      <c r="R65" s="30">
        <f t="shared" ca="1" si="28"/>
        <v>0</v>
      </c>
      <c r="S65" s="30">
        <f t="shared" ca="1" si="28"/>
        <v>0</v>
      </c>
      <c r="T65" s="30">
        <f t="shared" ca="1" si="28"/>
        <v>0</v>
      </c>
      <c r="U65" s="30">
        <f t="shared" si="28"/>
        <v>0</v>
      </c>
      <c r="V65" s="30">
        <f t="shared" si="28"/>
        <v>0</v>
      </c>
      <c r="W65" s="30">
        <f t="shared" si="28"/>
        <v>0</v>
      </c>
      <c r="X65" s="30">
        <f t="shared" si="28"/>
        <v>0</v>
      </c>
      <c r="Y65" s="30">
        <f t="shared" si="28"/>
        <v>0</v>
      </c>
      <c r="Z65" s="30">
        <f t="shared" si="28"/>
        <v>0</v>
      </c>
      <c r="AA65" s="30">
        <f t="shared" si="28"/>
        <v>0</v>
      </c>
      <c r="AB65" s="30">
        <f t="shared" si="28"/>
        <v>0</v>
      </c>
      <c r="AC65" s="30">
        <f t="shared" si="28"/>
        <v>0</v>
      </c>
      <c r="AD65" s="30">
        <f t="shared" si="28"/>
        <v>0</v>
      </c>
      <c r="AE65" s="30">
        <f t="shared" si="28"/>
        <v>0</v>
      </c>
      <c r="AF65" s="30">
        <f t="shared" si="28"/>
        <v>0</v>
      </c>
      <c r="AG65" s="30">
        <f t="shared" si="28"/>
        <v>0</v>
      </c>
      <c r="AH65" s="30">
        <f t="shared" si="28"/>
        <v>0</v>
      </c>
      <c r="AI65" s="30">
        <f t="shared" si="28"/>
        <v>0</v>
      </c>
      <c r="AJ65" s="30">
        <f t="shared" si="28"/>
        <v>0</v>
      </c>
      <c r="AK65" s="30">
        <f t="shared" si="28"/>
        <v>0</v>
      </c>
      <c r="AL65" s="6">
        <f t="shared" ca="1" si="9"/>
        <v>0</v>
      </c>
      <c r="AM65" s="67"/>
      <c r="AN65" s="68" t="e">
        <f t="shared" ca="1" si="10"/>
        <v>#DIV/0!</v>
      </c>
      <c r="AO65" s="68" t="e">
        <f t="shared" ca="1" si="23"/>
        <v>#DIV/0!</v>
      </c>
      <c r="AP65" s="68" t="e">
        <f ca="1">SUM($B65:D65)/$AL65</f>
        <v>#DIV/0!</v>
      </c>
      <c r="AQ65" s="68" t="e">
        <f ca="1">SUM($B65:E65)/$AL65</f>
        <v>#DIV/0!</v>
      </c>
      <c r="AR65" s="68" t="e">
        <f ca="1">SUM($B65:F65)/$AL65</f>
        <v>#DIV/0!</v>
      </c>
      <c r="AS65" s="68" t="e">
        <f ca="1">SUM($B65:G65)/$AL65</f>
        <v>#DIV/0!</v>
      </c>
      <c r="AT65" s="68" t="e">
        <f ca="1">SUM($B65:H65)/$AL65</f>
        <v>#DIV/0!</v>
      </c>
      <c r="AU65" s="68" t="e">
        <f ca="1">SUM($B65:I65)/$AL65</f>
        <v>#DIV/0!</v>
      </c>
      <c r="AV65" s="68" t="e">
        <f ca="1">SUM($B65:J65)/$AL65</f>
        <v>#DIV/0!</v>
      </c>
      <c r="AW65" s="68" t="e">
        <f ca="1">SUM($B65:K65)/$AL65</f>
        <v>#DIV/0!</v>
      </c>
    </row>
    <row r="66" spans="1:49" x14ac:dyDescent="0.3">
      <c r="A66" s="9" t="str">
        <f t="shared" si="7"/>
        <v>202207</v>
      </c>
      <c r="B66" s="30">
        <f t="shared" ref="B66:AK66" ca="1" si="29">IFERROR(INDEX($A$5:$AK$42,ROW(B21),COLUMN(B21)+ROW(B19)-1),0)</f>
        <v>0</v>
      </c>
      <c r="C66" s="30">
        <f t="shared" ca="1" si="29"/>
        <v>0</v>
      </c>
      <c r="D66" s="30">
        <f t="shared" ca="1" si="29"/>
        <v>0</v>
      </c>
      <c r="E66" s="30">
        <f t="shared" ca="1" si="29"/>
        <v>0</v>
      </c>
      <c r="F66" s="30">
        <f t="shared" ca="1" si="29"/>
        <v>0</v>
      </c>
      <c r="G66" s="30">
        <f t="shared" ca="1" si="29"/>
        <v>0</v>
      </c>
      <c r="H66" s="30">
        <f t="shared" ca="1" si="29"/>
        <v>0</v>
      </c>
      <c r="I66" s="30">
        <f t="shared" ca="1" si="29"/>
        <v>0</v>
      </c>
      <c r="J66" s="30">
        <f t="shared" ca="1" si="29"/>
        <v>0</v>
      </c>
      <c r="K66" s="30">
        <f t="shared" ca="1" si="29"/>
        <v>0</v>
      </c>
      <c r="L66" s="30">
        <f t="shared" ca="1" si="29"/>
        <v>0</v>
      </c>
      <c r="M66" s="30">
        <f t="shared" ca="1" si="29"/>
        <v>0</v>
      </c>
      <c r="N66" s="30">
        <f t="shared" ca="1" si="29"/>
        <v>0</v>
      </c>
      <c r="O66" s="30">
        <f t="shared" ca="1" si="29"/>
        <v>0</v>
      </c>
      <c r="P66" s="30">
        <f t="shared" ca="1" si="29"/>
        <v>0</v>
      </c>
      <c r="Q66" s="30">
        <f t="shared" ca="1" si="29"/>
        <v>0</v>
      </c>
      <c r="R66" s="30">
        <f t="shared" ca="1" si="29"/>
        <v>0</v>
      </c>
      <c r="S66" s="30">
        <f t="shared" ca="1" si="29"/>
        <v>0</v>
      </c>
      <c r="T66" s="30">
        <f t="shared" si="29"/>
        <v>0</v>
      </c>
      <c r="U66" s="30">
        <f t="shared" si="29"/>
        <v>0</v>
      </c>
      <c r="V66" s="30">
        <f t="shared" si="29"/>
        <v>0</v>
      </c>
      <c r="W66" s="30">
        <f t="shared" si="29"/>
        <v>0</v>
      </c>
      <c r="X66" s="30">
        <f t="shared" si="29"/>
        <v>0</v>
      </c>
      <c r="Y66" s="30">
        <f t="shared" si="29"/>
        <v>0</v>
      </c>
      <c r="Z66" s="30">
        <f t="shared" si="29"/>
        <v>0</v>
      </c>
      <c r="AA66" s="30">
        <f t="shared" si="29"/>
        <v>0</v>
      </c>
      <c r="AB66" s="30">
        <f t="shared" si="29"/>
        <v>0</v>
      </c>
      <c r="AC66" s="30">
        <f t="shared" si="29"/>
        <v>0</v>
      </c>
      <c r="AD66" s="30">
        <f t="shared" si="29"/>
        <v>0</v>
      </c>
      <c r="AE66" s="30">
        <f t="shared" si="29"/>
        <v>0</v>
      </c>
      <c r="AF66" s="30">
        <f t="shared" si="29"/>
        <v>0</v>
      </c>
      <c r="AG66" s="30">
        <f t="shared" si="29"/>
        <v>0</v>
      </c>
      <c r="AH66" s="30">
        <f t="shared" si="29"/>
        <v>0</v>
      </c>
      <c r="AI66" s="30">
        <f t="shared" si="29"/>
        <v>0</v>
      </c>
      <c r="AJ66" s="30">
        <f t="shared" si="29"/>
        <v>0</v>
      </c>
      <c r="AK66" s="30">
        <f t="shared" si="29"/>
        <v>0</v>
      </c>
      <c r="AL66" s="6">
        <f t="shared" ca="1" si="9"/>
        <v>0</v>
      </c>
      <c r="AM66" s="67"/>
      <c r="AN66" s="68" t="e">
        <f t="shared" ca="1" si="10"/>
        <v>#DIV/0!</v>
      </c>
      <c r="AO66" s="68" t="e">
        <f t="shared" ca="1" si="23"/>
        <v>#DIV/0!</v>
      </c>
      <c r="AP66" s="68" t="e">
        <f ca="1">SUM($B66:D66)/$AL66</f>
        <v>#DIV/0!</v>
      </c>
      <c r="AQ66" s="68" t="e">
        <f ca="1">SUM($B66:E66)/$AL66</f>
        <v>#DIV/0!</v>
      </c>
      <c r="AR66" s="68" t="e">
        <f ca="1">SUM($B66:F66)/$AL66</f>
        <v>#DIV/0!</v>
      </c>
      <c r="AS66" s="68" t="e">
        <f ca="1">SUM($B66:G66)/$AL66</f>
        <v>#DIV/0!</v>
      </c>
      <c r="AT66" s="68" t="e">
        <f ca="1">SUM($B66:H66)/$AL66</f>
        <v>#DIV/0!</v>
      </c>
      <c r="AU66" s="68" t="e">
        <f ca="1">SUM($B66:I66)/$AL66</f>
        <v>#DIV/0!</v>
      </c>
      <c r="AV66" s="68" t="e">
        <f ca="1">SUM($B66:J66)/$AL66</f>
        <v>#DIV/0!</v>
      </c>
      <c r="AW66" s="68" t="e">
        <f ca="1">SUM($B66:K66)/$AL66</f>
        <v>#DIV/0!</v>
      </c>
    </row>
    <row r="67" spans="1:49" x14ac:dyDescent="0.3">
      <c r="A67" s="9" t="str">
        <f t="shared" si="7"/>
        <v>202208</v>
      </c>
      <c r="B67" s="30">
        <f t="shared" ref="B67:AK67" ca="1" si="30">IFERROR(INDEX($A$5:$AK$42,ROW(B22),COLUMN(B22)+ROW(B20)-1),0)</f>
        <v>0</v>
      </c>
      <c r="C67" s="30">
        <f t="shared" ca="1" si="30"/>
        <v>0</v>
      </c>
      <c r="D67" s="30">
        <f t="shared" ca="1" si="30"/>
        <v>0</v>
      </c>
      <c r="E67" s="30">
        <f t="shared" ca="1" si="30"/>
        <v>0</v>
      </c>
      <c r="F67" s="30">
        <f t="shared" ca="1" si="30"/>
        <v>0</v>
      </c>
      <c r="G67" s="30">
        <f t="shared" ca="1" si="30"/>
        <v>0</v>
      </c>
      <c r="H67" s="30">
        <f t="shared" ca="1" si="30"/>
        <v>0</v>
      </c>
      <c r="I67" s="30">
        <f t="shared" ca="1" si="30"/>
        <v>0</v>
      </c>
      <c r="J67" s="30">
        <f t="shared" ca="1" si="30"/>
        <v>0</v>
      </c>
      <c r="K67" s="30">
        <f t="shared" ca="1" si="30"/>
        <v>0</v>
      </c>
      <c r="L67" s="30">
        <f t="shared" ca="1" si="30"/>
        <v>0</v>
      </c>
      <c r="M67" s="30">
        <f t="shared" ca="1" si="30"/>
        <v>0</v>
      </c>
      <c r="N67" s="30">
        <f t="shared" ca="1" si="30"/>
        <v>0</v>
      </c>
      <c r="O67" s="30">
        <f t="shared" ca="1" si="30"/>
        <v>0</v>
      </c>
      <c r="P67" s="30">
        <f t="shared" ca="1" si="30"/>
        <v>0</v>
      </c>
      <c r="Q67" s="30">
        <f t="shared" ca="1" si="30"/>
        <v>0</v>
      </c>
      <c r="R67" s="30">
        <f t="shared" ca="1" si="30"/>
        <v>0</v>
      </c>
      <c r="S67" s="30">
        <f t="shared" si="30"/>
        <v>0</v>
      </c>
      <c r="T67" s="30">
        <f t="shared" si="30"/>
        <v>0</v>
      </c>
      <c r="U67" s="30">
        <f t="shared" si="30"/>
        <v>0</v>
      </c>
      <c r="V67" s="30">
        <f t="shared" si="30"/>
        <v>0</v>
      </c>
      <c r="W67" s="30">
        <f t="shared" si="30"/>
        <v>0</v>
      </c>
      <c r="X67" s="30">
        <f t="shared" si="30"/>
        <v>0</v>
      </c>
      <c r="Y67" s="30">
        <f t="shared" si="30"/>
        <v>0</v>
      </c>
      <c r="Z67" s="30">
        <f t="shared" si="30"/>
        <v>0</v>
      </c>
      <c r="AA67" s="30">
        <f t="shared" si="30"/>
        <v>0</v>
      </c>
      <c r="AB67" s="30">
        <f t="shared" si="30"/>
        <v>0</v>
      </c>
      <c r="AC67" s="30">
        <f t="shared" si="30"/>
        <v>0</v>
      </c>
      <c r="AD67" s="30">
        <f t="shared" si="30"/>
        <v>0</v>
      </c>
      <c r="AE67" s="30">
        <f t="shared" si="30"/>
        <v>0</v>
      </c>
      <c r="AF67" s="30">
        <f t="shared" si="30"/>
        <v>0</v>
      </c>
      <c r="AG67" s="30">
        <f t="shared" si="30"/>
        <v>0</v>
      </c>
      <c r="AH67" s="30">
        <f t="shared" si="30"/>
        <v>0</v>
      </c>
      <c r="AI67" s="30">
        <f t="shared" si="30"/>
        <v>0</v>
      </c>
      <c r="AJ67" s="30">
        <f t="shared" si="30"/>
        <v>0</v>
      </c>
      <c r="AK67" s="30">
        <f t="shared" si="30"/>
        <v>0</v>
      </c>
      <c r="AL67" s="6">
        <f t="shared" ca="1" si="9"/>
        <v>0</v>
      </c>
      <c r="AM67" s="67"/>
      <c r="AN67" s="68" t="e">
        <f t="shared" ca="1" si="10"/>
        <v>#DIV/0!</v>
      </c>
      <c r="AO67" s="68" t="e">
        <f t="shared" ca="1" si="23"/>
        <v>#DIV/0!</v>
      </c>
      <c r="AP67" s="68" t="e">
        <f ca="1">SUM($B67:D67)/$AL67</f>
        <v>#DIV/0!</v>
      </c>
      <c r="AQ67" s="68" t="e">
        <f ca="1">SUM($B67:E67)/$AL67</f>
        <v>#DIV/0!</v>
      </c>
      <c r="AR67" s="68" t="e">
        <f ca="1">SUM($B67:F67)/$AL67</f>
        <v>#DIV/0!</v>
      </c>
      <c r="AS67" s="68" t="e">
        <f ca="1">SUM($B67:G67)/$AL67</f>
        <v>#DIV/0!</v>
      </c>
      <c r="AT67" s="68" t="e">
        <f ca="1">SUM($B67:H67)/$AL67</f>
        <v>#DIV/0!</v>
      </c>
      <c r="AU67" s="68" t="e">
        <f ca="1">SUM($B67:I67)/$AL67</f>
        <v>#DIV/0!</v>
      </c>
      <c r="AV67" s="68" t="e">
        <f ca="1">SUM($B67:J67)/$AL67</f>
        <v>#DIV/0!</v>
      </c>
      <c r="AW67" s="68" t="e">
        <f ca="1">SUM($B67:K67)/$AL67</f>
        <v>#DIV/0!</v>
      </c>
    </row>
    <row r="68" spans="1:49" x14ac:dyDescent="0.3">
      <c r="A68" s="9" t="str">
        <f t="shared" si="7"/>
        <v>202209</v>
      </c>
      <c r="B68" s="30">
        <f t="shared" ref="B68:AK68" ca="1" si="31">IFERROR(INDEX($A$5:$AK$42,ROW(B23),COLUMN(B23)+ROW(B21)-1),0)</f>
        <v>0</v>
      </c>
      <c r="C68" s="30">
        <f t="shared" ca="1" si="31"/>
        <v>0</v>
      </c>
      <c r="D68" s="30">
        <f t="shared" ca="1" si="31"/>
        <v>0</v>
      </c>
      <c r="E68" s="30">
        <f t="shared" ca="1" si="31"/>
        <v>0</v>
      </c>
      <c r="F68" s="30">
        <f t="shared" ca="1" si="31"/>
        <v>0</v>
      </c>
      <c r="G68" s="30">
        <f t="shared" ca="1" si="31"/>
        <v>0</v>
      </c>
      <c r="H68" s="30">
        <f t="shared" ca="1" si="31"/>
        <v>0</v>
      </c>
      <c r="I68" s="30">
        <f t="shared" ca="1" si="31"/>
        <v>0</v>
      </c>
      <c r="J68" s="30">
        <f t="shared" ca="1" si="31"/>
        <v>0</v>
      </c>
      <c r="K68" s="30">
        <f t="shared" ca="1" si="31"/>
        <v>0</v>
      </c>
      <c r="L68" s="30">
        <f t="shared" ca="1" si="31"/>
        <v>0</v>
      </c>
      <c r="M68" s="30">
        <f t="shared" ca="1" si="31"/>
        <v>0</v>
      </c>
      <c r="N68" s="30">
        <f t="shared" ca="1" si="31"/>
        <v>0</v>
      </c>
      <c r="O68" s="30">
        <f t="shared" ca="1" si="31"/>
        <v>0</v>
      </c>
      <c r="P68" s="30">
        <f t="shared" ca="1" si="31"/>
        <v>0</v>
      </c>
      <c r="Q68" s="30">
        <f t="shared" ca="1" si="31"/>
        <v>0</v>
      </c>
      <c r="R68" s="30">
        <f t="shared" si="31"/>
        <v>0</v>
      </c>
      <c r="S68" s="30">
        <f t="shared" si="31"/>
        <v>0</v>
      </c>
      <c r="T68" s="30">
        <f t="shared" si="31"/>
        <v>0</v>
      </c>
      <c r="U68" s="30">
        <f t="shared" si="31"/>
        <v>0</v>
      </c>
      <c r="V68" s="30">
        <f t="shared" si="31"/>
        <v>0</v>
      </c>
      <c r="W68" s="30">
        <f t="shared" si="31"/>
        <v>0</v>
      </c>
      <c r="X68" s="30">
        <f t="shared" si="31"/>
        <v>0</v>
      </c>
      <c r="Y68" s="30">
        <f t="shared" si="31"/>
        <v>0</v>
      </c>
      <c r="Z68" s="30">
        <f t="shared" si="31"/>
        <v>0</v>
      </c>
      <c r="AA68" s="30">
        <f t="shared" si="31"/>
        <v>0</v>
      </c>
      <c r="AB68" s="30">
        <f t="shared" si="31"/>
        <v>0</v>
      </c>
      <c r="AC68" s="30">
        <f t="shared" si="31"/>
        <v>0</v>
      </c>
      <c r="AD68" s="30">
        <f t="shared" si="31"/>
        <v>0</v>
      </c>
      <c r="AE68" s="30">
        <f t="shared" si="31"/>
        <v>0</v>
      </c>
      <c r="AF68" s="30">
        <f t="shared" si="31"/>
        <v>0</v>
      </c>
      <c r="AG68" s="30">
        <f t="shared" si="31"/>
        <v>0</v>
      </c>
      <c r="AH68" s="30">
        <f t="shared" si="31"/>
        <v>0</v>
      </c>
      <c r="AI68" s="30">
        <f t="shared" si="31"/>
        <v>0</v>
      </c>
      <c r="AJ68" s="30">
        <f t="shared" si="31"/>
        <v>0</v>
      </c>
      <c r="AK68" s="30">
        <f t="shared" si="31"/>
        <v>0</v>
      </c>
      <c r="AL68" s="6">
        <f t="shared" ca="1" si="9"/>
        <v>0</v>
      </c>
      <c r="AM68" s="67"/>
      <c r="AN68" s="68" t="e">
        <f t="shared" ca="1" si="10"/>
        <v>#DIV/0!</v>
      </c>
      <c r="AO68" s="68" t="e">
        <f t="shared" ca="1" si="23"/>
        <v>#DIV/0!</v>
      </c>
      <c r="AP68" s="68" t="e">
        <f ca="1">SUM($B68:D68)/$AL68</f>
        <v>#DIV/0!</v>
      </c>
      <c r="AQ68" s="68" t="e">
        <f ca="1">SUM($B68:E68)/$AL68</f>
        <v>#DIV/0!</v>
      </c>
      <c r="AR68" s="68" t="e">
        <f ca="1">SUM($B68:F68)/$AL68</f>
        <v>#DIV/0!</v>
      </c>
      <c r="AS68" s="68" t="e">
        <f ca="1">SUM($B68:G68)/$AL68</f>
        <v>#DIV/0!</v>
      </c>
      <c r="AT68" s="68" t="e">
        <f ca="1">SUM($B68:H68)/$AL68</f>
        <v>#DIV/0!</v>
      </c>
      <c r="AU68" s="68" t="e">
        <f ca="1">SUM($B68:I68)/$AL68</f>
        <v>#DIV/0!</v>
      </c>
      <c r="AV68" s="68" t="e">
        <f ca="1">SUM($B68:J68)/$AL68</f>
        <v>#DIV/0!</v>
      </c>
      <c r="AW68" s="68" t="e">
        <f ca="1">SUM($B68:K68)/$AL68</f>
        <v>#DIV/0!</v>
      </c>
    </row>
    <row r="69" spans="1:49" x14ac:dyDescent="0.3">
      <c r="A69" s="9" t="str">
        <f t="shared" si="7"/>
        <v>202210</v>
      </c>
      <c r="B69" s="30">
        <f t="shared" ref="B69:AK69" ca="1" si="32">IFERROR(INDEX($A$5:$AK$42,ROW(B24),COLUMN(B24)+ROW(B22)-1),0)</f>
        <v>0</v>
      </c>
      <c r="C69" s="30">
        <f t="shared" ca="1" si="32"/>
        <v>0</v>
      </c>
      <c r="D69" s="30">
        <f t="shared" ca="1" si="32"/>
        <v>0</v>
      </c>
      <c r="E69" s="30">
        <f t="shared" ca="1" si="32"/>
        <v>0</v>
      </c>
      <c r="F69" s="30">
        <f t="shared" ca="1" si="32"/>
        <v>0</v>
      </c>
      <c r="G69" s="30">
        <f t="shared" ca="1" si="32"/>
        <v>0</v>
      </c>
      <c r="H69" s="30">
        <f t="shared" ca="1" si="32"/>
        <v>0</v>
      </c>
      <c r="I69" s="30">
        <f t="shared" ca="1" si="32"/>
        <v>0</v>
      </c>
      <c r="J69" s="30">
        <f t="shared" ca="1" si="32"/>
        <v>0</v>
      </c>
      <c r="K69" s="30">
        <f t="shared" ca="1" si="32"/>
        <v>0</v>
      </c>
      <c r="L69" s="30">
        <f t="shared" ca="1" si="32"/>
        <v>0</v>
      </c>
      <c r="M69" s="30">
        <f t="shared" ca="1" si="32"/>
        <v>0</v>
      </c>
      <c r="N69" s="30">
        <f t="shared" ca="1" si="32"/>
        <v>0</v>
      </c>
      <c r="O69" s="30">
        <f t="shared" ca="1" si="32"/>
        <v>0</v>
      </c>
      <c r="P69" s="30">
        <f t="shared" ca="1" si="32"/>
        <v>0</v>
      </c>
      <c r="Q69" s="30">
        <f t="shared" si="32"/>
        <v>0</v>
      </c>
      <c r="R69" s="30">
        <f t="shared" si="32"/>
        <v>0</v>
      </c>
      <c r="S69" s="30">
        <f t="shared" si="32"/>
        <v>0</v>
      </c>
      <c r="T69" s="30">
        <f t="shared" si="32"/>
        <v>0</v>
      </c>
      <c r="U69" s="30">
        <f t="shared" si="32"/>
        <v>0</v>
      </c>
      <c r="V69" s="30">
        <f t="shared" si="32"/>
        <v>0</v>
      </c>
      <c r="W69" s="30">
        <f t="shared" si="32"/>
        <v>0</v>
      </c>
      <c r="X69" s="30">
        <f t="shared" si="32"/>
        <v>0</v>
      </c>
      <c r="Y69" s="30">
        <f t="shared" si="32"/>
        <v>0</v>
      </c>
      <c r="Z69" s="30">
        <f t="shared" si="32"/>
        <v>0</v>
      </c>
      <c r="AA69" s="30">
        <f t="shared" si="32"/>
        <v>0</v>
      </c>
      <c r="AB69" s="30">
        <f t="shared" si="32"/>
        <v>0</v>
      </c>
      <c r="AC69" s="30">
        <f t="shared" si="32"/>
        <v>0</v>
      </c>
      <c r="AD69" s="30">
        <f t="shared" si="32"/>
        <v>0</v>
      </c>
      <c r="AE69" s="30">
        <f t="shared" si="32"/>
        <v>0</v>
      </c>
      <c r="AF69" s="30">
        <f t="shared" si="32"/>
        <v>0</v>
      </c>
      <c r="AG69" s="30">
        <f t="shared" si="32"/>
        <v>0</v>
      </c>
      <c r="AH69" s="30">
        <f t="shared" si="32"/>
        <v>0</v>
      </c>
      <c r="AI69" s="30">
        <f t="shared" si="32"/>
        <v>0</v>
      </c>
      <c r="AJ69" s="30">
        <f t="shared" si="32"/>
        <v>0</v>
      </c>
      <c r="AK69" s="30">
        <f t="shared" si="32"/>
        <v>0</v>
      </c>
      <c r="AL69" s="6">
        <f t="shared" ca="1" si="9"/>
        <v>0</v>
      </c>
      <c r="AM69" s="67"/>
      <c r="AN69" s="68" t="e">
        <f t="shared" ca="1" si="10"/>
        <v>#DIV/0!</v>
      </c>
      <c r="AO69" s="68" t="e">
        <f t="shared" ca="1" si="23"/>
        <v>#DIV/0!</v>
      </c>
      <c r="AP69" s="68" t="e">
        <f ca="1">SUM($B69:D69)/$AL69</f>
        <v>#DIV/0!</v>
      </c>
      <c r="AQ69" s="68" t="e">
        <f ca="1">SUM($B69:E69)/$AL69</f>
        <v>#DIV/0!</v>
      </c>
      <c r="AR69" s="68" t="e">
        <f ca="1">SUM($B69:F69)/$AL69</f>
        <v>#DIV/0!</v>
      </c>
      <c r="AS69" s="68" t="e">
        <f ca="1">SUM($B69:G69)/$AL69</f>
        <v>#DIV/0!</v>
      </c>
      <c r="AT69" s="68" t="e">
        <f ca="1">SUM($B69:H69)/$AL69</f>
        <v>#DIV/0!</v>
      </c>
      <c r="AU69" s="68" t="e">
        <f ca="1">SUM($B69:I69)/$AL69</f>
        <v>#DIV/0!</v>
      </c>
      <c r="AV69" s="68" t="e">
        <f ca="1">SUM($B69:J69)/$AL69</f>
        <v>#DIV/0!</v>
      </c>
      <c r="AW69" s="68" t="e">
        <f ca="1">SUM($B69:K69)/$AL69</f>
        <v>#DIV/0!</v>
      </c>
    </row>
    <row r="70" spans="1:49" x14ac:dyDescent="0.3">
      <c r="A70" s="9" t="str">
        <f t="shared" si="7"/>
        <v>202211</v>
      </c>
      <c r="B70" s="30">
        <f t="shared" ref="B70:AK70" ca="1" si="33">IFERROR(INDEX($A$5:$AK$42,ROW(B25),COLUMN(B25)+ROW(B23)-1),0)</f>
        <v>0</v>
      </c>
      <c r="C70" s="30">
        <f t="shared" ca="1" si="33"/>
        <v>0</v>
      </c>
      <c r="D70" s="30">
        <f t="shared" ca="1" si="33"/>
        <v>0</v>
      </c>
      <c r="E70" s="30">
        <f t="shared" ca="1" si="33"/>
        <v>0</v>
      </c>
      <c r="F70" s="30">
        <f t="shared" ca="1" si="33"/>
        <v>0</v>
      </c>
      <c r="G70" s="30">
        <f t="shared" ca="1" si="33"/>
        <v>0</v>
      </c>
      <c r="H70" s="30">
        <f t="shared" ca="1" si="33"/>
        <v>0</v>
      </c>
      <c r="I70" s="30">
        <f t="shared" ca="1" si="33"/>
        <v>0</v>
      </c>
      <c r="J70" s="30">
        <f t="shared" ca="1" si="33"/>
        <v>0</v>
      </c>
      <c r="K70" s="30">
        <f t="shared" ca="1" si="33"/>
        <v>0</v>
      </c>
      <c r="L70" s="30">
        <f t="shared" ca="1" si="33"/>
        <v>0</v>
      </c>
      <c r="M70" s="30">
        <f t="shared" ca="1" si="33"/>
        <v>0</v>
      </c>
      <c r="N70" s="30">
        <f t="shared" ca="1" si="33"/>
        <v>0</v>
      </c>
      <c r="O70" s="30">
        <f t="shared" ca="1" si="33"/>
        <v>0</v>
      </c>
      <c r="P70" s="30">
        <f t="shared" si="33"/>
        <v>0</v>
      </c>
      <c r="Q70" s="30">
        <f t="shared" si="33"/>
        <v>0</v>
      </c>
      <c r="R70" s="30">
        <f t="shared" si="33"/>
        <v>0</v>
      </c>
      <c r="S70" s="30">
        <f t="shared" si="33"/>
        <v>0</v>
      </c>
      <c r="T70" s="30">
        <f t="shared" si="33"/>
        <v>0</v>
      </c>
      <c r="U70" s="30">
        <f t="shared" si="33"/>
        <v>0</v>
      </c>
      <c r="V70" s="30">
        <f t="shared" si="33"/>
        <v>0</v>
      </c>
      <c r="W70" s="30">
        <f t="shared" si="33"/>
        <v>0</v>
      </c>
      <c r="X70" s="30">
        <f t="shared" si="33"/>
        <v>0</v>
      </c>
      <c r="Y70" s="30">
        <f t="shared" si="33"/>
        <v>0</v>
      </c>
      <c r="Z70" s="30">
        <f t="shared" si="33"/>
        <v>0</v>
      </c>
      <c r="AA70" s="30">
        <f t="shared" si="33"/>
        <v>0</v>
      </c>
      <c r="AB70" s="30">
        <f t="shared" si="33"/>
        <v>0</v>
      </c>
      <c r="AC70" s="30">
        <f t="shared" si="33"/>
        <v>0</v>
      </c>
      <c r="AD70" s="30">
        <f t="shared" si="33"/>
        <v>0</v>
      </c>
      <c r="AE70" s="30">
        <f t="shared" si="33"/>
        <v>0</v>
      </c>
      <c r="AF70" s="30">
        <f t="shared" si="33"/>
        <v>0</v>
      </c>
      <c r="AG70" s="30">
        <f t="shared" si="33"/>
        <v>0</v>
      </c>
      <c r="AH70" s="30">
        <f t="shared" si="33"/>
        <v>0</v>
      </c>
      <c r="AI70" s="30">
        <f t="shared" si="33"/>
        <v>0</v>
      </c>
      <c r="AJ70" s="30">
        <f t="shared" si="33"/>
        <v>0</v>
      </c>
      <c r="AK70" s="30">
        <f t="shared" si="33"/>
        <v>0</v>
      </c>
      <c r="AL70" s="6">
        <f t="shared" ca="1" si="9"/>
        <v>0</v>
      </c>
      <c r="AM70" s="67"/>
      <c r="AN70" s="68" t="e">
        <f t="shared" ca="1" si="10"/>
        <v>#DIV/0!</v>
      </c>
      <c r="AO70" s="68" t="e">
        <f t="shared" ca="1" si="23"/>
        <v>#DIV/0!</v>
      </c>
      <c r="AP70" s="68" t="e">
        <f ca="1">SUM($B70:D70)/$AL70</f>
        <v>#DIV/0!</v>
      </c>
      <c r="AQ70" s="68" t="e">
        <f ca="1">SUM($B70:E70)/$AL70</f>
        <v>#DIV/0!</v>
      </c>
      <c r="AR70" s="68" t="e">
        <f ca="1">SUM($B70:F70)/$AL70</f>
        <v>#DIV/0!</v>
      </c>
      <c r="AS70" s="68" t="e">
        <f ca="1">SUM($B70:G70)/$AL70</f>
        <v>#DIV/0!</v>
      </c>
      <c r="AT70" s="68" t="e">
        <f ca="1">SUM($B70:H70)/$AL70</f>
        <v>#DIV/0!</v>
      </c>
      <c r="AU70" s="68" t="e">
        <f ca="1">SUM($B70:I70)/$AL70</f>
        <v>#DIV/0!</v>
      </c>
      <c r="AV70" s="68" t="e">
        <f ca="1">SUM($B70:J70)/$AL70</f>
        <v>#DIV/0!</v>
      </c>
      <c r="AW70" s="68" t="e">
        <f ca="1">SUM($B70:K70)/$AL70</f>
        <v>#DIV/0!</v>
      </c>
    </row>
    <row r="71" spans="1:49" x14ac:dyDescent="0.3">
      <c r="A71" s="9" t="str">
        <f t="shared" si="7"/>
        <v>202212</v>
      </c>
      <c r="B71" s="30">
        <f t="shared" ref="B71:AK71" ca="1" si="34">IFERROR(INDEX($A$5:$AK$42,ROW(B26),COLUMN(B26)+ROW(B24)-1),0)</f>
        <v>0</v>
      </c>
      <c r="C71" s="30">
        <f t="shared" ca="1" si="34"/>
        <v>0</v>
      </c>
      <c r="D71" s="30">
        <f t="shared" ca="1" si="34"/>
        <v>0</v>
      </c>
      <c r="E71" s="30">
        <f t="shared" ca="1" si="34"/>
        <v>0</v>
      </c>
      <c r="F71" s="30">
        <f t="shared" ca="1" si="34"/>
        <v>0</v>
      </c>
      <c r="G71" s="30">
        <f t="shared" ca="1" si="34"/>
        <v>0</v>
      </c>
      <c r="H71" s="30">
        <f t="shared" ca="1" si="34"/>
        <v>0</v>
      </c>
      <c r="I71" s="30">
        <f t="shared" ca="1" si="34"/>
        <v>0</v>
      </c>
      <c r="J71" s="30">
        <f t="shared" ca="1" si="34"/>
        <v>0</v>
      </c>
      <c r="K71" s="30">
        <f t="shared" ca="1" si="34"/>
        <v>0</v>
      </c>
      <c r="L71" s="30">
        <f t="shared" ca="1" si="34"/>
        <v>0</v>
      </c>
      <c r="M71" s="30">
        <f t="shared" ca="1" si="34"/>
        <v>0</v>
      </c>
      <c r="N71" s="30">
        <f t="shared" ca="1" si="34"/>
        <v>0</v>
      </c>
      <c r="O71" s="30">
        <f t="shared" si="34"/>
        <v>0</v>
      </c>
      <c r="P71" s="30">
        <f t="shared" si="34"/>
        <v>0</v>
      </c>
      <c r="Q71" s="30">
        <f t="shared" si="34"/>
        <v>0</v>
      </c>
      <c r="R71" s="30">
        <f t="shared" si="34"/>
        <v>0</v>
      </c>
      <c r="S71" s="30">
        <f t="shared" si="34"/>
        <v>0</v>
      </c>
      <c r="T71" s="30">
        <f t="shared" si="34"/>
        <v>0</v>
      </c>
      <c r="U71" s="30">
        <f t="shared" si="34"/>
        <v>0</v>
      </c>
      <c r="V71" s="30">
        <f t="shared" si="34"/>
        <v>0</v>
      </c>
      <c r="W71" s="30">
        <f t="shared" si="34"/>
        <v>0</v>
      </c>
      <c r="X71" s="30">
        <f t="shared" si="34"/>
        <v>0</v>
      </c>
      <c r="Y71" s="30">
        <f t="shared" si="34"/>
        <v>0</v>
      </c>
      <c r="Z71" s="30">
        <f t="shared" si="34"/>
        <v>0</v>
      </c>
      <c r="AA71" s="30">
        <f t="shared" si="34"/>
        <v>0</v>
      </c>
      <c r="AB71" s="30">
        <f t="shared" si="34"/>
        <v>0</v>
      </c>
      <c r="AC71" s="30">
        <f t="shared" si="34"/>
        <v>0</v>
      </c>
      <c r="AD71" s="30">
        <f t="shared" si="34"/>
        <v>0</v>
      </c>
      <c r="AE71" s="30">
        <f t="shared" si="34"/>
        <v>0</v>
      </c>
      <c r="AF71" s="30">
        <f t="shared" si="34"/>
        <v>0</v>
      </c>
      <c r="AG71" s="30">
        <f t="shared" si="34"/>
        <v>0</v>
      </c>
      <c r="AH71" s="30">
        <f t="shared" si="34"/>
        <v>0</v>
      </c>
      <c r="AI71" s="30">
        <f t="shared" si="34"/>
        <v>0</v>
      </c>
      <c r="AJ71" s="30">
        <f t="shared" si="34"/>
        <v>0</v>
      </c>
      <c r="AK71" s="30">
        <f t="shared" si="34"/>
        <v>0</v>
      </c>
      <c r="AL71" s="6">
        <f t="shared" ca="1" si="9"/>
        <v>0</v>
      </c>
      <c r="AM71" s="67"/>
      <c r="AN71" s="68" t="e">
        <f t="shared" ca="1" si="10"/>
        <v>#DIV/0!</v>
      </c>
      <c r="AO71" s="68" t="e">
        <f t="shared" ca="1" si="23"/>
        <v>#DIV/0!</v>
      </c>
      <c r="AP71" s="68" t="e">
        <f ca="1">SUM($B71:D71)/$AL71</f>
        <v>#DIV/0!</v>
      </c>
      <c r="AQ71" s="68" t="e">
        <f ca="1">SUM($B71:E71)/$AL71</f>
        <v>#DIV/0!</v>
      </c>
      <c r="AR71" s="68" t="e">
        <f ca="1">SUM($B71:F71)/$AL71</f>
        <v>#DIV/0!</v>
      </c>
      <c r="AS71" s="68" t="e">
        <f ca="1">SUM($B71:G71)/$AL71</f>
        <v>#DIV/0!</v>
      </c>
      <c r="AT71" s="68" t="e">
        <f ca="1">SUM($B71:H71)/$AL71</f>
        <v>#DIV/0!</v>
      </c>
      <c r="AU71" s="68" t="e">
        <f ca="1">SUM($B71:I71)/$AL71</f>
        <v>#DIV/0!</v>
      </c>
      <c r="AV71" s="68" t="e">
        <f ca="1">SUM($B71:J71)/$AL71</f>
        <v>#DIV/0!</v>
      </c>
      <c r="AW71" s="68" t="e">
        <f ca="1">SUM($B71:K71)/$AL71</f>
        <v>#DIV/0!</v>
      </c>
    </row>
    <row r="72" spans="1:49" x14ac:dyDescent="0.3">
      <c r="A72" s="9" t="str">
        <f t="shared" si="7"/>
        <v>202301</v>
      </c>
      <c r="B72" s="30">
        <f t="shared" ref="B72:AK72" ca="1" si="35">IFERROR(INDEX($A$5:$AK$42,ROW(B27),COLUMN(B27)+ROW(B25)-1),0)</f>
        <v>0</v>
      </c>
      <c r="C72" s="30">
        <f t="shared" ca="1" si="35"/>
        <v>0</v>
      </c>
      <c r="D72" s="30">
        <f t="shared" ca="1" si="35"/>
        <v>0</v>
      </c>
      <c r="E72" s="30">
        <f t="shared" ca="1" si="35"/>
        <v>0</v>
      </c>
      <c r="F72" s="30">
        <f t="shared" ca="1" si="35"/>
        <v>0</v>
      </c>
      <c r="G72" s="30">
        <f t="shared" ca="1" si="35"/>
        <v>0</v>
      </c>
      <c r="H72" s="30">
        <f t="shared" ca="1" si="35"/>
        <v>0</v>
      </c>
      <c r="I72" s="30">
        <f t="shared" ca="1" si="35"/>
        <v>0</v>
      </c>
      <c r="J72" s="30">
        <f t="shared" ca="1" si="35"/>
        <v>0</v>
      </c>
      <c r="K72" s="30">
        <f t="shared" ca="1" si="35"/>
        <v>0</v>
      </c>
      <c r="L72" s="30">
        <f t="shared" ca="1" si="35"/>
        <v>0</v>
      </c>
      <c r="M72" s="30">
        <f t="shared" ca="1" si="35"/>
        <v>0</v>
      </c>
      <c r="N72" s="30">
        <f t="shared" si="35"/>
        <v>0</v>
      </c>
      <c r="O72" s="30">
        <f t="shared" si="35"/>
        <v>0</v>
      </c>
      <c r="P72" s="30">
        <f t="shared" si="35"/>
        <v>0</v>
      </c>
      <c r="Q72" s="30">
        <f t="shared" si="35"/>
        <v>0</v>
      </c>
      <c r="R72" s="30">
        <f t="shared" si="35"/>
        <v>0</v>
      </c>
      <c r="S72" s="30">
        <f t="shared" si="35"/>
        <v>0</v>
      </c>
      <c r="T72" s="30">
        <f t="shared" si="35"/>
        <v>0</v>
      </c>
      <c r="U72" s="30">
        <f t="shared" si="35"/>
        <v>0</v>
      </c>
      <c r="V72" s="30">
        <f t="shared" si="35"/>
        <v>0</v>
      </c>
      <c r="W72" s="30">
        <f t="shared" si="35"/>
        <v>0</v>
      </c>
      <c r="X72" s="30">
        <f t="shared" si="35"/>
        <v>0</v>
      </c>
      <c r="Y72" s="30">
        <f t="shared" si="35"/>
        <v>0</v>
      </c>
      <c r="Z72" s="30">
        <f t="shared" si="35"/>
        <v>0</v>
      </c>
      <c r="AA72" s="30">
        <f t="shared" si="35"/>
        <v>0</v>
      </c>
      <c r="AB72" s="30">
        <f t="shared" si="35"/>
        <v>0</v>
      </c>
      <c r="AC72" s="30">
        <f t="shared" si="35"/>
        <v>0</v>
      </c>
      <c r="AD72" s="30">
        <f t="shared" si="35"/>
        <v>0</v>
      </c>
      <c r="AE72" s="30">
        <f t="shared" si="35"/>
        <v>0</v>
      </c>
      <c r="AF72" s="30">
        <f t="shared" si="35"/>
        <v>0</v>
      </c>
      <c r="AG72" s="30">
        <f t="shared" si="35"/>
        <v>0</v>
      </c>
      <c r="AH72" s="30">
        <f t="shared" si="35"/>
        <v>0</v>
      </c>
      <c r="AI72" s="30">
        <f t="shared" si="35"/>
        <v>0</v>
      </c>
      <c r="AJ72" s="30">
        <f t="shared" si="35"/>
        <v>0</v>
      </c>
      <c r="AK72" s="30">
        <f t="shared" si="35"/>
        <v>0</v>
      </c>
      <c r="AL72" s="6">
        <f t="shared" ca="1" si="9"/>
        <v>0</v>
      </c>
      <c r="AM72" s="67"/>
      <c r="AN72" s="68" t="e">
        <f t="shared" ca="1" si="10"/>
        <v>#DIV/0!</v>
      </c>
      <c r="AO72" s="68" t="e">
        <f t="shared" ca="1" si="23"/>
        <v>#DIV/0!</v>
      </c>
      <c r="AP72" s="68" t="e">
        <f ca="1">SUM($B72:D72)/$AL72</f>
        <v>#DIV/0!</v>
      </c>
      <c r="AQ72" s="68" t="e">
        <f ca="1">SUM($B72:E72)/$AL72</f>
        <v>#DIV/0!</v>
      </c>
      <c r="AR72" s="68" t="e">
        <f ca="1">SUM($B72:F72)/$AL72</f>
        <v>#DIV/0!</v>
      </c>
      <c r="AS72" s="68" t="e">
        <f ca="1">SUM($B72:G72)/$AL72</f>
        <v>#DIV/0!</v>
      </c>
      <c r="AT72" s="68" t="e">
        <f ca="1">SUM($B72:H72)/$AL72</f>
        <v>#DIV/0!</v>
      </c>
      <c r="AU72" s="68" t="e">
        <f ca="1">SUM($B72:I72)/$AL72</f>
        <v>#DIV/0!</v>
      </c>
      <c r="AV72" s="68" t="e">
        <f ca="1">SUM($B72:J72)/$AL72</f>
        <v>#DIV/0!</v>
      </c>
      <c r="AW72" s="68" t="e">
        <f ca="1">SUM($B72:K72)/$AL72</f>
        <v>#DIV/0!</v>
      </c>
    </row>
    <row r="73" spans="1:49" x14ac:dyDescent="0.3">
      <c r="A73" s="9" t="str">
        <f t="shared" si="7"/>
        <v>202302</v>
      </c>
      <c r="B73" s="30">
        <f t="shared" ref="B73:AK73" ca="1" si="36">IFERROR(INDEX($A$5:$AK$42,ROW(B28),COLUMN(B28)+ROW(B26)-1),0)</f>
        <v>0</v>
      </c>
      <c r="C73" s="30">
        <f t="shared" ca="1" si="36"/>
        <v>0</v>
      </c>
      <c r="D73" s="30">
        <f t="shared" ca="1" si="36"/>
        <v>0</v>
      </c>
      <c r="E73" s="30">
        <f t="shared" ca="1" si="36"/>
        <v>0</v>
      </c>
      <c r="F73" s="30">
        <f t="shared" ca="1" si="36"/>
        <v>0</v>
      </c>
      <c r="G73" s="30">
        <f t="shared" ca="1" si="36"/>
        <v>0</v>
      </c>
      <c r="H73" s="30">
        <f t="shared" ca="1" si="36"/>
        <v>0</v>
      </c>
      <c r="I73" s="30">
        <f t="shared" ca="1" si="36"/>
        <v>0</v>
      </c>
      <c r="J73" s="30">
        <f t="shared" ca="1" si="36"/>
        <v>0</v>
      </c>
      <c r="K73" s="30">
        <f t="shared" ca="1" si="36"/>
        <v>0</v>
      </c>
      <c r="L73" s="30">
        <f t="shared" ca="1" si="36"/>
        <v>0</v>
      </c>
      <c r="M73" s="30">
        <f t="shared" si="36"/>
        <v>0</v>
      </c>
      <c r="N73" s="30">
        <f t="shared" si="36"/>
        <v>0</v>
      </c>
      <c r="O73" s="30">
        <f t="shared" si="36"/>
        <v>0</v>
      </c>
      <c r="P73" s="30">
        <f t="shared" si="36"/>
        <v>0</v>
      </c>
      <c r="Q73" s="30">
        <f t="shared" si="36"/>
        <v>0</v>
      </c>
      <c r="R73" s="30">
        <f t="shared" si="36"/>
        <v>0</v>
      </c>
      <c r="S73" s="30">
        <f t="shared" si="36"/>
        <v>0</v>
      </c>
      <c r="T73" s="30">
        <f t="shared" si="36"/>
        <v>0</v>
      </c>
      <c r="U73" s="30">
        <f t="shared" si="36"/>
        <v>0</v>
      </c>
      <c r="V73" s="30">
        <f t="shared" si="36"/>
        <v>0</v>
      </c>
      <c r="W73" s="30">
        <f t="shared" si="36"/>
        <v>0</v>
      </c>
      <c r="X73" s="30">
        <f t="shared" si="36"/>
        <v>0</v>
      </c>
      <c r="Y73" s="30">
        <f t="shared" si="36"/>
        <v>0</v>
      </c>
      <c r="Z73" s="30">
        <f t="shared" si="36"/>
        <v>0</v>
      </c>
      <c r="AA73" s="30">
        <f t="shared" si="36"/>
        <v>0</v>
      </c>
      <c r="AB73" s="30">
        <f t="shared" si="36"/>
        <v>0</v>
      </c>
      <c r="AC73" s="30">
        <f t="shared" si="36"/>
        <v>0</v>
      </c>
      <c r="AD73" s="30">
        <f t="shared" si="36"/>
        <v>0</v>
      </c>
      <c r="AE73" s="30">
        <f t="shared" si="36"/>
        <v>0</v>
      </c>
      <c r="AF73" s="30">
        <f t="shared" si="36"/>
        <v>0</v>
      </c>
      <c r="AG73" s="30">
        <f t="shared" si="36"/>
        <v>0</v>
      </c>
      <c r="AH73" s="30">
        <f t="shared" si="36"/>
        <v>0</v>
      </c>
      <c r="AI73" s="30">
        <f t="shared" si="36"/>
        <v>0</v>
      </c>
      <c r="AJ73" s="30">
        <f t="shared" si="36"/>
        <v>0</v>
      </c>
      <c r="AK73" s="30">
        <f t="shared" si="36"/>
        <v>0</v>
      </c>
      <c r="AL73" s="6">
        <f t="shared" ca="1" si="9"/>
        <v>0</v>
      </c>
      <c r="AM73" s="67"/>
      <c r="AN73" s="68" t="e">
        <f t="shared" ca="1" si="10"/>
        <v>#DIV/0!</v>
      </c>
      <c r="AO73" s="68" t="e">
        <f t="shared" ca="1" si="23"/>
        <v>#DIV/0!</v>
      </c>
      <c r="AP73" s="68" t="e">
        <f ca="1">SUM($B73:D73)/$AL73</f>
        <v>#DIV/0!</v>
      </c>
      <c r="AQ73" s="68" t="e">
        <f ca="1">SUM($B73:E73)/$AL73</f>
        <v>#DIV/0!</v>
      </c>
      <c r="AR73" s="68" t="e">
        <f ca="1">SUM($B73:F73)/$AL73</f>
        <v>#DIV/0!</v>
      </c>
      <c r="AS73" s="68" t="e">
        <f ca="1">SUM($B73:G73)/$AL73</f>
        <v>#DIV/0!</v>
      </c>
      <c r="AT73" s="68" t="e">
        <f ca="1">SUM($B73:H73)/$AL73</f>
        <v>#DIV/0!</v>
      </c>
      <c r="AU73" s="68" t="e">
        <f ca="1">SUM($B73:I73)/$AL73</f>
        <v>#DIV/0!</v>
      </c>
      <c r="AV73" s="68" t="e">
        <f ca="1">SUM($B73:J73)/$AL73</f>
        <v>#DIV/0!</v>
      </c>
      <c r="AW73" s="68" t="e">
        <f ca="1">SUM($B73:K73)/$AL73</f>
        <v>#DIV/0!</v>
      </c>
    </row>
    <row r="74" spans="1:49" x14ac:dyDescent="0.3">
      <c r="A74" s="9" t="str">
        <f t="shared" si="7"/>
        <v>202303</v>
      </c>
      <c r="B74" s="30">
        <f t="shared" ref="B74:AK74" ca="1" si="37">IFERROR(INDEX($A$5:$AK$42,ROW(B29),COLUMN(B29)+ROW(B27)-1),0)</f>
        <v>0</v>
      </c>
      <c r="C74" s="30">
        <f t="shared" ca="1" si="37"/>
        <v>0</v>
      </c>
      <c r="D74" s="30">
        <f t="shared" ca="1" si="37"/>
        <v>0</v>
      </c>
      <c r="E74" s="30">
        <f t="shared" ca="1" si="37"/>
        <v>0</v>
      </c>
      <c r="F74" s="30">
        <f t="shared" ca="1" si="37"/>
        <v>0</v>
      </c>
      <c r="G74" s="30">
        <f t="shared" ca="1" si="37"/>
        <v>0</v>
      </c>
      <c r="H74" s="30">
        <f t="shared" ca="1" si="37"/>
        <v>0</v>
      </c>
      <c r="I74" s="30">
        <f t="shared" ca="1" si="37"/>
        <v>0</v>
      </c>
      <c r="J74" s="30">
        <f t="shared" ca="1" si="37"/>
        <v>0</v>
      </c>
      <c r="K74" s="30">
        <f t="shared" ca="1" si="37"/>
        <v>0</v>
      </c>
      <c r="L74" s="30">
        <f t="shared" si="37"/>
        <v>0</v>
      </c>
      <c r="M74" s="30">
        <f t="shared" si="37"/>
        <v>0</v>
      </c>
      <c r="N74" s="30">
        <f t="shared" si="37"/>
        <v>0</v>
      </c>
      <c r="O74" s="30">
        <f t="shared" si="37"/>
        <v>0</v>
      </c>
      <c r="P74" s="30">
        <f t="shared" si="37"/>
        <v>0</v>
      </c>
      <c r="Q74" s="30">
        <f t="shared" si="37"/>
        <v>0</v>
      </c>
      <c r="R74" s="30">
        <f t="shared" si="37"/>
        <v>0</v>
      </c>
      <c r="S74" s="30">
        <f t="shared" si="37"/>
        <v>0</v>
      </c>
      <c r="T74" s="30">
        <f t="shared" si="37"/>
        <v>0</v>
      </c>
      <c r="U74" s="30">
        <f t="shared" si="37"/>
        <v>0</v>
      </c>
      <c r="V74" s="30">
        <f t="shared" si="37"/>
        <v>0</v>
      </c>
      <c r="W74" s="30">
        <f t="shared" si="37"/>
        <v>0</v>
      </c>
      <c r="X74" s="30">
        <f t="shared" si="37"/>
        <v>0</v>
      </c>
      <c r="Y74" s="30">
        <f t="shared" si="37"/>
        <v>0</v>
      </c>
      <c r="Z74" s="30">
        <f t="shared" si="37"/>
        <v>0</v>
      </c>
      <c r="AA74" s="30">
        <f t="shared" si="37"/>
        <v>0</v>
      </c>
      <c r="AB74" s="30">
        <f t="shared" si="37"/>
        <v>0</v>
      </c>
      <c r="AC74" s="30">
        <f t="shared" si="37"/>
        <v>0</v>
      </c>
      <c r="AD74" s="30">
        <f t="shared" si="37"/>
        <v>0</v>
      </c>
      <c r="AE74" s="30">
        <f t="shared" si="37"/>
        <v>0</v>
      </c>
      <c r="AF74" s="30">
        <f t="shared" si="37"/>
        <v>0</v>
      </c>
      <c r="AG74" s="30">
        <f t="shared" si="37"/>
        <v>0</v>
      </c>
      <c r="AH74" s="30">
        <f t="shared" si="37"/>
        <v>0</v>
      </c>
      <c r="AI74" s="30">
        <f t="shared" si="37"/>
        <v>0</v>
      </c>
      <c r="AJ74" s="30">
        <f t="shared" si="37"/>
        <v>0</v>
      </c>
      <c r="AK74" s="30">
        <f t="shared" si="37"/>
        <v>0</v>
      </c>
      <c r="AL74" s="6">
        <f t="shared" ca="1" si="9"/>
        <v>0</v>
      </c>
      <c r="AM74" s="67" t="s">
        <v>67</v>
      </c>
      <c r="AN74" s="68" t="e">
        <f ca="1">AVERAGE(AN48:AN73)</f>
        <v>#DIV/0!</v>
      </c>
      <c r="AO74" s="68" t="e">
        <f t="shared" ref="AO74" ca="1" si="38">AVERAGE(AO48:AO73)</f>
        <v>#DIV/0!</v>
      </c>
      <c r="AP74" s="68" t="e">
        <f ca="1">SUM($B74:D74)/$AL74</f>
        <v>#DIV/0!</v>
      </c>
      <c r="AQ74" s="68" t="e">
        <f ca="1">SUM($B74:E74)/$AL74</f>
        <v>#DIV/0!</v>
      </c>
      <c r="AR74" s="68" t="e">
        <f ca="1">SUM($B74:F74)/$AL74</f>
        <v>#DIV/0!</v>
      </c>
      <c r="AS74" s="68" t="e">
        <f ca="1">SUM($B74:G74)/$AL74</f>
        <v>#DIV/0!</v>
      </c>
      <c r="AT74" s="68" t="e">
        <f ca="1">SUM($B74:H74)/$AL74</f>
        <v>#DIV/0!</v>
      </c>
      <c r="AU74" s="68" t="e">
        <f ca="1">SUM($B74:I74)/$AL74</f>
        <v>#DIV/0!</v>
      </c>
      <c r="AV74" s="68" t="e">
        <f ca="1">SUM($B74:J74)/$AL74</f>
        <v>#DIV/0!</v>
      </c>
      <c r="AW74" s="68" t="e">
        <f ca="1">SUM($B74:K74)/$AL74</f>
        <v>#DIV/0!</v>
      </c>
    </row>
    <row r="75" spans="1:49" x14ac:dyDescent="0.3">
      <c r="A75" s="9" t="str">
        <f t="shared" si="7"/>
        <v>202304</v>
      </c>
      <c r="B75" s="30">
        <f t="shared" ref="B75:AK75" ca="1" si="39">IFERROR(INDEX($A$5:$AK$42,ROW(B30),COLUMN(B30)+ROW(B28)-1),0)</f>
        <v>0</v>
      </c>
      <c r="C75" s="30">
        <f t="shared" ca="1" si="39"/>
        <v>0</v>
      </c>
      <c r="D75" s="30">
        <f t="shared" ca="1" si="39"/>
        <v>0</v>
      </c>
      <c r="E75" s="30">
        <f t="shared" ca="1" si="39"/>
        <v>0</v>
      </c>
      <c r="F75" s="30">
        <f t="shared" ca="1" si="39"/>
        <v>0</v>
      </c>
      <c r="G75" s="30">
        <f t="shared" ca="1" si="39"/>
        <v>0</v>
      </c>
      <c r="H75" s="30">
        <f t="shared" ca="1" si="39"/>
        <v>0</v>
      </c>
      <c r="I75" s="30">
        <f t="shared" ca="1" si="39"/>
        <v>0</v>
      </c>
      <c r="J75" s="30">
        <f t="shared" ca="1" si="39"/>
        <v>0</v>
      </c>
      <c r="K75" s="30">
        <f t="shared" si="39"/>
        <v>0</v>
      </c>
      <c r="L75" s="30">
        <f t="shared" si="39"/>
        <v>0</v>
      </c>
      <c r="M75" s="30">
        <f t="shared" si="39"/>
        <v>0</v>
      </c>
      <c r="N75" s="30">
        <f t="shared" si="39"/>
        <v>0</v>
      </c>
      <c r="O75" s="30">
        <f t="shared" si="39"/>
        <v>0</v>
      </c>
      <c r="P75" s="30">
        <f t="shared" si="39"/>
        <v>0</v>
      </c>
      <c r="Q75" s="30">
        <f t="shared" si="39"/>
        <v>0</v>
      </c>
      <c r="R75" s="30">
        <f t="shared" si="39"/>
        <v>0</v>
      </c>
      <c r="S75" s="30">
        <f t="shared" si="39"/>
        <v>0</v>
      </c>
      <c r="T75" s="30">
        <f t="shared" si="39"/>
        <v>0</v>
      </c>
      <c r="U75" s="30">
        <f t="shared" si="39"/>
        <v>0</v>
      </c>
      <c r="V75" s="30">
        <f t="shared" si="39"/>
        <v>0</v>
      </c>
      <c r="W75" s="30">
        <f t="shared" si="39"/>
        <v>0</v>
      </c>
      <c r="X75" s="30">
        <f t="shared" si="39"/>
        <v>0</v>
      </c>
      <c r="Y75" s="30">
        <f t="shared" si="39"/>
        <v>0</v>
      </c>
      <c r="Z75" s="30">
        <f t="shared" si="39"/>
        <v>0</v>
      </c>
      <c r="AA75" s="30">
        <f t="shared" si="39"/>
        <v>0</v>
      </c>
      <c r="AB75" s="30">
        <f t="shared" si="39"/>
        <v>0</v>
      </c>
      <c r="AC75" s="30">
        <f t="shared" si="39"/>
        <v>0</v>
      </c>
      <c r="AD75" s="30">
        <f t="shared" si="39"/>
        <v>0</v>
      </c>
      <c r="AE75" s="30">
        <f t="shared" si="39"/>
        <v>0</v>
      </c>
      <c r="AF75" s="30">
        <f t="shared" si="39"/>
        <v>0</v>
      </c>
      <c r="AG75" s="30">
        <f t="shared" si="39"/>
        <v>0</v>
      </c>
      <c r="AH75" s="30">
        <f t="shared" si="39"/>
        <v>0</v>
      </c>
      <c r="AI75" s="30">
        <f t="shared" si="39"/>
        <v>0</v>
      </c>
      <c r="AJ75" s="30">
        <f t="shared" si="39"/>
        <v>0</v>
      </c>
      <c r="AK75" s="30">
        <f t="shared" si="39"/>
        <v>0</v>
      </c>
      <c r="AL75" s="6">
        <f t="shared" ca="1" si="9"/>
        <v>0</v>
      </c>
      <c r="AM75" s="67" t="s">
        <v>68</v>
      </c>
      <c r="AN75" s="68" t="e">
        <f ca="1">_xlfn.STDEV.S(AN48:AN73)</f>
        <v>#DIV/0!</v>
      </c>
      <c r="AO75" s="68" t="e">
        <f t="shared" ref="AO75:AW75" ca="1" si="40">_xlfn.STDEV.S(AO48:AO73)</f>
        <v>#DIV/0!</v>
      </c>
      <c r="AP75" s="68" t="e">
        <f t="shared" ca="1" si="40"/>
        <v>#DIV/0!</v>
      </c>
      <c r="AQ75" s="68" t="e">
        <f t="shared" ca="1" si="40"/>
        <v>#DIV/0!</v>
      </c>
      <c r="AR75" s="68" t="e">
        <f t="shared" ca="1" si="40"/>
        <v>#DIV/0!</v>
      </c>
      <c r="AS75" s="68" t="e">
        <f t="shared" ca="1" si="40"/>
        <v>#DIV/0!</v>
      </c>
      <c r="AT75" s="68" t="e">
        <f t="shared" ca="1" si="40"/>
        <v>#DIV/0!</v>
      </c>
      <c r="AU75" s="68" t="e">
        <f t="shared" ca="1" si="40"/>
        <v>#DIV/0!</v>
      </c>
      <c r="AV75" s="68" t="e">
        <f t="shared" ca="1" si="40"/>
        <v>#DIV/0!</v>
      </c>
      <c r="AW75" s="68" t="e">
        <f t="shared" ca="1" si="40"/>
        <v>#DIV/0!</v>
      </c>
    </row>
    <row r="76" spans="1:49" x14ac:dyDescent="0.3">
      <c r="A76" s="9" t="str">
        <f t="shared" si="7"/>
        <v>202305</v>
      </c>
      <c r="B76" s="30">
        <f t="shared" ref="B76:AK76" ca="1" si="41">IFERROR(INDEX($A$5:$AK$42,ROW(B31),COLUMN(B31)+ROW(B29)-1),0)</f>
        <v>0</v>
      </c>
      <c r="C76" s="30">
        <f t="shared" ca="1" si="41"/>
        <v>0</v>
      </c>
      <c r="D76" s="30">
        <f t="shared" ca="1" si="41"/>
        <v>0</v>
      </c>
      <c r="E76" s="30">
        <f t="shared" ca="1" si="41"/>
        <v>0</v>
      </c>
      <c r="F76" s="30">
        <f t="shared" ca="1" si="41"/>
        <v>0</v>
      </c>
      <c r="G76" s="30">
        <f t="shared" ca="1" si="41"/>
        <v>0</v>
      </c>
      <c r="H76" s="30">
        <f t="shared" ca="1" si="41"/>
        <v>0</v>
      </c>
      <c r="I76" s="30">
        <f t="shared" ca="1" si="41"/>
        <v>0</v>
      </c>
      <c r="J76" s="30">
        <f t="shared" si="41"/>
        <v>0</v>
      </c>
      <c r="K76" s="30">
        <f t="shared" si="41"/>
        <v>0</v>
      </c>
      <c r="L76" s="30">
        <f t="shared" si="41"/>
        <v>0</v>
      </c>
      <c r="M76" s="30">
        <f t="shared" si="41"/>
        <v>0</v>
      </c>
      <c r="N76" s="30">
        <f t="shared" si="41"/>
        <v>0</v>
      </c>
      <c r="O76" s="30">
        <f t="shared" si="41"/>
        <v>0</v>
      </c>
      <c r="P76" s="30">
        <f t="shared" si="41"/>
        <v>0</v>
      </c>
      <c r="Q76" s="30">
        <f t="shared" si="41"/>
        <v>0</v>
      </c>
      <c r="R76" s="30">
        <f t="shared" si="41"/>
        <v>0</v>
      </c>
      <c r="S76" s="30">
        <f t="shared" si="41"/>
        <v>0</v>
      </c>
      <c r="T76" s="30">
        <f t="shared" si="41"/>
        <v>0</v>
      </c>
      <c r="U76" s="30">
        <f t="shared" si="41"/>
        <v>0</v>
      </c>
      <c r="V76" s="30">
        <f t="shared" si="41"/>
        <v>0</v>
      </c>
      <c r="W76" s="30">
        <f t="shared" si="41"/>
        <v>0</v>
      </c>
      <c r="X76" s="30">
        <f t="shared" si="41"/>
        <v>0</v>
      </c>
      <c r="Y76" s="30">
        <f t="shared" si="41"/>
        <v>0</v>
      </c>
      <c r="Z76" s="30">
        <f t="shared" si="41"/>
        <v>0</v>
      </c>
      <c r="AA76" s="30">
        <f t="shared" si="41"/>
        <v>0</v>
      </c>
      <c r="AB76" s="30">
        <f t="shared" si="41"/>
        <v>0</v>
      </c>
      <c r="AC76" s="30">
        <f t="shared" si="41"/>
        <v>0</v>
      </c>
      <c r="AD76" s="30">
        <f t="shared" si="41"/>
        <v>0</v>
      </c>
      <c r="AE76" s="30">
        <f t="shared" si="41"/>
        <v>0</v>
      </c>
      <c r="AF76" s="30">
        <f t="shared" si="41"/>
        <v>0</v>
      </c>
      <c r="AG76" s="30">
        <f t="shared" si="41"/>
        <v>0</v>
      </c>
      <c r="AH76" s="30">
        <f t="shared" si="41"/>
        <v>0</v>
      </c>
      <c r="AI76" s="30">
        <f t="shared" si="41"/>
        <v>0</v>
      </c>
      <c r="AJ76" s="30">
        <f t="shared" si="41"/>
        <v>0</v>
      </c>
      <c r="AK76" s="30">
        <f t="shared" si="41"/>
        <v>0</v>
      </c>
      <c r="AL76" s="6">
        <f t="shared" ca="1" si="9"/>
        <v>0</v>
      </c>
      <c r="AN76" s="49"/>
    </row>
    <row r="77" spans="1:49" x14ac:dyDescent="0.3">
      <c r="A77" s="9" t="str">
        <f t="shared" si="7"/>
        <v>202306</v>
      </c>
      <c r="B77" s="30">
        <f t="shared" ref="B77:AK77" ca="1" si="42">IFERROR(INDEX($A$5:$AK$42,ROW(B32),COLUMN(B32)+ROW(B30)-1),0)</f>
        <v>0</v>
      </c>
      <c r="C77" s="30">
        <f t="shared" ca="1" si="42"/>
        <v>0</v>
      </c>
      <c r="D77" s="30">
        <f t="shared" ca="1" si="42"/>
        <v>0</v>
      </c>
      <c r="E77" s="30">
        <f t="shared" ca="1" si="42"/>
        <v>0</v>
      </c>
      <c r="F77" s="30">
        <f t="shared" ca="1" si="42"/>
        <v>0</v>
      </c>
      <c r="G77" s="30">
        <f t="shared" ca="1" si="42"/>
        <v>0</v>
      </c>
      <c r="H77" s="30">
        <f t="shared" ca="1" si="42"/>
        <v>0</v>
      </c>
      <c r="I77" s="30">
        <f t="shared" si="42"/>
        <v>0</v>
      </c>
      <c r="J77" s="30">
        <f t="shared" si="42"/>
        <v>0</v>
      </c>
      <c r="K77" s="30">
        <f t="shared" si="42"/>
        <v>0</v>
      </c>
      <c r="L77" s="30">
        <f t="shared" si="42"/>
        <v>0</v>
      </c>
      <c r="M77" s="30">
        <f t="shared" si="42"/>
        <v>0</v>
      </c>
      <c r="N77" s="30">
        <f t="shared" si="42"/>
        <v>0</v>
      </c>
      <c r="O77" s="30">
        <f t="shared" si="42"/>
        <v>0</v>
      </c>
      <c r="P77" s="30">
        <f t="shared" si="42"/>
        <v>0</v>
      </c>
      <c r="Q77" s="30">
        <f t="shared" si="42"/>
        <v>0</v>
      </c>
      <c r="R77" s="30">
        <f t="shared" si="42"/>
        <v>0</v>
      </c>
      <c r="S77" s="30">
        <f t="shared" si="42"/>
        <v>0</v>
      </c>
      <c r="T77" s="30">
        <f t="shared" si="42"/>
        <v>0</v>
      </c>
      <c r="U77" s="30">
        <f t="shared" si="42"/>
        <v>0</v>
      </c>
      <c r="V77" s="30">
        <f t="shared" si="42"/>
        <v>0</v>
      </c>
      <c r="W77" s="30">
        <f t="shared" si="42"/>
        <v>0</v>
      </c>
      <c r="X77" s="30">
        <f t="shared" si="42"/>
        <v>0</v>
      </c>
      <c r="Y77" s="30">
        <f t="shared" si="42"/>
        <v>0</v>
      </c>
      <c r="Z77" s="30">
        <f t="shared" si="42"/>
        <v>0</v>
      </c>
      <c r="AA77" s="30">
        <f t="shared" si="42"/>
        <v>0</v>
      </c>
      <c r="AB77" s="30">
        <f t="shared" si="42"/>
        <v>0</v>
      </c>
      <c r="AC77" s="30">
        <f t="shared" si="42"/>
        <v>0</v>
      </c>
      <c r="AD77" s="30">
        <f t="shared" si="42"/>
        <v>0</v>
      </c>
      <c r="AE77" s="30">
        <f t="shared" si="42"/>
        <v>0</v>
      </c>
      <c r="AF77" s="30">
        <f t="shared" si="42"/>
        <v>0</v>
      </c>
      <c r="AG77" s="30">
        <f t="shared" si="42"/>
        <v>0</v>
      </c>
      <c r="AH77" s="30">
        <f t="shared" si="42"/>
        <v>0</v>
      </c>
      <c r="AI77" s="30">
        <f t="shared" si="42"/>
        <v>0</v>
      </c>
      <c r="AJ77" s="30">
        <f t="shared" si="42"/>
        <v>0</v>
      </c>
      <c r="AK77" s="30">
        <f t="shared" si="42"/>
        <v>0</v>
      </c>
      <c r="AL77" s="6">
        <f t="shared" ca="1" si="9"/>
        <v>0</v>
      </c>
      <c r="AN77" s="49"/>
    </row>
    <row r="78" spans="1:49" x14ac:dyDescent="0.3">
      <c r="A78" s="9" t="str">
        <f t="shared" si="7"/>
        <v>202307</v>
      </c>
      <c r="B78" s="30">
        <f t="shared" ref="B78:AK78" ca="1" si="43">IFERROR(INDEX($A$5:$AK$42,ROW(B33),COLUMN(B33)+ROW(B31)-1),0)</f>
        <v>0</v>
      </c>
      <c r="C78" s="30">
        <f t="shared" ca="1" si="43"/>
        <v>0</v>
      </c>
      <c r="D78" s="30">
        <f t="shared" ca="1" si="43"/>
        <v>0</v>
      </c>
      <c r="E78" s="30">
        <f t="shared" ca="1" si="43"/>
        <v>0</v>
      </c>
      <c r="F78" s="30">
        <f t="shared" ca="1" si="43"/>
        <v>0</v>
      </c>
      <c r="G78" s="30">
        <f t="shared" ca="1" si="43"/>
        <v>0</v>
      </c>
      <c r="H78" s="30">
        <f t="shared" si="43"/>
        <v>0</v>
      </c>
      <c r="I78" s="30">
        <f t="shared" si="43"/>
        <v>0</v>
      </c>
      <c r="J78" s="30">
        <f t="shared" si="43"/>
        <v>0</v>
      </c>
      <c r="K78" s="30">
        <f t="shared" si="43"/>
        <v>0</v>
      </c>
      <c r="L78" s="30">
        <f t="shared" si="43"/>
        <v>0</v>
      </c>
      <c r="M78" s="30">
        <f t="shared" si="43"/>
        <v>0</v>
      </c>
      <c r="N78" s="30">
        <f t="shared" si="43"/>
        <v>0</v>
      </c>
      <c r="O78" s="30">
        <f t="shared" si="43"/>
        <v>0</v>
      </c>
      <c r="P78" s="30">
        <f t="shared" si="43"/>
        <v>0</v>
      </c>
      <c r="Q78" s="30">
        <f t="shared" si="43"/>
        <v>0</v>
      </c>
      <c r="R78" s="30">
        <f t="shared" si="43"/>
        <v>0</v>
      </c>
      <c r="S78" s="30">
        <f t="shared" si="43"/>
        <v>0</v>
      </c>
      <c r="T78" s="30">
        <f t="shared" si="43"/>
        <v>0</v>
      </c>
      <c r="U78" s="30">
        <f t="shared" si="43"/>
        <v>0</v>
      </c>
      <c r="V78" s="30">
        <f t="shared" si="43"/>
        <v>0</v>
      </c>
      <c r="W78" s="30">
        <f t="shared" si="43"/>
        <v>0</v>
      </c>
      <c r="X78" s="30">
        <f t="shared" si="43"/>
        <v>0</v>
      </c>
      <c r="Y78" s="30">
        <f t="shared" si="43"/>
        <v>0</v>
      </c>
      <c r="Z78" s="30">
        <f t="shared" si="43"/>
        <v>0</v>
      </c>
      <c r="AA78" s="30">
        <f t="shared" si="43"/>
        <v>0</v>
      </c>
      <c r="AB78" s="30">
        <f t="shared" si="43"/>
        <v>0</v>
      </c>
      <c r="AC78" s="30">
        <f t="shared" si="43"/>
        <v>0</v>
      </c>
      <c r="AD78" s="30">
        <f t="shared" si="43"/>
        <v>0</v>
      </c>
      <c r="AE78" s="30">
        <f t="shared" si="43"/>
        <v>0</v>
      </c>
      <c r="AF78" s="30">
        <f t="shared" si="43"/>
        <v>0</v>
      </c>
      <c r="AG78" s="30">
        <f t="shared" si="43"/>
        <v>0</v>
      </c>
      <c r="AH78" s="30">
        <f t="shared" si="43"/>
        <v>0</v>
      </c>
      <c r="AI78" s="30">
        <f t="shared" si="43"/>
        <v>0</v>
      </c>
      <c r="AJ78" s="30">
        <f t="shared" si="43"/>
        <v>0</v>
      </c>
      <c r="AK78" s="30">
        <f t="shared" si="43"/>
        <v>0</v>
      </c>
      <c r="AL78" s="6">
        <f t="shared" ca="1" si="9"/>
        <v>0</v>
      </c>
      <c r="AN78" s="49"/>
    </row>
    <row r="79" spans="1:49" x14ac:dyDescent="0.3">
      <c r="A79" s="9" t="str">
        <f t="shared" si="7"/>
        <v>202308</v>
      </c>
      <c r="B79" s="30">
        <f t="shared" ref="B79:AK79" ca="1" si="44">IFERROR(INDEX($A$5:$AK$42,ROW(B34),COLUMN(B34)+ROW(B32)-1),0)</f>
        <v>0</v>
      </c>
      <c r="C79" s="30">
        <f t="shared" ca="1" si="44"/>
        <v>0</v>
      </c>
      <c r="D79" s="30">
        <f t="shared" ca="1" si="44"/>
        <v>0</v>
      </c>
      <c r="E79" s="30">
        <f t="shared" ca="1" si="44"/>
        <v>0</v>
      </c>
      <c r="F79" s="30">
        <f t="shared" ca="1" si="44"/>
        <v>0</v>
      </c>
      <c r="G79" s="30">
        <f t="shared" si="44"/>
        <v>0</v>
      </c>
      <c r="H79" s="30">
        <f t="shared" si="44"/>
        <v>0</v>
      </c>
      <c r="I79" s="30">
        <f t="shared" si="44"/>
        <v>0</v>
      </c>
      <c r="J79" s="30">
        <f t="shared" si="44"/>
        <v>0</v>
      </c>
      <c r="K79" s="30">
        <f t="shared" si="44"/>
        <v>0</v>
      </c>
      <c r="L79" s="30">
        <f t="shared" si="44"/>
        <v>0</v>
      </c>
      <c r="M79" s="30">
        <f t="shared" si="44"/>
        <v>0</v>
      </c>
      <c r="N79" s="30">
        <f t="shared" si="44"/>
        <v>0</v>
      </c>
      <c r="O79" s="30">
        <f t="shared" si="44"/>
        <v>0</v>
      </c>
      <c r="P79" s="30">
        <f t="shared" si="44"/>
        <v>0</v>
      </c>
      <c r="Q79" s="30">
        <f t="shared" si="44"/>
        <v>0</v>
      </c>
      <c r="R79" s="30">
        <f t="shared" si="44"/>
        <v>0</v>
      </c>
      <c r="S79" s="30">
        <f t="shared" si="44"/>
        <v>0</v>
      </c>
      <c r="T79" s="30">
        <f t="shared" si="44"/>
        <v>0</v>
      </c>
      <c r="U79" s="30">
        <f t="shared" si="44"/>
        <v>0</v>
      </c>
      <c r="V79" s="30">
        <f t="shared" si="44"/>
        <v>0</v>
      </c>
      <c r="W79" s="30">
        <f t="shared" si="44"/>
        <v>0</v>
      </c>
      <c r="X79" s="30">
        <f t="shared" si="44"/>
        <v>0</v>
      </c>
      <c r="Y79" s="30">
        <f t="shared" si="44"/>
        <v>0</v>
      </c>
      <c r="Z79" s="30">
        <f t="shared" si="44"/>
        <v>0</v>
      </c>
      <c r="AA79" s="30">
        <f t="shared" si="44"/>
        <v>0</v>
      </c>
      <c r="AB79" s="30">
        <f t="shared" si="44"/>
        <v>0</v>
      </c>
      <c r="AC79" s="30">
        <f t="shared" si="44"/>
        <v>0</v>
      </c>
      <c r="AD79" s="30">
        <f t="shared" si="44"/>
        <v>0</v>
      </c>
      <c r="AE79" s="30">
        <f t="shared" si="44"/>
        <v>0</v>
      </c>
      <c r="AF79" s="30">
        <f t="shared" si="44"/>
        <v>0</v>
      </c>
      <c r="AG79" s="30">
        <f t="shared" si="44"/>
        <v>0</v>
      </c>
      <c r="AH79" s="30">
        <f t="shared" si="44"/>
        <v>0</v>
      </c>
      <c r="AI79" s="30">
        <f t="shared" si="44"/>
        <v>0</v>
      </c>
      <c r="AJ79" s="30">
        <f t="shared" si="44"/>
        <v>0</v>
      </c>
      <c r="AK79" s="30">
        <f t="shared" si="44"/>
        <v>0</v>
      </c>
      <c r="AL79" s="6">
        <f t="shared" ca="1" si="9"/>
        <v>0</v>
      </c>
      <c r="AN79" s="49"/>
    </row>
    <row r="80" spans="1:49" x14ac:dyDescent="0.3">
      <c r="A80" s="9" t="str">
        <f t="shared" si="7"/>
        <v>202309</v>
      </c>
      <c r="B80" s="30">
        <f t="shared" ref="B80:AK80" ca="1" si="45">IFERROR(INDEX($A$5:$AK$42,ROW(B35),COLUMN(B35)+ROW(B33)-1),0)</f>
        <v>0</v>
      </c>
      <c r="C80" s="30">
        <f t="shared" ca="1" si="45"/>
        <v>0</v>
      </c>
      <c r="D80" s="30">
        <f t="shared" ca="1" si="45"/>
        <v>0</v>
      </c>
      <c r="E80" s="30">
        <f t="shared" ca="1" si="45"/>
        <v>0</v>
      </c>
      <c r="F80" s="30">
        <f t="shared" si="45"/>
        <v>0</v>
      </c>
      <c r="G80" s="30">
        <f t="shared" si="45"/>
        <v>0</v>
      </c>
      <c r="H80" s="30">
        <f t="shared" si="45"/>
        <v>0</v>
      </c>
      <c r="I80" s="30">
        <f t="shared" si="45"/>
        <v>0</v>
      </c>
      <c r="J80" s="30">
        <f t="shared" si="45"/>
        <v>0</v>
      </c>
      <c r="K80" s="30">
        <f t="shared" si="45"/>
        <v>0</v>
      </c>
      <c r="L80" s="30">
        <f t="shared" si="45"/>
        <v>0</v>
      </c>
      <c r="M80" s="30">
        <f t="shared" si="45"/>
        <v>0</v>
      </c>
      <c r="N80" s="30">
        <f t="shared" si="45"/>
        <v>0</v>
      </c>
      <c r="O80" s="30">
        <f t="shared" si="45"/>
        <v>0</v>
      </c>
      <c r="P80" s="30">
        <f t="shared" si="45"/>
        <v>0</v>
      </c>
      <c r="Q80" s="30">
        <f t="shared" si="45"/>
        <v>0</v>
      </c>
      <c r="R80" s="30">
        <f t="shared" si="45"/>
        <v>0</v>
      </c>
      <c r="S80" s="30">
        <f t="shared" si="45"/>
        <v>0</v>
      </c>
      <c r="T80" s="30">
        <f t="shared" si="45"/>
        <v>0</v>
      </c>
      <c r="U80" s="30">
        <f t="shared" si="45"/>
        <v>0</v>
      </c>
      <c r="V80" s="30">
        <f t="shared" si="45"/>
        <v>0</v>
      </c>
      <c r="W80" s="30">
        <f t="shared" si="45"/>
        <v>0</v>
      </c>
      <c r="X80" s="30">
        <f t="shared" si="45"/>
        <v>0</v>
      </c>
      <c r="Y80" s="30">
        <f t="shared" si="45"/>
        <v>0</v>
      </c>
      <c r="Z80" s="30">
        <f t="shared" si="45"/>
        <v>0</v>
      </c>
      <c r="AA80" s="30">
        <f t="shared" si="45"/>
        <v>0</v>
      </c>
      <c r="AB80" s="30">
        <f t="shared" si="45"/>
        <v>0</v>
      </c>
      <c r="AC80" s="30">
        <f t="shared" si="45"/>
        <v>0</v>
      </c>
      <c r="AD80" s="30">
        <f t="shared" si="45"/>
        <v>0</v>
      </c>
      <c r="AE80" s="30">
        <f t="shared" si="45"/>
        <v>0</v>
      </c>
      <c r="AF80" s="30">
        <f t="shared" si="45"/>
        <v>0</v>
      </c>
      <c r="AG80" s="30">
        <f t="shared" si="45"/>
        <v>0</v>
      </c>
      <c r="AH80" s="30">
        <f t="shared" si="45"/>
        <v>0</v>
      </c>
      <c r="AI80" s="30">
        <f t="shared" si="45"/>
        <v>0</v>
      </c>
      <c r="AJ80" s="30">
        <f t="shared" si="45"/>
        <v>0</v>
      </c>
      <c r="AK80" s="30">
        <f t="shared" si="45"/>
        <v>0</v>
      </c>
      <c r="AL80" s="6">
        <f t="shared" ca="1" si="9"/>
        <v>0</v>
      </c>
      <c r="AN80" s="49"/>
    </row>
    <row r="81" spans="1:40" x14ac:dyDescent="0.3">
      <c r="A81" s="9" t="str">
        <f t="shared" si="7"/>
        <v>202310</v>
      </c>
      <c r="B81" s="30">
        <f t="shared" ref="B81:AK81" ca="1" si="46">IFERROR(INDEX($A$5:$AK$42,ROW(B36),COLUMN(B36)+ROW(B34)-1),0)</f>
        <v>0</v>
      </c>
      <c r="C81" s="30">
        <f t="shared" ca="1" si="46"/>
        <v>0</v>
      </c>
      <c r="D81" s="30">
        <f t="shared" ca="1" si="46"/>
        <v>0</v>
      </c>
      <c r="E81" s="30">
        <f t="shared" si="46"/>
        <v>0</v>
      </c>
      <c r="F81" s="30">
        <f t="shared" si="46"/>
        <v>0</v>
      </c>
      <c r="G81" s="30">
        <f t="shared" si="46"/>
        <v>0</v>
      </c>
      <c r="H81" s="30">
        <f t="shared" si="46"/>
        <v>0</v>
      </c>
      <c r="I81" s="30">
        <f t="shared" si="46"/>
        <v>0</v>
      </c>
      <c r="J81" s="30">
        <f t="shared" si="46"/>
        <v>0</v>
      </c>
      <c r="K81" s="30">
        <f t="shared" si="46"/>
        <v>0</v>
      </c>
      <c r="L81" s="30">
        <f t="shared" si="46"/>
        <v>0</v>
      </c>
      <c r="M81" s="30">
        <f t="shared" si="46"/>
        <v>0</v>
      </c>
      <c r="N81" s="30">
        <f t="shared" si="46"/>
        <v>0</v>
      </c>
      <c r="O81" s="30">
        <f t="shared" si="46"/>
        <v>0</v>
      </c>
      <c r="P81" s="30">
        <f t="shared" si="46"/>
        <v>0</v>
      </c>
      <c r="Q81" s="30">
        <f t="shared" si="46"/>
        <v>0</v>
      </c>
      <c r="R81" s="30">
        <f t="shared" si="46"/>
        <v>0</v>
      </c>
      <c r="S81" s="30">
        <f t="shared" si="46"/>
        <v>0</v>
      </c>
      <c r="T81" s="30">
        <f t="shared" si="46"/>
        <v>0</v>
      </c>
      <c r="U81" s="30">
        <f t="shared" si="46"/>
        <v>0</v>
      </c>
      <c r="V81" s="30">
        <f t="shared" si="46"/>
        <v>0</v>
      </c>
      <c r="W81" s="30">
        <f t="shared" si="46"/>
        <v>0</v>
      </c>
      <c r="X81" s="30">
        <f t="shared" si="46"/>
        <v>0</v>
      </c>
      <c r="Y81" s="30">
        <f t="shared" si="46"/>
        <v>0</v>
      </c>
      <c r="Z81" s="30">
        <f t="shared" si="46"/>
        <v>0</v>
      </c>
      <c r="AA81" s="30">
        <f t="shared" si="46"/>
        <v>0</v>
      </c>
      <c r="AB81" s="30">
        <f t="shared" si="46"/>
        <v>0</v>
      </c>
      <c r="AC81" s="30">
        <f t="shared" si="46"/>
        <v>0</v>
      </c>
      <c r="AD81" s="30">
        <f t="shared" si="46"/>
        <v>0</v>
      </c>
      <c r="AE81" s="30">
        <f t="shared" si="46"/>
        <v>0</v>
      </c>
      <c r="AF81" s="30">
        <f t="shared" si="46"/>
        <v>0</v>
      </c>
      <c r="AG81" s="30">
        <f t="shared" si="46"/>
        <v>0</v>
      </c>
      <c r="AH81" s="30">
        <f t="shared" si="46"/>
        <v>0</v>
      </c>
      <c r="AI81" s="30">
        <f t="shared" si="46"/>
        <v>0</v>
      </c>
      <c r="AJ81" s="30">
        <f t="shared" si="46"/>
        <v>0</v>
      </c>
      <c r="AK81" s="30">
        <f t="shared" si="46"/>
        <v>0</v>
      </c>
      <c r="AL81" s="6">
        <f t="shared" ca="1" si="9"/>
        <v>0</v>
      </c>
      <c r="AN81" s="49"/>
    </row>
    <row r="82" spans="1:40" x14ac:dyDescent="0.3">
      <c r="A82" s="9" t="str">
        <f t="shared" si="7"/>
        <v>202311</v>
      </c>
      <c r="B82" s="30">
        <f t="shared" ref="B82:AK82" ca="1" si="47">IFERROR(INDEX($A$5:$AK$42,ROW(B37),COLUMN(B37)+ROW(B35)-1),0)</f>
        <v>0</v>
      </c>
      <c r="C82" s="30">
        <f t="shared" ca="1" si="47"/>
        <v>0</v>
      </c>
      <c r="D82" s="30">
        <f t="shared" si="47"/>
        <v>0</v>
      </c>
      <c r="E82" s="30">
        <f t="shared" si="47"/>
        <v>0</v>
      </c>
      <c r="F82" s="30">
        <f t="shared" si="47"/>
        <v>0</v>
      </c>
      <c r="G82" s="30">
        <f t="shared" si="47"/>
        <v>0</v>
      </c>
      <c r="H82" s="30">
        <f t="shared" si="47"/>
        <v>0</v>
      </c>
      <c r="I82" s="30">
        <f t="shared" si="47"/>
        <v>0</v>
      </c>
      <c r="J82" s="30">
        <f t="shared" si="47"/>
        <v>0</v>
      </c>
      <c r="K82" s="30">
        <f t="shared" si="47"/>
        <v>0</v>
      </c>
      <c r="L82" s="30">
        <f t="shared" si="47"/>
        <v>0</v>
      </c>
      <c r="M82" s="30">
        <f t="shared" si="47"/>
        <v>0</v>
      </c>
      <c r="N82" s="30">
        <f t="shared" si="47"/>
        <v>0</v>
      </c>
      <c r="O82" s="30">
        <f t="shared" si="47"/>
        <v>0</v>
      </c>
      <c r="P82" s="30">
        <f t="shared" si="47"/>
        <v>0</v>
      </c>
      <c r="Q82" s="30">
        <f t="shared" si="47"/>
        <v>0</v>
      </c>
      <c r="R82" s="30">
        <f t="shared" si="47"/>
        <v>0</v>
      </c>
      <c r="S82" s="30">
        <f t="shared" si="47"/>
        <v>0</v>
      </c>
      <c r="T82" s="30">
        <f t="shared" si="47"/>
        <v>0</v>
      </c>
      <c r="U82" s="30">
        <f t="shared" si="47"/>
        <v>0</v>
      </c>
      <c r="V82" s="30">
        <f t="shared" si="47"/>
        <v>0</v>
      </c>
      <c r="W82" s="30">
        <f t="shared" si="47"/>
        <v>0</v>
      </c>
      <c r="X82" s="30">
        <f t="shared" si="47"/>
        <v>0</v>
      </c>
      <c r="Y82" s="30">
        <f t="shared" si="47"/>
        <v>0</v>
      </c>
      <c r="Z82" s="30">
        <f t="shared" si="47"/>
        <v>0</v>
      </c>
      <c r="AA82" s="30">
        <f t="shared" si="47"/>
        <v>0</v>
      </c>
      <c r="AB82" s="30">
        <f t="shared" si="47"/>
        <v>0</v>
      </c>
      <c r="AC82" s="30">
        <f t="shared" si="47"/>
        <v>0</v>
      </c>
      <c r="AD82" s="30">
        <f t="shared" si="47"/>
        <v>0</v>
      </c>
      <c r="AE82" s="30">
        <f t="shared" si="47"/>
        <v>0</v>
      </c>
      <c r="AF82" s="30">
        <f t="shared" si="47"/>
        <v>0</v>
      </c>
      <c r="AG82" s="30">
        <f t="shared" si="47"/>
        <v>0</v>
      </c>
      <c r="AH82" s="30">
        <f t="shared" si="47"/>
        <v>0</v>
      </c>
      <c r="AI82" s="30">
        <f t="shared" si="47"/>
        <v>0</v>
      </c>
      <c r="AJ82" s="30">
        <f t="shared" si="47"/>
        <v>0</v>
      </c>
      <c r="AK82" s="30">
        <f t="shared" si="47"/>
        <v>0</v>
      </c>
      <c r="AL82" s="6">
        <f t="shared" ca="1" si="9"/>
        <v>0</v>
      </c>
      <c r="AN82" s="49"/>
    </row>
    <row r="83" spans="1:40" x14ac:dyDescent="0.3">
      <c r="A83" s="9" t="str">
        <f t="shared" si="7"/>
        <v>202312</v>
      </c>
      <c r="B83" s="30">
        <f t="shared" ref="B83:AK83" ca="1" si="48">IFERROR(INDEX($A$5:$AK$42,ROW(B38),COLUMN(B38)+ROW(B36)-1),0)</f>
        <v>0</v>
      </c>
      <c r="C83" s="30">
        <f t="shared" si="48"/>
        <v>0</v>
      </c>
      <c r="D83" s="30">
        <f t="shared" si="48"/>
        <v>0</v>
      </c>
      <c r="E83" s="30">
        <f t="shared" si="48"/>
        <v>0</v>
      </c>
      <c r="F83" s="30">
        <f t="shared" si="48"/>
        <v>0</v>
      </c>
      <c r="G83" s="30">
        <f t="shared" si="48"/>
        <v>0</v>
      </c>
      <c r="H83" s="30">
        <f t="shared" si="48"/>
        <v>0</v>
      </c>
      <c r="I83" s="30">
        <f t="shared" si="48"/>
        <v>0</v>
      </c>
      <c r="J83" s="30">
        <f t="shared" si="48"/>
        <v>0</v>
      </c>
      <c r="K83" s="30">
        <f t="shared" si="48"/>
        <v>0</v>
      </c>
      <c r="L83" s="30">
        <f t="shared" si="48"/>
        <v>0</v>
      </c>
      <c r="M83" s="30">
        <f t="shared" si="48"/>
        <v>0</v>
      </c>
      <c r="N83" s="30">
        <f t="shared" si="48"/>
        <v>0</v>
      </c>
      <c r="O83" s="30">
        <f t="shared" si="48"/>
        <v>0</v>
      </c>
      <c r="P83" s="30">
        <f t="shared" si="48"/>
        <v>0</v>
      </c>
      <c r="Q83" s="30">
        <f t="shared" si="48"/>
        <v>0</v>
      </c>
      <c r="R83" s="30">
        <f t="shared" si="48"/>
        <v>0</v>
      </c>
      <c r="S83" s="30">
        <f t="shared" si="48"/>
        <v>0</v>
      </c>
      <c r="T83" s="30">
        <f t="shared" si="48"/>
        <v>0</v>
      </c>
      <c r="U83" s="30">
        <f t="shared" si="48"/>
        <v>0</v>
      </c>
      <c r="V83" s="30">
        <f t="shared" si="48"/>
        <v>0</v>
      </c>
      <c r="W83" s="30">
        <f t="shared" si="48"/>
        <v>0</v>
      </c>
      <c r="X83" s="30">
        <f t="shared" si="48"/>
        <v>0</v>
      </c>
      <c r="Y83" s="30">
        <f t="shared" si="48"/>
        <v>0</v>
      </c>
      <c r="Z83" s="30">
        <f t="shared" si="48"/>
        <v>0</v>
      </c>
      <c r="AA83" s="30">
        <f t="shared" si="48"/>
        <v>0</v>
      </c>
      <c r="AB83" s="30">
        <f t="shared" si="48"/>
        <v>0</v>
      </c>
      <c r="AC83" s="30">
        <f t="shared" si="48"/>
        <v>0</v>
      </c>
      <c r="AD83" s="30">
        <f t="shared" si="48"/>
        <v>0</v>
      </c>
      <c r="AE83" s="30">
        <f t="shared" si="48"/>
        <v>0</v>
      </c>
      <c r="AF83" s="30">
        <f t="shared" si="48"/>
        <v>0</v>
      </c>
      <c r="AG83" s="30">
        <f t="shared" si="48"/>
        <v>0</v>
      </c>
      <c r="AH83" s="30">
        <f t="shared" si="48"/>
        <v>0</v>
      </c>
      <c r="AI83" s="30">
        <f t="shared" si="48"/>
        <v>0</v>
      </c>
      <c r="AJ83" s="30">
        <f t="shared" si="48"/>
        <v>0</v>
      </c>
      <c r="AK83" s="30">
        <f t="shared" si="48"/>
        <v>0</v>
      </c>
      <c r="AL83" s="6">
        <f t="shared" ca="1" si="9"/>
        <v>0</v>
      </c>
      <c r="AN83" s="49"/>
    </row>
    <row r="84" spans="1:40" x14ac:dyDescent="0.3">
      <c r="A84" s="31" t="s">
        <v>1</v>
      </c>
      <c r="B84" s="32">
        <f ca="1">SUM(B48:B83)</f>
        <v>0</v>
      </c>
      <c r="C84" s="32">
        <f ca="1">SUM(C48:C83)</f>
        <v>0</v>
      </c>
      <c r="D84" s="32">
        <f t="shared" ref="D84:O84" ca="1" si="49">SUM(D48:D83)</f>
        <v>0</v>
      </c>
      <c r="E84" s="32">
        <f t="shared" ca="1" si="49"/>
        <v>0</v>
      </c>
      <c r="F84" s="32">
        <f t="shared" ca="1" si="49"/>
        <v>0</v>
      </c>
      <c r="G84" s="32">
        <f t="shared" ca="1" si="49"/>
        <v>0</v>
      </c>
      <c r="H84" s="32">
        <f t="shared" ca="1" si="49"/>
        <v>0</v>
      </c>
      <c r="I84" s="32">
        <f t="shared" ca="1" si="49"/>
        <v>0</v>
      </c>
      <c r="J84" s="32">
        <f t="shared" ca="1" si="49"/>
        <v>0</v>
      </c>
      <c r="K84" s="32">
        <f t="shared" ca="1" si="49"/>
        <v>0</v>
      </c>
      <c r="L84" s="32">
        <f t="shared" ca="1" si="49"/>
        <v>0</v>
      </c>
      <c r="M84" s="32">
        <f t="shared" ca="1" si="49"/>
        <v>0</v>
      </c>
      <c r="N84" s="32">
        <f t="shared" ca="1" si="49"/>
        <v>0</v>
      </c>
      <c r="O84" s="32">
        <f t="shared" ca="1" si="49"/>
        <v>0</v>
      </c>
      <c r="P84" s="32">
        <f ca="1">SUM(P48:P83)</f>
        <v>0</v>
      </c>
      <c r="Q84" s="32">
        <f t="shared" ref="Q84:AK84" ca="1" si="50">SUM(Q48:Q83)</f>
        <v>0</v>
      </c>
      <c r="R84" s="32">
        <f t="shared" ca="1" si="50"/>
        <v>0</v>
      </c>
      <c r="S84" s="32">
        <f t="shared" ca="1" si="50"/>
        <v>0</v>
      </c>
      <c r="T84" s="32">
        <f t="shared" ca="1" si="50"/>
        <v>0</v>
      </c>
      <c r="U84" s="32">
        <f t="shared" ca="1" si="50"/>
        <v>0</v>
      </c>
      <c r="V84" s="32">
        <f t="shared" ca="1" si="50"/>
        <v>0</v>
      </c>
      <c r="W84" s="32">
        <f t="shared" ca="1" si="50"/>
        <v>0</v>
      </c>
      <c r="X84" s="32">
        <f t="shared" ca="1" si="50"/>
        <v>0</v>
      </c>
      <c r="Y84" s="32">
        <f t="shared" ca="1" si="50"/>
        <v>0</v>
      </c>
      <c r="Z84" s="32">
        <f t="shared" ca="1" si="50"/>
        <v>0</v>
      </c>
      <c r="AA84" s="32">
        <f t="shared" ca="1" si="50"/>
        <v>0</v>
      </c>
      <c r="AB84" s="32">
        <f t="shared" ca="1" si="50"/>
        <v>0</v>
      </c>
      <c r="AC84" s="32">
        <f t="shared" ca="1" si="50"/>
        <v>0</v>
      </c>
      <c r="AD84" s="32">
        <f t="shared" ca="1" si="50"/>
        <v>0</v>
      </c>
      <c r="AE84" s="32">
        <f t="shared" ca="1" si="50"/>
        <v>0</v>
      </c>
      <c r="AF84" s="32">
        <f t="shared" ca="1" si="50"/>
        <v>0</v>
      </c>
      <c r="AG84" s="32">
        <f t="shared" ca="1" si="50"/>
        <v>0</v>
      </c>
      <c r="AH84" s="32">
        <f t="shared" ca="1" si="50"/>
        <v>0</v>
      </c>
      <c r="AI84" s="32">
        <f t="shared" ca="1" si="50"/>
        <v>0</v>
      </c>
      <c r="AJ84" s="32">
        <f t="shared" ca="1" si="50"/>
        <v>0</v>
      </c>
      <c r="AK84" s="32">
        <f t="shared" ca="1" si="50"/>
        <v>0</v>
      </c>
      <c r="AL84" s="32">
        <f ca="1">SUM(B84:AK84)</f>
        <v>0</v>
      </c>
    </row>
    <row r="85" spans="1:40" x14ac:dyDescent="0.3">
      <c r="A85" s="33" t="s">
        <v>45</v>
      </c>
      <c r="B85" s="34" t="e">
        <f ca="1">B84/$AL$84</f>
        <v>#DIV/0!</v>
      </c>
      <c r="C85" s="34" t="e">
        <f ca="1">C84/$AL$84</f>
        <v>#DIV/0!</v>
      </c>
      <c r="D85" s="34" t="e">
        <f t="shared" ref="D85:AK85" ca="1" si="51">D84/$AL$84</f>
        <v>#DIV/0!</v>
      </c>
      <c r="E85" s="34" t="e">
        <f t="shared" ca="1" si="51"/>
        <v>#DIV/0!</v>
      </c>
      <c r="F85" s="34" t="e">
        <f t="shared" ca="1" si="51"/>
        <v>#DIV/0!</v>
      </c>
      <c r="G85" s="34" t="e">
        <f t="shared" ca="1" si="51"/>
        <v>#DIV/0!</v>
      </c>
      <c r="H85" s="34" t="e">
        <f t="shared" ca="1" si="51"/>
        <v>#DIV/0!</v>
      </c>
      <c r="I85" s="34" t="e">
        <f t="shared" ca="1" si="51"/>
        <v>#DIV/0!</v>
      </c>
      <c r="J85" s="34" t="e">
        <f t="shared" ca="1" si="51"/>
        <v>#DIV/0!</v>
      </c>
      <c r="K85" s="34" t="e">
        <f t="shared" ca="1" si="51"/>
        <v>#DIV/0!</v>
      </c>
      <c r="L85" s="34" t="e">
        <f t="shared" ca="1" si="51"/>
        <v>#DIV/0!</v>
      </c>
      <c r="M85" s="34" t="e">
        <f t="shared" ca="1" si="51"/>
        <v>#DIV/0!</v>
      </c>
      <c r="N85" s="34" t="e">
        <f t="shared" ca="1" si="51"/>
        <v>#DIV/0!</v>
      </c>
      <c r="O85" s="34" t="e">
        <f t="shared" ca="1" si="51"/>
        <v>#DIV/0!</v>
      </c>
      <c r="P85" s="34" t="e">
        <f t="shared" ca="1" si="51"/>
        <v>#DIV/0!</v>
      </c>
      <c r="Q85" s="34" t="e">
        <f t="shared" ca="1" si="51"/>
        <v>#DIV/0!</v>
      </c>
      <c r="R85" s="34" t="e">
        <f t="shared" ca="1" si="51"/>
        <v>#DIV/0!</v>
      </c>
      <c r="S85" s="34" t="e">
        <f t="shared" ca="1" si="51"/>
        <v>#DIV/0!</v>
      </c>
      <c r="T85" s="34" t="e">
        <f t="shared" ca="1" si="51"/>
        <v>#DIV/0!</v>
      </c>
      <c r="U85" s="34" t="e">
        <f t="shared" ca="1" si="51"/>
        <v>#DIV/0!</v>
      </c>
      <c r="V85" s="34" t="e">
        <f t="shared" ca="1" si="51"/>
        <v>#DIV/0!</v>
      </c>
      <c r="W85" s="34" t="e">
        <f t="shared" ca="1" si="51"/>
        <v>#DIV/0!</v>
      </c>
      <c r="X85" s="34" t="e">
        <f t="shared" ca="1" si="51"/>
        <v>#DIV/0!</v>
      </c>
      <c r="Y85" s="34" t="e">
        <f t="shared" ca="1" si="51"/>
        <v>#DIV/0!</v>
      </c>
      <c r="Z85" s="34" t="e">
        <f t="shared" ca="1" si="51"/>
        <v>#DIV/0!</v>
      </c>
      <c r="AA85" s="34" t="e">
        <f t="shared" ca="1" si="51"/>
        <v>#DIV/0!</v>
      </c>
      <c r="AB85" s="34" t="e">
        <f t="shared" ca="1" si="51"/>
        <v>#DIV/0!</v>
      </c>
      <c r="AC85" s="34" t="e">
        <f t="shared" ca="1" si="51"/>
        <v>#DIV/0!</v>
      </c>
      <c r="AD85" s="34" t="e">
        <f t="shared" ca="1" si="51"/>
        <v>#DIV/0!</v>
      </c>
      <c r="AE85" s="34" t="e">
        <f t="shared" ca="1" si="51"/>
        <v>#DIV/0!</v>
      </c>
      <c r="AF85" s="34" t="e">
        <f t="shared" ca="1" si="51"/>
        <v>#DIV/0!</v>
      </c>
      <c r="AG85" s="34" t="e">
        <f t="shared" ca="1" si="51"/>
        <v>#DIV/0!</v>
      </c>
      <c r="AH85" s="34" t="e">
        <f t="shared" ca="1" si="51"/>
        <v>#DIV/0!</v>
      </c>
      <c r="AI85" s="34" t="e">
        <f t="shared" ca="1" si="51"/>
        <v>#DIV/0!</v>
      </c>
      <c r="AJ85" s="34" t="e">
        <f t="shared" ca="1" si="51"/>
        <v>#DIV/0!</v>
      </c>
      <c r="AK85" s="34" t="e">
        <f t="shared" ca="1" si="51"/>
        <v>#DIV/0!</v>
      </c>
      <c r="AL85" s="25" t="e">
        <f ca="1">+AL84-AL43</f>
        <v>#REF!</v>
      </c>
    </row>
    <row r="86" spans="1:40" x14ac:dyDescent="0.3">
      <c r="A86" s="35" t="s">
        <v>46</v>
      </c>
      <c r="B86" s="36" t="e">
        <f ca="1">B85</f>
        <v>#DIV/0!</v>
      </c>
      <c r="C86" s="36" t="e">
        <f ca="1">B86+C85</f>
        <v>#DIV/0!</v>
      </c>
      <c r="D86" s="36" t="e">
        <f t="shared" ref="D86:AJ86" ca="1" si="52">C86+D85</f>
        <v>#DIV/0!</v>
      </c>
      <c r="E86" s="36" t="e">
        <f t="shared" ca="1" si="52"/>
        <v>#DIV/0!</v>
      </c>
      <c r="F86" s="36" t="e">
        <f t="shared" ca="1" si="52"/>
        <v>#DIV/0!</v>
      </c>
      <c r="G86" s="36" t="e">
        <f t="shared" ca="1" si="52"/>
        <v>#DIV/0!</v>
      </c>
      <c r="H86" s="36" t="e">
        <f t="shared" ca="1" si="52"/>
        <v>#DIV/0!</v>
      </c>
      <c r="I86" s="36" t="e">
        <f t="shared" ca="1" si="52"/>
        <v>#DIV/0!</v>
      </c>
      <c r="J86" s="36" t="e">
        <f t="shared" ca="1" si="52"/>
        <v>#DIV/0!</v>
      </c>
      <c r="K86" s="36" t="e">
        <f t="shared" ca="1" si="52"/>
        <v>#DIV/0!</v>
      </c>
      <c r="L86" s="36" t="e">
        <f t="shared" ca="1" si="52"/>
        <v>#DIV/0!</v>
      </c>
      <c r="M86" s="36" t="e">
        <f t="shared" ca="1" si="52"/>
        <v>#DIV/0!</v>
      </c>
      <c r="N86" s="36" t="e">
        <f t="shared" ca="1" si="52"/>
        <v>#DIV/0!</v>
      </c>
      <c r="O86" s="36" t="e">
        <f t="shared" ca="1" si="52"/>
        <v>#DIV/0!</v>
      </c>
      <c r="P86" s="36" t="e">
        <f t="shared" ca="1" si="52"/>
        <v>#DIV/0!</v>
      </c>
      <c r="Q86" s="36" t="e">
        <f t="shared" ca="1" si="52"/>
        <v>#DIV/0!</v>
      </c>
      <c r="R86" s="36" t="e">
        <f t="shared" ca="1" si="52"/>
        <v>#DIV/0!</v>
      </c>
      <c r="S86" s="36" t="e">
        <f t="shared" ca="1" si="52"/>
        <v>#DIV/0!</v>
      </c>
      <c r="T86" s="36" t="e">
        <f t="shared" ca="1" si="52"/>
        <v>#DIV/0!</v>
      </c>
      <c r="U86" s="36" t="e">
        <f t="shared" ca="1" si="52"/>
        <v>#DIV/0!</v>
      </c>
      <c r="V86" s="36" t="e">
        <f t="shared" ca="1" si="52"/>
        <v>#DIV/0!</v>
      </c>
      <c r="W86" s="36" t="e">
        <f t="shared" ca="1" si="52"/>
        <v>#DIV/0!</v>
      </c>
      <c r="X86" s="36" t="e">
        <f t="shared" ca="1" si="52"/>
        <v>#DIV/0!</v>
      </c>
      <c r="Y86" s="36" t="e">
        <f t="shared" ca="1" si="52"/>
        <v>#DIV/0!</v>
      </c>
      <c r="Z86" s="36" t="e">
        <f t="shared" ca="1" si="52"/>
        <v>#DIV/0!</v>
      </c>
      <c r="AA86" s="36" t="e">
        <f t="shared" ca="1" si="52"/>
        <v>#DIV/0!</v>
      </c>
      <c r="AB86" s="36" t="e">
        <f t="shared" ca="1" si="52"/>
        <v>#DIV/0!</v>
      </c>
      <c r="AC86" s="36" t="e">
        <f t="shared" ca="1" si="52"/>
        <v>#DIV/0!</v>
      </c>
      <c r="AD86" s="36" t="e">
        <f t="shared" ca="1" si="52"/>
        <v>#DIV/0!</v>
      </c>
      <c r="AE86" s="36" t="e">
        <f t="shared" ca="1" si="52"/>
        <v>#DIV/0!</v>
      </c>
      <c r="AF86" s="36" t="e">
        <f t="shared" ca="1" si="52"/>
        <v>#DIV/0!</v>
      </c>
      <c r="AG86" s="36" t="e">
        <f t="shared" ca="1" si="52"/>
        <v>#DIV/0!</v>
      </c>
      <c r="AH86" s="36" t="e">
        <f t="shared" ca="1" si="52"/>
        <v>#DIV/0!</v>
      </c>
      <c r="AI86" s="36" t="e">
        <f t="shared" ca="1" si="52"/>
        <v>#DIV/0!</v>
      </c>
      <c r="AJ86" s="36" t="e">
        <f t="shared" ca="1" si="52"/>
        <v>#DIV/0!</v>
      </c>
      <c r="AK86" s="36" t="e">
        <f ca="1">AJ86+AK85</f>
        <v>#DIV/0!</v>
      </c>
    </row>
    <row r="89" spans="1:40" s="39" customFormat="1" x14ac:dyDescent="0.3">
      <c r="A89" s="37" t="s">
        <v>580</v>
      </c>
      <c r="B89" s="38"/>
      <c r="C89" s="38"/>
      <c r="D89" s="38"/>
      <c r="E89" s="38"/>
      <c r="F89" s="38"/>
      <c r="G89" s="38"/>
      <c r="H89" s="38"/>
      <c r="I89" s="38"/>
    </row>
    <row r="90" spans="1:40" s="39" customFormat="1" x14ac:dyDescent="0.3">
      <c r="A90" s="37" t="s">
        <v>47</v>
      </c>
      <c r="B90" s="37"/>
      <c r="C90" s="37"/>
      <c r="D90" s="37"/>
      <c r="E90" s="37"/>
      <c r="F90" s="37"/>
      <c r="G90" s="37"/>
      <c r="H90" s="37"/>
      <c r="I90" s="37"/>
    </row>
    <row r="91" spans="1:40" x14ac:dyDescent="0.3">
      <c r="A91" s="40"/>
      <c r="B91" s="40"/>
      <c r="C91" s="40"/>
      <c r="D91" s="40"/>
      <c r="E91" s="40"/>
      <c r="F91" s="41"/>
      <c r="G91" s="40"/>
      <c r="H91" s="40"/>
      <c r="I91" s="40"/>
    </row>
    <row r="92" spans="1:40" x14ac:dyDescent="0.3">
      <c r="A92" s="42" t="s">
        <v>48</v>
      </c>
      <c r="B92" s="42" t="s">
        <v>49</v>
      </c>
      <c r="C92" s="43" t="s">
        <v>50</v>
      </c>
      <c r="D92" s="42" t="s">
        <v>49</v>
      </c>
      <c r="E92" s="42" t="s">
        <v>51</v>
      </c>
      <c r="F92" s="42" t="s">
        <v>52</v>
      </c>
      <c r="G92" s="42" t="s">
        <v>53</v>
      </c>
      <c r="H92" s="42" t="s">
        <v>54</v>
      </c>
      <c r="I92" s="42" t="s">
        <v>361</v>
      </c>
      <c r="L92" s="73" t="s">
        <v>359</v>
      </c>
      <c r="M92" s="73" t="s">
        <v>360</v>
      </c>
    </row>
    <row r="93" spans="1:40" x14ac:dyDescent="0.3">
      <c r="A93" s="42" t="s">
        <v>55</v>
      </c>
      <c r="B93" s="42" t="s">
        <v>53</v>
      </c>
      <c r="C93" s="43"/>
      <c r="D93" s="42" t="s">
        <v>54</v>
      </c>
      <c r="E93" s="44"/>
      <c r="F93" s="42"/>
      <c r="G93" s="42" t="s">
        <v>2</v>
      </c>
      <c r="H93" s="42" t="s">
        <v>2</v>
      </c>
      <c r="I93" s="42"/>
      <c r="J93" s="45"/>
      <c r="K93" s="45"/>
      <c r="L93" s="73" t="e" cm="1">
        <f t="array" ref="L93">LINEST(D108:D118,I108:I118,TRUE,FALSE)</f>
        <v>#VALUE!</v>
      </c>
      <c r="M93" s="73"/>
    </row>
    <row r="94" spans="1:40" x14ac:dyDescent="0.3">
      <c r="A94" s="9">
        <f t="shared" ref="A94:A129" si="53">A7+0</f>
        <v>202101</v>
      </c>
      <c r="B94" s="25" t="e">
        <f t="shared" ref="B94:B129" ca="1" si="54">AL7</f>
        <v>#REF!</v>
      </c>
      <c r="C94" s="46" t="e">
        <f ca="1">+AK86</f>
        <v>#DIV/0!</v>
      </c>
      <c r="D94" s="47" t="e">
        <f ca="1">B94/C94</f>
        <v>#REF!</v>
      </c>
      <c r="E94" s="25" t="e">
        <f ca="1">D94-B94</f>
        <v>#REF!</v>
      </c>
      <c r="F94" s="48" t="e">
        <f>VLOOKUP(A94,#REF!,2)</f>
        <v>#REF!</v>
      </c>
      <c r="G94" s="21" t="e">
        <f t="shared" ref="G94:G129" ca="1" si="55">B94/F94</f>
        <v>#REF!</v>
      </c>
      <c r="H94" s="21" t="e">
        <f t="shared" ref="H94:H118" ca="1" si="56">D94/F94</f>
        <v>#REF!</v>
      </c>
      <c r="I94" t="e">
        <f>VLOOKUP(A94,#REF!,3,0)</f>
        <v>#REF!</v>
      </c>
      <c r="K94" s="47"/>
    </row>
    <row r="95" spans="1:40" x14ac:dyDescent="0.3">
      <c r="A95" s="9">
        <f t="shared" si="53"/>
        <v>202102</v>
      </c>
      <c r="B95" s="25" t="e">
        <f t="shared" ca="1" si="54"/>
        <v>#REF!</v>
      </c>
      <c r="C95" s="46" t="e">
        <f ca="1">+AJ86</f>
        <v>#DIV/0!</v>
      </c>
      <c r="D95" s="47" t="e">
        <f t="shared" ref="D95:D105" ca="1" si="57">B95/C95</f>
        <v>#REF!</v>
      </c>
      <c r="E95" s="25" t="e">
        <f t="shared" ref="E95:E105" ca="1" si="58">D95-B95</f>
        <v>#REF!</v>
      </c>
      <c r="F95" s="48">
        <v>4278</v>
      </c>
      <c r="G95" s="21" t="e">
        <f t="shared" ca="1" si="55"/>
        <v>#REF!</v>
      </c>
      <c r="H95" s="21" t="e">
        <f t="shared" ca="1" si="56"/>
        <v>#REF!</v>
      </c>
      <c r="I95" t="e">
        <f>VLOOKUP(A95,#REF!,3,0)</f>
        <v>#REF!</v>
      </c>
      <c r="K95" s="47"/>
    </row>
    <row r="96" spans="1:40" x14ac:dyDescent="0.3">
      <c r="A96" s="9">
        <f t="shared" si="53"/>
        <v>202103</v>
      </c>
      <c r="B96" s="25" t="e">
        <f t="shared" ca="1" si="54"/>
        <v>#REF!</v>
      </c>
      <c r="C96" s="46" t="e">
        <f ca="1">+AI86</f>
        <v>#DIV/0!</v>
      </c>
      <c r="D96" s="47" t="e">
        <f t="shared" ca="1" si="57"/>
        <v>#REF!</v>
      </c>
      <c r="E96" s="25" t="e">
        <f t="shared" ca="1" si="58"/>
        <v>#REF!</v>
      </c>
      <c r="F96" s="48" t="e">
        <f>VLOOKUP(A96,#REF!,2)</f>
        <v>#REF!</v>
      </c>
      <c r="G96" s="21" t="e">
        <f t="shared" ca="1" si="55"/>
        <v>#REF!</v>
      </c>
      <c r="H96" s="21" t="e">
        <f t="shared" ca="1" si="56"/>
        <v>#REF!</v>
      </c>
      <c r="I96" t="e">
        <f>VLOOKUP(A96,#REF!,3,0)</f>
        <v>#REF!</v>
      </c>
      <c r="K96" s="47"/>
    </row>
    <row r="97" spans="1:11" x14ac:dyDescent="0.3">
      <c r="A97" s="9">
        <f t="shared" si="53"/>
        <v>202104</v>
      </c>
      <c r="B97" s="25" t="e">
        <f t="shared" ca="1" si="54"/>
        <v>#REF!</v>
      </c>
      <c r="C97" s="46" t="e">
        <f ca="1">+AH86</f>
        <v>#DIV/0!</v>
      </c>
      <c r="D97" s="47" t="e">
        <f t="shared" ca="1" si="57"/>
        <v>#REF!</v>
      </c>
      <c r="E97" s="25" t="e">
        <f t="shared" ca="1" si="58"/>
        <v>#REF!</v>
      </c>
      <c r="F97" s="48" t="e">
        <f>VLOOKUP(A97,#REF!,2)</f>
        <v>#REF!</v>
      </c>
      <c r="G97" s="21" t="e">
        <f t="shared" ca="1" si="55"/>
        <v>#REF!</v>
      </c>
      <c r="H97" s="21" t="e">
        <f t="shared" ca="1" si="56"/>
        <v>#REF!</v>
      </c>
      <c r="I97" t="e">
        <f>VLOOKUP(A97,#REF!,3,0)</f>
        <v>#REF!</v>
      </c>
      <c r="K97" s="47"/>
    </row>
    <row r="98" spans="1:11" x14ac:dyDescent="0.3">
      <c r="A98" s="9">
        <f t="shared" si="53"/>
        <v>202105</v>
      </c>
      <c r="B98" s="25" t="e">
        <f t="shared" ca="1" si="54"/>
        <v>#REF!</v>
      </c>
      <c r="C98" s="46" t="e">
        <f ca="1">+AG86</f>
        <v>#DIV/0!</v>
      </c>
      <c r="D98" s="47" t="e">
        <f t="shared" ca="1" si="57"/>
        <v>#REF!</v>
      </c>
      <c r="E98" s="25" t="e">
        <f t="shared" ca="1" si="58"/>
        <v>#REF!</v>
      </c>
      <c r="F98" s="48" t="e">
        <f>VLOOKUP(A98,#REF!,2)</f>
        <v>#REF!</v>
      </c>
      <c r="G98" s="21" t="e">
        <f t="shared" ca="1" si="55"/>
        <v>#REF!</v>
      </c>
      <c r="H98" s="21" t="e">
        <f t="shared" ca="1" si="56"/>
        <v>#REF!</v>
      </c>
      <c r="I98" t="e">
        <f>VLOOKUP(A98,#REF!,3,0)</f>
        <v>#REF!</v>
      </c>
      <c r="K98" s="47"/>
    </row>
    <row r="99" spans="1:11" x14ac:dyDescent="0.3">
      <c r="A99" s="9">
        <f t="shared" si="53"/>
        <v>202106</v>
      </c>
      <c r="B99" s="25" t="e">
        <f t="shared" ca="1" si="54"/>
        <v>#REF!</v>
      </c>
      <c r="C99" s="46" t="e">
        <f ca="1">+AF86</f>
        <v>#DIV/0!</v>
      </c>
      <c r="D99" s="47" t="e">
        <f t="shared" ca="1" si="57"/>
        <v>#REF!</v>
      </c>
      <c r="E99" s="25" t="e">
        <f ca="1">D99-B99</f>
        <v>#REF!</v>
      </c>
      <c r="F99" s="48" t="e">
        <f>VLOOKUP(A99,#REF!,2)</f>
        <v>#REF!</v>
      </c>
      <c r="G99" s="21" t="e">
        <f t="shared" ca="1" si="55"/>
        <v>#REF!</v>
      </c>
      <c r="H99" s="21" t="e">
        <f t="shared" ca="1" si="56"/>
        <v>#REF!</v>
      </c>
      <c r="I99" t="e">
        <f>VLOOKUP(A99,#REF!,3,0)</f>
        <v>#REF!</v>
      </c>
      <c r="K99" s="47"/>
    </row>
    <row r="100" spans="1:11" x14ac:dyDescent="0.3">
      <c r="A100" s="9">
        <f t="shared" si="53"/>
        <v>202107</v>
      </c>
      <c r="B100" s="25" t="e">
        <f t="shared" ca="1" si="54"/>
        <v>#REF!</v>
      </c>
      <c r="C100" s="46" t="e">
        <f ca="1">+AE86</f>
        <v>#DIV/0!</v>
      </c>
      <c r="D100" s="47" t="e">
        <f t="shared" ca="1" si="57"/>
        <v>#REF!</v>
      </c>
      <c r="E100" s="25" t="e">
        <f t="shared" ca="1" si="58"/>
        <v>#REF!</v>
      </c>
      <c r="F100" s="48" t="e">
        <f>VLOOKUP(A100,#REF!,2)</f>
        <v>#REF!</v>
      </c>
      <c r="G100" s="21" t="e">
        <f t="shared" ca="1" si="55"/>
        <v>#REF!</v>
      </c>
      <c r="H100" s="21" t="e">
        <f t="shared" ca="1" si="56"/>
        <v>#REF!</v>
      </c>
      <c r="I100" t="e">
        <f>VLOOKUP(A100,#REF!,3,0)</f>
        <v>#REF!</v>
      </c>
      <c r="K100" s="47"/>
    </row>
    <row r="101" spans="1:11" x14ac:dyDescent="0.3">
      <c r="A101" s="9">
        <f t="shared" si="53"/>
        <v>202108</v>
      </c>
      <c r="B101" s="25" t="e">
        <f t="shared" ca="1" si="54"/>
        <v>#REF!</v>
      </c>
      <c r="C101" s="46" t="e">
        <f ca="1">+AD86</f>
        <v>#DIV/0!</v>
      </c>
      <c r="D101" s="47" t="e">
        <f t="shared" ca="1" si="57"/>
        <v>#REF!</v>
      </c>
      <c r="E101" s="25" t="e">
        <f t="shared" ca="1" si="58"/>
        <v>#REF!</v>
      </c>
      <c r="F101" s="48" t="e">
        <f>VLOOKUP(A101,#REF!,2)</f>
        <v>#REF!</v>
      </c>
      <c r="G101" s="21" t="e">
        <f t="shared" ca="1" si="55"/>
        <v>#REF!</v>
      </c>
      <c r="H101" s="21" t="e">
        <f t="shared" ca="1" si="56"/>
        <v>#REF!</v>
      </c>
      <c r="I101" t="e">
        <f>VLOOKUP(A101,#REF!,3,0)</f>
        <v>#REF!</v>
      </c>
      <c r="K101" s="47"/>
    </row>
    <row r="102" spans="1:11" x14ac:dyDescent="0.3">
      <c r="A102" s="9">
        <f t="shared" si="53"/>
        <v>202109</v>
      </c>
      <c r="B102" s="25" t="e">
        <f t="shared" ca="1" si="54"/>
        <v>#REF!</v>
      </c>
      <c r="C102" s="46" t="e">
        <f ca="1">+AC86</f>
        <v>#DIV/0!</v>
      </c>
      <c r="D102" s="47" t="e">
        <f t="shared" ca="1" si="57"/>
        <v>#REF!</v>
      </c>
      <c r="E102" s="25" t="e">
        <f t="shared" ca="1" si="58"/>
        <v>#REF!</v>
      </c>
      <c r="F102" s="48" t="e">
        <f>VLOOKUP(A102,#REF!,2)</f>
        <v>#REF!</v>
      </c>
      <c r="G102" s="21" t="e">
        <f t="shared" ca="1" si="55"/>
        <v>#REF!</v>
      </c>
      <c r="H102" s="21" t="e">
        <f t="shared" ca="1" si="56"/>
        <v>#REF!</v>
      </c>
      <c r="I102" t="e">
        <f>VLOOKUP(A102,#REF!,3,0)</f>
        <v>#REF!</v>
      </c>
      <c r="K102" s="47"/>
    </row>
    <row r="103" spans="1:11" x14ac:dyDescent="0.3">
      <c r="A103" s="9">
        <f t="shared" si="53"/>
        <v>202110</v>
      </c>
      <c r="B103" s="25" t="e">
        <f t="shared" ca="1" si="54"/>
        <v>#REF!</v>
      </c>
      <c r="C103" s="46" t="e">
        <f ca="1">+AB86</f>
        <v>#DIV/0!</v>
      </c>
      <c r="D103" s="47" t="e">
        <f t="shared" ca="1" si="57"/>
        <v>#REF!</v>
      </c>
      <c r="E103" s="25" t="e">
        <f t="shared" ca="1" si="58"/>
        <v>#REF!</v>
      </c>
      <c r="F103" t="e">
        <f>VLOOKUP(A103,#REF!,2)</f>
        <v>#REF!</v>
      </c>
      <c r="G103" s="21" t="e">
        <f t="shared" ca="1" si="55"/>
        <v>#REF!</v>
      </c>
      <c r="H103" s="21" t="e">
        <f t="shared" ca="1" si="56"/>
        <v>#REF!</v>
      </c>
      <c r="I103" t="e">
        <f>VLOOKUP(A103,#REF!,3,0)</f>
        <v>#REF!</v>
      </c>
      <c r="K103" s="47"/>
    </row>
    <row r="104" spans="1:11" x14ac:dyDescent="0.3">
      <c r="A104" s="9">
        <f t="shared" si="53"/>
        <v>202111</v>
      </c>
      <c r="B104" s="25" t="e">
        <f t="shared" ca="1" si="54"/>
        <v>#REF!</v>
      </c>
      <c r="C104" s="46" t="e">
        <f ca="1">+AA86</f>
        <v>#DIV/0!</v>
      </c>
      <c r="D104" s="47" t="e">
        <f t="shared" ca="1" si="57"/>
        <v>#REF!</v>
      </c>
      <c r="E104" s="25" t="e">
        <f t="shared" ca="1" si="58"/>
        <v>#REF!</v>
      </c>
      <c r="F104" t="e">
        <f>VLOOKUP(A104,#REF!,2)</f>
        <v>#REF!</v>
      </c>
      <c r="G104" s="21" t="e">
        <f t="shared" ca="1" si="55"/>
        <v>#REF!</v>
      </c>
      <c r="H104" s="21" t="e">
        <f t="shared" ca="1" si="56"/>
        <v>#REF!</v>
      </c>
      <c r="I104" t="e">
        <f>VLOOKUP(A104,#REF!,3,0)</f>
        <v>#REF!</v>
      </c>
      <c r="K104" s="47"/>
    </row>
    <row r="105" spans="1:11" x14ac:dyDescent="0.3">
      <c r="A105" s="9">
        <f t="shared" si="53"/>
        <v>202112</v>
      </c>
      <c r="B105" s="25" t="e">
        <f t="shared" ca="1" si="54"/>
        <v>#REF!</v>
      </c>
      <c r="C105" s="46" t="e">
        <f ca="1">+Z86</f>
        <v>#DIV/0!</v>
      </c>
      <c r="D105" s="47" t="e">
        <f t="shared" ca="1" si="57"/>
        <v>#REF!</v>
      </c>
      <c r="E105" s="25" t="e">
        <f t="shared" ca="1" si="58"/>
        <v>#REF!</v>
      </c>
      <c r="F105" t="e">
        <f>VLOOKUP(A105,#REF!,2)</f>
        <v>#REF!</v>
      </c>
      <c r="G105" s="21" t="e">
        <f t="shared" ca="1" si="55"/>
        <v>#REF!</v>
      </c>
      <c r="H105" s="21" t="e">
        <f t="shared" ca="1" si="56"/>
        <v>#REF!</v>
      </c>
      <c r="I105" t="e">
        <f>VLOOKUP(A105,#REF!,3,0)</f>
        <v>#REF!</v>
      </c>
      <c r="K105" s="47"/>
    </row>
    <row r="106" spans="1:11" x14ac:dyDescent="0.3">
      <c r="A106" s="9">
        <f t="shared" si="53"/>
        <v>202201</v>
      </c>
      <c r="B106" s="25" t="e">
        <f t="shared" ca="1" si="54"/>
        <v>#REF!</v>
      </c>
      <c r="C106" s="49" t="e">
        <f ca="1">+Y86</f>
        <v>#DIV/0!</v>
      </c>
      <c r="D106" s="47" t="e">
        <f ca="1">B106/C106</f>
        <v>#REF!</v>
      </c>
      <c r="E106" s="25" t="e">
        <f ca="1">D106-B106</f>
        <v>#REF!</v>
      </c>
      <c r="F106" t="e">
        <f>VLOOKUP(A106,#REF!,2)</f>
        <v>#REF!</v>
      </c>
      <c r="G106" s="21" t="e">
        <f t="shared" ca="1" si="55"/>
        <v>#REF!</v>
      </c>
      <c r="H106" s="21" t="e">
        <f t="shared" ca="1" si="56"/>
        <v>#REF!</v>
      </c>
      <c r="I106" t="e">
        <f>VLOOKUP(A106,#REF!,3,0)</f>
        <v>#REF!</v>
      </c>
      <c r="K106" s="47"/>
    </row>
    <row r="107" spans="1:11" x14ac:dyDescent="0.3">
      <c r="A107" s="9">
        <f t="shared" si="53"/>
        <v>202202</v>
      </c>
      <c r="B107" s="25" t="e">
        <f t="shared" ca="1" si="54"/>
        <v>#REF!</v>
      </c>
      <c r="C107" s="49" t="e">
        <f ca="1">+X86</f>
        <v>#DIV/0!</v>
      </c>
      <c r="D107" s="47" t="e">
        <f t="shared" ref="D107:D117" ca="1" si="59">B107/C107</f>
        <v>#REF!</v>
      </c>
      <c r="E107" s="25" t="e">
        <f t="shared" ref="E107:E109" ca="1" si="60">D107-B107</f>
        <v>#REF!</v>
      </c>
      <c r="F107" t="e">
        <f>VLOOKUP(A107,#REF!,2)</f>
        <v>#REF!</v>
      </c>
      <c r="G107" s="21" t="e">
        <f t="shared" ca="1" si="55"/>
        <v>#REF!</v>
      </c>
      <c r="H107" s="21" t="e">
        <f t="shared" ca="1" si="56"/>
        <v>#REF!</v>
      </c>
      <c r="I107" t="e">
        <f>VLOOKUP(A107,#REF!,3,0)</f>
        <v>#REF!</v>
      </c>
      <c r="K107" s="47"/>
    </row>
    <row r="108" spans="1:11" x14ac:dyDescent="0.3">
      <c r="A108" s="9">
        <f t="shared" si="53"/>
        <v>202203</v>
      </c>
      <c r="B108" s="74" t="e">
        <f t="shared" ca="1" si="54"/>
        <v>#REF!</v>
      </c>
      <c r="C108" s="75" t="e">
        <f ca="1">+W86</f>
        <v>#DIV/0!</v>
      </c>
      <c r="D108" s="76" t="e">
        <f t="shared" ca="1" si="59"/>
        <v>#REF!</v>
      </c>
      <c r="E108" s="74" t="e">
        <f t="shared" ca="1" si="60"/>
        <v>#REF!</v>
      </c>
      <c r="F108" t="e">
        <f>VLOOKUP(A108,#REF!,2)</f>
        <v>#REF!</v>
      </c>
      <c r="G108" s="78" t="e">
        <f t="shared" ca="1" si="55"/>
        <v>#REF!</v>
      </c>
      <c r="H108" s="78" t="e">
        <f t="shared" ca="1" si="56"/>
        <v>#REF!</v>
      </c>
      <c r="I108" s="77" t="e">
        <f>VLOOKUP(A108,#REF!,3,0)</f>
        <v>#REF!</v>
      </c>
      <c r="K108" s="79" t="e">
        <f ca="1">CORREL(I108:I118,D108:D118)</f>
        <v>#REF!</v>
      </c>
    </row>
    <row r="109" spans="1:11" x14ac:dyDescent="0.3">
      <c r="A109" s="9">
        <f t="shared" si="53"/>
        <v>202204</v>
      </c>
      <c r="B109" s="74" t="e">
        <f t="shared" ca="1" si="54"/>
        <v>#REF!</v>
      </c>
      <c r="C109" s="75" t="e">
        <f ca="1">+V86</f>
        <v>#DIV/0!</v>
      </c>
      <c r="D109" s="76" t="e">
        <f t="shared" ca="1" si="59"/>
        <v>#REF!</v>
      </c>
      <c r="E109" s="74" t="e">
        <f t="shared" ca="1" si="60"/>
        <v>#REF!</v>
      </c>
      <c r="F109" t="e">
        <f>VLOOKUP(A109,#REF!,2)</f>
        <v>#REF!</v>
      </c>
      <c r="G109" s="78" t="e">
        <f t="shared" ca="1" si="55"/>
        <v>#REF!</v>
      </c>
      <c r="H109" s="78" t="e">
        <f t="shared" ca="1" si="56"/>
        <v>#REF!</v>
      </c>
      <c r="I109" s="77" t="e">
        <f>VLOOKUP(A109,#REF!,3,0)</f>
        <v>#REF!</v>
      </c>
      <c r="K109" s="47"/>
    </row>
    <row r="110" spans="1:11" x14ac:dyDescent="0.3">
      <c r="A110" s="9">
        <f t="shared" si="53"/>
        <v>202205</v>
      </c>
      <c r="B110" s="74" t="e">
        <f t="shared" ca="1" si="54"/>
        <v>#REF!</v>
      </c>
      <c r="C110" s="75" t="e">
        <f ca="1">+U86</f>
        <v>#DIV/0!</v>
      </c>
      <c r="D110" s="76" t="e">
        <f t="shared" ca="1" si="59"/>
        <v>#REF!</v>
      </c>
      <c r="E110" s="74" t="e">
        <f ca="1">MAX(D110-B110,0)</f>
        <v>#REF!</v>
      </c>
      <c r="F110" t="e">
        <f>VLOOKUP(A110,#REF!,2)</f>
        <v>#REF!</v>
      </c>
      <c r="G110" s="78" t="e">
        <f t="shared" ca="1" si="55"/>
        <v>#REF!</v>
      </c>
      <c r="H110" s="78" t="e">
        <f t="shared" ca="1" si="56"/>
        <v>#REF!</v>
      </c>
      <c r="I110" s="77" t="e">
        <f>VLOOKUP(A110,#REF!,3,0)</f>
        <v>#REF!</v>
      </c>
      <c r="K110" s="47"/>
    </row>
    <row r="111" spans="1:11" x14ac:dyDescent="0.3">
      <c r="A111" s="9">
        <f t="shared" si="53"/>
        <v>202206</v>
      </c>
      <c r="B111" s="74" t="e">
        <f t="shared" ca="1" si="54"/>
        <v>#REF!</v>
      </c>
      <c r="C111" s="75" t="e">
        <f ca="1">+T86</f>
        <v>#DIV/0!</v>
      </c>
      <c r="D111" s="76" t="e">
        <f t="shared" ca="1" si="59"/>
        <v>#REF!</v>
      </c>
      <c r="E111" s="74" t="e">
        <f t="shared" ref="E111:E129" ca="1" si="61">MAX(D111-B111,0)</f>
        <v>#REF!</v>
      </c>
      <c r="F111" t="e">
        <f>VLOOKUP(A111,#REF!,2)</f>
        <v>#REF!</v>
      </c>
      <c r="G111" s="78" t="e">
        <f t="shared" ca="1" si="55"/>
        <v>#REF!</v>
      </c>
      <c r="H111" s="78" t="e">
        <f t="shared" ca="1" si="56"/>
        <v>#REF!</v>
      </c>
      <c r="I111" s="77" t="e">
        <f>VLOOKUP(A111,#REF!,3,0)</f>
        <v>#REF!</v>
      </c>
      <c r="K111" s="47"/>
    </row>
    <row r="112" spans="1:11" x14ac:dyDescent="0.3">
      <c r="A112" s="9">
        <f t="shared" si="53"/>
        <v>202207</v>
      </c>
      <c r="B112" s="74" t="e">
        <f t="shared" ca="1" si="54"/>
        <v>#REF!</v>
      </c>
      <c r="C112" s="75" t="e">
        <f ca="1">+S86</f>
        <v>#DIV/0!</v>
      </c>
      <c r="D112" s="76" t="e">
        <f t="shared" ca="1" si="59"/>
        <v>#REF!</v>
      </c>
      <c r="E112" s="74" t="e">
        <f t="shared" ca="1" si="61"/>
        <v>#REF!</v>
      </c>
      <c r="F112" t="e">
        <f>VLOOKUP(A112,#REF!,2)</f>
        <v>#REF!</v>
      </c>
      <c r="G112" s="78" t="e">
        <f t="shared" ca="1" si="55"/>
        <v>#REF!</v>
      </c>
      <c r="H112" s="78" t="e">
        <f t="shared" ca="1" si="56"/>
        <v>#REF!</v>
      </c>
      <c r="I112" s="77" t="e">
        <f>VLOOKUP(A112,#REF!,3,0)</f>
        <v>#REF!</v>
      </c>
      <c r="K112" s="47"/>
    </row>
    <row r="113" spans="1:18" x14ac:dyDescent="0.3">
      <c r="A113" s="9">
        <f t="shared" si="53"/>
        <v>202208</v>
      </c>
      <c r="B113" s="74" t="e">
        <f t="shared" ca="1" si="54"/>
        <v>#REF!</v>
      </c>
      <c r="C113" s="75" t="e">
        <f ca="1">+R86</f>
        <v>#DIV/0!</v>
      </c>
      <c r="D113" s="76" t="e">
        <f t="shared" ca="1" si="59"/>
        <v>#REF!</v>
      </c>
      <c r="E113" s="74" t="e">
        <f t="shared" ca="1" si="61"/>
        <v>#REF!</v>
      </c>
      <c r="F113" t="e">
        <f>VLOOKUP(A113,#REF!,2)</f>
        <v>#REF!</v>
      </c>
      <c r="G113" s="78" t="e">
        <f t="shared" ca="1" si="55"/>
        <v>#REF!</v>
      </c>
      <c r="H113" s="78" t="e">
        <f t="shared" ca="1" si="56"/>
        <v>#REF!</v>
      </c>
      <c r="I113" s="77" t="e">
        <f>VLOOKUP(A113,#REF!,3,0)</f>
        <v>#REF!</v>
      </c>
      <c r="K113" s="47"/>
    </row>
    <row r="114" spans="1:18" x14ac:dyDescent="0.3">
      <c r="A114" s="9">
        <f t="shared" si="53"/>
        <v>202209</v>
      </c>
      <c r="B114" s="74" t="e">
        <f t="shared" ca="1" si="54"/>
        <v>#REF!</v>
      </c>
      <c r="C114" s="75" t="e">
        <f ca="1">+Q86</f>
        <v>#DIV/0!</v>
      </c>
      <c r="D114" s="76" t="e">
        <f t="shared" ca="1" si="59"/>
        <v>#REF!</v>
      </c>
      <c r="E114" s="74" t="e">
        <f t="shared" ca="1" si="61"/>
        <v>#REF!</v>
      </c>
      <c r="F114" t="e">
        <f>VLOOKUP(A114,#REF!,2)</f>
        <v>#REF!</v>
      </c>
      <c r="G114" s="78" t="e">
        <f t="shared" ca="1" si="55"/>
        <v>#REF!</v>
      </c>
      <c r="H114" s="78" t="e">
        <f t="shared" ca="1" si="56"/>
        <v>#REF!</v>
      </c>
      <c r="I114" s="77" t="e">
        <f>VLOOKUP(A114,#REF!,3,0)</f>
        <v>#REF!</v>
      </c>
      <c r="K114" s="47"/>
    </row>
    <row r="115" spans="1:18" x14ac:dyDescent="0.3">
      <c r="A115" s="9">
        <f t="shared" si="53"/>
        <v>202210</v>
      </c>
      <c r="B115" s="74" t="e">
        <f t="shared" ca="1" si="54"/>
        <v>#REF!</v>
      </c>
      <c r="C115" s="75" t="e">
        <f ca="1">+P86</f>
        <v>#DIV/0!</v>
      </c>
      <c r="D115" s="76" t="e">
        <f t="shared" ca="1" si="59"/>
        <v>#REF!</v>
      </c>
      <c r="E115" s="74" t="e">
        <f t="shared" ca="1" si="61"/>
        <v>#REF!</v>
      </c>
      <c r="F115" t="e">
        <f>VLOOKUP(A115,#REF!,2)</f>
        <v>#REF!</v>
      </c>
      <c r="G115" s="78" t="e">
        <f t="shared" ca="1" si="55"/>
        <v>#REF!</v>
      </c>
      <c r="H115" s="78" t="e">
        <f t="shared" ca="1" si="56"/>
        <v>#REF!</v>
      </c>
      <c r="I115" s="77" t="e">
        <f>VLOOKUP(A115,#REF!,3,0)</f>
        <v>#REF!</v>
      </c>
      <c r="K115" s="47"/>
    </row>
    <row r="116" spans="1:18" x14ac:dyDescent="0.3">
      <c r="A116" s="9">
        <f t="shared" si="53"/>
        <v>202211</v>
      </c>
      <c r="B116" s="74" t="e">
        <f t="shared" ca="1" si="54"/>
        <v>#REF!</v>
      </c>
      <c r="C116" s="75" t="e">
        <f ca="1">+O86</f>
        <v>#DIV/0!</v>
      </c>
      <c r="D116" s="76" t="e">
        <f t="shared" ca="1" si="59"/>
        <v>#REF!</v>
      </c>
      <c r="E116" s="74" t="e">
        <f t="shared" ca="1" si="61"/>
        <v>#REF!</v>
      </c>
      <c r="F116" t="e">
        <f>VLOOKUP(A116,#REF!,2)</f>
        <v>#REF!</v>
      </c>
      <c r="G116" s="78" t="e">
        <f t="shared" ca="1" si="55"/>
        <v>#REF!</v>
      </c>
      <c r="H116" s="78" t="e">
        <f t="shared" ca="1" si="56"/>
        <v>#REF!</v>
      </c>
      <c r="I116" s="77" t="e">
        <f>VLOOKUP(A116,#REF!,3,0)</f>
        <v>#REF!</v>
      </c>
      <c r="K116" s="47"/>
    </row>
    <row r="117" spans="1:18" x14ac:dyDescent="0.3">
      <c r="A117" s="9">
        <f t="shared" si="53"/>
        <v>202212</v>
      </c>
      <c r="B117" s="74" t="e">
        <f t="shared" ca="1" si="54"/>
        <v>#REF!</v>
      </c>
      <c r="C117" s="75" t="e">
        <f ca="1">+N86</f>
        <v>#DIV/0!</v>
      </c>
      <c r="D117" s="76" t="e">
        <f t="shared" ca="1" si="59"/>
        <v>#REF!</v>
      </c>
      <c r="E117" s="74" t="e">
        <f t="shared" ca="1" si="61"/>
        <v>#REF!</v>
      </c>
      <c r="F117" t="e">
        <f>VLOOKUP(A117,#REF!,2)</f>
        <v>#REF!</v>
      </c>
      <c r="G117" s="78" t="e">
        <f t="shared" ca="1" si="55"/>
        <v>#REF!</v>
      </c>
      <c r="H117" s="78" t="e">
        <f t="shared" ca="1" si="56"/>
        <v>#REF!</v>
      </c>
      <c r="I117" s="77" t="e">
        <f>VLOOKUP(A117,#REF!,3,0)</f>
        <v>#REF!</v>
      </c>
      <c r="J117" s="50"/>
      <c r="K117" s="47"/>
    </row>
    <row r="118" spans="1:18" x14ac:dyDescent="0.3">
      <c r="A118" s="9">
        <f t="shared" si="53"/>
        <v>202301</v>
      </c>
      <c r="B118" s="74" t="e">
        <f t="shared" ca="1" si="54"/>
        <v>#REF!</v>
      </c>
      <c r="C118" s="75" t="e">
        <f ca="1">+M86</f>
        <v>#DIV/0!</v>
      </c>
      <c r="D118" s="76" t="e">
        <f ca="1">B118/C118</f>
        <v>#REF!</v>
      </c>
      <c r="E118" s="74" t="e">
        <f t="shared" ca="1" si="61"/>
        <v>#REF!</v>
      </c>
      <c r="F118" t="e">
        <f>VLOOKUP(A118,#REF!,2)</f>
        <v>#REF!</v>
      </c>
      <c r="G118" s="78" t="e">
        <f ca="1">B118/F118</f>
        <v>#REF!</v>
      </c>
      <c r="H118" s="78" t="e">
        <f t="shared" ca="1" si="56"/>
        <v>#REF!</v>
      </c>
      <c r="I118" s="77" t="e">
        <f>VLOOKUP(A118,#REF!,3,0)</f>
        <v>#REF!</v>
      </c>
      <c r="J118" s="47"/>
      <c r="K118" s="47"/>
    </row>
    <row r="119" spans="1:18" x14ac:dyDescent="0.3">
      <c r="A119" s="9">
        <f t="shared" si="53"/>
        <v>202302</v>
      </c>
      <c r="B119" s="25" t="e">
        <f t="shared" ca="1" si="54"/>
        <v>#REF!</v>
      </c>
      <c r="C119" s="49" t="e">
        <f ca="1">+L86</f>
        <v>#DIV/0!</v>
      </c>
      <c r="D119" s="47" t="e">
        <f>$L$93*I119+$M$93</f>
        <v>#VALUE!</v>
      </c>
      <c r="E119" s="25" t="e">
        <f t="shared" ca="1" si="61"/>
        <v>#VALUE!</v>
      </c>
      <c r="F119" t="e">
        <f>VLOOKUP(A119,#REF!,2)</f>
        <v>#REF!</v>
      </c>
      <c r="G119" s="21" t="e">
        <f t="shared" ca="1" si="55"/>
        <v>#REF!</v>
      </c>
      <c r="H119" s="21" t="e">
        <f>D119/F119</f>
        <v>#VALUE!</v>
      </c>
      <c r="I119" t="e">
        <f>VLOOKUP(A119,#REF!,3,0)</f>
        <v>#REF!</v>
      </c>
      <c r="R119" s="50"/>
    </row>
    <row r="120" spans="1:18" x14ac:dyDescent="0.3">
      <c r="A120" s="9">
        <f t="shared" si="53"/>
        <v>202303</v>
      </c>
      <c r="B120" s="25" t="e">
        <f t="shared" ca="1" si="54"/>
        <v>#REF!</v>
      </c>
      <c r="C120" s="49" t="e">
        <f ca="1">+K86</f>
        <v>#DIV/0!</v>
      </c>
      <c r="D120" s="47" t="e">
        <f t="shared" ref="D120:D129" si="62">$L$93*I120+$M$93</f>
        <v>#VALUE!</v>
      </c>
      <c r="E120" s="25" t="e">
        <f t="shared" ca="1" si="61"/>
        <v>#VALUE!</v>
      </c>
      <c r="F120" t="e">
        <f>VLOOKUP(A120,#REF!,2)</f>
        <v>#REF!</v>
      </c>
      <c r="G120" s="21" t="e">
        <f t="shared" ca="1" si="55"/>
        <v>#REF!</v>
      </c>
      <c r="H120" s="21" t="e">
        <f t="shared" ref="H120:H129" si="63">D120/F120</f>
        <v>#VALUE!</v>
      </c>
      <c r="I120" t="e">
        <f>VLOOKUP(A120,#REF!,3,0)</f>
        <v>#REF!</v>
      </c>
      <c r="R120" s="47"/>
    </row>
    <row r="121" spans="1:18" x14ac:dyDescent="0.3">
      <c r="A121" s="9">
        <f t="shared" si="53"/>
        <v>202304</v>
      </c>
      <c r="B121" s="25" t="e">
        <f t="shared" ca="1" si="54"/>
        <v>#REF!</v>
      </c>
      <c r="C121" s="49" t="e">
        <f ca="1">+J86</f>
        <v>#DIV/0!</v>
      </c>
      <c r="D121" s="47" t="e">
        <f t="shared" si="62"/>
        <v>#VALUE!</v>
      </c>
      <c r="E121" s="25" t="e">
        <f t="shared" ca="1" si="61"/>
        <v>#VALUE!</v>
      </c>
      <c r="F121" t="e">
        <f>VLOOKUP(A121,#REF!,2)</f>
        <v>#REF!</v>
      </c>
      <c r="G121" s="21" t="e">
        <f t="shared" ca="1" si="55"/>
        <v>#REF!</v>
      </c>
      <c r="H121" s="21" t="e">
        <f t="shared" si="63"/>
        <v>#VALUE!</v>
      </c>
      <c r="I121" t="e">
        <f>VLOOKUP(A121,#REF!,3,0)</f>
        <v>#REF!</v>
      </c>
      <c r="J121" s="72"/>
      <c r="N121" s="10"/>
      <c r="O121" s="47"/>
    </row>
    <row r="122" spans="1:18" x14ac:dyDescent="0.3">
      <c r="A122" s="9">
        <f t="shared" si="53"/>
        <v>202305</v>
      </c>
      <c r="B122" s="25" t="e">
        <f t="shared" ca="1" si="54"/>
        <v>#REF!</v>
      </c>
      <c r="C122" s="49" t="e">
        <f ca="1">+I86</f>
        <v>#DIV/0!</v>
      </c>
      <c r="D122" s="47" t="e">
        <f t="shared" si="62"/>
        <v>#VALUE!</v>
      </c>
      <c r="E122" s="25" t="e">
        <f t="shared" ca="1" si="61"/>
        <v>#VALUE!</v>
      </c>
      <c r="F122" t="e">
        <f>VLOOKUP(A122,#REF!,2)</f>
        <v>#REF!</v>
      </c>
      <c r="G122" s="21" t="e">
        <f t="shared" ca="1" si="55"/>
        <v>#REF!</v>
      </c>
      <c r="H122" s="21" t="e">
        <f t="shared" si="63"/>
        <v>#VALUE!</v>
      </c>
      <c r="I122" t="e">
        <f>VLOOKUP(A122,#REF!,3,0)</f>
        <v>#REF!</v>
      </c>
      <c r="J122" s="72"/>
      <c r="N122" s="10"/>
      <c r="O122" s="47"/>
      <c r="P122" s="12"/>
    </row>
    <row r="123" spans="1:18" x14ac:dyDescent="0.3">
      <c r="A123" s="9">
        <f t="shared" si="53"/>
        <v>202306</v>
      </c>
      <c r="B123" s="25" t="e">
        <f t="shared" ca="1" si="54"/>
        <v>#REF!</v>
      </c>
      <c r="C123" s="49" t="e">
        <f ca="1">+H86</f>
        <v>#DIV/0!</v>
      </c>
      <c r="D123" s="47" t="e">
        <f t="shared" si="62"/>
        <v>#VALUE!</v>
      </c>
      <c r="E123" s="25" t="e">
        <f t="shared" ca="1" si="61"/>
        <v>#VALUE!</v>
      </c>
      <c r="F123" t="e">
        <f>VLOOKUP(A123,#REF!,2)</f>
        <v>#REF!</v>
      </c>
      <c r="G123" s="21" t="e">
        <f t="shared" ca="1" si="55"/>
        <v>#REF!</v>
      </c>
      <c r="H123" s="21" t="e">
        <f t="shared" si="63"/>
        <v>#VALUE!</v>
      </c>
      <c r="I123" t="e">
        <f>VLOOKUP(A123,#REF!,3,0)</f>
        <v>#REF!</v>
      </c>
      <c r="J123" s="72"/>
      <c r="N123" s="10"/>
      <c r="O123" s="47"/>
      <c r="P123" s="12"/>
    </row>
    <row r="124" spans="1:18" x14ac:dyDescent="0.3">
      <c r="A124" s="9">
        <f t="shared" si="53"/>
        <v>202307</v>
      </c>
      <c r="B124" s="25" t="e">
        <f t="shared" ca="1" si="54"/>
        <v>#REF!</v>
      </c>
      <c r="C124" s="49" t="e">
        <f ca="1">+G86</f>
        <v>#DIV/0!</v>
      </c>
      <c r="D124" s="47" t="e">
        <f t="shared" si="62"/>
        <v>#VALUE!</v>
      </c>
      <c r="E124" s="25" t="e">
        <f t="shared" ca="1" si="61"/>
        <v>#VALUE!</v>
      </c>
      <c r="F124" t="e">
        <f>VLOOKUP(A124,#REF!,2)</f>
        <v>#REF!</v>
      </c>
      <c r="G124" s="21" t="e">
        <f t="shared" ca="1" si="55"/>
        <v>#REF!</v>
      </c>
      <c r="H124" s="21" t="e">
        <f t="shared" si="63"/>
        <v>#VALUE!</v>
      </c>
      <c r="I124" t="e">
        <f>VLOOKUP(A124,#REF!,3,0)</f>
        <v>#REF!</v>
      </c>
      <c r="J124" s="72"/>
      <c r="N124" s="10"/>
      <c r="O124" s="47"/>
      <c r="P124" s="12"/>
    </row>
    <row r="125" spans="1:18" x14ac:dyDescent="0.3">
      <c r="A125" s="9">
        <f t="shared" si="53"/>
        <v>202308</v>
      </c>
      <c r="B125" s="25" t="e">
        <f t="shared" ca="1" si="54"/>
        <v>#REF!</v>
      </c>
      <c r="C125" s="49" t="e">
        <f ca="1">+F86</f>
        <v>#DIV/0!</v>
      </c>
      <c r="D125" s="47" t="e">
        <f t="shared" si="62"/>
        <v>#VALUE!</v>
      </c>
      <c r="E125" s="25" t="e">
        <f t="shared" ca="1" si="61"/>
        <v>#VALUE!</v>
      </c>
      <c r="F125" t="e">
        <f>VLOOKUP(A125,#REF!,2)</f>
        <v>#REF!</v>
      </c>
      <c r="G125" s="21" t="e">
        <f t="shared" ca="1" si="55"/>
        <v>#REF!</v>
      </c>
      <c r="H125" s="21" t="e">
        <f t="shared" si="63"/>
        <v>#VALUE!</v>
      </c>
      <c r="I125" t="e">
        <f>VLOOKUP(A125,#REF!,3,0)</f>
        <v>#REF!</v>
      </c>
      <c r="J125" s="72"/>
      <c r="N125" s="10"/>
      <c r="O125" s="47"/>
      <c r="P125" s="12"/>
    </row>
    <row r="126" spans="1:18" x14ac:dyDescent="0.3">
      <c r="A126" s="9">
        <f t="shared" si="53"/>
        <v>202309</v>
      </c>
      <c r="B126" s="25" t="e">
        <f t="shared" ca="1" si="54"/>
        <v>#REF!</v>
      </c>
      <c r="C126" s="49" t="e">
        <f ca="1">+E86</f>
        <v>#DIV/0!</v>
      </c>
      <c r="D126" s="47" t="e">
        <f t="shared" si="62"/>
        <v>#VALUE!</v>
      </c>
      <c r="E126" s="25" t="e">
        <f t="shared" ca="1" si="61"/>
        <v>#VALUE!</v>
      </c>
      <c r="F126" t="e">
        <f>VLOOKUP(A126,#REF!,2)</f>
        <v>#REF!</v>
      </c>
      <c r="G126" s="21" t="e">
        <f t="shared" ca="1" si="55"/>
        <v>#REF!</v>
      </c>
      <c r="H126" s="21" t="e">
        <f t="shared" si="63"/>
        <v>#VALUE!</v>
      </c>
      <c r="I126" t="e">
        <f>VLOOKUP(A126,#REF!,3,0)</f>
        <v>#REF!</v>
      </c>
      <c r="J126" s="72"/>
      <c r="N126" s="10"/>
      <c r="O126" s="47"/>
      <c r="P126" s="12"/>
    </row>
    <row r="127" spans="1:18" x14ac:dyDescent="0.3">
      <c r="A127" s="52">
        <f t="shared" si="53"/>
        <v>202310</v>
      </c>
      <c r="B127" s="53" t="e">
        <f t="shared" ca="1" si="54"/>
        <v>#REF!</v>
      </c>
      <c r="C127" s="65" t="e">
        <f ca="1">B127/D127</f>
        <v>#REF!</v>
      </c>
      <c r="D127" s="54" t="e">
        <f t="shared" si="62"/>
        <v>#VALUE!</v>
      </c>
      <c r="E127" s="53" t="e">
        <f t="shared" ca="1" si="61"/>
        <v>#VALUE!</v>
      </c>
      <c r="F127" s="55" t="e">
        <f>VLOOKUP(A127,#REF!,2)</f>
        <v>#REF!</v>
      </c>
      <c r="G127" s="56" t="e">
        <f t="shared" ca="1" si="55"/>
        <v>#REF!</v>
      </c>
      <c r="H127" s="64" t="e">
        <f t="shared" si="63"/>
        <v>#VALUE!</v>
      </c>
      <c r="I127" t="e">
        <f>VLOOKUP(A127,#REF!,3,0)</f>
        <v>#REF!</v>
      </c>
      <c r="J127" s="72"/>
      <c r="O127" s="47"/>
      <c r="P127" s="12"/>
    </row>
    <row r="128" spans="1:18" x14ac:dyDescent="0.3">
      <c r="A128" s="52">
        <f t="shared" si="53"/>
        <v>202311</v>
      </c>
      <c r="B128" s="53" t="e">
        <f t="shared" ca="1" si="54"/>
        <v>#REF!</v>
      </c>
      <c r="C128" s="65" t="e">
        <f t="shared" ref="C128:C129" ca="1" si="64">B128/D128</f>
        <v>#REF!</v>
      </c>
      <c r="D128" s="54" t="e">
        <f t="shared" si="62"/>
        <v>#VALUE!</v>
      </c>
      <c r="E128" s="53" t="e">
        <f t="shared" ca="1" si="61"/>
        <v>#VALUE!</v>
      </c>
      <c r="F128" s="55" t="e">
        <f>VLOOKUP(A128,#REF!,2)</f>
        <v>#REF!</v>
      </c>
      <c r="G128" s="56" t="e">
        <f ca="1">B128/F128</f>
        <v>#REF!</v>
      </c>
      <c r="H128" s="64" t="e">
        <f t="shared" si="63"/>
        <v>#VALUE!</v>
      </c>
      <c r="I128" t="e">
        <f>VLOOKUP(A128,#REF!,3,0)</f>
        <v>#REF!</v>
      </c>
      <c r="J128" s="72"/>
      <c r="O128" s="47"/>
      <c r="P128" s="12"/>
    </row>
    <row r="129" spans="1:18" x14ac:dyDescent="0.3">
      <c r="A129" s="52">
        <f t="shared" si="53"/>
        <v>202312</v>
      </c>
      <c r="B129" s="53" t="e">
        <f t="shared" ca="1" si="54"/>
        <v>#REF!</v>
      </c>
      <c r="C129" s="65" t="e">
        <f t="shared" ca="1" si="64"/>
        <v>#REF!</v>
      </c>
      <c r="D129" s="54" t="e">
        <f t="shared" si="62"/>
        <v>#VALUE!</v>
      </c>
      <c r="E129" s="53" t="e">
        <f t="shared" ca="1" si="61"/>
        <v>#VALUE!</v>
      </c>
      <c r="F129" s="80" t="e">
        <f>VLOOKUP(A129,#REF!,2)</f>
        <v>#REF!</v>
      </c>
      <c r="G129" s="56" t="e">
        <f t="shared" ca="1" si="55"/>
        <v>#REF!</v>
      </c>
      <c r="H129" s="64" t="e">
        <f t="shared" si="63"/>
        <v>#VALUE!</v>
      </c>
      <c r="I129" t="e">
        <f>VLOOKUP(A129,#REF!,3,0)</f>
        <v>#REF!</v>
      </c>
      <c r="J129" s="72"/>
      <c r="O129" s="47"/>
      <c r="P129" s="12"/>
    </row>
    <row r="130" spans="1:18" ht="15" thickBot="1" x14ac:dyDescent="0.35">
      <c r="A130" s="57" t="s">
        <v>1</v>
      </c>
      <c r="B130" s="58" t="e">
        <f ca="1">SUM(B94:B129)</f>
        <v>#REF!</v>
      </c>
      <c r="C130" s="59"/>
      <c r="D130" s="58" t="e">
        <f ca="1">SUM(D94:D129)</f>
        <v>#REF!</v>
      </c>
      <c r="E130" s="66" t="e">
        <f ca="1">SUM(E94:E129)</f>
        <v>#REF!</v>
      </c>
      <c r="F130" s="58" t="e">
        <f>SUM(F94:F129)</f>
        <v>#REF!</v>
      </c>
      <c r="G130" s="60" t="e">
        <f ca="1">AVERAGE(G94:G129)</f>
        <v>#REF!</v>
      </c>
      <c r="H130" s="60" t="e">
        <f ca="1">AVERAGE(H94:H129)</f>
        <v>#REF!</v>
      </c>
      <c r="O130" s="47"/>
    </row>
    <row r="131" spans="1:18" ht="15" thickTop="1" x14ac:dyDescent="0.3">
      <c r="E131" s="61"/>
      <c r="R131" s="47"/>
    </row>
    <row r="132" spans="1:18" x14ac:dyDescent="0.3">
      <c r="D132" s="62"/>
      <c r="E132" s="63"/>
      <c r="R132" s="47"/>
    </row>
    <row r="133" spans="1:18" x14ac:dyDescent="0.3">
      <c r="D133" s="62"/>
      <c r="E133" s="63"/>
      <c r="R133" s="47"/>
    </row>
    <row r="134" spans="1:18" x14ac:dyDescent="0.3">
      <c r="D134" s="62"/>
      <c r="E134" s="63"/>
    </row>
    <row r="135" spans="1:18" x14ac:dyDescent="0.3">
      <c r="D135" s="62"/>
      <c r="E135" s="63"/>
    </row>
    <row r="136" spans="1:18" x14ac:dyDescent="0.3">
      <c r="D136" s="62"/>
      <c r="E136" s="63"/>
    </row>
    <row r="137" spans="1:18" x14ac:dyDescent="0.3">
      <c r="D137" s="62"/>
      <c r="E137" s="63"/>
    </row>
    <row r="138" spans="1:18" x14ac:dyDescent="0.3">
      <c r="D138" s="62"/>
      <c r="E138" s="63"/>
    </row>
    <row r="139" spans="1:18" x14ac:dyDescent="0.3">
      <c r="D139" s="62"/>
      <c r="E139" s="63"/>
    </row>
    <row r="140" spans="1:18" x14ac:dyDescent="0.3">
      <c r="D140" s="62"/>
      <c r="E140" s="63"/>
    </row>
    <row r="141" spans="1:18" x14ac:dyDescent="0.3">
      <c r="D141" s="62"/>
      <c r="E141" s="63"/>
    </row>
    <row r="142" spans="1:18" x14ac:dyDescent="0.3">
      <c r="D142" s="62"/>
      <c r="E142" s="63"/>
    </row>
    <row r="143" spans="1:18" x14ac:dyDescent="0.3">
      <c r="D143" s="62"/>
      <c r="E143" s="63"/>
    </row>
    <row r="144" spans="1:18" x14ac:dyDescent="0.3">
      <c r="D144" s="62"/>
      <c r="E144" s="63"/>
    </row>
    <row r="145" spans="4:5" x14ac:dyDescent="0.3">
      <c r="D145" s="62"/>
      <c r="E145" s="63"/>
    </row>
    <row r="146" spans="4:5" x14ac:dyDescent="0.3">
      <c r="D146" s="62"/>
      <c r="E146" s="63"/>
    </row>
    <row r="147" spans="4:5" x14ac:dyDescent="0.3">
      <c r="D147" s="62"/>
      <c r="E147" s="63"/>
    </row>
    <row r="148" spans="4:5" x14ac:dyDescent="0.3">
      <c r="D148" s="62"/>
      <c r="E148" s="63"/>
    </row>
    <row r="149" spans="4:5" x14ac:dyDescent="0.3">
      <c r="D149" s="62"/>
      <c r="E149" s="63"/>
    </row>
    <row r="150" spans="4:5" x14ac:dyDescent="0.3">
      <c r="D150" s="62"/>
      <c r="E150" s="63"/>
    </row>
    <row r="151" spans="4:5" x14ac:dyDescent="0.3">
      <c r="D151" s="62"/>
      <c r="E151" s="63"/>
    </row>
    <row r="152" spans="4:5" x14ac:dyDescent="0.3">
      <c r="D152" s="62"/>
      <c r="E152" s="63"/>
    </row>
    <row r="153" spans="4:5" x14ac:dyDescent="0.3">
      <c r="D153" s="62"/>
      <c r="E153" s="63"/>
    </row>
    <row r="154" spans="4:5" x14ac:dyDescent="0.3">
      <c r="D154" s="62"/>
      <c r="E154" s="63"/>
    </row>
    <row r="155" spans="4:5" x14ac:dyDescent="0.3">
      <c r="D155" s="62"/>
      <c r="E155" s="63"/>
    </row>
    <row r="156" spans="4:5" x14ac:dyDescent="0.3">
      <c r="D156" s="62"/>
      <c r="E156" s="6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2">
        <v>3415.72</v>
      </c>
      <c r="D2" s="12" t="s">
        <v>73</v>
      </c>
    </row>
    <row r="3" spans="1:4" x14ac:dyDescent="0.3">
      <c r="A3" t="s">
        <v>171</v>
      </c>
      <c r="B3">
        <v>2023</v>
      </c>
      <c r="C3" s="12">
        <v>1819.73</v>
      </c>
      <c r="D3" s="12" t="s">
        <v>73</v>
      </c>
    </row>
    <row r="4" spans="1:4" x14ac:dyDescent="0.3">
      <c r="A4" t="s">
        <v>371</v>
      </c>
      <c r="B4">
        <v>2020</v>
      </c>
      <c r="C4" s="12">
        <v>774.79</v>
      </c>
      <c r="D4" s="12" t="s">
        <v>73</v>
      </c>
    </row>
    <row r="5" spans="1:4" x14ac:dyDescent="0.3">
      <c r="A5" t="s">
        <v>273</v>
      </c>
      <c r="B5">
        <v>2023</v>
      </c>
      <c r="C5" s="12">
        <v>0</v>
      </c>
      <c r="D5" s="12" t="s">
        <v>73</v>
      </c>
    </row>
    <row r="6" spans="1:4" x14ac:dyDescent="0.3">
      <c r="A6" t="s">
        <v>372</v>
      </c>
      <c r="B6">
        <v>2023</v>
      </c>
      <c r="C6" s="12">
        <v>0</v>
      </c>
      <c r="D6" s="12" t="s">
        <v>73</v>
      </c>
    </row>
    <row r="7" spans="1:4" x14ac:dyDescent="0.3">
      <c r="A7" t="s">
        <v>173</v>
      </c>
      <c r="B7">
        <v>2023</v>
      </c>
      <c r="C7" s="12">
        <v>0</v>
      </c>
      <c r="D7" s="12" t="s">
        <v>73</v>
      </c>
    </row>
    <row r="8" spans="1:4" x14ac:dyDescent="0.3">
      <c r="A8" t="s">
        <v>258</v>
      </c>
      <c r="B8">
        <v>2023</v>
      </c>
      <c r="C8" s="12">
        <v>0</v>
      </c>
      <c r="D8" s="12" t="s">
        <v>73</v>
      </c>
    </row>
    <row r="9" spans="1:4" x14ac:dyDescent="0.3">
      <c r="A9" t="s">
        <v>111</v>
      </c>
      <c r="B9">
        <v>2023</v>
      </c>
      <c r="C9" s="12">
        <v>0</v>
      </c>
      <c r="D9" s="12" t="s">
        <v>73</v>
      </c>
    </row>
    <row r="10" spans="1:4" x14ac:dyDescent="0.3">
      <c r="A10" t="s">
        <v>285</v>
      </c>
      <c r="B10">
        <v>2023</v>
      </c>
      <c r="C10" s="12">
        <v>0</v>
      </c>
      <c r="D10" s="12" t="s">
        <v>73</v>
      </c>
    </row>
    <row r="11" spans="1:4" x14ac:dyDescent="0.3">
      <c r="A11" t="s">
        <v>168</v>
      </c>
      <c r="B11">
        <v>2023</v>
      </c>
      <c r="C11" s="12">
        <v>0</v>
      </c>
      <c r="D11" s="12" t="s">
        <v>73</v>
      </c>
    </row>
    <row r="12" spans="1:4" x14ac:dyDescent="0.3">
      <c r="A12" t="s">
        <v>129</v>
      </c>
      <c r="B12">
        <v>2023</v>
      </c>
      <c r="C12" s="12">
        <v>0</v>
      </c>
      <c r="D12" s="12" t="s">
        <v>73</v>
      </c>
    </row>
    <row r="13" spans="1:4" x14ac:dyDescent="0.3">
      <c r="A13" t="s">
        <v>374</v>
      </c>
      <c r="B13">
        <v>2023</v>
      </c>
      <c r="C13" s="12">
        <v>0</v>
      </c>
      <c r="D13" s="12" t="s">
        <v>73</v>
      </c>
    </row>
    <row r="14" spans="1:4" x14ac:dyDescent="0.3">
      <c r="A14" t="s">
        <v>78</v>
      </c>
      <c r="B14">
        <v>2023</v>
      </c>
      <c r="C14" s="12">
        <v>0</v>
      </c>
      <c r="D14" s="12" t="s">
        <v>73</v>
      </c>
    </row>
    <row r="15" spans="1:4" x14ac:dyDescent="0.3">
      <c r="A15" t="s">
        <v>268</v>
      </c>
      <c r="B15">
        <v>2023</v>
      </c>
      <c r="C15" s="12">
        <v>0</v>
      </c>
      <c r="D15" s="12" t="s">
        <v>73</v>
      </c>
    </row>
    <row r="16" spans="1:4" x14ac:dyDescent="0.3">
      <c r="A16" t="s">
        <v>344</v>
      </c>
      <c r="B16">
        <v>2023</v>
      </c>
      <c r="C16" s="12">
        <v>0</v>
      </c>
      <c r="D16" s="12" t="s">
        <v>73</v>
      </c>
    </row>
    <row r="17" spans="1:4" x14ac:dyDescent="0.3">
      <c r="A17" t="s">
        <v>375</v>
      </c>
      <c r="B17">
        <v>2023</v>
      </c>
      <c r="C17" s="12">
        <v>0</v>
      </c>
      <c r="D17" s="12" t="s">
        <v>73</v>
      </c>
    </row>
    <row r="18" spans="1:4" x14ac:dyDescent="0.3">
      <c r="A18" t="s">
        <v>80</v>
      </c>
      <c r="B18">
        <v>2023</v>
      </c>
      <c r="C18" s="12">
        <v>0</v>
      </c>
      <c r="D18" s="12" t="s">
        <v>73</v>
      </c>
    </row>
    <row r="19" spans="1:4" x14ac:dyDescent="0.3">
      <c r="A19" t="s">
        <v>377</v>
      </c>
      <c r="B19">
        <v>2023</v>
      </c>
      <c r="C19" s="12">
        <v>0</v>
      </c>
      <c r="D19" s="12" t="s">
        <v>73</v>
      </c>
    </row>
    <row r="20" spans="1:4" x14ac:dyDescent="0.3">
      <c r="A20" t="s">
        <v>252</v>
      </c>
      <c r="B20">
        <v>2023</v>
      </c>
      <c r="C20" s="12">
        <v>0</v>
      </c>
      <c r="D20" s="12" t="s">
        <v>73</v>
      </c>
    </row>
    <row r="21" spans="1:4" x14ac:dyDescent="0.3">
      <c r="A21" t="s">
        <v>145</v>
      </c>
      <c r="B21">
        <v>2023</v>
      </c>
      <c r="C21" s="12">
        <v>0</v>
      </c>
      <c r="D21" s="12" t="s">
        <v>73</v>
      </c>
    </row>
    <row r="22" spans="1:4" x14ac:dyDescent="0.3">
      <c r="A22" t="s">
        <v>378</v>
      </c>
      <c r="B22">
        <v>2023</v>
      </c>
      <c r="C22" s="12">
        <v>0</v>
      </c>
      <c r="D22" s="12" t="s">
        <v>73</v>
      </c>
    </row>
    <row r="23" spans="1:4" x14ac:dyDescent="0.3">
      <c r="A23" t="s">
        <v>179</v>
      </c>
      <c r="B23">
        <v>2023</v>
      </c>
      <c r="C23" s="12">
        <v>0</v>
      </c>
      <c r="D23" s="12" t="s">
        <v>73</v>
      </c>
    </row>
    <row r="24" spans="1:4" x14ac:dyDescent="0.3">
      <c r="A24" t="s">
        <v>371</v>
      </c>
      <c r="B24">
        <v>2023</v>
      </c>
      <c r="C24" s="12">
        <v>0</v>
      </c>
      <c r="D24" s="12" t="s">
        <v>73</v>
      </c>
    </row>
    <row r="25" spans="1:4" x14ac:dyDescent="0.3">
      <c r="A25" t="s">
        <v>379</v>
      </c>
      <c r="B25">
        <v>2023</v>
      </c>
      <c r="C25" s="12">
        <v>0</v>
      </c>
      <c r="D25" s="12" t="s">
        <v>73</v>
      </c>
    </row>
    <row r="26" spans="1:4" x14ac:dyDescent="0.3">
      <c r="A26" t="s">
        <v>103</v>
      </c>
      <c r="B26">
        <v>2023</v>
      </c>
      <c r="C26" s="12">
        <v>0</v>
      </c>
      <c r="D26" s="12" t="s">
        <v>73</v>
      </c>
    </row>
    <row r="27" spans="1:4" x14ac:dyDescent="0.3">
      <c r="A27" t="s">
        <v>215</v>
      </c>
      <c r="B27">
        <v>2023</v>
      </c>
      <c r="C27" s="12">
        <v>0</v>
      </c>
      <c r="D27" s="12" t="s">
        <v>73</v>
      </c>
    </row>
    <row r="28" spans="1:4" x14ac:dyDescent="0.3">
      <c r="A28" t="s">
        <v>380</v>
      </c>
      <c r="B28">
        <v>2023</v>
      </c>
      <c r="C28" s="12">
        <v>0</v>
      </c>
      <c r="D28" s="12" t="s">
        <v>73</v>
      </c>
    </row>
    <row r="29" spans="1:4" x14ac:dyDescent="0.3">
      <c r="A29" t="s">
        <v>81</v>
      </c>
      <c r="B29">
        <v>2023</v>
      </c>
      <c r="C29" s="12">
        <v>0</v>
      </c>
      <c r="D29" s="12" t="s">
        <v>73</v>
      </c>
    </row>
    <row r="30" spans="1:4" x14ac:dyDescent="0.3">
      <c r="A30" t="s">
        <v>381</v>
      </c>
      <c r="B30">
        <v>2023</v>
      </c>
      <c r="C30" s="12">
        <v>0</v>
      </c>
      <c r="D30" s="12" t="s">
        <v>73</v>
      </c>
    </row>
    <row r="31" spans="1:4" x14ac:dyDescent="0.3">
      <c r="A31" t="s">
        <v>382</v>
      </c>
      <c r="B31">
        <v>2023</v>
      </c>
      <c r="C31" s="12">
        <v>0</v>
      </c>
      <c r="D31" s="12" t="s">
        <v>73</v>
      </c>
    </row>
    <row r="32" spans="1:4" x14ac:dyDescent="0.3">
      <c r="A32" t="s">
        <v>383</v>
      </c>
      <c r="B32">
        <v>2023</v>
      </c>
      <c r="C32" s="12">
        <v>0</v>
      </c>
      <c r="D32" s="12" t="s">
        <v>73</v>
      </c>
    </row>
    <row r="33" spans="1:4" x14ac:dyDescent="0.3">
      <c r="A33" t="s">
        <v>384</v>
      </c>
      <c r="B33">
        <v>2023</v>
      </c>
      <c r="C33" s="12">
        <v>0</v>
      </c>
      <c r="D33" s="12" t="s">
        <v>73</v>
      </c>
    </row>
    <row r="34" spans="1:4" x14ac:dyDescent="0.3">
      <c r="A34" t="s">
        <v>385</v>
      </c>
      <c r="B34">
        <v>2023</v>
      </c>
      <c r="C34" s="12">
        <v>0</v>
      </c>
      <c r="D34" s="12" t="s">
        <v>73</v>
      </c>
    </row>
    <row r="35" spans="1:4" x14ac:dyDescent="0.3">
      <c r="A35" t="s">
        <v>130</v>
      </c>
      <c r="B35">
        <v>2023</v>
      </c>
      <c r="C35" s="12">
        <v>0</v>
      </c>
      <c r="D35" s="12" t="s">
        <v>73</v>
      </c>
    </row>
    <row r="36" spans="1:4" x14ac:dyDescent="0.3">
      <c r="A36" t="s">
        <v>182</v>
      </c>
      <c r="B36">
        <v>2023</v>
      </c>
      <c r="C36" s="12">
        <v>0</v>
      </c>
      <c r="D36" s="12" t="s">
        <v>73</v>
      </c>
    </row>
    <row r="37" spans="1:4" x14ac:dyDescent="0.3">
      <c r="A37" t="s">
        <v>157</v>
      </c>
      <c r="B37">
        <v>2023</v>
      </c>
      <c r="C37" s="12">
        <v>0</v>
      </c>
      <c r="D37" s="12" t="s">
        <v>73</v>
      </c>
    </row>
    <row r="38" spans="1:4" x14ac:dyDescent="0.3">
      <c r="A38" t="s">
        <v>387</v>
      </c>
      <c r="B38">
        <v>2023</v>
      </c>
      <c r="C38" s="12">
        <v>0</v>
      </c>
      <c r="D38" s="12" t="s">
        <v>73</v>
      </c>
    </row>
    <row r="39" spans="1:4" x14ac:dyDescent="0.3">
      <c r="A39" t="s">
        <v>278</v>
      </c>
      <c r="B39">
        <v>2023</v>
      </c>
      <c r="C39" s="12">
        <v>0</v>
      </c>
      <c r="D39" s="12" t="s">
        <v>73</v>
      </c>
    </row>
    <row r="40" spans="1:4" x14ac:dyDescent="0.3">
      <c r="A40" t="s">
        <v>388</v>
      </c>
      <c r="B40">
        <v>2023</v>
      </c>
      <c r="C40" s="12">
        <v>0</v>
      </c>
      <c r="D40" s="12" t="s">
        <v>73</v>
      </c>
    </row>
    <row r="41" spans="1:4" x14ac:dyDescent="0.3">
      <c r="A41" t="s">
        <v>140</v>
      </c>
      <c r="B41">
        <v>2023</v>
      </c>
      <c r="C41" s="12">
        <v>0</v>
      </c>
      <c r="D41" s="12" t="s">
        <v>73</v>
      </c>
    </row>
    <row r="42" spans="1:4" x14ac:dyDescent="0.3">
      <c r="A42" t="s">
        <v>389</v>
      </c>
      <c r="B42">
        <v>2023</v>
      </c>
      <c r="C42" s="12">
        <v>0</v>
      </c>
      <c r="D42" s="12" t="s">
        <v>73</v>
      </c>
    </row>
    <row r="43" spans="1:4" x14ac:dyDescent="0.3">
      <c r="A43" t="s">
        <v>352</v>
      </c>
      <c r="B43">
        <v>2023</v>
      </c>
      <c r="C43" s="12">
        <v>0</v>
      </c>
      <c r="D43" s="12" t="s">
        <v>73</v>
      </c>
    </row>
    <row r="44" spans="1:4" x14ac:dyDescent="0.3">
      <c r="A44" t="s">
        <v>156</v>
      </c>
      <c r="B44">
        <v>2023</v>
      </c>
      <c r="C44" s="12">
        <v>0</v>
      </c>
      <c r="D44" s="12" t="s">
        <v>73</v>
      </c>
    </row>
    <row r="45" spans="1:4" x14ac:dyDescent="0.3">
      <c r="A45" t="s">
        <v>184</v>
      </c>
      <c r="B45">
        <v>2023</v>
      </c>
      <c r="C45" s="12">
        <v>0</v>
      </c>
      <c r="D45" s="12" t="s">
        <v>73</v>
      </c>
    </row>
    <row r="46" spans="1:4" x14ac:dyDescent="0.3">
      <c r="A46" t="s">
        <v>356</v>
      </c>
      <c r="B46">
        <v>2023</v>
      </c>
      <c r="C46" s="12">
        <v>0</v>
      </c>
      <c r="D46" s="12" t="s">
        <v>73</v>
      </c>
    </row>
    <row r="47" spans="1:4" x14ac:dyDescent="0.3">
      <c r="A47" t="s">
        <v>91</v>
      </c>
      <c r="B47">
        <v>2023</v>
      </c>
      <c r="C47" s="12">
        <v>0</v>
      </c>
      <c r="D47" s="12" t="s">
        <v>73</v>
      </c>
    </row>
    <row r="48" spans="1:4" x14ac:dyDescent="0.3">
      <c r="A48" t="s">
        <v>348</v>
      </c>
      <c r="B48">
        <v>2023</v>
      </c>
      <c r="C48" s="12">
        <v>0</v>
      </c>
      <c r="D48" s="12" t="s">
        <v>73</v>
      </c>
    </row>
    <row r="49" spans="1:4" x14ac:dyDescent="0.3">
      <c r="A49" t="s">
        <v>118</v>
      </c>
      <c r="B49">
        <v>2023</v>
      </c>
      <c r="C49" s="12">
        <v>0</v>
      </c>
      <c r="D49" s="12" t="s">
        <v>73</v>
      </c>
    </row>
    <row r="50" spans="1:4" x14ac:dyDescent="0.3">
      <c r="A50" t="s">
        <v>104</v>
      </c>
      <c r="B50">
        <v>2023</v>
      </c>
      <c r="C50" s="12">
        <v>0</v>
      </c>
      <c r="D50" s="12" t="s">
        <v>73</v>
      </c>
    </row>
    <row r="51" spans="1:4" x14ac:dyDescent="0.3">
      <c r="A51" t="s">
        <v>257</v>
      </c>
      <c r="B51">
        <v>2023</v>
      </c>
      <c r="C51" s="12">
        <v>0</v>
      </c>
      <c r="D51" s="12" t="s">
        <v>73</v>
      </c>
    </row>
    <row r="52" spans="1:4" x14ac:dyDescent="0.3">
      <c r="A52" t="s">
        <v>390</v>
      </c>
      <c r="B52">
        <v>2023</v>
      </c>
      <c r="C52" s="12">
        <v>0</v>
      </c>
      <c r="D52" s="12" t="s">
        <v>73</v>
      </c>
    </row>
    <row r="53" spans="1:4" x14ac:dyDescent="0.3">
      <c r="A53" t="s">
        <v>339</v>
      </c>
      <c r="B53">
        <v>2023</v>
      </c>
      <c r="C53" s="12">
        <v>0</v>
      </c>
      <c r="D53" s="12" t="s">
        <v>73</v>
      </c>
    </row>
    <row r="54" spans="1:4" x14ac:dyDescent="0.3">
      <c r="A54" t="s">
        <v>391</v>
      </c>
      <c r="B54">
        <v>2023</v>
      </c>
      <c r="C54" s="12">
        <v>0</v>
      </c>
      <c r="D54" s="12" t="s">
        <v>73</v>
      </c>
    </row>
    <row r="55" spans="1:4" x14ac:dyDescent="0.3">
      <c r="A55" t="s">
        <v>392</v>
      </c>
      <c r="B55">
        <v>2023</v>
      </c>
      <c r="C55" s="12">
        <v>0</v>
      </c>
      <c r="D55" s="12" t="s">
        <v>73</v>
      </c>
    </row>
    <row r="56" spans="1:4" x14ac:dyDescent="0.3">
      <c r="A56" t="s">
        <v>109</v>
      </c>
      <c r="B56">
        <v>2023</v>
      </c>
      <c r="C56" s="12">
        <v>0</v>
      </c>
      <c r="D56" s="12" t="s">
        <v>73</v>
      </c>
    </row>
    <row r="57" spans="1:4" x14ac:dyDescent="0.3">
      <c r="A57" t="s">
        <v>115</v>
      </c>
      <c r="B57">
        <v>2023</v>
      </c>
      <c r="C57" s="12">
        <v>0</v>
      </c>
      <c r="D57" s="12" t="s">
        <v>73</v>
      </c>
    </row>
    <row r="58" spans="1:4" x14ac:dyDescent="0.3">
      <c r="A58" t="s">
        <v>313</v>
      </c>
      <c r="B58">
        <v>2023</v>
      </c>
      <c r="C58" s="12">
        <v>0</v>
      </c>
      <c r="D58" s="12" t="s">
        <v>73</v>
      </c>
    </row>
    <row r="59" spans="1:4" x14ac:dyDescent="0.3">
      <c r="A59" t="s">
        <v>343</v>
      </c>
      <c r="B59">
        <v>2023</v>
      </c>
      <c r="C59" s="12">
        <v>0</v>
      </c>
      <c r="D59" s="12" t="s">
        <v>73</v>
      </c>
    </row>
    <row r="60" spans="1:4" x14ac:dyDescent="0.3">
      <c r="A60" t="s">
        <v>255</v>
      </c>
      <c r="B60">
        <v>2023</v>
      </c>
      <c r="C60" s="12">
        <v>0</v>
      </c>
      <c r="D60" s="12" t="s">
        <v>73</v>
      </c>
    </row>
    <row r="61" spans="1:4" x14ac:dyDescent="0.3">
      <c r="A61" t="s">
        <v>393</v>
      </c>
      <c r="B61">
        <v>2023</v>
      </c>
      <c r="C61" s="12">
        <v>0</v>
      </c>
      <c r="D61" s="12" t="s">
        <v>73</v>
      </c>
    </row>
    <row r="62" spans="1:4" x14ac:dyDescent="0.3">
      <c r="A62" t="s">
        <v>394</v>
      </c>
      <c r="B62">
        <v>2023</v>
      </c>
      <c r="C62" s="12">
        <v>0</v>
      </c>
      <c r="D62" s="12" t="s">
        <v>73</v>
      </c>
    </row>
    <row r="63" spans="1:4" x14ac:dyDescent="0.3">
      <c r="A63" t="s">
        <v>170</v>
      </c>
      <c r="B63">
        <v>2023</v>
      </c>
      <c r="C63" s="12">
        <v>0</v>
      </c>
      <c r="D63" s="12" t="s">
        <v>73</v>
      </c>
    </row>
    <row r="64" spans="1:4" x14ac:dyDescent="0.3">
      <c r="A64" t="s">
        <v>395</v>
      </c>
      <c r="B64">
        <v>2023</v>
      </c>
      <c r="C64" s="12">
        <v>0</v>
      </c>
      <c r="D64" s="12" t="s">
        <v>73</v>
      </c>
    </row>
    <row r="65" spans="1:4" x14ac:dyDescent="0.3">
      <c r="A65" t="s">
        <v>254</v>
      </c>
      <c r="B65">
        <v>2023</v>
      </c>
      <c r="C65" s="12">
        <v>0</v>
      </c>
      <c r="D65" s="12" t="s">
        <v>73</v>
      </c>
    </row>
    <row r="66" spans="1:4" x14ac:dyDescent="0.3">
      <c r="A66" t="s">
        <v>238</v>
      </c>
      <c r="B66">
        <v>2023</v>
      </c>
      <c r="C66" s="12">
        <v>0</v>
      </c>
      <c r="D66" s="12" t="s">
        <v>73</v>
      </c>
    </row>
    <row r="67" spans="1:4" x14ac:dyDescent="0.3">
      <c r="A67" t="s">
        <v>396</v>
      </c>
      <c r="B67">
        <v>2023</v>
      </c>
      <c r="C67" s="12">
        <v>0</v>
      </c>
      <c r="D67" s="12" t="s">
        <v>73</v>
      </c>
    </row>
    <row r="68" spans="1:4" x14ac:dyDescent="0.3">
      <c r="A68" t="s">
        <v>283</v>
      </c>
      <c r="B68">
        <v>2023</v>
      </c>
      <c r="C68" s="12">
        <v>0</v>
      </c>
      <c r="D68" s="12" t="s">
        <v>73</v>
      </c>
    </row>
    <row r="69" spans="1:4" x14ac:dyDescent="0.3">
      <c r="A69" t="s">
        <v>101</v>
      </c>
      <c r="B69">
        <v>2023</v>
      </c>
      <c r="C69" s="12">
        <v>0</v>
      </c>
      <c r="D69" s="12" t="s">
        <v>73</v>
      </c>
    </row>
    <row r="70" spans="1:4" x14ac:dyDescent="0.3">
      <c r="A70" t="s">
        <v>212</v>
      </c>
      <c r="B70">
        <v>2023</v>
      </c>
      <c r="C70" s="12">
        <v>0</v>
      </c>
      <c r="D70" s="12" t="s">
        <v>73</v>
      </c>
    </row>
    <row r="71" spans="1:4" x14ac:dyDescent="0.3">
      <c r="A71" t="s">
        <v>397</v>
      </c>
      <c r="B71">
        <v>2023</v>
      </c>
      <c r="C71" s="12">
        <v>0</v>
      </c>
      <c r="D71" s="12" t="s">
        <v>73</v>
      </c>
    </row>
    <row r="72" spans="1:4" x14ac:dyDescent="0.3">
      <c r="A72" t="s">
        <v>90</v>
      </c>
      <c r="B72">
        <v>2023</v>
      </c>
      <c r="C72" s="12">
        <v>0</v>
      </c>
      <c r="D72" s="12" t="s">
        <v>73</v>
      </c>
    </row>
    <row r="73" spans="1:4" x14ac:dyDescent="0.3">
      <c r="A73" t="s">
        <v>266</v>
      </c>
      <c r="B73">
        <v>2023</v>
      </c>
      <c r="C73" s="12">
        <v>0</v>
      </c>
      <c r="D73" s="12" t="s">
        <v>73</v>
      </c>
    </row>
    <row r="74" spans="1:4" x14ac:dyDescent="0.3">
      <c r="A74" t="s">
        <v>92</v>
      </c>
      <c r="B74">
        <v>2023</v>
      </c>
      <c r="C74" s="12">
        <v>0</v>
      </c>
      <c r="D74" s="12" t="s">
        <v>73</v>
      </c>
    </row>
    <row r="75" spans="1:4" x14ac:dyDescent="0.3">
      <c r="A75" t="s">
        <v>398</v>
      </c>
      <c r="B75">
        <v>2023</v>
      </c>
      <c r="C75" s="12">
        <v>0</v>
      </c>
      <c r="D75" s="12" t="s">
        <v>73</v>
      </c>
    </row>
    <row r="76" spans="1:4" x14ac:dyDescent="0.3">
      <c r="A76" t="s">
        <v>206</v>
      </c>
      <c r="B76">
        <v>2023</v>
      </c>
      <c r="C76" s="12">
        <v>0</v>
      </c>
      <c r="D76" s="12" t="s">
        <v>73</v>
      </c>
    </row>
    <row r="77" spans="1:4" x14ac:dyDescent="0.3">
      <c r="A77" t="s">
        <v>269</v>
      </c>
      <c r="B77">
        <v>2023</v>
      </c>
      <c r="C77" s="12">
        <v>0</v>
      </c>
      <c r="D77" s="12" t="s">
        <v>73</v>
      </c>
    </row>
    <row r="78" spans="1:4" x14ac:dyDescent="0.3">
      <c r="A78" t="s">
        <v>399</v>
      </c>
      <c r="B78">
        <v>2023</v>
      </c>
      <c r="C78" s="12">
        <v>0</v>
      </c>
      <c r="D78" s="12" t="s">
        <v>73</v>
      </c>
    </row>
    <row r="79" spans="1:4" x14ac:dyDescent="0.3">
      <c r="A79" t="s">
        <v>117</v>
      </c>
      <c r="B79">
        <v>2023</v>
      </c>
      <c r="C79" s="12">
        <v>0</v>
      </c>
      <c r="D79" s="12" t="s">
        <v>73</v>
      </c>
    </row>
    <row r="80" spans="1:4" x14ac:dyDescent="0.3">
      <c r="A80" t="s">
        <v>163</v>
      </c>
      <c r="B80">
        <v>2023</v>
      </c>
      <c r="C80" s="12">
        <v>0</v>
      </c>
      <c r="D80" s="12" t="s">
        <v>73</v>
      </c>
    </row>
    <row r="81" spans="1:4" x14ac:dyDescent="0.3">
      <c r="A81" t="s">
        <v>400</v>
      </c>
      <c r="B81">
        <v>2023</v>
      </c>
      <c r="C81" s="12">
        <v>0</v>
      </c>
      <c r="D81" s="12" t="s">
        <v>73</v>
      </c>
    </row>
    <row r="82" spans="1:4" x14ac:dyDescent="0.3">
      <c r="A82" t="s">
        <v>136</v>
      </c>
      <c r="B82">
        <v>2023</v>
      </c>
      <c r="C82" s="12">
        <v>0</v>
      </c>
      <c r="D82" s="12" t="s">
        <v>73</v>
      </c>
    </row>
    <row r="83" spans="1:4" x14ac:dyDescent="0.3">
      <c r="A83" t="s">
        <v>152</v>
      </c>
      <c r="B83">
        <v>2023</v>
      </c>
      <c r="C83" s="12">
        <v>0</v>
      </c>
      <c r="D83" s="12" t="s">
        <v>73</v>
      </c>
    </row>
    <row r="84" spans="1:4" x14ac:dyDescent="0.3">
      <c r="A84" t="s">
        <v>342</v>
      </c>
      <c r="B84">
        <v>2023</v>
      </c>
      <c r="C84" s="12">
        <v>0</v>
      </c>
      <c r="D84" s="12" t="s">
        <v>73</v>
      </c>
    </row>
    <row r="85" spans="1:4" x14ac:dyDescent="0.3">
      <c r="A85" t="s">
        <v>94</v>
      </c>
      <c r="B85">
        <v>2023</v>
      </c>
      <c r="C85" s="12">
        <v>0</v>
      </c>
      <c r="D85" s="12" t="s">
        <v>73</v>
      </c>
    </row>
    <row r="86" spans="1:4" x14ac:dyDescent="0.3">
      <c r="A86" t="s">
        <v>326</v>
      </c>
      <c r="B86">
        <v>2023</v>
      </c>
      <c r="C86" s="12">
        <v>0</v>
      </c>
      <c r="D86" s="12" t="s">
        <v>73</v>
      </c>
    </row>
    <row r="87" spans="1:4" x14ac:dyDescent="0.3">
      <c r="A87" t="s">
        <v>401</v>
      </c>
      <c r="B87">
        <v>2023</v>
      </c>
      <c r="C87" s="12">
        <v>0</v>
      </c>
      <c r="D87" s="12" t="s">
        <v>73</v>
      </c>
    </row>
    <row r="88" spans="1:4" x14ac:dyDescent="0.3">
      <c r="A88" t="s">
        <v>402</v>
      </c>
      <c r="B88">
        <v>2023</v>
      </c>
      <c r="C88" s="12">
        <v>0</v>
      </c>
      <c r="D88" s="12" t="s">
        <v>73</v>
      </c>
    </row>
    <row r="89" spans="1:4" x14ac:dyDescent="0.3">
      <c r="A89" t="s">
        <v>403</v>
      </c>
      <c r="B89">
        <v>2023</v>
      </c>
      <c r="C89" s="12">
        <v>0</v>
      </c>
      <c r="D89" s="12" t="s">
        <v>73</v>
      </c>
    </row>
    <row r="90" spans="1:4" x14ac:dyDescent="0.3">
      <c r="A90" t="s">
        <v>261</v>
      </c>
      <c r="B90">
        <v>2023</v>
      </c>
      <c r="C90" s="12">
        <v>0</v>
      </c>
      <c r="D90" s="12" t="s">
        <v>73</v>
      </c>
    </row>
    <row r="91" spans="1:4" x14ac:dyDescent="0.3">
      <c r="A91" t="s">
        <v>275</v>
      </c>
      <c r="B91">
        <v>2023</v>
      </c>
      <c r="C91" s="12">
        <v>0</v>
      </c>
      <c r="D91" s="12" t="s">
        <v>73</v>
      </c>
    </row>
    <row r="92" spans="1:4" x14ac:dyDescent="0.3">
      <c r="A92" t="s">
        <v>404</v>
      </c>
      <c r="B92">
        <v>2023</v>
      </c>
      <c r="C92" s="12">
        <v>0</v>
      </c>
      <c r="D92" s="12" t="s">
        <v>73</v>
      </c>
    </row>
    <row r="93" spans="1:4" x14ac:dyDescent="0.3">
      <c r="A93" t="s">
        <v>158</v>
      </c>
      <c r="B93">
        <v>2023</v>
      </c>
      <c r="C93" s="12">
        <v>0</v>
      </c>
      <c r="D93" s="12" t="s">
        <v>73</v>
      </c>
    </row>
    <row r="94" spans="1:4" x14ac:dyDescent="0.3">
      <c r="A94" t="s">
        <v>405</v>
      </c>
      <c r="B94">
        <v>2023</v>
      </c>
      <c r="C94" s="12">
        <v>0</v>
      </c>
      <c r="D94" s="12" t="s">
        <v>73</v>
      </c>
    </row>
    <row r="95" spans="1:4" x14ac:dyDescent="0.3">
      <c r="A95" t="s">
        <v>406</v>
      </c>
      <c r="B95">
        <v>2023</v>
      </c>
      <c r="C95" s="12">
        <v>0</v>
      </c>
      <c r="D95" s="12" t="s">
        <v>73</v>
      </c>
    </row>
    <row r="96" spans="1:4" x14ac:dyDescent="0.3">
      <c r="A96" t="s">
        <v>209</v>
      </c>
      <c r="B96">
        <v>2023</v>
      </c>
      <c r="C96" s="12">
        <v>0</v>
      </c>
      <c r="D96" s="12" t="s">
        <v>73</v>
      </c>
    </row>
    <row r="97" spans="1:4" x14ac:dyDescent="0.3">
      <c r="A97" t="s">
        <v>241</v>
      </c>
      <c r="B97">
        <v>2023</v>
      </c>
      <c r="C97" s="12">
        <v>0</v>
      </c>
      <c r="D97" s="12" t="s">
        <v>73</v>
      </c>
    </row>
    <row r="98" spans="1:4" x14ac:dyDescent="0.3">
      <c r="A98" t="s">
        <v>330</v>
      </c>
      <c r="B98">
        <v>2023</v>
      </c>
      <c r="C98" s="12">
        <v>0</v>
      </c>
      <c r="D98" s="12" t="s">
        <v>73</v>
      </c>
    </row>
    <row r="99" spans="1:4" x14ac:dyDescent="0.3">
      <c r="A99" t="s">
        <v>407</v>
      </c>
      <c r="B99">
        <v>2023</v>
      </c>
      <c r="C99" s="12">
        <v>0</v>
      </c>
      <c r="D99" s="12" t="s">
        <v>73</v>
      </c>
    </row>
    <row r="100" spans="1:4" x14ac:dyDescent="0.3">
      <c r="A100" t="s">
        <v>408</v>
      </c>
      <c r="B100">
        <v>2023</v>
      </c>
      <c r="C100" s="12">
        <v>0</v>
      </c>
      <c r="D100" s="12" t="s">
        <v>73</v>
      </c>
    </row>
    <row r="101" spans="1:4" x14ac:dyDescent="0.3">
      <c r="A101" t="s">
        <v>409</v>
      </c>
      <c r="B101">
        <v>2023</v>
      </c>
      <c r="C101" s="12">
        <v>0</v>
      </c>
      <c r="D101" s="12" t="s">
        <v>73</v>
      </c>
    </row>
    <row r="102" spans="1:4" x14ac:dyDescent="0.3">
      <c r="A102" t="s">
        <v>282</v>
      </c>
      <c r="B102">
        <v>2023</v>
      </c>
      <c r="C102" s="12">
        <v>0</v>
      </c>
      <c r="D102" s="12" t="s">
        <v>73</v>
      </c>
    </row>
    <row r="103" spans="1:4" x14ac:dyDescent="0.3">
      <c r="A103" t="s">
        <v>410</v>
      </c>
      <c r="B103">
        <v>2023</v>
      </c>
      <c r="C103" s="12">
        <v>0</v>
      </c>
      <c r="D103" s="12" t="s">
        <v>73</v>
      </c>
    </row>
    <row r="104" spans="1:4" x14ac:dyDescent="0.3">
      <c r="A104" t="s">
        <v>358</v>
      </c>
      <c r="B104">
        <v>2023</v>
      </c>
      <c r="C104" s="12">
        <v>0</v>
      </c>
      <c r="D104" s="12" t="s">
        <v>73</v>
      </c>
    </row>
    <row r="105" spans="1:4" x14ac:dyDescent="0.3">
      <c r="A105" t="s">
        <v>239</v>
      </c>
      <c r="B105">
        <v>2023</v>
      </c>
      <c r="C105" s="12">
        <v>0</v>
      </c>
      <c r="D105" s="12" t="s">
        <v>73</v>
      </c>
    </row>
    <row r="106" spans="1:4" x14ac:dyDescent="0.3">
      <c r="A106" t="s">
        <v>87</v>
      </c>
      <c r="B106">
        <v>2023</v>
      </c>
      <c r="C106" s="12">
        <v>0</v>
      </c>
      <c r="D106" s="12" t="s">
        <v>73</v>
      </c>
    </row>
    <row r="107" spans="1:4" x14ac:dyDescent="0.3">
      <c r="A107" t="s">
        <v>88</v>
      </c>
      <c r="B107">
        <v>2023</v>
      </c>
      <c r="C107" s="12">
        <v>0</v>
      </c>
      <c r="D107" s="12" t="s">
        <v>73</v>
      </c>
    </row>
    <row r="108" spans="1:4" x14ac:dyDescent="0.3">
      <c r="A108" t="s">
        <v>412</v>
      </c>
      <c r="B108">
        <v>2023</v>
      </c>
      <c r="C108" s="12">
        <v>0</v>
      </c>
      <c r="D108" s="12" t="s">
        <v>73</v>
      </c>
    </row>
    <row r="109" spans="1:4" x14ac:dyDescent="0.3">
      <c r="A109" t="s">
        <v>413</v>
      </c>
      <c r="B109">
        <v>2023</v>
      </c>
      <c r="C109" s="12">
        <v>0</v>
      </c>
      <c r="D109" s="12" t="s">
        <v>73</v>
      </c>
    </row>
    <row r="110" spans="1:4" x14ac:dyDescent="0.3">
      <c r="A110" t="s">
        <v>311</v>
      </c>
      <c r="B110">
        <v>2023</v>
      </c>
      <c r="C110" s="12">
        <v>0</v>
      </c>
      <c r="D110" s="12" t="s">
        <v>73</v>
      </c>
    </row>
    <row r="111" spans="1:4" x14ac:dyDescent="0.3">
      <c r="A111" t="s">
        <v>340</v>
      </c>
      <c r="B111">
        <v>2023</v>
      </c>
      <c r="C111" s="12">
        <v>0</v>
      </c>
      <c r="D111" s="12" t="s">
        <v>73</v>
      </c>
    </row>
    <row r="112" spans="1:4" x14ac:dyDescent="0.3">
      <c r="A112" t="s">
        <v>414</v>
      </c>
      <c r="B112">
        <v>2023</v>
      </c>
      <c r="C112" s="12">
        <v>0</v>
      </c>
      <c r="D112" s="12" t="s">
        <v>73</v>
      </c>
    </row>
    <row r="113" spans="1:4" x14ac:dyDescent="0.3">
      <c r="A113" t="s">
        <v>264</v>
      </c>
      <c r="B113">
        <v>2023</v>
      </c>
      <c r="C113" s="12">
        <v>0</v>
      </c>
      <c r="D113" s="12" t="s">
        <v>73</v>
      </c>
    </row>
    <row r="114" spans="1:4" x14ac:dyDescent="0.3">
      <c r="A114" t="s">
        <v>415</v>
      </c>
      <c r="B114">
        <v>2023</v>
      </c>
      <c r="C114" s="12">
        <v>0</v>
      </c>
      <c r="D114" s="12" t="s">
        <v>73</v>
      </c>
    </row>
    <row r="115" spans="1:4" x14ac:dyDescent="0.3">
      <c r="A115" t="s">
        <v>293</v>
      </c>
      <c r="B115">
        <v>2023</v>
      </c>
      <c r="C115" s="12">
        <v>0</v>
      </c>
      <c r="D115" s="12" t="s">
        <v>73</v>
      </c>
    </row>
    <row r="116" spans="1:4" x14ac:dyDescent="0.3">
      <c r="A116" t="s">
        <v>235</v>
      </c>
      <c r="B116">
        <v>2023</v>
      </c>
      <c r="C116" s="12">
        <v>0</v>
      </c>
      <c r="D116" s="12" t="s">
        <v>73</v>
      </c>
    </row>
    <row r="117" spans="1:4" x14ac:dyDescent="0.3">
      <c r="A117" t="s">
        <v>265</v>
      </c>
      <c r="B117">
        <v>2023</v>
      </c>
      <c r="C117" s="12">
        <v>0</v>
      </c>
      <c r="D117" s="12" t="s">
        <v>73</v>
      </c>
    </row>
    <row r="118" spans="1:4" x14ac:dyDescent="0.3">
      <c r="A118" t="s">
        <v>159</v>
      </c>
      <c r="B118">
        <v>2023</v>
      </c>
      <c r="C118" s="12">
        <v>0</v>
      </c>
      <c r="D118" s="12" t="s">
        <v>73</v>
      </c>
    </row>
    <row r="119" spans="1:4" x14ac:dyDescent="0.3">
      <c r="A119" t="s">
        <v>416</v>
      </c>
      <c r="B119">
        <v>2023</v>
      </c>
      <c r="C119" s="12">
        <v>0</v>
      </c>
      <c r="D119" s="12" t="s">
        <v>73</v>
      </c>
    </row>
    <row r="120" spans="1:4" x14ac:dyDescent="0.3">
      <c r="A120" t="s">
        <v>177</v>
      </c>
      <c r="B120">
        <v>2023</v>
      </c>
      <c r="C120" s="12">
        <v>0</v>
      </c>
      <c r="D120" s="12" t="s">
        <v>73</v>
      </c>
    </row>
    <row r="121" spans="1:4" x14ac:dyDescent="0.3">
      <c r="A121" t="s">
        <v>417</v>
      </c>
      <c r="B121">
        <v>2023</v>
      </c>
      <c r="C121" s="12">
        <v>0</v>
      </c>
      <c r="D121" s="12" t="s">
        <v>73</v>
      </c>
    </row>
    <row r="122" spans="1:4" x14ac:dyDescent="0.3">
      <c r="A122" t="s">
        <v>418</v>
      </c>
      <c r="B122">
        <v>2023</v>
      </c>
      <c r="C122" s="12">
        <v>0</v>
      </c>
      <c r="D122" s="12" t="s">
        <v>73</v>
      </c>
    </row>
    <row r="123" spans="1:4" x14ac:dyDescent="0.3">
      <c r="A123" t="s">
        <v>419</v>
      </c>
      <c r="B123">
        <v>2023</v>
      </c>
      <c r="C123" s="12">
        <v>0</v>
      </c>
      <c r="D123" s="12" t="s">
        <v>73</v>
      </c>
    </row>
    <row r="124" spans="1:4" x14ac:dyDescent="0.3">
      <c r="A124" t="s">
        <v>166</v>
      </c>
      <c r="B124">
        <v>2023</v>
      </c>
      <c r="C124" s="12">
        <v>0</v>
      </c>
      <c r="D124" s="12" t="s">
        <v>73</v>
      </c>
    </row>
    <row r="125" spans="1:4" x14ac:dyDescent="0.3">
      <c r="A125" t="s">
        <v>204</v>
      </c>
      <c r="B125">
        <v>2023</v>
      </c>
      <c r="C125" s="12">
        <v>0</v>
      </c>
      <c r="D125" s="12" t="s">
        <v>73</v>
      </c>
    </row>
    <row r="126" spans="1:4" x14ac:dyDescent="0.3">
      <c r="A126" t="s">
        <v>259</v>
      </c>
      <c r="B126">
        <v>2023</v>
      </c>
      <c r="C126" s="12">
        <v>0</v>
      </c>
      <c r="D126" s="12" t="s">
        <v>73</v>
      </c>
    </row>
    <row r="127" spans="1:4" x14ac:dyDescent="0.3">
      <c r="A127" t="s">
        <v>291</v>
      </c>
      <c r="B127">
        <v>2023</v>
      </c>
      <c r="C127" s="12">
        <v>0</v>
      </c>
      <c r="D127" s="12" t="s">
        <v>73</v>
      </c>
    </row>
    <row r="128" spans="1:4" x14ac:dyDescent="0.3">
      <c r="A128" t="s">
        <v>341</v>
      </c>
      <c r="B128">
        <v>2023</v>
      </c>
      <c r="C128" s="12">
        <v>0</v>
      </c>
      <c r="D128" s="12" t="s">
        <v>73</v>
      </c>
    </row>
    <row r="129" spans="1:4" x14ac:dyDescent="0.3">
      <c r="A129" t="s">
        <v>214</v>
      </c>
      <c r="B129">
        <v>2023</v>
      </c>
      <c r="C129" s="12">
        <v>0</v>
      </c>
      <c r="D129" s="12" t="s">
        <v>73</v>
      </c>
    </row>
    <row r="130" spans="1:4" x14ac:dyDescent="0.3">
      <c r="A130" t="s">
        <v>98</v>
      </c>
      <c r="B130">
        <v>2023</v>
      </c>
      <c r="C130" s="12">
        <v>0</v>
      </c>
      <c r="D130" s="12" t="s">
        <v>73</v>
      </c>
    </row>
    <row r="131" spans="1:4" x14ac:dyDescent="0.3">
      <c r="A131" t="s">
        <v>112</v>
      </c>
      <c r="B131">
        <v>2023</v>
      </c>
      <c r="C131" s="12">
        <v>0</v>
      </c>
      <c r="D131" s="12" t="s">
        <v>73</v>
      </c>
    </row>
    <row r="132" spans="1:4" x14ac:dyDescent="0.3">
      <c r="A132" t="s">
        <v>420</v>
      </c>
      <c r="B132">
        <v>2023</v>
      </c>
      <c r="C132" s="12">
        <v>0</v>
      </c>
      <c r="D132" s="12" t="s">
        <v>73</v>
      </c>
    </row>
    <row r="133" spans="1:4" x14ac:dyDescent="0.3">
      <c r="A133" t="s">
        <v>79</v>
      </c>
      <c r="B133">
        <v>2023</v>
      </c>
      <c r="C133" s="12">
        <v>0</v>
      </c>
      <c r="D133" s="12" t="s">
        <v>73</v>
      </c>
    </row>
    <row r="134" spans="1:4" x14ac:dyDescent="0.3">
      <c r="A134" t="s">
        <v>149</v>
      </c>
      <c r="B134">
        <v>2023</v>
      </c>
      <c r="C134" s="12">
        <v>0</v>
      </c>
      <c r="D134" s="12" t="s">
        <v>73</v>
      </c>
    </row>
    <row r="135" spans="1:4" x14ac:dyDescent="0.3">
      <c r="A135" t="s">
        <v>260</v>
      </c>
      <c r="B135">
        <v>2023</v>
      </c>
      <c r="C135" s="12">
        <v>0</v>
      </c>
      <c r="D135" s="12" t="s">
        <v>73</v>
      </c>
    </row>
    <row r="136" spans="1:4" x14ac:dyDescent="0.3">
      <c r="A136" t="s">
        <v>421</v>
      </c>
      <c r="B136">
        <v>2023</v>
      </c>
      <c r="C136" s="12">
        <v>0</v>
      </c>
      <c r="D136" s="12" t="s">
        <v>73</v>
      </c>
    </row>
    <row r="137" spans="1:4" x14ac:dyDescent="0.3">
      <c r="A137" t="s">
        <v>422</v>
      </c>
      <c r="B137">
        <v>2023</v>
      </c>
      <c r="C137" s="12">
        <v>0</v>
      </c>
      <c r="D137" s="12" t="s">
        <v>73</v>
      </c>
    </row>
    <row r="138" spans="1:4" x14ac:dyDescent="0.3">
      <c r="A138" t="s">
        <v>317</v>
      </c>
      <c r="B138">
        <v>2023</v>
      </c>
      <c r="C138" s="12">
        <v>0</v>
      </c>
      <c r="D138" s="12" t="s">
        <v>73</v>
      </c>
    </row>
    <row r="139" spans="1:4" x14ac:dyDescent="0.3">
      <c r="A139" t="s">
        <v>270</v>
      </c>
      <c r="B139">
        <v>2023</v>
      </c>
      <c r="C139" s="12">
        <v>0</v>
      </c>
      <c r="D139" s="12" t="s">
        <v>73</v>
      </c>
    </row>
    <row r="140" spans="1:4" x14ac:dyDescent="0.3">
      <c r="A140" t="s">
        <v>423</v>
      </c>
      <c r="B140">
        <v>2023</v>
      </c>
      <c r="C140" s="12">
        <v>0</v>
      </c>
      <c r="D140" s="12" t="s">
        <v>73</v>
      </c>
    </row>
    <row r="141" spans="1:4" x14ac:dyDescent="0.3">
      <c r="A141" t="s">
        <v>302</v>
      </c>
      <c r="B141">
        <v>2023</v>
      </c>
      <c r="C141" s="12">
        <v>0</v>
      </c>
      <c r="D141" s="12" t="s">
        <v>73</v>
      </c>
    </row>
    <row r="142" spans="1:4" x14ac:dyDescent="0.3">
      <c r="A142" t="s">
        <v>315</v>
      </c>
      <c r="B142">
        <v>2023</v>
      </c>
      <c r="C142" s="12">
        <v>0</v>
      </c>
      <c r="D142" s="12" t="s">
        <v>73</v>
      </c>
    </row>
    <row r="143" spans="1:4" x14ac:dyDescent="0.3">
      <c r="A143" t="s">
        <v>424</v>
      </c>
      <c r="B143">
        <v>2023</v>
      </c>
      <c r="C143" s="12">
        <v>0</v>
      </c>
      <c r="D143" s="12" t="s">
        <v>73</v>
      </c>
    </row>
    <row r="144" spans="1:4" x14ac:dyDescent="0.3">
      <c r="A144" t="s">
        <v>245</v>
      </c>
      <c r="B144">
        <v>2023</v>
      </c>
      <c r="C144" s="12">
        <v>0</v>
      </c>
      <c r="D144" s="12" t="s">
        <v>73</v>
      </c>
    </row>
    <row r="145" spans="1:4" x14ac:dyDescent="0.3">
      <c r="A145" t="s">
        <v>355</v>
      </c>
      <c r="B145">
        <v>2023</v>
      </c>
      <c r="C145" s="12">
        <v>0</v>
      </c>
      <c r="D145" s="12" t="s">
        <v>73</v>
      </c>
    </row>
    <row r="146" spans="1:4" x14ac:dyDescent="0.3">
      <c r="A146" t="s">
        <v>425</v>
      </c>
      <c r="B146">
        <v>2023</v>
      </c>
      <c r="C146" s="12">
        <v>0</v>
      </c>
      <c r="D146" s="12" t="s">
        <v>73</v>
      </c>
    </row>
    <row r="147" spans="1:4" x14ac:dyDescent="0.3">
      <c r="A147" t="s">
        <v>426</v>
      </c>
      <c r="B147">
        <v>2020</v>
      </c>
      <c r="C147" s="12">
        <v>0</v>
      </c>
      <c r="D147" s="12" t="s">
        <v>73</v>
      </c>
    </row>
    <row r="148" spans="1:4" x14ac:dyDescent="0.3">
      <c r="A148" t="s">
        <v>231</v>
      </c>
      <c r="B148">
        <v>2023</v>
      </c>
      <c r="C148" s="12">
        <v>0</v>
      </c>
      <c r="D148" s="12" t="s">
        <v>73</v>
      </c>
    </row>
    <row r="149" spans="1:4" x14ac:dyDescent="0.3">
      <c r="A149" t="s">
        <v>427</v>
      </c>
      <c r="B149">
        <v>2023</v>
      </c>
      <c r="C149" s="12">
        <v>0</v>
      </c>
      <c r="D149" s="12" t="s">
        <v>73</v>
      </c>
    </row>
    <row r="150" spans="1:4" x14ac:dyDescent="0.3">
      <c r="A150" t="s">
        <v>220</v>
      </c>
      <c r="B150">
        <v>2023</v>
      </c>
      <c r="C150" s="12">
        <v>0</v>
      </c>
      <c r="D150" s="12" t="s">
        <v>73</v>
      </c>
    </row>
    <row r="151" spans="1:4" x14ac:dyDescent="0.3">
      <c r="A151" t="s">
        <v>428</v>
      </c>
      <c r="B151">
        <v>2023</v>
      </c>
      <c r="C151" s="12">
        <v>0</v>
      </c>
      <c r="D151" s="12" t="s">
        <v>73</v>
      </c>
    </row>
    <row r="152" spans="1:4" x14ac:dyDescent="0.3">
      <c r="A152" t="s">
        <v>429</v>
      </c>
      <c r="B152">
        <v>2023</v>
      </c>
      <c r="C152" s="12">
        <v>0</v>
      </c>
      <c r="D152" s="12" t="s">
        <v>73</v>
      </c>
    </row>
    <row r="153" spans="1:4" x14ac:dyDescent="0.3">
      <c r="A153" t="s">
        <v>284</v>
      </c>
      <c r="B153">
        <v>2023</v>
      </c>
      <c r="C153" s="12">
        <v>0</v>
      </c>
      <c r="D153" s="12" t="s">
        <v>73</v>
      </c>
    </row>
    <row r="154" spans="1:4" x14ac:dyDescent="0.3">
      <c r="A154" t="s">
        <v>191</v>
      </c>
      <c r="B154">
        <v>2023</v>
      </c>
      <c r="C154" s="12">
        <v>0</v>
      </c>
      <c r="D154" s="12" t="s">
        <v>73</v>
      </c>
    </row>
    <row r="155" spans="1:4" x14ac:dyDescent="0.3">
      <c r="A155" t="s">
        <v>430</v>
      </c>
      <c r="B155">
        <v>2023</v>
      </c>
      <c r="C155" s="12">
        <v>0</v>
      </c>
      <c r="D155" s="12" t="s">
        <v>73</v>
      </c>
    </row>
    <row r="156" spans="1:4" x14ac:dyDescent="0.3">
      <c r="A156" t="s">
        <v>97</v>
      </c>
      <c r="B156">
        <v>2023</v>
      </c>
      <c r="C156" s="12">
        <v>0</v>
      </c>
      <c r="D156" s="12" t="s">
        <v>73</v>
      </c>
    </row>
    <row r="157" spans="1:4" x14ac:dyDescent="0.3">
      <c r="A157" t="s">
        <v>306</v>
      </c>
      <c r="B157">
        <v>2023</v>
      </c>
      <c r="C157" s="12">
        <v>0</v>
      </c>
      <c r="D157" s="12" t="s">
        <v>73</v>
      </c>
    </row>
    <row r="158" spans="1:4" x14ac:dyDescent="0.3">
      <c r="A158" t="s">
        <v>431</v>
      </c>
      <c r="B158">
        <v>2023</v>
      </c>
      <c r="C158" s="12">
        <v>0</v>
      </c>
      <c r="D158" s="12" t="s">
        <v>73</v>
      </c>
    </row>
    <row r="159" spans="1:4" x14ac:dyDescent="0.3">
      <c r="A159" t="s">
        <v>244</v>
      </c>
      <c r="B159">
        <v>2023</v>
      </c>
      <c r="C159" s="12">
        <v>0</v>
      </c>
      <c r="D159" s="12" t="s">
        <v>73</v>
      </c>
    </row>
    <row r="160" spans="1:4" x14ac:dyDescent="0.3">
      <c r="A160" t="s">
        <v>432</v>
      </c>
      <c r="B160">
        <v>2023</v>
      </c>
      <c r="C160" s="12">
        <v>0</v>
      </c>
      <c r="D160" s="12" t="s">
        <v>73</v>
      </c>
    </row>
    <row r="161" spans="1:4" x14ac:dyDescent="0.3">
      <c r="A161" t="s">
        <v>281</v>
      </c>
      <c r="B161">
        <v>2023</v>
      </c>
      <c r="C161" s="12">
        <v>0</v>
      </c>
      <c r="D161" s="12" t="s">
        <v>73</v>
      </c>
    </row>
    <row r="162" spans="1:4" x14ac:dyDescent="0.3">
      <c r="A162" t="s">
        <v>200</v>
      </c>
      <c r="B162">
        <v>2023</v>
      </c>
      <c r="C162" s="12">
        <v>0</v>
      </c>
      <c r="D162" s="12" t="s">
        <v>73</v>
      </c>
    </row>
    <row r="163" spans="1:4" x14ac:dyDescent="0.3">
      <c r="A163" t="s">
        <v>249</v>
      </c>
      <c r="B163">
        <v>2023</v>
      </c>
      <c r="C163" s="12">
        <v>0</v>
      </c>
      <c r="D163" s="12" t="s">
        <v>73</v>
      </c>
    </row>
    <row r="164" spans="1:4" x14ac:dyDescent="0.3">
      <c r="A164" t="s">
        <v>82</v>
      </c>
      <c r="B164">
        <v>2023</v>
      </c>
      <c r="C164" s="12">
        <v>0</v>
      </c>
      <c r="D164" s="12" t="s">
        <v>73</v>
      </c>
    </row>
    <row r="165" spans="1:4" x14ac:dyDescent="0.3">
      <c r="A165" t="s">
        <v>335</v>
      </c>
      <c r="B165">
        <v>2023</v>
      </c>
      <c r="C165" s="12">
        <v>0</v>
      </c>
      <c r="D165" s="12" t="s">
        <v>73</v>
      </c>
    </row>
    <row r="166" spans="1:4" x14ac:dyDescent="0.3">
      <c r="A166" t="s">
        <v>304</v>
      </c>
      <c r="B166">
        <v>2023</v>
      </c>
      <c r="C166" s="12">
        <v>0</v>
      </c>
      <c r="D166" s="12" t="s">
        <v>73</v>
      </c>
    </row>
    <row r="167" spans="1:4" x14ac:dyDescent="0.3">
      <c r="A167" t="s">
        <v>350</v>
      </c>
      <c r="B167">
        <v>2023</v>
      </c>
      <c r="C167" s="12">
        <v>0</v>
      </c>
      <c r="D167" s="12" t="s">
        <v>73</v>
      </c>
    </row>
    <row r="168" spans="1:4" x14ac:dyDescent="0.3">
      <c r="A168" t="s">
        <v>86</v>
      </c>
      <c r="B168">
        <v>2023</v>
      </c>
      <c r="C168" s="12">
        <v>0</v>
      </c>
      <c r="D168" s="12" t="s">
        <v>73</v>
      </c>
    </row>
    <row r="169" spans="1:4" x14ac:dyDescent="0.3">
      <c r="A169" t="s">
        <v>433</v>
      </c>
      <c r="B169">
        <v>2023</v>
      </c>
      <c r="C169" s="12">
        <v>0</v>
      </c>
      <c r="D169" s="12" t="s">
        <v>73</v>
      </c>
    </row>
    <row r="170" spans="1:4" x14ac:dyDescent="0.3">
      <c r="A170" t="s">
        <v>174</v>
      </c>
      <c r="B170">
        <v>2023</v>
      </c>
      <c r="C170" s="12">
        <v>0</v>
      </c>
      <c r="D170" s="12" t="s">
        <v>73</v>
      </c>
    </row>
    <row r="171" spans="1:4" x14ac:dyDescent="0.3">
      <c r="A171" t="s">
        <v>139</v>
      </c>
      <c r="B171">
        <v>2022</v>
      </c>
      <c r="C171" s="12">
        <v>0</v>
      </c>
      <c r="D171" s="12" t="s">
        <v>73</v>
      </c>
    </row>
    <row r="172" spans="1:4" x14ac:dyDescent="0.3">
      <c r="A172" t="s">
        <v>267</v>
      </c>
      <c r="B172">
        <v>2023</v>
      </c>
      <c r="C172" s="12">
        <v>0</v>
      </c>
      <c r="D172" s="12" t="s">
        <v>73</v>
      </c>
    </row>
    <row r="173" spans="1:4" x14ac:dyDescent="0.3">
      <c r="A173" t="s">
        <v>434</v>
      </c>
      <c r="B173">
        <v>2023</v>
      </c>
      <c r="C173" s="12">
        <v>0</v>
      </c>
      <c r="D173" s="12" t="s">
        <v>73</v>
      </c>
    </row>
    <row r="174" spans="1:4" x14ac:dyDescent="0.3">
      <c r="A174" t="s">
        <v>181</v>
      </c>
      <c r="B174">
        <v>2023</v>
      </c>
      <c r="C174" s="12">
        <v>0</v>
      </c>
      <c r="D174" s="12" t="s">
        <v>73</v>
      </c>
    </row>
    <row r="175" spans="1:4" x14ac:dyDescent="0.3">
      <c r="A175" t="s">
        <v>320</v>
      </c>
      <c r="B175">
        <v>2023</v>
      </c>
      <c r="C175" s="12">
        <v>0</v>
      </c>
      <c r="D175" s="12" t="s">
        <v>73</v>
      </c>
    </row>
    <row r="176" spans="1:4" x14ac:dyDescent="0.3">
      <c r="A176" t="s">
        <v>435</v>
      </c>
      <c r="B176">
        <v>2023</v>
      </c>
      <c r="C176" s="12">
        <v>0</v>
      </c>
      <c r="D176" s="12" t="s">
        <v>73</v>
      </c>
    </row>
    <row r="177" spans="1:4" x14ac:dyDescent="0.3">
      <c r="A177" t="s">
        <v>346</v>
      </c>
      <c r="B177">
        <v>2023</v>
      </c>
      <c r="C177" s="12">
        <v>0</v>
      </c>
      <c r="D177" s="12" t="s">
        <v>73</v>
      </c>
    </row>
    <row r="178" spans="1:4" x14ac:dyDescent="0.3">
      <c r="A178" t="s">
        <v>322</v>
      </c>
      <c r="B178">
        <v>2023</v>
      </c>
      <c r="C178" s="12">
        <v>0</v>
      </c>
      <c r="D178" s="12" t="s">
        <v>73</v>
      </c>
    </row>
    <row r="179" spans="1:4" x14ac:dyDescent="0.3">
      <c r="A179" t="s">
        <v>336</v>
      </c>
      <c r="B179">
        <v>2023</v>
      </c>
      <c r="C179" s="12">
        <v>0</v>
      </c>
      <c r="D179" s="12" t="s">
        <v>73</v>
      </c>
    </row>
    <row r="180" spans="1:4" x14ac:dyDescent="0.3">
      <c r="A180" t="s">
        <v>338</v>
      </c>
      <c r="B180">
        <v>2023</v>
      </c>
      <c r="C180" s="12">
        <v>0</v>
      </c>
      <c r="D180" s="12" t="s">
        <v>73</v>
      </c>
    </row>
    <row r="181" spans="1:4" x14ac:dyDescent="0.3">
      <c r="A181" t="s">
        <v>193</v>
      </c>
      <c r="B181">
        <v>2023</v>
      </c>
      <c r="C181" s="12">
        <v>0</v>
      </c>
      <c r="D181" s="12" t="s">
        <v>73</v>
      </c>
    </row>
    <row r="182" spans="1:4" x14ac:dyDescent="0.3">
      <c r="A182" t="s">
        <v>347</v>
      </c>
      <c r="B182">
        <v>2023</v>
      </c>
      <c r="C182" s="12">
        <v>0</v>
      </c>
      <c r="D182" s="12" t="s">
        <v>73</v>
      </c>
    </row>
    <row r="183" spans="1:4" x14ac:dyDescent="0.3">
      <c r="A183" t="s">
        <v>294</v>
      </c>
      <c r="B183">
        <v>2023</v>
      </c>
      <c r="C183" s="12">
        <v>0</v>
      </c>
      <c r="D183" s="12" t="s">
        <v>73</v>
      </c>
    </row>
    <row r="184" spans="1:4" x14ac:dyDescent="0.3">
      <c r="A184" t="s">
        <v>131</v>
      </c>
      <c r="B184">
        <v>2023</v>
      </c>
      <c r="C184" s="12">
        <v>0</v>
      </c>
      <c r="D184" s="12" t="s">
        <v>73</v>
      </c>
    </row>
    <row r="185" spans="1:4" x14ac:dyDescent="0.3">
      <c r="A185" t="s">
        <v>272</v>
      </c>
      <c r="B185">
        <v>2023</v>
      </c>
      <c r="C185" s="12">
        <v>0</v>
      </c>
      <c r="D185" s="12" t="s">
        <v>73</v>
      </c>
    </row>
    <row r="186" spans="1:4" x14ac:dyDescent="0.3">
      <c r="A186" t="s">
        <v>202</v>
      </c>
      <c r="B186">
        <v>2023</v>
      </c>
      <c r="C186" s="12">
        <v>0</v>
      </c>
      <c r="D186" s="12" t="s">
        <v>73</v>
      </c>
    </row>
    <row r="187" spans="1:4" x14ac:dyDescent="0.3">
      <c r="A187" t="s">
        <v>253</v>
      </c>
      <c r="B187">
        <v>2023</v>
      </c>
      <c r="C187" s="12">
        <v>0</v>
      </c>
      <c r="D187" s="12" t="s">
        <v>73</v>
      </c>
    </row>
    <row r="188" spans="1:4" x14ac:dyDescent="0.3">
      <c r="A188" t="s">
        <v>437</v>
      </c>
      <c r="B188">
        <v>2023</v>
      </c>
      <c r="C188" s="12">
        <v>0</v>
      </c>
      <c r="D188" s="12" t="s">
        <v>73</v>
      </c>
    </row>
    <row r="189" spans="1:4" x14ac:dyDescent="0.3">
      <c r="A189" t="s">
        <v>329</v>
      </c>
      <c r="B189">
        <v>2023</v>
      </c>
      <c r="C189" s="12">
        <v>0</v>
      </c>
      <c r="D189" s="12" t="s">
        <v>73</v>
      </c>
    </row>
    <row r="190" spans="1:4" x14ac:dyDescent="0.3">
      <c r="A190" t="s">
        <v>85</v>
      </c>
      <c r="B190">
        <v>2023</v>
      </c>
      <c r="C190" s="12">
        <v>0</v>
      </c>
      <c r="D190" s="12" t="s">
        <v>73</v>
      </c>
    </row>
    <row r="191" spans="1:4" x14ac:dyDescent="0.3">
      <c r="A191" t="s">
        <v>127</v>
      </c>
      <c r="B191">
        <v>2023</v>
      </c>
      <c r="C191" s="12">
        <v>0</v>
      </c>
      <c r="D191" s="12" t="s">
        <v>73</v>
      </c>
    </row>
    <row r="192" spans="1:4" x14ac:dyDescent="0.3">
      <c r="A192" t="s">
        <v>438</v>
      </c>
      <c r="B192">
        <v>2023</v>
      </c>
      <c r="C192" s="12">
        <v>0</v>
      </c>
      <c r="D192" s="12" t="s">
        <v>73</v>
      </c>
    </row>
    <row r="193" spans="1:4" x14ac:dyDescent="0.3">
      <c r="A193" t="s">
        <v>439</v>
      </c>
      <c r="B193">
        <v>2023</v>
      </c>
      <c r="C193" s="12">
        <v>0</v>
      </c>
      <c r="D193" s="12" t="s">
        <v>73</v>
      </c>
    </row>
    <row r="194" spans="1:4" x14ac:dyDescent="0.3">
      <c r="A194" t="s">
        <v>256</v>
      </c>
      <c r="B194">
        <v>2023</v>
      </c>
      <c r="C194" s="12">
        <v>0</v>
      </c>
      <c r="D194" s="12" t="s">
        <v>73</v>
      </c>
    </row>
    <row r="195" spans="1:4" x14ac:dyDescent="0.3">
      <c r="A195" t="s">
        <v>162</v>
      </c>
      <c r="B195">
        <v>2023</v>
      </c>
      <c r="C195" s="12">
        <v>0</v>
      </c>
      <c r="D195" s="12" t="s">
        <v>73</v>
      </c>
    </row>
    <row r="196" spans="1:4" x14ac:dyDescent="0.3">
      <c r="A196" t="s">
        <v>440</v>
      </c>
      <c r="B196">
        <v>2023</v>
      </c>
      <c r="C196" s="12">
        <v>0</v>
      </c>
      <c r="D196" s="12" t="s">
        <v>73</v>
      </c>
    </row>
    <row r="197" spans="1:4" x14ac:dyDescent="0.3">
      <c r="A197" t="s">
        <v>299</v>
      </c>
      <c r="B197">
        <v>2023</v>
      </c>
      <c r="C197" s="12">
        <v>0</v>
      </c>
      <c r="D197" s="12" t="s">
        <v>73</v>
      </c>
    </row>
    <row r="198" spans="1:4" x14ac:dyDescent="0.3">
      <c r="A198" t="s">
        <v>441</v>
      </c>
      <c r="B198">
        <v>2023</v>
      </c>
      <c r="C198" s="12">
        <v>0</v>
      </c>
      <c r="D198" s="12" t="s">
        <v>73</v>
      </c>
    </row>
    <row r="199" spans="1:4" x14ac:dyDescent="0.3">
      <c r="A199" t="s">
        <v>176</v>
      </c>
      <c r="B199">
        <v>2023</v>
      </c>
      <c r="C199" s="12">
        <v>0</v>
      </c>
      <c r="D199" s="12" t="s">
        <v>73</v>
      </c>
    </row>
    <row r="200" spans="1:4" x14ac:dyDescent="0.3">
      <c r="A200" t="s">
        <v>442</v>
      </c>
      <c r="B200">
        <v>2023</v>
      </c>
      <c r="C200" s="12">
        <v>0</v>
      </c>
      <c r="D200" s="12" t="s">
        <v>73</v>
      </c>
    </row>
    <row r="201" spans="1:4" x14ac:dyDescent="0.3">
      <c r="A201" t="s">
        <v>443</v>
      </c>
      <c r="B201">
        <v>2023</v>
      </c>
      <c r="C201" s="12">
        <v>0</v>
      </c>
      <c r="D201" s="12" t="s">
        <v>73</v>
      </c>
    </row>
    <row r="202" spans="1:4" x14ac:dyDescent="0.3">
      <c r="A202" t="s">
        <v>444</v>
      </c>
      <c r="B202">
        <v>2023</v>
      </c>
      <c r="C202" s="12">
        <v>0</v>
      </c>
      <c r="D202" s="12" t="s">
        <v>73</v>
      </c>
    </row>
    <row r="203" spans="1:4" x14ac:dyDescent="0.3">
      <c r="A203" t="s">
        <v>169</v>
      </c>
      <c r="B203">
        <v>2023</v>
      </c>
      <c r="C203" s="12">
        <v>0</v>
      </c>
      <c r="D203" s="12" t="s">
        <v>73</v>
      </c>
    </row>
    <row r="204" spans="1:4" x14ac:dyDescent="0.3">
      <c r="A204" t="s">
        <v>187</v>
      </c>
      <c r="B204">
        <v>2021</v>
      </c>
      <c r="C204" s="12">
        <v>0</v>
      </c>
      <c r="D204" s="12" t="s">
        <v>73</v>
      </c>
    </row>
    <row r="205" spans="1:4" x14ac:dyDescent="0.3">
      <c r="A205" t="s">
        <v>276</v>
      </c>
      <c r="B205">
        <v>2023</v>
      </c>
      <c r="C205" s="12">
        <v>0</v>
      </c>
      <c r="D205" s="12" t="s">
        <v>73</v>
      </c>
    </row>
    <row r="206" spans="1:4" x14ac:dyDescent="0.3">
      <c r="A206" t="s">
        <v>332</v>
      </c>
      <c r="B206">
        <v>2023</v>
      </c>
      <c r="C206" s="12">
        <v>0</v>
      </c>
      <c r="D206" s="12" t="s">
        <v>73</v>
      </c>
    </row>
    <row r="207" spans="1:4" x14ac:dyDescent="0.3">
      <c r="A207" t="s">
        <v>119</v>
      </c>
      <c r="B207">
        <v>2023</v>
      </c>
      <c r="C207" s="12">
        <v>0</v>
      </c>
      <c r="D207" s="12" t="s">
        <v>73</v>
      </c>
    </row>
    <row r="208" spans="1:4" x14ac:dyDescent="0.3">
      <c r="A208" t="s">
        <v>75</v>
      </c>
      <c r="B208">
        <v>2023</v>
      </c>
      <c r="C208" s="12">
        <v>0</v>
      </c>
      <c r="D208" s="12" t="s">
        <v>73</v>
      </c>
    </row>
    <row r="209" spans="1:4" x14ac:dyDescent="0.3">
      <c r="A209" t="s">
        <v>445</v>
      </c>
      <c r="B209">
        <v>2023</v>
      </c>
      <c r="C209" s="12">
        <v>0</v>
      </c>
      <c r="D209" s="12" t="s">
        <v>73</v>
      </c>
    </row>
    <row r="210" spans="1:4" x14ac:dyDescent="0.3">
      <c r="A210" t="s">
        <v>189</v>
      </c>
      <c r="B210">
        <v>2022</v>
      </c>
      <c r="C210" s="12">
        <v>0</v>
      </c>
      <c r="D210" s="12" t="s">
        <v>73</v>
      </c>
    </row>
    <row r="211" spans="1:4" x14ac:dyDescent="0.3">
      <c r="A211" t="s">
        <v>277</v>
      </c>
      <c r="B211">
        <v>2023</v>
      </c>
      <c r="C211" s="12">
        <v>0</v>
      </c>
      <c r="D211" s="12" t="s">
        <v>73</v>
      </c>
    </row>
    <row r="212" spans="1:4" x14ac:dyDescent="0.3">
      <c r="A212" t="s">
        <v>446</v>
      </c>
      <c r="B212">
        <v>2023</v>
      </c>
      <c r="C212" s="12">
        <v>0</v>
      </c>
      <c r="D212" s="12" t="s">
        <v>73</v>
      </c>
    </row>
    <row r="213" spans="1:4" x14ac:dyDescent="0.3">
      <c r="A213" t="s">
        <v>280</v>
      </c>
      <c r="B213">
        <v>2023</v>
      </c>
      <c r="C213" s="12">
        <v>0</v>
      </c>
      <c r="D213" s="12" t="s">
        <v>73</v>
      </c>
    </row>
    <row r="214" spans="1:4" x14ac:dyDescent="0.3">
      <c r="A214" t="s">
        <v>447</v>
      </c>
      <c r="B214">
        <v>2023</v>
      </c>
      <c r="C214" s="12">
        <v>0</v>
      </c>
      <c r="D214" s="12" t="s">
        <v>73</v>
      </c>
    </row>
    <row r="215" spans="1:4" x14ac:dyDescent="0.3">
      <c r="A215" t="s">
        <v>324</v>
      </c>
      <c r="B215">
        <v>2023</v>
      </c>
      <c r="C215" s="12">
        <v>0</v>
      </c>
      <c r="D215" s="12" t="s">
        <v>73</v>
      </c>
    </row>
    <row r="216" spans="1:4" x14ac:dyDescent="0.3">
      <c r="A216" t="s">
        <v>132</v>
      </c>
      <c r="B216">
        <v>2023</v>
      </c>
      <c r="C216" s="12">
        <v>0</v>
      </c>
      <c r="D216" s="12" t="s">
        <v>73</v>
      </c>
    </row>
    <row r="217" spans="1:4" x14ac:dyDescent="0.3">
      <c r="A217" t="s">
        <v>102</v>
      </c>
      <c r="B217">
        <v>2023</v>
      </c>
      <c r="C217" s="12">
        <v>0</v>
      </c>
      <c r="D217" s="12" t="s">
        <v>73</v>
      </c>
    </row>
    <row r="218" spans="1:4" x14ac:dyDescent="0.3">
      <c r="A218" t="s">
        <v>448</v>
      </c>
      <c r="B218">
        <v>2023</v>
      </c>
      <c r="C218" s="12">
        <v>0</v>
      </c>
      <c r="D218" s="12" t="s">
        <v>73</v>
      </c>
    </row>
    <row r="219" spans="1:4" x14ac:dyDescent="0.3">
      <c r="A219" t="s">
        <v>449</v>
      </c>
      <c r="B219">
        <v>2023</v>
      </c>
      <c r="C219" s="12">
        <v>0</v>
      </c>
      <c r="D219" s="12" t="s">
        <v>73</v>
      </c>
    </row>
    <row r="220" spans="1:4" x14ac:dyDescent="0.3">
      <c r="A220" t="s">
        <v>450</v>
      </c>
      <c r="B220">
        <v>2023</v>
      </c>
      <c r="C220" s="12">
        <v>0</v>
      </c>
      <c r="D220" s="12" t="s">
        <v>73</v>
      </c>
    </row>
    <row r="221" spans="1:4" x14ac:dyDescent="0.3">
      <c r="A221" t="s">
        <v>161</v>
      </c>
      <c r="B221">
        <v>2023</v>
      </c>
      <c r="C221" s="12">
        <v>0</v>
      </c>
      <c r="D221" s="12" t="s">
        <v>73</v>
      </c>
    </row>
    <row r="222" spans="1:4" x14ac:dyDescent="0.3">
      <c r="A222" t="s">
        <v>123</v>
      </c>
      <c r="B222">
        <v>2023</v>
      </c>
      <c r="C222" s="12">
        <v>0</v>
      </c>
      <c r="D222" s="12" t="s">
        <v>73</v>
      </c>
    </row>
    <row r="223" spans="1:4" x14ac:dyDescent="0.3">
      <c r="A223" t="s">
        <v>452</v>
      </c>
      <c r="B223">
        <v>2023</v>
      </c>
      <c r="C223" s="12">
        <v>0</v>
      </c>
      <c r="D223" s="12" t="s">
        <v>73</v>
      </c>
    </row>
    <row r="224" spans="1:4" x14ac:dyDescent="0.3">
      <c r="A224" t="s">
        <v>453</v>
      </c>
      <c r="B224">
        <v>2023</v>
      </c>
      <c r="C224" s="12">
        <v>0</v>
      </c>
      <c r="D224" s="12" t="s">
        <v>73</v>
      </c>
    </row>
    <row r="225" spans="1:4" x14ac:dyDescent="0.3">
      <c r="A225" t="s">
        <v>188</v>
      </c>
      <c r="B225">
        <v>2023</v>
      </c>
      <c r="C225" s="12">
        <v>0</v>
      </c>
      <c r="D225" s="12" t="s">
        <v>73</v>
      </c>
    </row>
    <row r="226" spans="1:4" x14ac:dyDescent="0.3">
      <c r="A226" t="s">
        <v>454</v>
      </c>
      <c r="B226">
        <v>2023</v>
      </c>
      <c r="C226" s="12">
        <v>0</v>
      </c>
      <c r="D226" s="12" t="s">
        <v>73</v>
      </c>
    </row>
    <row r="227" spans="1:4" x14ac:dyDescent="0.3">
      <c r="A227" t="s">
        <v>455</v>
      </c>
      <c r="B227">
        <v>2023</v>
      </c>
      <c r="C227" s="12">
        <v>0</v>
      </c>
      <c r="D227" s="12" t="s">
        <v>73</v>
      </c>
    </row>
    <row r="228" spans="1:4" x14ac:dyDescent="0.3">
      <c r="A228" t="s">
        <v>456</v>
      </c>
      <c r="B228">
        <v>2023</v>
      </c>
      <c r="C228" s="12">
        <v>0</v>
      </c>
      <c r="D228" s="12" t="s">
        <v>73</v>
      </c>
    </row>
    <row r="229" spans="1:4" x14ac:dyDescent="0.3">
      <c r="A229" t="s">
        <v>457</v>
      </c>
      <c r="B229">
        <v>2023</v>
      </c>
      <c r="C229" s="12">
        <v>0</v>
      </c>
      <c r="D229" s="12" t="s">
        <v>73</v>
      </c>
    </row>
    <row r="230" spans="1:4" x14ac:dyDescent="0.3">
      <c r="A230" t="s">
        <v>113</v>
      </c>
      <c r="B230">
        <v>2023</v>
      </c>
      <c r="C230" s="12">
        <v>0</v>
      </c>
      <c r="D230" s="12" t="s">
        <v>73</v>
      </c>
    </row>
    <row r="231" spans="1:4" x14ac:dyDescent="0.3">
      <c r="A231" t="s">
        <v>289</v>
      </c>
      <c r="B231">
        <v>2023</v>
      </c>
      <c r="C231" s="12">
        <v>0</v>
      </c>
      <c r="D231" s="12" t="s">
        <v>73</v>
      </c>
    </row>
    <row r="232" spans="1:4" x14ac:dyDescent="0.3">
      <c r="A232" t="s">
        <v>458</v>
      </c>
      <c r="B232">
        <v>2023</v>
      </c>
      <c r="C232" s="12">
        <v>0</v>
      </c>
      <c r="D232" s="12" t="s">
        <v>73</v>
      </c>
    </row>
    <row r="233" spans="1:4" x14ac:dyDescent="0.3">
      <c r="A233" t="s">
        <v>459</v>
      </c>
      <c r="B233">
        <v>2023</v>
      </c>
      <c r="C233" s="12">
        <v>0</v>
      </c>
      <c r="D233" s="12" t="s">
        <v>73</v>
      </c>
    </row>
    <row r="234" spans="1:4" x14ac:dyDescent="0.3">
      <c r="A234" t="s">
        <v>460</v>
      </c>
      <c r="B234">
        <v>2023</v>
      </c>
      <c r="C234" s="12">
        <v>0</v>
      </c>
      <c r="D234" s="12" t="s">
        <v>73</v>
      </c>
    </row>
    <row r="235" spans="1:4" x14ac:dyDescent="0.3">
      <c r="A235" t="s">
        <v>461</v>
      </c>
      <c r="B235">
        <v>2023</v>
      </c>
      <c r="C235" s="12">
        <v>0</v>
      </c>
      <c r="D235" s="12" t="s">
        <v>73</v>
      </c>
    </row>
    <row r="236" spans="1:4" x14ac:dyDescent="0.3">
      <c r="A236" t="s">
        <v>116</v>
      </c>
      <c r="B236">
        <v>2023</v>
      </c>
      <c r="C236" s="12">
        <v>0</v>
      </c>
      <c r="D236" s="12" t="s">
        <v>73</v>
      </c>
    </row>
    <row r="237" spans="1:4" x14ac:dyDescent="0.3">
      <c r="A237" t="s">
        <v>164</v>
      </c>
      <c r="B237">
        <v>2023</v>
      </c>
      <c r="C237" s="12">
        <v>0</v>
      </c>
      <c r="D237" s="12" t="s">
        <v>73</v>
      </c>
    </row>
    <row r="238" spans="1:4" x14ac:dyDescent="0.3">
      <c r="A238" t="s">
        <v>108</v>
      </c>
      <c r="B238">
        <v>2023</v>
      </c>
      <c r="C238" s="12">
        <v>0</v>
      </c>
      <c r="D238" s="12" t="s">
        <v>73</v>
      </c>
    </row>
    <row r="239" spans="1:4" x14ac:dyDescent="0.3">
      <c r="A239" t="s">
        <v>172</v>
      </c>
      <c r="B239">
        <v>2023</v>
      </c>
      <c r="C239" s="12">
        <v>0</v>
      </c>
      <c r="D239" s="12" t="s">
        <v>73</v>
      </c>
    </row>
    <row r="240" spans="1:4" x14ac:dyDescent="0.3">
      <c r="A240" t="s">
        <v>462</v>
      </c>
      <c r="B240">
        <v>2023</v>
      </c>
      <c r="C240" s="12">
        <v>0</v>
      </c>
      <c r="D240" s="12" t="s">
        <v>73</v>
      </c>
    </row>
    <row r="241" spans="1:4" x14ac:dyDescent="0.3">
      <c r="A241" t="s">
        <v>298</v>
      </c>
      <c r="B241">
        <v>2023</v>
      </c>
      <c r="C241" s="12">
        <v>0</v>
      </c>
      <c r="D241" s="12" t="s">
        <v>73</v>
      </c>
    </row>
    <row r="242" spans="1:4" x14ac:dyDescent="0.3">
      <c r="A242" t="s">
        <v>463</v>
      </c>
      <c r="B242">
        <v>2023</v>
      </c>
      <c r="C242" s="12">
        <v>0</v>
      </c>
      <c r="D242" s="12" t="s">
        <v>73</v>
      </c>
    </row>
    <row r="243" spans="1:4" x14ac:dyDescent="0.3">
      <c r="A243" t="s">
        <v>464</v>
      </c>
      <c r="B243">
        <v>2023</v>
      </c>
      <c r="C243" s="12">
        <v>0</v>
      </c>
      <c r="D243" s="12" t="s">
        <v>73</v>
      </c>
    </row>
    <row r="244" spans="1:4" x14ac:dyDescent="0.3">
      <c r="A244" t="s">
        <v>465</v>
      </c>
      <c r="B244">
        <v>2023</v>
      </c>
      <c r="C244" s="12">
        <v>0</v>
      </c>
      <c r="D244" s="12" t="s">
        <v>73</v>
      </c>
    </row>
    <row r="245" spans="1:4" x14ac:dyDescent="0.3">
      <c r="A245" t="s">
        <v>466</v>
      </c>
      <c r="B245">
        <v>2023</v>
      </c>
      <c r="C245" s="12">
        <v>0</v>
      </c>
      <c r="D245" s="12" t="s">
        <v>73</v>
      </c>
    </row>
    <row r="246" spans="1:4" x14ac:dyDescent="0.3">
      <c r="A246" t="s">
        <v>125</v>
      </c>
      <c r="B246">
        <v>2023</v>
      </c>
      <c r="C246" s="12">
        <v>0</v>
      </c>
      <c r="D246" s="12" t="s">
        <v>73</v>
      </c>
    </row>
    <row r="247" spans="1:4" x14ac:dyDescent="0.3">
      <c r="A247" t="s">
        <v>192</v>
      </c>
      <c r="B247">
        <v>2023</v>
      </c>
      <c r="C247" s="12">
        <v>0</v>
      </c>
      <c r="D247" s="12" t="s">
        <v>73</v>
      </c>
    </row>
    <row r="248" spans="1:4" x14ac:dyDescent="0.3">
      <c r="A248" t="s">
        <v>218</v>
      </c>
      <c r="B248">
        <v>2023</v>
      </c>
      <c r="C248" s="12">
        <v>0</v>
      </c>
      <c r="D248" s="12" t="s">
        <v>73</v>
      </c>
    </row>
    <row r="249" spans="1:4" x14ac:dyDescent="0.3">
      <c r="A249" t="s">
        <v>316</v>
      </c>
      <c r="B249">
        <v>2023</v>
      </c>
      <c r="C249" s="12">
        <v>0</v>
      </c>
      <c r="D249" s="12" t="s">
        <v>73</v>
      </c>
    </row>
    <row r="250" spans="1:4" x14ac:dyDescent="0.3">
      <c r="A250" t="s">
        <v>467</v>
      </c>
      <c r="B250">
        <v>2023</v>
      </c>
      <c r="C250" s="12">
        <v>0</v>
      </c>
      <c r="D250" s="12" t="s">
        <v>73</v>
      </c>
    </row>
    <row r="251" spans="1:4" x14ac:dyDescent="0.3">
      <c r="A251" t="s">
        <v>468</v>
      </c>
      <c r="B251">
        <v>2023</v>
      </c>
      <c r="C251" s="12">
        <v>0</v>
      </c>
      <c r="D251" s="12" t="s">
        <v>73</v>
      </c>
    </row>
    <row r="252" spans="1:4" x14ac:dyDescent="0.3">
      <c r="A252" t="s">
        <v>155</v>
      </c>
      <c r="B252">
        <v>2023</v>
      </c>
      <c r="C252" s="12">
        <v>0</v>
      </c>
      <c r="D252" s="12" t="s">
        <v>73</v>
      </c>
    </row>
    <row r="253" spans="1:4" x14ac:dyDescent="0.3">
      <c r="A253" t="s">
        <v>323</v>
      </c>
      <c r="B253">
        <v>2023</v>
      </c>
      <c r="C253" s="12">
        <v>0</v>
      </c>
      <c r="D253" s="12" t="s">
        <v>73</v>
      </c>
    </row>
    <row r="254" spans="1:4" x14ac:dyDescent="0.3">
      <c r="A254" t="s">
        <v>288</v>
      </c>
      <c r="B254">
        <v>2023</v>
      </c>
      <c r="C254" s="12">
        <v>0</v>
      </c>
      <c r="D254" s="12" t="s">
        <v>73</v>
      </c>
    </row>
    <row r="255" spans="1:4" x14ac:dyDescent="0.3">
      <c r="A255" t="s">
        <v>469</v>
      </c>
      <c r="B255">
        <v>2023</v>
      </c>
      <c r="C255" s="12">
        <v>0</v>
      </c>
      <c r="D255" s="12" t="s">
        <v>73</v>
      </c>
    </row>
    <row r="256" spans="1:4" x14ac:dyDescent="0.3">
      <c r="A256" t="s">
        <v>470</v>
      </c>
      <c r="B256">
        <v>2023</v>
      </c>
      <c r="C256" s="12">
        <v>0</v>
      </c>
      <c r="D256" s="12" t="s">
        <v>73</v>
      </c>
    </row>
    <row r="257" spans="1:4" x14ac:dyDescent="0.3">
      <c r="A257" t="s">
        <v>333</v>
      </c>
      <c r="B257">
        <v>2023</v>
      </c>
      <c r="C257" s="12">
        <v>0</v>
      </c>
      <c r="D257" s="12" t="s">
        <v>73</v>
      </c>
    </row>
    <row r="258" spans="1:4" x14ac:dyDescent="0.3">
      <c r="A258" t="s">
        <v>271</v>
      </c>
      <c r="B258">
        <v>2023</v>
      </c>
      <c r="C258" s="12">
        <v>0</v>
      </c>
      <c r="D258" s="12" t="s">
        <v>73</v>
      </c>
    </row>
    <row r="259" spans="1:4" x14ac:dyDescent="0.3">
      <c r="A259" t="s">
        <v>471</v>
      </c>
      <c r="B259">
        <v>2023</v>
      </c>
      <c r="C259" s="12">
        <v>0</v>
      </c>
      <c r="D259" s="12" t="s">
        <v>73</v>
      </c>
    </row>
    <row r="260" spans="1:4" x14ac:dyDescent="0.3">
      <c r="A260" t="s">
        <v>472</v>
      </c>
      <c r="B260">
        <v>2023</v>
      </c>
      <c r="C260" s="12">
        <v>0</v>
      </c>
      <c r="D260" s="12" t="s">
        <v>73</v>
      </c>
    </row>
    <row r="261" spans="1:4" x14ac:dyDescent="0.3">
      <c r="A261" t="s">
        <v>250</v>
      </c>
      <c r="B261">
        <v>2023</v>
      </c>
      <c r="C261" s="12">
        <v>0</v>
      </c>
      <c r="D261" s="12" t="s">
        <v>73</v>
      </c>
    </row>
    <row r="262" spans="1:4" x14ac:dyDescent="0.3">
      <c r="A262" t="s">
        <v>248</v>
      </c>
      <c r="B262">
        <v>2023</v>
      </c>
      <c r="C262" s="12">
        <v>0</v>
      </c>
      <c r="D262" s="12" t="s">
        <v>73</v>
      </c>
    </row>
    <row r="263" spans="1:4" x14ac:dyDescent="0.3">
      <c r="A263" t="s">
        <v>473</v>
      </c>
      <c r="B263">
        <v>2023</v>
      </c>
      <c r="C263" s="12">
        <v>0</v>
      </c>
      <c r="D263" s="12" t="s">
        <v>73</v>
      </c>
    </row>
    <row r="264" spans="1:4" x14ac:dyDescent="0.3">
      <c r="A264" t="s">
        <v>474</v>
      </c>
      <c r="B264">
        <v>2023</v>
      </c>
      <c r="C264" s="12">
        <v>0</v>
      </c>
      <c r="D264" s="12" t="s">
        <v>73</v>
      </c>
    </row>
    <row r="265" spans="1:4" x14ac:dyDescent="0.3">
      <c r="A265" t="s">
        <v>475</v>
      </c>
      <c r="B265">
        <v>2023</v>
      </c>
      <c r="C265" s="12">
        <v>0</v>
      </c>
      <c r="D265" s="12" t="s">
        <v>73</v>
      </c>
    </row>
    <row r="266" spans="1:4" x14ac:dyDescent="0.3">
      <c r="A266" t="s">
        <v>476</v>
      </c>
      <c r="B266">
        <v>2023</v>
      </c>
      <c r="C266" s="12">
        <v>0</v>
      </c>
      <c r="D266" s="12" t="s">
        <v>73</v>
      </c>
    </row>
    <row r="267" spans="1:4" x14ac:dyDescent="0.3">
      <c r="A267" t="s">
        <v>199</v>
      </c>
      <c r="B267">
        <v>2023</v>
      </c>
      <c r="C267" s="12">
        <v>0</v>
      </c>
      <c r="D267" s="12" t="s">
        <v>73</v>
      </c>
    </row>
    <row r="268" spans="1:4" x14ac:dyDescent="0.3">
      <c r="A268" t="s">
        <v>353</v>
      </c>
      <c r="B268">
        <v>2023</v>
      </c>
      <c r="C268" s="12">
        <v>0</v>
      </c>
      <c r="D268" s="12" t="s">
        <v>73</v>
      </c>
    </row>
    <row r="269" spans="1:4" x14ac:dyDescent="0.3">
      <c r="A269" t="s">
        <v>134</v>
      </c>
      <c r="B269">
        <v>2023</v>
      </c>
      <c r="C269" s="12">
        <v>0</v>
      </c>
      <c r="D269" s="12" t="s">
        <v>73</v>
      </c>
    </row>
    <row r="270" spans="1:4" x14ac:dyDescent="0.3">
      <c r="A270" t="s">
        <v>325</v>
      </c>
      <c r="B270">
        <v>2023</v>
      </c>
      <c r="C270" s="12">
        <v>0</v>
      </c>
      <c r="D270" s="12" t="s">
        <v>73</v>
      </c>
    </row>
    <row r="271" spans="1:4" x14ac:dyDescent="0.3">
      <c r="A271" t="s">
        <v>477</v>
      </c>
      <c r="B271">
        <v>2023</v>
      </c>
      <c r="C271" s="12">
        <v>0</v>
      </c>
      <c r="D271" s="12" t="s">
        <v>73</v>
      </c>
    </row>
    <row r="272" spans="1:4" x14ac:dyDescent="0.3">
      <c r="A272" t="s">
        <v>478</v>
      </c>
      <c r="B272">
        <v>2023</v>
      </c>
      <c r="C272" s="12">
        <v>0</v>
      </c>
      <c r="D272" s="12" t="s">
        <v>73</v>
      </c>
    </row>
    <row r="273" spans="1:4" x14ac:dyDescent="0.3">
      <c r="A273" t="s">
        <v>479</v>
      </c>
      <c r="B273">
        <v>2023</v>
      </c>
      <c r="C273" s="12">
        <v>0</v>
      </c>
      <c r="D273" s="12" t="s">
        <v>73</v>
      </c>
    </row>
    <row r="274" spans="1:4" x14ac:dyDescent="0.3">
      <c r="A274" t="s">
        <v>219</v>
      </c>
      <c r="B274">
        <v>2023</v>
      </c>
      <c r="C274" s="12">
        <v>0</v>
      </c>
      <c r="D274" s="12" t="s">
        <v>73</v>
      </c>
    </row>
    <row r="275" spans="1:4" x14ac:dyDescent="0.3">
      <c r="A275" t="s">
        <v>201</v>
      </c>
      <c r="B275">
        <v>2023</v>
      </c>
      <c r="C275" s="12">
        <v>0</v>
      </c>
      <c r="D275" s="12" t="s">
        <v>73</v>
      </c>
    </row>
    <row r="276" spans="1:4" x14ac:dyDescent="0.3">
      <c r="A276" t="s">
        <v>480</v>
      </c>
      <c r="B276">
        <v>2023</v>
      </c>
      <c r="C276" s="12">
        <v>0</v>
      </c>
      <c r="D276" s="12" t="s">
        <v>73</v>
      </c>
    </row>
    <row r="277" spans="1:4" x14ac:dyDescent="0.3">
      <c r="A277" t="s">
        <v>114</v>
      </c>
      <c r="B277">
        <v>2023</v>
      </c>
      <c r="C277" s="12">
        <v>0</v>
      </c>
      <c r="D277" s="12" t="s">
        <v>73</v>
      </c>
    </row>
    <row r="278" spans="1:4" x14ac:dyDescent="0.3">
      <c r="A278" t="s">
        <v>160</v>
      </c>
      <c r="B278">
        <v>2023</v>
      </c>
      <c r="C278" s="12">
        <v>0</v>
      </c>
      <c r="D278" s="12" t="s">
        <v>73</v>
      </c>
    </row>
    <row r="279" spans="1:4" x14ac:dyDescent="0.3">
      <c r="A279" t="s">
        <v>133</v>
      </c>
      <c r="B279">
        <v>2023</v>
      </c>
      <c r="C279" s="12">
        <v>0</v>
      </c>
      <c r="D279" s="12" t="s">
        <v>73</v>
      </c>
    </row>
    <row r="280" spans="1:4" x14ac:dyDescent="0.3">
      <c r="A280" t="s">
        <v>481</v>
      </c>
      <c r="B280">
        <v>2023</v>
      </c>
      <c r="C280" s="12">
        <v>0</v>
      </c>
      <c r="D280" s="12" t="s">
        <v>73</v>
      </c>
    </row>
    <row r="281" spans="1:4" x14ac:dyDescent="0.3">
      <c r="A281" t="s">
        <v>482</v>
      </c>
      <c r="B281">
        <v>2023</v>
      </c>
      <c r="C281" s="12">
        <v>0</v>
      </c>
      <c r="D281" s="12" t="s">
        <v>73</v>
      </c>
    </row>
    <row r="282" spans="1:4" x14ac:dyDescent="0.3">
      <c r="A282" t="s">
        <v>334</v>
      </c>
      <c r="B282">
        <v>2023</v>
      </c>
      <c r="C282" s="12">
        <v>0</v>
      </c>
      <c r="D282" s="12" t="s">
        <v>73</v>
      </c>
    </row>
    <row r="283" spans="1:4" x14ac:dyDescent="0.3">
      <c r="A283" t="s">
        <v>165</v>
      </c>
      <c r="B283">
        <v>2023</v>
      </c>
      <c r="C283" s="12">
        <v>0</v>
      </c>
      <c r="D283" s="12" t="s">
        <v>73</v>
      </c>
    </row>
    <row r="284" spans="1:4" x14ac:dyDescent="0.3">
      <c r="A284" t="s">
        <v>319</v>
      </c>
      <c r="B284">
        <v>2023</v>
      </c>
      <c r="C284" s="12">
        <v>0</v>
      </c>
      <c r="D284" s="12" t="s">
        <v>73</v>
      </c>
    </row>
    <row r="285" spans="1:4" x14ac:dyDescent="0.3">
      <c r="A285" t="s">
        <v>483</v>
      </c>
      <c r="B285">
        <v>2023</v>
      </c>
      <c r="C285" s="12">
        <v>0</v>
      </c>
      <c r="D285" s="12" t="s">
        <v>73</v>
      </c>
    </row>
    <row r="286" spans="1:4" x14ac:dyDescent="0.3">
      <c r="A286" t="s">
        <v>484</v>
      </c>
      <c r="B286">
        <v>2023</v>
      </c>
      <c r="C286" s="12">
        <v>0</v>
      </c>
      <c r="D286" s="12" t="s">
        <v>73</v>
      </c>
    </row>
    <row r="287" spans="1:4" x14ac:dyDescent="0.3">
      <c r="A287" t="s">
        <v>485</v>
      </c>
      <c r="B287">
        <v>2023</v>
      </c>
      <c r="C287" s="12">
        <v>0</v>
      </c>
      <c r="D287" s="12" t="s">
        <v>73</v>
      </c>
    </row>
    <row r="288" spans="1:4" x14ac:dyDescent="0.3">
      <c r="A288" t="s">
        <v>486</v>
      </c>
      <c r="B288">
        <v>2023</v>
      </c>
      <c r="C288" s="12">
        <v>0</v>
      </c>
      <c r="D288" s="12" t="s">
        <v>73</v>
      </c>
    </row>
    <row r="289" spans="1:4" x14ac:dyDescent="0.3">
      <c r="A289" t="s">
        <v>365</v>
      </c>
      <c r="B289">
        <v>2023</v>
      </c>
      <c r="C289" s="12">
        <v>0</v>
      </c>
      <c r="D289" s="12" t="s">
        <v>73</v>
      </c>
    </row>
    <row r="290" spans="1:4" x14ac:dyDescent="0.3">
      <c r="A290" t="s">
        <v>247</v>
      </c>
      <c r="B290">
        <v>2023</v>
      </c>
      <c r="C290" s="12">
        <v>0</v>
      </c>
      <c r="D290" s="12" t="s">
        <v>73</v>
      </c>
    </row>
    <row r="291" spans="1:4" x14ac:dyDescent="0.3">
      <c r="A291" t="s">
        <v>487</v>
      </c>
      <c r="B291">
        <v>2023</v>
      </c>
      <c r="C291" s="12">
        <v>0</v>
      </c>
      <c r="D291" s="12" t="s">
        <v>73</v>
      </c>
    </row>
    <row r="292" spans="1:4" x14ac:dyDescent="0.3">
      <c r="A292" t="s">
        <v>488</v>
      </c>
      <c r="B292">
        <v>2023</v>
      </c>
      <c r="C292" s="12">
        <v>0</v>
      </c>
      <c r="D292" s="12" t="s">
        <v>73</v>
      </c>
    </row>
    <row r="293" spans="1:4" x14ac:dyDescent="0.3">
      <c r="A293" t="s">
        <v>489</v>
      </c>
      <c r="B293">
        <v>2023</v>
      </c>
      <c r="C293" s="12">
        <v>0</v>
      </c>
      <c r="D293" s="12" t="s">
        <v>73</v>
      </c>
    </row>
    <row r="294" spans="1:4" x14ac:dyDescent="0.3">
      <c r="A294" t="s">
        <v>297</v>
      </c>
      <c r="B294">
        <v>2023</v>
      </c>
      <c r="C294" s="12">
        <v>0</v>
      </c>
      <c r="D294" s="12" t="s">
        <v>73</v>
      </c>
    </row>
    <row r="295" spans="1:4" x14ac:dyDescent="0.3">
      <c r="A295" t="s">
        <v>327</v>
      </c>
      <c r="B295">
        <v>2023</v>
      </c>
      <c r="C295" s="12">
        <v>0</v>
      </c>
      <c r="D295" s="12" t="s">
        <v>73</v>
      </c>
    </row>
    <row r="296" spans="1:4" x14ac:dyDescent="0.3">
      <c r="A296" t="s">
        <v>213</v>
      </c>
      <c r="B296">
        <v>2023</v>
      </c>
      <c r="C296" s="12">
        <v>0</v>
      </c>
      <c r="D296" s="12" t="s">
        <v>73</v>
      </c>
    </row>
    <row r="297" spans="1:4" x14ac:dyDescent="0.3">
      <c r="A297" t="s">
        <v>490</v>
      </c>
      <c r="B297">
        <v>2023</v>
      </c>
      <c r="C297" s="12">
        <v>0</v>
      </c>
      <c r="D297" s="12" t="s">
        <v>73</v>
      </c>
    </row>
    <row r="298" spans="1:4" x14ac:dyDescent="0.3">
      <c r="A298" t="s">
        <v>318</v>
      </c>
      <c r="B298">
        <v>2023</v>
      </c>
      <c r="C298" s="12">
        <v>0</v>
      </c>
      <c r="D298" s="12" t="s">
        <v>73</v>
      </c>
    </row>
    <row r="299" spans="1:4" x14ac:dyDescent="0.3">
      <c r="A299" t="s">
        <v>99</v>
      </c>
      <c r="B299">
        <v>2023</v>
      </c>
      <c r="C299" s="12">
        <v>0</v>
      </c>
      <c r="D299" s="12" t="s">
        <v>73</v>
      </c>
    </row>
    <row r="300" spans="1:4" x14ac:dyDescent="0.3">
      <c r="A300" t="s">
        <v>491</v>
      </c>
      <c r="B300">
        <v>2023</v>
      </c>
      <c r="C300" s="12">
        <v>0</v>
      </c>
      <c r="D300" s="12" t="s">
        <v>73</v>
      </c>
    </row>
    <row r="301" spans="1:4" x14ac:dyDescent="0.3">
      <c r="A301" t="s">
        <v>492</v>
      </c>
      <c r="B301">
        <v>2023</v>
      </c>
      <c r="C301" s="12">
        <v>0</v>
      </c>
      <c r="D301" s="12" t="s">
        <v>73</v>
      </c>
    </row>
    <row r="302" spans="1:4" x14ac:dyDescent="0.3">
      <c r="A302" t="s">
        <v>279</v>
      </c>
      <c r="B302">
        <v>2023</v>
      </c>
      <c r="C302" s="12">
        <v>0</v>
      </c>
      <c r="D302" s="12" t="s">
        <v>73</v>
      </c>
    </row>
    <row r="303" spans="1:4" x14ac:dyDescent="0.3">
      <c r="A303" t="s">
        <v>494</v>
      </c>
      <c r="B303">
        <v>2023</v>
      </c>
      <c r="C303" s="12">
        <v>0</v>
      </c>
      <c r="D303" s="12" t="s">
        <v>73</v>
      </c>
    </row>
    <row r="304" spans="1:4" x14ac:dyDescent="0.3">
      <c r="A304" t="s">
        <v>121</v>
      </c>
      <c r="B304">
        <v>2023</v>
      </c>
      <c r="C304" s="12">
        <v>0</v>
      </c>
      <c r="D304" s="12" t="s">
        <v>73</v>
      </c>
    </row>
    <row r="305" spans="1:4" x14ac:dyDescent="0.3">
      <c r="A305" t="s">
        <v>495</v>
      </c>
      <c r="B305">
        <v>2023</v>
      </c>
      <c r="C305" s="12">
        <v>0</v>
      </c>
      <c r="D305" s="12" t="s">
        <v>73</v>
      </c>
    </row>
    <row r="306" spans="1:4" x14ac:dyDescent="0.3">
      <c r="A306" t="s">
        <v>496</v>
      </c>
      <c r="B306">
        <v>2023</v>
      </c>
      <c r="C306" s="12">
        <v>0</v>
      </c>
      <c r="D306" s="12" t="s">
        <v>73</v>
      </c>
    </row>
    <row r="307" spans="1:4" x14ac:dyDescent="0.3">
      <c r="A307" t="s">
        <v>497</v>
      </c>
      <c r="B307">
        <v>2023</v>
      </c>
      <c r="C307" s="12">
        <v>0</v>
      </c>
      <c r="D307" s="12" t="s">
        <v>73</v>
      </c>
    </row>
    <row r="308" spans="1:4" x14ac:dyDescent="0.3">
      <c r="A308" t="s">
        <v>148</v>
      </c>
      <c r="B308">
        <v>2023</v>
      </c>
      <c r="C308" s="12">
        <v>0</v>
      </c>
      <c r="D308" s="12" t="s">
        <v>73</v>
      </c>
    </row>
    <row r="309" spans="1:4" x14ac:dyDescent="0.3">
      <c r="A309" t="s">
        <v>498</v>
      </c>
      <c r="B309">
        <v>2023</v>
      </c>
      <c r="C309" s="12">
        <v>0</v>
      </c>
      <c r="D309" s="12" t="s">
        <v>73</v>
      </c>
    </row>
    <row r="310" spans="1:4" x14ac:dyDescent="0.3">
      <c r="A310" t="s">
        <v>499</v>
      </c>
      <c r="B310">
        <v>2023</v>
      </c>
      <c r="C310" s="12">
        <v>0</v>
      </c>
      <c r="D310" s="12" t="s">
        <v>73</v>
      </c>
    </row>
    <row r="311" spans="1:4" x14ac:dyDescent="0.3">
      <c r="A311" t="s">
        <v>95</v>
      </c>
      <c r="B311">
        <v>2023</v>
      </c>
      <c r="C311" s="12">
        <v>0</v>
      </c>
      <c r="D311" s="12" t="s">
        <v>73</v>
      </c>
    </row>
    <row r="312" spans="1:4" x14ac:dyDescent="0.3">
      <c r="A312" t="s">
        <v>143</v>
      </c>
      <c r="B312">
        <v>2023</v>
      </c>
      <c r="C312" s="12">
        <v>0</v>
      </c>
      <c r="D312" s="12" t="s">
        <v>73</v>
      </c>
    </row>
    <row r="313" spans="1:4" x14ac:dyDescent="0.3">
      <c r="A313" t="s">
        <v>354</v>
      </c>
      <c r="B313">
        <v>2023</v>
      </c>
      <c r="C313" s="12">
        <v>0</v>
      </c>
      <c r="D313" s="12" t="s">
        <v>73</v>
      </c>
    </row>
    <row r="314" spans="1:4" x14ac:dyDescent="0.3">
      <c r="A314" t="s">
        <v>300</v>
      </c>
      <c r="B314">
        <v>2023</v>
      </c>
      <c r="C314" s="12">
        <v>0</v>
      </c>
      <c r="D314" s="12" t="s">
        <v>73</v>
      </c>
    </row>
    <row r="315" spans="1:4" x14ac:dyDescent="0.3">
      <c r="A315" t="s">
        <v>124</v>
      </c>
      <c r="B315">
        <v>2023</v>
      </c>
      <c r="C315" s="12">
        <v>0</v>
      </c>
      <c r="D315" s="12" t="s">
        <v>73</v>
      </c>
    </row>
    <row r="316" spans="1:4" x14ac:dyDescent="0.3">
      <c r="A316" t="s">
        <v>310</v>
      </c>
      <c r="B316">
        <v>2023</v>
      </c>
      <c r="C316" s="12">
        <v>0</v>
      </c>
      <c r="D316" s="12" t="s">
        <v>73</v>
      </c>
    </row>
    <row r="317" spans="1:4" x14ac:dyDescent="0.3">
      <c r="A317" t="s">
        <v>146</v>
      </c>
      <c r="B317">
        <v>2023</v>
      </c>
      <c r="C317" s="12">
        <v>0</v>
      </c>
      <c r="D317" s="12" t="s">
        <v>73</v>
      </c>
    </row>
    <row r="318" spans="1:4" x14ac:dyDescent="0.3">
      <c r="A318" t="s">
        <v>500</v>
      </c>
      <c r="B318">
        <v>2023</v>
      </c>
      <c r="C318" s="12">
        <v>0</v>
      </c>
      <c r="D318" s="12" t="s">
        <v>73</v>
      </c>
    </row>
    <row r="319" spans="1:4" x14ac:dyDescent="0.3">
      <c r="A319" t="s">
        <v>357</v>
      </c>
      <c r="B319">
        <v>2023</v>
      </c>
      <c r="C319" s="12">
        <v>0</v>
      </c>
      <c r="D319" s="12" t="s">
        <v>73</v>
      </c>
    </row>
    <row r="320" spans="1:4" x14ac:dyDescent="0.3">
      <c r="A320" t="s">
        <v>74</v>
      </c>
      <c r="B320">
        <v>2023</v>
      </c>
      <c r="C320" s="12">
        <v>0</v>
      </c>
      <c r="D320" s="12" t="s">
        <v>73</v>
      </c>
    </row>
    <row r="321" spans="1:4" x14ac:dyDescent="0.3">
      <c r="A321" t="s">
        <v>349</v>
      </c>
      <c r="B321">
        <v>2023</v>
      </c>
      <c r="C321" s="12">
        <v>0</v>
      </c>
      <c r="D321" s="12" t="s">
        <v>73</v>
      </c>
    </row>
    <row r="322" spans="1:4" x14ac:dyDescent="0.3">
      <c r="A322" t="s">
        <v>501</v>
      </c>
      <c r="B322">
        <v>2023</v>
      </c>
      <c r="C322" s="12">
        <v>0</v>
      </c>
      <c r="D322" s="12" t="s">
        <v>73</v>
      </c>
    </row>
    <row r="323" spans="1:4" x14ac:dyDescent="0.3">
      <c r="A323" t="s">
        <v>502</v>
      </c>
      <c r="B323">
        <v>2023</v>
      </c>
      <c r="C323" s="12">
        <v>0</v>
      </c>
      <c r="D323" s="12" t="s">
        <v>73</v>
      </c>
    </row>
    <row r="324" spans="1:4" x14ac:dyDescent="0.3">
      <c r="A324" t="s">
        <v>144</v>
      </c>
      <c r="B324">
        <v>2023</v>
      </c>
      <c r="C324" s="12">
        <v>0</v>
      </c>
      <c r="D324" s="12" t="s">
        <v>73</v>
      </c>
    </row>
    <row r="325" spans="1:4" x14ac:dyDescent="0.3">
      <c r="A325" t="s">
        <v>503</v>
      </c>
      <c r="B325">
        <v>2023</v>
      </c>
      <c r="C325" s="12">
        <v>0</v>
      </c>
      <c r="D325" s="12" t="s">
        <v>73</v>
      </c>
    </row>
    <row r="326" spans="1:4" x14ac:dyDescent="0.3">
      <c r="A326" t="s">
        <v>295</v>
      </c>
      <c r="B326">
        <v>2023</v>
      </c>
      <c r="C326" s="12">
        <v>0</v>
      </c>
      <c r="D326" s="12" t="s">
        <v>73</v>
      </c>
    </row>
    <row r="327" spans="1:4" x14ac:dyDescent="0.3">
      <c r="A327" t="s">
        <v>504</v>
      </c>
      <c r="B327">
        <v>2023</v>
      </c>
      <c r="C327" s="12">
        <v>0</v>
      </c>
      <c r="D327" s="12" t="s">
        <v>73</v>
      </c>
    </row>
    <row r="328" spans="1:4" x14ac:dyDescent="0.3">
      <c r="A328" t="s">
        <v>505</v>
      </c>
      <c r="B328">
        <v>2023</v>
      </c>
      <c r="C328" s="12">
        <v>0</v>
      </c>
      <c r="D328" s="12" t="s">
        <v>73</v>
      </c>
    </row>
    <row r="329" spans="1:4" x14ac:dyDescent="0.3">
      <c r="A329" t="s">
        <v>290</v>
      </c>
      <c r="B329">
        <v>2023</v>
      </c>
      <c r="C329" s="12">
        <v>0</v>
      </c>
      <c r="D329" s="12" t="s">
        <v>73</v>
      </c>
    </row>
    <row r="330" spans="1:4" x14ac:dyDescent="0.3">
      <c r="A330" t="s">
        <v>178</v>
      </c>
      <c r="B330">
        <v>2023</v>
      </c>
      <c r="C330" s="12">
        <v>0</v>
      </c>
      <c r="D330" s="12" t="s">
        <v>73</v>
      </c>
    </row>
    <row r="331" spans="1:4" x14ac:dyDescent="0.3">
      <c r="A331" t="s">
        <v>303</v>
      </c>
      <c r="B331">
        <v>2023</v>
      </c>
      <c r="C331" s="12">
        <v>0</v>
      </c>
      <c r="D331" s="12" t="s">
        <v>73</v>
      </c>
    </row>
    <row r="332" spans="1:4" x14ac:dyDescent="0.3">
      <c r="A332" t="s">
        <v>217</v>
      </c>
      <c r="B332">
        <v>2023</v>
      </c>
      <c r="C332" s="12">
        <v>0</v>
      </c>
      <c r="D332" s="12" t="s">
        <v>73</v>
      </c>
    </row>
    <row r="333" spans="1:4" x14ac:dyDescent="0.3">
      <c r="A333" t="s">
        <v>506</v>
      </c>
      <c r="B333">
        <v>2023</v>
      </c>
      <c r="C333" s="12">
        <v>0</v>
      </c>
      <c r="D333" s="12" t="s">
        <v>73</v>
      </c>
    </row>
    <row r="334" spans="1:4" x14ac:dyDescent="0.3">
      <c r="A334" t="s">
        <v>274</v>
      </c>
      <c r="B334">
        <v>2023</v>
      </c>
      <c r="C334" s="12">
        <v>0</v>
      </c>
      <c r="D334" s="12" t="s">
        <v>73</v>
      </c>
    </row>
    <row r="335" spans="1:4" x14ac:dyDescent="0.3">
      <c r="A335" t="s">
        <v>345</v>
      </c>
      <c r="B335">
        <v>2023</v>
      </c>
      <c r="C335" s="12">
        <v>0</v>
      </c>
      <c r="D335" s="12" t="s">
        <v>73</v>
      </c>
    </row>
    <row r="336" spans="1:4" x14ac:dyDescent="0.3">
      <c r="A336" t="s">
        <v>507</v>
      </c>
      <c r="B336">
        <v>2023</v>
      </c>
      <c r="C336" s="12">
        <v>0</v>
      </c>
      <c r="D336" s="12" t="s">
        <v>73</v>
      </c>
    </row>
    <row r="337" spans="1:4" x14ac:dyDescent="0.3">
      <c r="A337" t="s">
        <v>287</v>
      </c>
      <c r="B337">
        <v>2023</v>
      </c>
      <c r="C337" s="12">
        <v>0</v>
      </c>
      <c r="D337" s="12" t="s">
        <v>73</v>
      </c>
    </row>
    <row r="338" spans="1:4" x14ac:dyDescent="0.3">
      <c r="A338" t="s">
        <v>221</v>
      </c>
      <c r="B338">
        <v>2023</v>
      </c>
      <c r="C338" s="12">
        <v>0</v>
      </c>
      <c r="D338" s="12" t="s">
        <v>73</v>
      </c>
    </row>
    <row r="339" spans="1:4" x14ac:dyDescent="0.3">
      <c r="A339" t="s">
        <v>321</v>
      </c>
      <c r="B339">
        <v>2023</v>
      </c>
      <c r="C339" s="12">
        <v>0</v>
      </c>
      <c r="D339" s="12" t="s">
        <v>73</v>
      </c>
    </row>
    <row r="340" spans="1:4" x14ac:dyDescent="0.3">
      <c r="A340" t="s">
        <v>292</v>
      </c>
      <c r="B340">
        <v>2023</v>
      </c>
      <c r="C340" s="12">
        <v>0</v>
      </c>
      <c r="D340" s="12" t="s">
        <v>73</v>
      </c>
    </row>
    <row r="341" spans="1:4" x14ac:dyDescent="0.3">
      <c r="A341" t="s">
        <v>351</v>
      </c>
      <c r="B341">
        <v>2023</v>
      </c>
      <c r="C341" s="12">
        <v>0</v>
      </c>
      <c r="D341" s="12" t="s">
        <v>73</v>
      </c>
    </row>
    <row r="342" spans="1:4" x14ac:dyDescent="0.3">
      <c r="A342" t="s">
        <v>77</v>
      </c>
      <c r="B342">
        <v>2023</v>
      </c>
      <c r="C342" s="12">
        <v>0</v>
      </c>
      <c r="D342" s="12" t="s">
        <v>73</v>
      </c>
    </row>
    <row r="343" spans="1:4" x14ac:dyDescent="0.3">
      <c r="A343" t="s">
        <v>328</v>
      </c>
      <c r="B343">
        <v>2023</v>
      </c>
      <c r="C343" s="12">
        <v>0</v>
      </c>
      <c r="D343" s="12" t="s">
        <v>73</v>
      </c>
    </row>
    <row r="344" spans="1:4" x14ac:dyDescent="0.3">
      <c r="A344" t="s">
        <v>251</v>
      </c>
      <c r="B344">
        <v>2023</v>
      </c>
      <c r="C344" s="12">
        <v>0</v>
      </c>
      <c r="D344" s="12" t="s">
        <v>73</v>
      </c>
    </row>
    <row r="345" spans="1:4" x14ac:dyDescent="0.3">
      <c r="A345" t="s">
        <v>305</v>
      </c>
      <c r="B345">
        <v>2023</v>
      </c>
      <c r="C345" s="12">
        <v>0</v>
      </c>
      <c r="D345" s="12" t="s">
        <v>73</v>
      </c>
    </row>
    <row r="346" spans="1:4" x14ac:dyDescent="0.3">
      <c r="A346" t="s">
        <v>337</v>
      </c>
      <c r="B346">
        <v>2023</v>
      </c>
      <c r="C346" s="12">
        <v>0</v>
      </c>
      <c r="D346" s="12" t="s">
        <v>73</v>
      </c>
    </row>
    <row r="347" spans="1:4" x14ac:dyDescent="0.3">
      <c r="A347" t="s">
        <v>508</v>
      </c>
      <c r="B347">
        <v>2023</v>
      </c>
      <c r="C347" s="12">
        <v>0</v>
      </c>
      <c r="D347" s="12" t="s">
        <v>73</v>
      </c>
    </row>
    <row r="348" spans="1:4" x14ac:dyDescent="0.3">
      <c r="A348" t="s">
        <v>286</v>
      </c>
      <c r="B348">
        <v>2023</v>
      </c>
      <c r="C348" s="12">
        <v>0</v>
      </c>
      <c r="D348" s="12" t="s">
        <v>73</v>
      </c>
    </row>
    <row r="349" spans="1:4" x14ac:dyDescent="0.3">
      <c r="A349" t="s">
        <v>296</v>
      </c>
      <c r="B349">
        <v>2023</v>
      </c>
      <c r="C349" s="12">
        <v>0</v>
      </c>
      <c r="D349" s="12" t="s">
        <v>73</v>
      </c>
    </row>
    <row r="350" spans="1:4" x14ac:dyDescent="0.3">
      <c r="A350" t="s">
        <v>135</v>
      </c>
      <c r="B350">
        <v>2023</v>
      </c>
      <c r="C350" s="12">
        <v>0</v>
      </c>
      <c r="D350" s="12" t="s">
        <v>73</v>
      </c>
    </row>
    <row r="351" spans="1:4" x14ac:dyDescent="0.3">
      <c r="A351" t="s">
        <v>120</v>
      </c>
      <c r="B351">
        <v>2023</v>
      </c>
      <c r="C351" s="12">
        <v>0</v>
      </c>
      <c r="D351" s="12" t="s">
        <v>73</v>
      </c>
    </row>
    <row r="352" spans="1:4" x14ac:dyDescent="0.3">
      <c r="A352" t="s">
        <v>509</v>
      </c>
      <c r="B352">
        <v>2023</v>
      </c>
      <c r="C352" s="12">
        <v>0</v>
      </c>
      <c r="D352" s="12" t="s">
        <v>73</v>
      </c>
    </row>
    <row r="353" spans="1:4" x14ac:dyDescent="0.3">
      <c r="A353" t="s">
        <v>510</v>
      </c>
      <c r="B353">
        <v>2023</v>
      </c>
      <c r="C353" s="12">
        <v>0</v>
      </c>
      <c r="D353" s="12" t="s">
        <v>73</v>
      </c>
    </row>
    <row r="354" spans="1:4" x14ac:dyDescent="0.3">
      <c r="A354" t="s">
        <v>511</v>
      </c>
      <c r="B354">
        <v>2023</v>
      </c>
      <c r="C354" s="12">
        <v>0</v>
      </c>
      <c r="D354" s="12" t="s">
        <v>73</v>
      </c>
    </row>
    <row r="355" spans="1:4" x14ac:dyDescent="0.3">
      <c r="A355" t="s">
        <v>512</v>
      </c>
      <c r="B355">
        <v>2023</v>
      </c>
      <c r="C355" s="12">
        <v>0</v>
      </c>
      <c r="D355" s="12" t="s">
        <v>73</v>
      </c>
    </row>
    <row r="356" spans="1:4" x14ac:dyDescent="0.3">
      <c r="A356" t="s">
        <v>309</v>
      </c>
      <c r="B356">
        <v>2023</v>
      </c>
      <c r="C356" s="12">
        <v>0</v>
      </c>
      <c r="D356" s="12" t="s">
        <v>73</v>
      </c>
    </row>
    <row r="357" spans="1:4" x14ac:dyDescent="0.3">
      <c r="A357" t="s">
        <v>263</v>
      </c>
      <c r="B357">
        <v>2023</v>
      </c>
      <c r="C357" s="12">
        <v>0</v>
      </c>
      <c r="D357" s="12" t="s">
        <v>73</v>
      </c>
    </row>
    <row r="358" spans="1:4" x14ac:dyDescent="0.3">
      <c r="A358" t="s">
        <v>331</v>
      </c>
      <c r="B358">
        <v>2023</v>
      </c>
      <c r="C358" s="12">
        <v>0</v>
      </c>
      <c r="D358" s="12" t="s">
        <v>73</v>
      </c>
    </row>
    <row r="359" spans="1:4" x14ac:dyDescent="0.3">
      <c r="A359" t="s">
        <v>126</v>
      </c>
      <c r="B359">
        <v>2021</v>
      </c>
      <c r="C359" s="12">
        <v>-250</v>
      </c>
      <c r="D359" s="12" t="s">
        <v>73</v>
      </c>
    </row>
    <row r="360" spans="1:4" x14ac:dyDescent="0.3">
      <c r="A360" t="s">
        <v>76</v>
      </c>
      <c r="B360">
        <v>2020</v>
      </c>
      <c r="C360" s="12">
        <v>255664</v>
      </c>
      <c r="D360" s="12">
        <v>74775.66</v>
      </c>
    </row>
    <row r="361" spans="1:4" x14ac:dyDescent="0.3">
      <c r="A361" t="s">
        <v>195</v>
      </c>
      <c r="B361">
        <v>2022</v>
      </c>
      <c r="C361" s="12">
        <v>-1400</v>
      </c>
      <c r="D361" s="12">
        <v>59614.22</v>
      </c>
    </row>
    <row r="362" spans="1:4" x14ac:dyDescent="0.3">
      <c r="A362" t="s">
        <v>138</v>
      </c>
      <c r="B362">
        <v>2021</v>
      </c>
      <c r="C362" s="12">
        <v>0</v>
      </c>
      <c r="D362" s="12">
        <v>52465.48</v>
      </c>
    </row>
    <row r="363" spans="1:4" x14ac:dyDescent="0.3">
      <c r="A363" t="s">
        <v>362</v>
      </c>
      <c r="B363">
        <v>2021</v>
      </c>
      <c r="C363" s="12">
        <v>19969.64</v>
      </c>
      <c r="D363" s="12">
        <v>50447.86</v>
      </c>
    </row>
    <row r="364" spans="1:4" x14ac:dyDescent="0.3">
      <c r="A364" t="s">
        <v>147</v>
      </c>
      <c r="B364">
        <v>2020</v>
      </c>
      <c r="C364" s="12">
        <v>41087.550000000003</v>
      </c>
      <c r="D364" s="12">
        <v>43926.12</v>
      </c>
    </row>
    <row r="365" spans="1:4" x14ac:dyDescent="0.3">
      <c r="A365" t="s">
        <v>151</v>
      </c>
      <c r="B365">
        <v>2020</v>
      </c>
      <c r="C365" s="12">
        <v>0</v>
      </c>
      <c r="D365" s="12">
        <v>36851.24</v>
      </c>
    </row>
    <row r="366" spans="1:4" x14ac:dyDescent="0.3">
      <c r="A366" t="s">
        <v>190</v>
      </c>
      <c r="B366">
        <v>2022</v>
      </c>
      <c r="C366" s="12">
        <v>6479.82</v>
      </c>
      <c r="D366" s="12">
        <v>36604.32</v>
      </c>
    </row>
    <row r="367" spans="1:4" x14ac:dyDescent="0.3">
      <c r="A367" t="s">
        <v>183</v>
      </c>
      <c r="B367">
        <v>2022</v>
      </c>
      <c r="C367" s="12">
        <v>0</v>
      </c>
      <c r="D367" s="12">
        <v>32982.36</v>
      </c>
    </row>
    <row r="368" spans="1:4" x14ac:dyDescent="0.3">
      <c r="A368" t="s">
        <v>83</v>
      </c>
      <c r="B368">
        <v>2021</v>
      </c>
      <c r="C368" s="12">
        <v>-1400</v>
      </c>
      <c r="D368" s="12">
        <v>31917.33</v>
      </c>
    </row>
    <row r="369" spans="1:4" x14ac:dyDescent="0.3">
      <c r="A369" t="s">
        <v>137</v>
      </c>
      <c r="B369">
        <v>2020</v>
      </c>
      <c r="C369" s="12">
        <v>34229</v>
      </c>
      <c r="D369" s="12">
        <v>26737.59</v>
      </c>
    </row>
    <row r="370" spans="1:4" x14ac:dyDescent="0.3">
      <c r="A370" t="s">
        <v>141</v>
      </c>
      <c r="B370">
        <v>2020</v>
      </c>
      <c r="C370" s="12">
        <v>7161.24</v>
      </c>
      <c r="D370" s="12">
        <v>23784</v>
      </c>
    </row>
    <row r="371" spans="1:4" x14ac:dyDescent="0.3">
      <c r="A371" t="s">
        <v>376</v>
      </c>
      <c r="B371">
        <v>2021</v>
      </c>
      <c r="C371" s="12">
        <v>0</v>
      </c>
      <c r="D371" s="12">
        <v>23730.69</v>
      </c>
    </row>
    <row r="372" spans="1:4" x14ac:dyDescent="0.3">
      <c r="A372" t="s">
        <v>366</v>
      </c>
      <c r="B372">
        <v>2021</v>
      </c>
      <c r="C372" s="12">
        <v>5054.07</v>
      </c>
      <c r="D372" s="12">
        <v>22595.83</v>
      </c>
    </row>
    <row r="373" spans="1:4" x14ac:dyDescent="0.3">
      <c r="A373" t="s">
        <v>514</v>
      </c>
      <c r="B373">
        <v>2022</v>
      </c>
      <c r="C373" s="12">
        <v>-750</v>
      </c>
      <c r="D373" s="12">
        <v>20632.14</v>
      </c>
    </row>
    <row r="374" spans="1:4" x14ac:dyDescent="0.3">
      <c r="A374" t="s">
        <v>167</v>
      </c>
      <c r="B374">
        <v>2021</v>
      </c>
      <c r="C374" s="12">
        <v>0</v>
      </c>
      <c r="D374" s="12">
        <v>18347.509999999998</v>
      </c>
    </row>
    <row r="375" spans="1:4" x14ac:dyDescent="0.3">
      <c r="A375" t="s">
        <v>363</v>
      </c>
      <c r="B375">
        <v>2020</v>
      </c>
      <c r="C375" s="12">
        <v>11881.8</v>
      </c>
      <c r="D375" s="12">
        <v>18054.71</v>
      </c>
    </row>
    <row r="376" spans="1:4" x14ac:dyDescent="0.3">
      <c r="A376" t="s">
        <v>367</v>
      </c>
      <c r="B376">
        <v>2021</v>
      </c>
      <c r="C376" s="12">
        <v>4807.28</v>
      </c>
      <c r="D376" s="12">
        <v>16069.59</v>
      </c>
    </row>
    <row r="377" spans="1:4" x14ac:dyDescent="0.3">
      <c r="A377" t="s">
        <v>368</v>
      </c>
      <c r="B377">
        <v>2020</v>
      </c>
      <c r="C377" s="12">
        <v>2380.08</v>
      </c>
      <c r="D377" s="12">
        <v>15478.79</v>
      </c>
    </row>
    <row r="378" spans="1:4" x14ac:dyDescent="0.3">
      <c r="A378" t="s">
        <v>518</v>
      </c>
      <c r="B378">
        <v>2021</v>
      </c>
      <c r="C378" s="12">
        <v>-3200</v>
      </c>
      <c r="D378" s="12">
        <v>11933.79</v>
      </c>
    </row>
    <row r="379" spans="1:4" x14ac:dyDescent="0.3">
      <c r="A379" t="s">
        <v>436</v>
      </c>
      <c r="B379">
        <v>2022</v>
      </c>
      <c r="C379" s="12">
        <v>0</v>
      </c>
      <c r="D379" s="12">
        <v>9414.2900000000009</v>
      </c>
    </row>
    <row r="380" spans="1:4" x14ac:dyDescent="0.3">
      <c r="A380" t="s">
        <v>237</v>
      </c>
      <c r="B380">
        <v>2023</v>
      </c>
      <c r="C380" s="12">
        <v>0</v>
      </c>
      <c r="D380" s="12">
        <v>8721.02</v>
      </c>
    </row>
    <row r="381" spans="1:4" x14ac:dyDescent="0.3">
      <c r="A381" t="s">
        <v>150</v>
      </c>
      <c r="B381">
        <v>2020</v>
      </c>
      <c r="C381" s="12">
        <v>126779.94</v>
      </c>
      <c r="D381" s="12">
        <v>8487.11</v>
      </c>
    </row>
    <row r="382" spans="1:4" x14ac:dyDescent="0.3">
      <c r="A382" t="s">
        <v>370</v>
      </c>
      <c r="B382">
        <v>2021</v>
      </c>
      <c r="C382" s="12">
        <v>1788.96</v>
      </c>
      <c r="D382" s="12">
        <v>7458.21</v>
      </c>
    </row>
    <row r="383" spans="1:4" x14ac:dyDescent="0.3">
      <c r="A383" t="s">
        <v>517</v>
      </c>
      <c r="B383">
        <v>2021</v>
      </c>
      <c r="C383" s="12">
        <v>-3150</v>
      </c>
      <c r="D383" s="12">
        <v>5480.25</v>
      </c>
    </row>
    <row r="384" spans="1:4" x14ac:dyDescent="0.3">
      <c r="A384" t="s">
        <v>229</v>
      </c>
      <c r="B384">
        <v>2023</v>
      </c>
      <c r="C384" s="12">
        <v>0</v>
      </c>
      <c r="D384" s="12">
        <v>5405.5</v>
      </c>
    </row>
    <row r="385" spans="1:4" x14ac:dyDescent="0.3">
      <c r="A385" t="s">
        <v>105</v>
      </c>
      <c r="B385">
        <v>2023</v>
      </c>
      <c r="C385" s="12">
        <v>0</v>
      </c>
      <c r="D385" s="12">
        <v>4912.16</v>
      </c>
    </row>
    <row r="386" spans="1:4" x14ac:dyDescent="0.3">
      <c r="A386" t="s">
        <v>193</v>
      </c>
      <c r="B386">
        <v>2022</v>
      </c>
      <c r="C386" s="12">
        <v>-2000</v>
      </c>
      <c r="D386" s="12">
        <v>4794.7700000000004</v>
      </c>
    </row>
    <row r="387" spans="1:4" x14ac:dyDescent="0.3">
      <c r="A387" t="s">
        <v>226</v>
      </c>
      <c r="B387">
        <v>2023</v>
      </c>
      <c r="C387" s="12">
        <v>0</v>
      </c>
      <c r="D387" s="12">
        <v>4747.7299999999996</v>
      </c>
    </row>
    <row r="388" spans="1:4" x14ac:dyDescent="0.3">
      <c r="A388" t="s">
        <v>185</v>
      </c>
      <c r="B388">
        <v>2020</v>
      </c>
      <c r="C388" s="12">
        <v>0</v>
      </c>
      <c r="D388" s="12">
        <v>3560.65</v>
      </c>
    </row>
    <row r="389" spans="1:4" x14ac:dyDescent="0.3">
      <c r="A389" t="s">
        <v>194</v>
      </c>
      <c r="B389">
        <v>2022</v>
      </c>
      <c r="C389" s="12">
        <v>19923.89</v>
      </c>
      <c r="D389" s="12">
        <v>3192.27</v>
      </c>
    </row>
    <row r="390" spans="1:4" x14ac:dyDescent="0.3">
      <c r="A390" t="s">
        <v>96</v>
      </c>
      <c r="B390">
        <v>2022</v>
      </c>
      <c r="C390" s="12">
        <v>0</v>
      </c>
      <c r="D390" s="12">
        <v>3156.54</v>
      </c>
    </row>
    <row r="391" spans="1:4" x14ac:dyDescent="0.3">
      <c r="A391" t="s">
        <v>87</v>
      </c>
      <c r="B391">
        <v>2020</v>
      </c>
      <c r="C391" s="12">
        <v>22179.29</v>
      </c>
      <c r="D391" s="12">
        <v>3097.96</v>
      </c>
    </row>
    <row r="392" spans="1:4" x14ac:dyDescent="0.3">
      <c r="A392" t="s">
        <v>210</v>
      </c>
      <c r="B392">
        <v>2023</v>
      </c>
      <c r="C392" s="12">
        <v>0</v>
      </c>
      <c r="D392" s="12">
        <v>2530.62</v>
      </c>
    </row>
    <row r="393" spans="1:4" x14ac:dyDescent="0.3">
      <c r="A393" t="s">
        <v>364</v>
      </c>
      <c r="B393">
        <v>2020</v>
      </c>
      <c r="C393" s="12">
        <v>9710.25</v>
      </c>
      <c r="D393" s="12">
        <v>2454.7800000000002</v>
      </c>
    </row>
    <row r="394" spans="1:4" x14ac:dyDescent="0.3">
      <c r="A394" t="s">
        <v>154</v>
      </c>
      <c r="B394">
        <v>2020</v>
      </c>
      <c r="C394" s="12">
        <v>0</v>
      </c>
      <c r="D394" s="12">
        <v>2429.6999999999998</v>
      </c>
    </row>
    <row r="395" spans="1:4" x14ac:dyDescent="0.3">
      <c r="A395" t="s">
        <v>513</v>
      </c>
      <c r="B395">
        <v>2022</v>
      </c>
      <c r="C395" s="12">
        <v>-700</v>
      </c>
      <c r="D395" s="12">
        <v>2391.39</v>
      </c>
    </row>
    <row r="396" spans="1:4" x14ac:dyDescent="0.3">
      <c r="A396" t="s">
        <v>365</v>
      </c>
      <c r="B396">
        <v>2020</v>
      </c>
      <c r="C396" s="12">
        <v>5799.06</v>
      </c>
      <c r="D396" s="12">
        <v>2324.41</v>
      </c>
    </row>
    <row r="397" spans="1:4" x14ac:dyDescent="0.3">
      <c r="A397" t="s">
        <v>139</v>
      </c>
      <c r="B397">
        <v>2023</v>
      </c>
      <c r="C397" s="12">
        <v>0</v>
      </c>
      <c r="D397" s="12">
        <v>2261.16</v>
      </c>
    </row>
    <row r="398" spans="1:4" x14ac:dyDescent="0.3">
      <c r="A398" t="s">
        <v>240</v>
      </c>
      <c r="B398">
        <v>2023</v>
      </c>
      <c r="C398" s="12">
        <v>0</v>
      </c>
      <c r="D398" s="12">
        <v>2205.11</v>
      </c>
    </row>
    <row r="399" spans="1:4" x14ac:dyDescent="0.3">
      <c r="A399" t="s">
        <v>392</v>
      </c>
      <c r="B399">
        <v>2021</v>
      </c>
      <c r="C399" s="12">
        <v>-4200</v>
      </c>
      <c r="D399" s="12">
        <v>2197.64</v>
      </c>
    </row>
    <row r="400" spans="1:4" x14ac:dyDescent="0.3">
      <c r="A400" t="s">
        <v>203</v>
      </c>
      <c r="B400">
        <v>2023</v>
      </c>
      <c r="C400" s="12">
        <v>0</v>
      </c>
      <c r="D400" s="12">
        <v>1797.61</v>
      </c>
    </row>
    <row r="401" spans="1:4" x14ac:dyDescent="0.3">
      <c r="A401" t="s">
        <v>191</v>
      </c>
      <c r="B401">
        <v>2022</v>
      </c>
      <c r="C401" s="12">
        <v>3154.68</v>
      </c>
      <c r="D401" s="12">
        <v>1774.85</v>
      </c>
    </row>
    <row r="402" spans="1:4" x14ac:dyDescent="0.3">
      <c r="A402" t="s">
        <v>216</v>
      </c>
      <c r="B402">
        <v>2023</v>
      </c>
      <c r="C402" s="12">
        <v>0</v>
      </c>
      <c r="D402" s="12">
        <v>1677.63</v>
      </c>
    </row>
    <row r="403" spans="1:4" x14ac:dyDescent="0.3">
      <c r="A403" t="s">
        <v>110</v>
      </c>
      <c r="B403">
        <v>2020</v>
      </c>
      <c r="C403" s="12">
        <v>2136.64</v>
      </c>
      <c r="D403" s="12">
        <v>1666.98</v>
      </c>
    </row>
    <row r="404" spans="1:4" x14ac:dyDescent="0.3">
      <c r="A404" t="s">
        <v>122</v>
      </c>
      <c r="B404">
        <v>2023</v>
      </c>
      <c r="C404" s="12">
        <v>0</v>
      </c>
      <c r="D404" s="12">
        <v>1589.48</v>
      </c>
    </row>
    <row r="405" spans="1:4" x14ac:dyDescent="0.3">
      <c r="A405" t="s">
        <v>84</v>
      </c>
      <c r="B405">
        <v>2023</v>
      </c>
      <c r="C405" s="12">
        <v>0</v>
      </c>
      <c r="D405" s="12">
        <v>1554.85</v>
      </c>
    </row>
    <row r="406" spans="1:4" x14ac:dyDescent="0.3">
      <c r="A406" t="s">
        <v>186</v>
      </c>
      <c r="B406">
        <v>2021</v>
      </c>
      <c r="C406" s="12">
        <v>0</v>
      </c>
      <c r="D406" s="12">
        <v>1475.35</v>
      </c>
    </row>
    <row r="407" spans="1:4" x14ac:dyDescent="0.3">
      <c r="A407" t="s">
        <v>153</v>
      </c>
      <c r="B407">
        <v>2023</v>
      </c>
      <c r="C407" s="12">
        <v>0</v>
      </c>
      <c r="D407" s="12">
        <v>1106.73</v>
      </c>
    </row>
    <row r="408" spans="1:4" x14ac:dyDescent="0.3">
      <c r="A408" t="s">
        <v>93</v>
      </c>
      <c r="B408">
        <v>2023</v>
      </c>
      <c r="C408" s="12">
        <v>0</v>
      </c>
      <c r="D408" s="12">
        <v>1105.5</v>
      </c>
    </row>
    <row r="409" spans="1:4" x14ac:dyDescent="0.3">
      <c r="A409" t="s">
        <v>225</v>
      </c>
      <c r="B409">
        <v>2023</v>
      </c>
      <c r="C409" s="12">
        <v>0</v>
      </c>
      <c r="D409" s="12">
        <v>1020.63</v>
      </c>
    </row>
    <row r="410" spans="1:4" x14ac:dyDescent="0.3">
      <c r="A410" t="s">
        <v>222</v>
      </c>
      <c r="B410">
        <v>2023</v>
      </c>
      <c r="C410" s="12">
        <v>0</v>
      </c>
      <c r="D410" s="12">
        <v>974.25</v>
      </c>
    </row>
    <row r="411" spans="1:4" x14ac:dyDescent="0.3">
      <c r="A411" t="s">
        <v>205</v>
      </c>
      <c r="B411">
        <v>2023</v>
      </c>
      <c r="C411" s="12">
        <v>0</v>
      </c>
      <c r="D411" s="12">
        <v>882.79</v>
      </c>
    </row>
    <row r="412" spans="1:4" x14ac:dyDescent="0.3">
      <c r="A412" t="s">
        <v>224</v>
      </c>
      <c r="B412">
        <v>2023</v>
      </c>
      <c r="C412" s="12">
        <v>0</v>
      </c>
      <c r="D412" s="12">
        <v>873.02</v>
      </c>
    </row>
    <row r="413" spans="1:4" x14ac:dyDescent="0.3">
      <c r="A413" t="s">
        <v>516</v>
      </c>
      <c r="B413">
        <v>2021</v>
      </c>
      <c r="C413" s="12">
        <v>-1500</v>
      </c>
      <c r="D413" s="12">
        <v>869.06</v>
      </c>
    </row>
    <row r="414" spans="1:4" x14ac:dyDescent="0.3">
      <c r="A414" t="s">
        <v>515</v>
      </c>
      <c r="B414">
        <v>2021</v>
      </c>
      <c r="C414" s="12">
        <v>-1000</v>
      </c>
      <c r="D414" s="12">
        <v>854.82</v>
      </c>
    </row>
    <row r="415" spans="1:4" x14ac:dyDescent="0.3">
      <c r="A415" t="s">
        <v>228</v>
      </c>
      <c r="B415">
        <v>2023</v>
      </c>
      <c r="C415" s="12">
        <v>0</v>
      </c>
      <c r="D415" s="12">
        <v>812.07</v>
      </c>
    </row>
    <row r="416" spans="1:4" x14ac:dyDescent="0.3">
      <c r="A416" t="s">
        <v>192</v>
      </c>
      <c r="B416">
        <v>2022</v>
      </c>
      <c r="C416" s="12">
        <v>6438.05</v>
      </c>
      <c r="D416" s="12">
        <v>722.09</v>
      </c>
    </row>
    <row r="417" spans="1:4" x14ac:dyDescent="0.3">
      <c r="A417" t="s">
        <v>236</v>
      </c>
      <c r="B417">
        <v>2023</v>
      </c>
      <c r="C417" s="12">
        <v>0</v>
      </c>
      <c r="D417" s="12">
        <v>658.82</v>
      </c>
    </row>
    <row r="418" spans="1:4" x14ac:dyDescent="0.3">
      <c r="A418" t="s">
        <v>230</v>
      </c>
      <c r="B418">
        <v>2023</v>
      </c>
      <c r="C418" s="12">
        <v>0</v>
      </c>
      <c r="D418" s="12">
        <v>632.76</v>
      </c>
    </row>
    <row r="419" spans="1:4" x14ac:dyDescent="0.3">
      <c r="A419" t="s">
        <v>234</v>
      </c>
      <c r="B419">
        <v>2023</v>
      </c>
      <c r="C419" s="12">
        <v>0</v>
      </c>
      <c r="D419" s="12">
        <v>477.07</v>
      </c>
    </row>
    <row r="420" spans="1:4" x14ac:dyDescent="0.3">
      <c r="A420" t="s">
        <v>369</v>
      </c>
      <c r="B420">
        <v>2020</v>
      </c>
      <c r="C420" s="12">
        <v>2015.48</v>
      </c>
      <c r="D420" s="12">
        <v>465.8</v>
      </c>
    </row>
    <row r="421" spans="1:4" x14ac:dyDescent="0.3">
      <c r="A421" t="s">
        <v>307</v>
      </c>
      <c r="B421">
        <v>2023</v>
      </c>
      <c r="C421" s="12">
        <v>0</v>
      </c>
      <c r="D421" s="12">
        <v>420.3</v>
      </c>
    </row>
    <row r="422" spans="1:4" x14ac:dyDescent="0.3">
      <c r="A422" t="s">
        <v>107</v>
      </c>
      <c r="B422">
        <v>2023</v>
      </c>
      <c r="C422" s="12">
        <v>0</v>
      </c>
      <c r="D422" s="12">
        <v>390.6</v>
      </c>
    </row>
    <row r="423" spans="1:4" x14ac:dyDescent="0.3">
      <c r="A423" t="s">
        <v>308</v>
      </c>
      <c r="B423">
        <v>2023</v>
      </c>
      <c r="C423" s="12">
        <v>0</v>
      </c>
      <c r="D423" s="12">
        <v>390.17</v>
      </c>
    </row>
    <row r="424" spans="1:4" x14ac:dyDescent="0.3">
      <c r="A424" t="s">
        <v>180</v>
      </c>
      <c r="B424">
        <v>2023</v>
      </c>
      <c r="C424" s="12">
        <v>0</v>
      </c>
      <c r="D424" s="12">
        <v>370.29</v>
      </c>
    </row>
    <row r="425" spans="1:4" x14ac:dyDescent="0.3">
      <c r="A425" t="s">
        <v>312</v>
      </c>
      <c r="B425">
        <v>2023</v>
      </c>
      <c r="C425" s="12">
        <v>0</v>
      </c>
      <c r="D425" s="12">
        <v>357.59</v>
      </c>
    </row>
    <row r="426" spans="1:4" x14ac:dyDescent="0.3">
      <c r="A426" t="s">
        <v>223</v>
      </c>
      <c r="B426">
        <v>2023</v>
      </c>
      <c r="C426" s="12">
        <v>0</v>
      </c>
      <c r="D426" s="12">
        <v>330.62</v>
      </c>
    </row>
    <row r="427" spans="1:4" x14ac:dyDescent="0.3">
      <c r="A427" t="s">
        <v>386</v>
      </c>
      <c r="B427">
        <v>2023</v>
      </c>
      <c r="C427" s="12">
        <v>0</v>
      </c>
      <c r="D427" s="12">
        <v>327.36</v>
      </c>
    </row>
    <row r="428" spans="1:4" x14ac:dyDescent="0.3">
      <c r="A428" t="s">
        <v>314</v>
      </c>
      <c r="B428">
        <v>2023</v>
      </c>
      <c r="C428" s="12">
        <v>0</v>
      </c>
      <c r="D428" s="12">
        <v>323.76</v>
      </c>
    </row>
    <row r="429" spans="1:4" x14ac:dyDescent="0.3">
      <c r="A429" t="s">
        <v>227</v>
      </c>
      <c r="B429">
        <v>2023</v>
      </c>
      <c r="C429" s="12">
        <v>0</v>
      </c>
      <c r="D429" s="12">
        <v>295.25</v>
      </c>
    </row>
    <row r="430" spans="1:4" x14ac:dyDescent="0.3">
      <c r="A430" t="s">
        <v>242</v>
      </c>
      <c r="B430">
        <v>2023</v>
      </c>
      <c r="C430" s="12">
        <v>0</v>
      </c>
      <c r="D430" s="12">
        <v>295</v>
      </c>
    </row>
    <row r="431" spans="1:4" x14ac:dyDescent="0.3">
      <c r="A431" t="s">
        <v>207</v>
      </c>
      <c r="B431">
        <v>2023</v>
      </c>
      <c r="C431" s="12">
        <v>0</v>
      </c>
      <c r="D431" s="12">
        <v>250.84</v>
      </c>
    </row>
    <row r="432" spans="1:4" x14ac:dyDescent="0.3">
      <c r="A432" t="s">
        <v>208</v>
      </c>
      <c r="B432">
        <v>2023</v>
      </c>
      <c r="C432" s="12">
        <v>0</v>
      </c>
      <c r="D432" s="12">
        <v>219.73</v>
      </c>
    </row>
    <row r="433" spans="1:4" x14ac:dyDescent="0.3">
      <c r="A433" t="s">
        <v>142</v>
      </c>
      <c r="B433">
        <v>2023</v>
      </c>
      <c r="C433" s="12">
        <v>0</v>
      </c>
      <c r="D433" s="12">
        <v>215.71</v>
      </c>
    </row>
    <row r="434" spans="1:4" x14ac:dyDescent="0.3">
      <c r="A434" t="s">
        <v>106</v>
      </c>
      <c r="B434">
        <v>2023</v>
      </c>
      <c r="C434" s="12">
        <v>0</v>
      </c>
      <c r="D434" s="12">
        <v>197.35</v>
      </c>
    </row>
    <row r="435" spans="1:4" x14ac:dyDescent="0.3">
      <c r="A435" t="s">
        <v>262</v>
      </c>
      <c r="B435">
        <v>2023</v>
      </c>
      <c r="C435" s="12">
        <v>0</v>
      </c>
      <c r="D435" s="12">
        <v>192.18</v>
      </c>
    </row>
    <row r="436" spans="1:4" x14ac:dyDescent="0.3">
      <c r="A436" t="s">
        <v>232</v>
      </c>
      <c r="B436">
        <v>2023</v>
      </c>
      <c r="C436" s="12">
        <v>0</v>
      </c>
      <c r="D436" s="12">
        <v>187.98</v>
      </c>
    </row>
    <row r="437" spans="1:4" x14ac:dyDescent="0.3">
      <c r="A437" t="s">
        <v>233</v>
      </c>
      <c r="B437">
        <v>2023</v>
      </c>
      <c r="C437" s="12">
        <v>0</v>
      </c>
      <c r="D437" s="12">
        <v>183.62</v>
      </c>
    </row>
    <row r="438" spans="1:4" x14ac:dyDescent="0.3">
      <c r="A438" t="s">
        <v>89</v>
      </c>
      <c r="B438">
        <v>2023</v>
      </c>
      <c r="C438" s="12">
        <v>0</v>
      </c>
      <c r="D438" s="12">
        <v>166.55</v>
      </c>
    </row>
    <row r="439" spans="1:4" x14ac:dyDescent="0.3">
      <c r="A439" t="s">
        <v>411</v>
      </c>
      <c r="B439">
        <v>2023</v>
      </c>
      <c r="C439" s="12">
        <v>0</v>
      </c>
      <c r="D439" s="12">
        <v>154.49</v>
      </c>
    </row>
    <row r="440" spans="1:4" x14ac:dyDescent="0.3">
      <c r="A440" t="s">
        <v>246</v>
      </c>
      <c r="B440">
        <v>2023</v>
      </c>
      <c r="C440" s="12">
        <v>0</v>
      </c>
      <c r="D440" s="12">
        <v>150.30000000000001</v>
      </c>
    </row>
    <row r="441" spans="1:4" x14ac:dyDescent="0.3">
      <c r="A441" t="s">
        <v>211</v>
      </c>
      <c r="B441">
        <v>2023</v>
      </c>
      <c r="C441" s="12">
        <v>0</v>
      </c>
      <c r="D441" s="12">
        <v>143.69999999999999</v>
      </c>
    </row>
    <row r="442" spans="1:4" x14ac:dyDescent="0.3">
      <c r="A442" t="s">
        <v>100</v>
      </c>
      <c r="B442">
        <v>2023</v>
      </c>
      <c r="C442" s="12">
        <v>89841.36</v>
      </c>
      <c r="D442" s="12">
        <v>127.53</v>
      </c>
    </row>
    <row r="443" spans="1:4" x14ac:dyDescent="0.3">
      <c r="A443" t="s">
        <v>301</v>
      </c>
      <c r="B443">
        <v>2023</v>
      </c>
      <c r="C443" s="12">
        <v>0</v>
      </c>
      <c r="D443" s="12">
        <v>121.44</v>
      </c>
    </row>
    <row r="444" spans="1:4" x14ac:dyDescent="0.3">
      <c r="A444" t="s">
        <v>493</v>
      </c>
      <c r="B444">
        <v>2023</v>
      </c>
      <c r="C444" s="12">
        <v>0</v>
      </c>
      <c r="D444" s="12">
        <v>121.44</v>
      </c>
    </row>
    <row r="445" spans="1:4" x14ac:dyDescent="0.3">
      <c r="A445" t="s">
        <v>128</v>
      </c>
      <c r="B445">
        <v>2023</v>
      </c>
      <c r="C445" s="12">
        <v>0</v>
      </c>
      <c r="D445" s="12">
        <v>120.14</v>
      </c>
    </row>
    <row r="446" spans="1:4" x14ac:dyDescent="0.3">
      <c r="A446" t="s">
        <v>451</v>
      </c>
      <c r="B446">
        <v>2023</v>
      </c>
      <c r="C446" s="12">
        <v>0</v>
      </c>
      <c r="D446" s="12">
        <v>9</v>
      </c>
    </row>
    <row r="447" spans="1:4" x14ac:dyDescent="0.3">
      <c r="A447" t="s">
        <v>243</v>
      </c>
      <c r="B447">
        <v>2023</v>
      </c>
      <c r="C447" s="12">
        <v>0</v>
      </c>
      <c r="D447" s="12">
        <v>9</v>
      </c>
    </row>
    <row r="448" spans="1:4" x14ac:dyDescent="0.3">
      <c r="A448" t="s">
        <v>373</v>
      </c>
      <c r="B448">
        <v>2023</v>
      </c>
      <c r="C448" s="12">
        <v>0</v>
      </c>
      <c r="D448" s="12">
        <v>7.19</v>
      </c>
    </row>
    <row r="449" spans="1:4" x14ac:dyDescent="0.3">
      <c r="A449" t="s">
        <v>519</v>
      </c>
      <c r="B449">
        <v>2022</v>
      </c>
      <c r="C449" s="12">
        <v>-4200</v>
      </c>
      <c r="D449" s="12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A9917-21AB-4DE0-B2E0-0FAC13B0A635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01f1036d-88ab-43b8-b950-9429bdd8e735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c0583dc-971f-435d-b4b4-69cf34e99f89"/>
    <ds:schemaRef ds:uri="http://purl.org/dc/elements/1.1/"/>
    <ds:schemaRef ds:uri="bf3c664f-6c23-4b34-b651-3b63265d0f28"/>
    <ds:schemaRef ds:uri="92d35910-5497-4411-9eb7-e74862b18da7"/>
  </ds:schemaRefs>
</ds:datastoreItem>
</file>

<file path=customXml/itemProps2.xml><?xml version="1.0" encoding="utf-8"?>
<ds:datastoreItem xmlns:ds="http://schemas.openxmlformats.org/officeDocument/2006/customXml" ds:itemID="{C9B52B7E-D59B-4FF5-A50F-D0224FA9351D}"/>
</file>

<file path=customXml/itemProps3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2024-04-20T01:22:50Z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