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F35FD20F-4825-4666-A02F-E89D40E7433E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<sst xmlns="http://schemas.openxmlformats.org/spreadsheetml/2006/main" count="137" uniqueCount="65">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</sst>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C-4BDB-AEC0-25D35E9F266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C-4BDB-AEC0-25D35E9F266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C-4BDB-AEC0-25D35E9F266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C-4BDB-AEC0-25D35E9F266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2.030758634621499E-2</c:v>
                </c:pt>
                <c:pt idx="1">
                  <c:v>0.34292531500091078</c:v>
                </c:pt>
                <c:pt idx="2">
                  <c:v>0.56384914922381302</c:v>
                </c:pt>
                <c:pt idx="3">
                  <c:v>0.68189883311489641</c:v>
                </c:pt>
                <c:pt idx="4">
                  <c:v>0.77999402258434891</c:v>
                </c:pt>
                <c:pt idx="5">
                  <c:v>0.851648295477345</c:v>
                </c:pt>
                <c:pt idx="6">
                  <c:v>0.90151133606994249</c:v>
                </c:pt>
                <c:pt idx="7">
                  <c:v>0.94558531829995252</c:v>
                </c:pt>
                <c:pt idx="8">
                  <c:v>0.96116952064300321</c:v>
                </c:pt>
                <c:pt idx="9">
                  <c:v>0.96526983150098067</c:v>
                </c:pt>
                <c:pt idx="10">
                  <c:v>0.99571502042284499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C-4BDB-AEC0-25D35E9F266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3.2558979631737872E-2</c:v>
                </c:pt>
                <c:pt idx="1">
                  <c:v>0.31788906218905988</c:v>
                </c:pt>
                <c:pt idx="2">
                  <c:v>0.55429944482568116</c:v>
                </c:pt>
                <c:pt idx="3">
                  <c:v>0.67693890747812668</c:v>
                </c:pt>
                <c:pt idx="4">
                  <c:v>0.76578054620069003</c:v>
                </c:pt>
                <c:pt idx="5">
                  <c:v>0.86166342353940528</c:v>
                </c:pt>
                <c:pt idx="6">
                  <c:v>0.89651637834459363</c:v>
                </c:pt>
                <c:pt idx="7">
                  <c:v>0.93508453600603403</c:v>
                </c:pt>
                <c:pt idx="8">
                  <c:v>0.95527137890024105</c:v>
                </c:pt>
                <c:pt idx="9">
                  <c:v>0.96036531592578178</c:v>
                </c:pt>
                <c:pt idx="10">
                  <c:v>0.9956976571681988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C-4BDB-AEC0-25D35E9F266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5.0865765698139158E-2</c:v>
                </c:pt>
                <c:pt idx="1">
                  <c:v>0.47198656533374589</c:v>
                </c:pt>
                <c:pt idx="2">
                  <c:v>0.59433201178994521</c:v>
                </c:pt>
                <c:pt idx="3">
                  <c:v>0.81842905246282549</c:v>
                </c:pt>
                <c:pt idx="4">
                  <c:v>0.82309274568417079</c:v>
                </c:pt>
                <c:pt idx="5">
                  <c:v>0.86813270817349619</c:v>
                </c:pt>
                <c:pt idx="6">
                  <c:v>0.86876665219081728</c:v>
                </c:pt>
                <c:pt idx="7">
                  <c:v>0.92697285188774037</c:v>
                </c:pt>
                <c:pt idx="8">
                  <c:v>0.92870688568627935</c:v>
                </c:pt>
                <c:pt idx="9">
                  <c:v>0.93069179077993769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DC-4BDB-AEC0-25D35E9F266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8.3434011638673922E-2</c:v>
                </c:pt>
                <c:pt idx="1">
                  <c:v>0.33123751802525953</c:v>
                </c:pt>
                <c:pt idx="2">
                  <c:v>0.42232547928329139</c:v>
                </c:pt>
                <c:pt idx="3">
                  <c:v>0.68716963963028399</c:v>
                </c:pt>
                <c:pt idx="4">
                  <c:v>0.69140919283356006</c:v>
                </c:pt>
                <c:pt idx="5">
                  <c:v>0.76349768730003797</c:v>
                </c:pt>
                <c:pt idx="6">
                  <c:v>0.76377502467812786</c:v>
                </c:pt>
                <c:pt idx="7">
                  <c:v>0.86611882781060134</c:v>
                </c:pt>
                <c:pt idx="8">
                  <c:v>0.86935922329341597</c:v>
                </c:pt>
                <c:pt idx="9">
                  <c:v>0.87084720781681813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DC-4BDB-AEC0-25D35E9F266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5.8771512690705019E-2</c:v>
                </c:pt>
                <c:pt idx="1">
                  <c:v>0.38275252182653302</c:v>
                </c:pt>
                <c:pt idx="2">
                  <c:v>0.48177347429389428</c:v>
                </c:pt>
                <c:pt idx="3">
                  <c:v>0.80626565937830774</c:v>
                </c:pt>
                <c:pt idx="4">
                  <c:v>0.80937547371705842</c:v>
                </c:pt>
                <c:pt idx="5">
                  <c:v>0.83658141245045048</c:v>
                </c:pt>
                <c:pt idx="6">
                  <c:v>0.83690057844178145</c:v>
                </c:pt>
                <c:pt idx="7">
                  <c:v>0.92294043265837811</c:v>
                </c:pt>
                <c:pt idx="8">
                  <c:v>0.92770345554637368</c:v>
                </c:pt>
                <c:pt idx="9">
                  <c:v>0.92937201810248427</c:v>
                </c:pt>
                <c:pt idx="10">
                  <c:v>0.99881965060805133</c:v>
                </c:pt>
                <c:pt idx="11">
                  <c:v>0.99881965060805133</c:v>
                </c:pt>
                <c:pt idx="12">
                  <c:v>0.99987162174853439</c:v>
                </c:pt>
                <c:pt idx="13">
                  <c:v>0.99987162174853439</c:v>
                </c:pt>
                <c:pt idx="14">
                  <c:v>0.99987162174853439</c:v>
                </c:pt>
                <c:pt idx="15">
                  <c:v>0.99987162174853439</c:v>
                </c:pt>
                <c:pt idx="16">
                  <c:v>0.99987162174853439</c:v>
                </c:pt>
                <c:pt idx="17">
                  <c:v>0.99987162174853439</c:v>
                </c:pt>
                <c:pt idx="18">
                  <c:v>0.99990979906704291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DC-4BDB-AEC0-25D35E9F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E00-8881-BDAD6EA777A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4E00-8881-BDAD6EA777A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8-4E00-8881-BDAD6EA777A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8-4E00-8881-BDAD6EA777A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1.644233086794177</c:v>
                </c:pt>
                <c:pt idx="2">
                  <c:v>1.2093639478814311</c:v>
                </c:pt>
                <c:pt idx="3">
                  <c:v>1.143855928043396</c:v>
                </c:pt>
                <c:pt idx="4">
                  <c:v>1.0918651564220769</c:v>
                </c:pt>
                <c:pt idx="5">
                  <c:v>1.0585488644284189</c:v>
                </c:pt>
                <c:pt idx="6">
                  <c:v>1.0488889939223021</c:v>
                </c:pt>
                <c:pt idx="7">
                  <c:v>1.0164810113285909</c:v>
                </c:pt>
                <c:pt idx="8">
                  <c:v>1.0042659601349351</c:v>
                </c:pt>
                <c:pt idx="9">
                  <c:v>1.031540599248318</c:v>
                </c:pt>
                <c:pt idx="10">
                  <c:v>1.0002093031599131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8-4E00-8881-BDAD6EA777A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1.7436883200970901</c:v>
                </c:pt>
                <c:pt idx="2">
                  <c:v>1.2212512817706569</c:v>
                </c:pt>
                <c:pt idx="3">
                  <c:v>1.1312402607401231</c:v>
                </c:pt>
                <c:pt idx="4">
                  <c:v>1.125209340736617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1.0215882544485551</c:v>
                </c:pt>
                <c:pt idx="8">
                  <c:v>1.005332450168668</c:v>
                </c:pt>
                <c:pt idx="9">
                  <c:v>1.036790521957113</c:v>
                </c:pt>
                <c:pt idx="10">
                  <c:v>1.0002267450899061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8-4E00-8881-BDAD6EA777A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1.377056992097681</c:v>
                </c:pt>
                <c:pt idx="3">
                  <c:v>1.0056983475932471</c:v>
                </c:pt>
                <c:pt idx="4">
                  <c:v>1.0547203978233191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1.001870641405525</c:v>
                </c:pt>
                <c:pt idx="8">
                  <c:v>1.002137278321342</c:v>
                </c:pt>
                <c:pt idx="9">
                  <c:v>1.073002934389115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18-4E00-8881-BDAD6EA777A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1.6271091216102971</c:v>
                </c:pt>
                <c:pt idx="3">
                  <c:v>1.006169587477056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1.0037412828110499</c:v>
                </c:pt>
                <c:pt idx="8">
                  <c:v>1.001711587665413</c:v>
                </c:pt>
                <c:pt idx="9">
                  <c:v>1.14600586877823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18-4E00-8881-BDAD6EA777A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6.6641406121163644</c:v>
                </c:pt>
                <c:pt idx="1">
                  <c:v>1.2594110096413791</c:v>
                </c:pt>
                <c:pt idx="2">
                  <c:v>1.6636007006807081</c:v>
                </c:pt>
                <c:pt idx="3">
                  <c:v>1.0038862546124261</c:v>
                </c:pt>
                <c:pt idx="4">
                  <c:v>1.0330786422467559</c:v>
                </c:pt>
                <c:pt idx="5">
                  <c:v>1.000387048234608</c:v>
                </c:pt>
                <c:pt idx="6">
                  <c:v>1.1017485443006021</c:v>
                </c:pt>
                <c:pt idx="7">
                  <c:v>1.0051342029770749</c:v>
                </c:pt>
                <c:pt idx="8">
                  <c:v>1.0018004581296891</c:v>
                </c:pt>
                <c:pt idx="9">
                  <c:v>1.074717249779539</c:v>
                </c:pt>
                <c:pt idx="10">
                  <c:v>1</c:v>
                </c:pt>
                <c:pt idx="11">
                  <c:v>1.001053288057647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1.000038178776514</c:v>
                </c:pt>
                <c:pt idx="18">
                  <c:v>1.0000902090698991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18-4E00-8881-BDAD6EA7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0.15354964197294255</v>
      </c>
      <c r="I7" s="5">
        <v>5.8771512690705019E-2</v>
      </c>
      <c r="J7" s="5">
        <f t="shared" ref="J7:J30" si="4">I7</f>
        <v>5.8771512690705019E-2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0.79446574427433936</v>
      </c>
      <c r="I8" s="5">
        <v>0.38275252182653302</v>
      </c>
      <c r="J8" s="5">
        <f t="shared" si="4"/>
        <v>0.38275252182653302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0.59753688959713147</v>
      </c>
      <c r="I9" s="5">
        <v>0.48177347429389428</v>
      </c>
      <c r="J9" s="5">
        <f t="shared" si="4"/>
        <v>0.48177347429389428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0.99615776059475969</v>
      </c>
      <c r="I10" s="5">
        <v>0.80626565937830774</v>
      </c>
      <c r="J10" s="5">
        <f t="shared" si="4"/>
        <v>0.80626565937830774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0.96747962800930221</v>
      </c>
      <c r="I11" s="5">
        <v>0.80937547371705842</v>
      </c>
      <c r="J11" s="5">
        <f t="shared" si="4"/>
        <v>0.80937547371705842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0.99961863332449208</v>
      </c>
      <c r="I12" s="5">
        <v>0.83658141245045048</v>
      </c>
      <c r="J12" s="5">
        <f t="shared" si="4"/>
        <v>0.83658141245045048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0.9067763734558979</v>
      </c>
      <c r="I13" s="5">
        <v>0.83690057844178145</v>
      </c>
      <c r="J13" s="5">
        <f t="shared" si="4"/>
        <v>0.83690057844178145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0.99486579158510258</v>
      </c>
      <c r="I14" s="5">
        <v>0.92294043265837811</v>
      </c>
      <c r="J14" s="5">
        <f t="shared" si="4"/>
        <v>0.92294043265837811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0.99820463439439755</v>
      </c>
      <c r="I15" s="5">
        <v>0.92770345554637368</v>
      </c>
      <c r="J15" s="5">
        <f t="shared" si="4"/>
        <v>0.92770345554637368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0.93047029815313564</v>
      </c>
      <c r="I16" s="5">
        <v>0.92937201810248427</v>
      </c>
      <c r="J16" s="5">
        <f t="shared" si="4"/>
        <v>0.92937201810248427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1</v>
      </c>
      <c r="I17" s="5">
        <v>0.99881965060805133</v>
      </c>
      <c r="J17" s="5">
        <f t="shared" si="4"/>
        <v>0.99881965060805133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0.99894789379196158</v>
      </c>
      <c r="I18" s="5">
        <v>0.99881965060805133</v>
      </c>
      <c r="J18" s="5">
        <f t="shared" si="4"/>
        <v>0.99881965060805133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1</v>
      </c>
      <c r="I19" s="5">
        <v>0.99987162174853439</v>
      </c>
      <c r="J19" s="5">
        <f t="shared" si="4"/>
        <v>0.99987162174853439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0.99987162174853439</v>
      </c>
      <c r="J20" s="5">
        <f t="shared" si="4"/>
        <v>0.99987162174853439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0.99987162174853439</v>
      </c>
      <c r="J21" s="5">
        <f t="shared" si="4"/>
        <v>0.99987162174853439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0.99987162174853439</v>
      </c>
      <c r="J22" s="5">
        <f t="shared" si="4"/>
        <v>0.99987162174853439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0.99987162174853439</v>
      </c>
      <c r="J23" s="5">
        <f t="shared" si="4"/>
        <v>0.99987162174853439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0.99996181923755112</v>
      </c>
      <c r="I24" s="5">
        <v>0.99987162174853439</v>
      </c>
      <c r="J24" s="5">
        <f t="shared" si="4"/>
        <v>0.99987162174853439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0.99990979906704291</v>
      </c>
      <c r="I25" s="5">
        <v>0.99990979906704291</v>
      </c>
      <c r="J25" s="5">
        <f t="shared" si="4"/>
        <v>0.99990979906704291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5.3550777567014193E-2</v>
      </c>
      <c r="C2" s="32">
        <v>4.8326232770404411E-2</v>
      </c>
      <c r="D2" s="32">
        <v>5.8684601163427691E-2</v>
      </c>
      <c r="E2" s="32">
        <v>5.8858682030657923E-2</v>
      </c>
      <c r="F2" s="32">
        <v>2.030758634621499E-2</v>
      </c>
      <c r="G2" s="32">
        <v>3.2558979631737872E-2</v>
      </c>
      <c r="H2" s="32">
        <v>5.0865765698139158E-2</v>
      </c>
      <c r="I2" s="32">
        <v>8.3434011638673922E-2</v>
      </c>
      <c r="J2" s="32">
        <v>5.8771512690705019E-2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6.6641406121163644</v>
      </c>
    </row>
    <row r="3" spans="1:27" x14ac:dyDescent="0.35">
      <c r="A3">
        <f t="shared" ref="A3:A24" si="0">+A2+1</f>
        <v>2</v>
      </c>
      <c r="B3" s="32">
        <v>0.39735157626188339</v>
      </c>
      <c r="C3" s="32">
        <v>0.36573115994702549</v>
      </c>
      <c r="D3" s="32">
        <v>0.45034951794894129</v>
      </c>
      <c r="E3" s="32">
        <v>0.33279964053310662</v>
      </c>
      <c r="F3" s="32">
        <v>0.34292531500091078</v>
      </c>
      <c r="G3" s="32">
        <v>0.31788906218905988</v>
      </c>
      <c r="H3" s="32">
        <v>0.47198656533374589</v>
      </c>
      <c r="I3" s="32">
        <v>0.33123751802525953</v>
      </c>
      <c r="J3" s="32">
        <v>0.38275252182653302</v>
      </c>
      <c r="M3">
        <f t="shared" ref="M3:M24" si="1">+M2+1</f>
        <v>2</v>
      </c>
      <c r="N3" s="17">
        <v>1.5549359329780921</v>
      </c>
      <c r="O3" s="17">
        <v>1.6172624122899579</v>
      </c>
      <c r="P3" s="17">
        <v>1.2639895670834509</v>
      </c>
      <c r="Q3" s="17">
        <v>1.2548324521993059</v>
      </c>
      <c r="R3" s="17">
        <v>1.644233086794177</v>
      </c>
      <c r="S3" s="17">
        <v>1.7436883200970901</v>
      </c>
      <c r="T3" s="17">
        <v>1.2592138324312001</v>
      </c>
      <c r="U3" s="17">
        <v>1.2749928866786331</v>
      </c>
      <c r="V3" s="17">
        <v>1.2594110096413791</v>
      </c>
    </row>
    <row r="4" spans="1:27" x14ac:dyDescent="0.35">
      <c r="A4">
        <f t="shared" si="0"/>
        <v>3</v>
      </c>
      <c r="B4" s="32">
        <v>0.61785624395508709</v>
      </c>
      <c r="C4" s="32">
        <v>0.59148325798553092</v>
      </c>
      <c r="D4" s="32">
        <v>0.56923709222852326</v>
      </c>
      <c r="E4" s="32">
        <v>0.41760778902120571</v>
      </c>
      <c r="F4" s="32">
        <v>0.56384914922381302</v>
      </c>
      <c r="G4" s="32">
        <v>0.55429944482568116</v>
      </c>
      <c r="H4" s="32">
        <v>0.59433201178994521</v>
      </c>
      <c r="I4" s="32">
        <v>0.42232547928329139</v>
      </c>
      <c r="J4" s="32">
        <v>0.48177347429389428</v>
      </c>
      <c r="M4">
        <f t="shared" si="1"/>
        <v>3</v>
      </c>
      <c r="N4" s="17">
        <v>1.185737558735126</v>
      </c>
      <c r="O4" s="17">
        <v>1.2362913034222129</v>
      </c>
      <c r="P4" s="17">
        <v>1.534350861669455</v>
      </c>
      <c r="Q4" s="17">
        <v>1.7928505396919621</v>
      </c>
      <c r="R4" s="17">
        <v>1.2093639478814311</v>
      </c>
      <c r="S4" s="17">
        <v>1.2212512817706569</v>
      </c>
      <c r="T4" s="17">
        <v>1.377056992097681</v>
      </c>
      <c r="U4" s="17">
        <v>1.6271091216102971</v>
      </c>
      <c r="V4" s="17">
        <v>1.6636007006807081</v>
      </c>
    </row>
    <row r="5" spans="1:27" x14ac:dyDescent="0.35">
      <c r="A5">
        <f t="shared" si="0"/>
        <v>4</v>
      </c>
      <c r="B5" s="32">
        <v>0.73261535435655933</v>
      </c>
      <c r="C5" s="32">
        <v>0.73124560796734928</v>
      </c>
      <c r="D5" s="32">
        <v>0.87340942295504931</v>
      </c>
      <c r="E5" s="32">
        <v>0.74870834992623558</v>
      </c>
      <c r="F5" s="32">
        <v>0.68189883311489641</v>
      </c>
      <c r="G5" s="32">
        <v>0.67693890747812668</v>
      </c>
      <c r="H5" s="32">
        <v>0.81842905246282549</v>
      </c>
      <c r="I5" s="32">
        <v>0.68716963963028399</v>
      </c>
      <c r="J5" s="32">
        <v>0.80626565937830774</v>
      </c>
      <c r="M5">
        <f t="shared" si="1"/>
        <v>4</v>
      </c>
      <c r="N5" s="17">
        <v>1.11698495875447</v>
      </c>
      <c r="O5" s="17">
        <v>1.090967275380655</v>
      </c>
      <c r="P5" s="17">
        <v>1.0042641908133341</v>
      </c>
      <c r="Q5" s="17">
        <v>1.0035083184115181</v>
      </c>
      <c r="R5" s="17">
        <v>1.143855928043396</v>
      </c>
      <c r="S5" s="17">
        <v>1.1312402607401231</v>
      </c>
      <c r="T5" s="17">
        <v>1.0056983475932471</v>
      </c>
      <c r="U5" s="17">
        <v>1.006169587477056</v>
      </c>
      <c r="V5" s="17">
        <v>1.0038862546124261</v>
      </c>
    </row>
    <row r="6" spans="1:27" x14ac:dyDescent="0.35">
      <c r="A6">
        <f t="shared" si="0"/>
        <v>5</v>
      </c>
      <c r="B6" s="32">
        <v>0.81832033136885307</v>
      </c>
      <c r="C6" s="32">
        <v>0.79776502855820941</v>
      </c>
      <c r="D6" s="32">
        <v>0.87713380739269386</v>
      </c>
      <c r="E6" s="32">
        <v>0.75133505721513916</v>
      </c>
      <c r="F6" s="32">
        <v>0.77999402258434891</v>
      </c>
      <c r="G6" s="32">
        <v>0.76578054620069003</v>
      </c>
      <c r="H6" s="32">
        <v>0.82309274568417079</v>
      </c>
      <c r="I6" s="32">
        <v>0.69140919283356006</v>
      </c>
      <c r="J6" s="32">
        <v>0.80937547371705842</v>
      </c>
      <c r="M6">
        <f t="shared" si="1"/>
        <v>5</v>
      </c>
      <c r="N6" s="17">
        <v>1.0514906126970509</v>
      </c>
      <c r="O6" s="17">
        <v>1.0718645507553199</v>
      </c>
      <c r="P6" s="17">
        <v>1.0254248726887181</v>
      </c>
      <c r="Q6" s="17">
        <v>1.0407324118047949</v>
      </c>
      <c r="R6" s="17">
        <v>1.0918651564220769</v>
      </c>
      <c r="S6" s="17">
        <v>1.125209340736617</v>
      </c>
      <c r="T6" s="17">
        <v>1.0547203978233191</v>
      </c>
      <c r="U6" s="17">
        <v>1.1042631414416719</v>
      </c>
      <c r="V6" s="17">
        <v>1.0330786422467559</v>
      </c>
    </row>
    <row r="7" spans="1:27" x14ac:dyDescent="0.35">
      <c r="A7">
        <f t="shared" si="0"/>
        <v>6</v>
      </c>
      <c r="B7" s="32">
        <v>0.86045614661348924</v>
      </c>
      <c r="C7" s="32">
        <v>0.8550960539438498</v>
      </c>
      <c r="D7" s="32">
        <v>0.89943482277662368</v>
      </c>
      <c r="E7" s="32">
        <v>0.78193874616900538</v>
      </c>
      <c r="F7" s="32">
        <v>0.851648295477345</v>
      </c>
      <c r="G7" s="32">
        <v>0.86166342353940528</v>
      </c>
      <c r="H7" s="32">
        <v>0.86813270817349619</v>
      </c>
      <c r="I7" s="32">
        <v>0.76349768730003797</v>
      </c>
      <c r="J7" s="32">
        <v>0.83658141245045048</v>
      </c>
      <c r="M7">
        <f t="shared" si="1"/>
        <v>6</v>
      </c>
      <c r="N7" s="17">
        <v>1.0639251417270561</v>
      </c>
      <c r="O7" s="17">
        <v>1.057821669333967</v>
      </c>
      <c r="P7" s="17">
        <v>1.0004661803837951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1.000387048234608</v>
      </c>
    </row>
    <row r="8" spans="1:27" x14ac:dyDescent="0.35">
      <c r="A8">
        <f t="shared" si="0"/>
        <v>7</v>
      </c>
      <c r="B8" s="32">
        <v>0.91546092773567322</v>
      </c>
      <c r="C8" s="32">
        <v>0.90453913522377105</v>
      </c>
      <c r="D8" s="32">
        <v>0.89985412164750456</v>
      </c>
      <c r="E8" s="32">
        <v>0.78217951768676475</v>
      </c>
      <c r="F8" s="32">
        <v>0.90151133606994249</v>
      </c>
      <c r="G8" s="32">
        <v>0.89651637834459363</v>
      </c>
      <c r="H8" s="32">
        <v>0.86876665219081728</v>
      </c>
      <c r="I8" s="32">
        <v>0.76377502467812786</v>
      </c>
      <c r="J8" s="32">
        <v>0.83690057844178145</v>
      </c>
      <c r="M8">
        <f t="shared" si="1"/>
        <v>7</v>
      </c>
      <c r="N8" s="17">
        <v>1.0370773481847091</v>
      </c>
      <c r="O8" s="17">
        <v>1.0349672755163679</v>
      </c>
      <c r="P8" s="17">
        <v>1.0452518556868391</v>
      </c>
      <c r="Q8" s="17">
        <v>1.158245232914364</v>
      </c>
      <c r="R8" s="17">
        <v>1.0488889939223021</v>
      </c>
      <c r="S8" s="17">
        <v>1.0430200257274229</v>
      </c>
      <c r="T8" s="17">
        <v>1.0669986578676121</v>
      </c>
      <c r="U8" s="17">
        <v>1.1339973157352241</v>
      </c>
      <c r="V8" s="17">
        <v>1.1017485443006021</v>
      </c>
    </row>
    <row r="9" spans="1:27" x14ac:dyDescent="0.35">
      <c r="A9">
        <f t="shared" si="0"/>
        <v>8</v>
      </c>
      <c r="B9" s="32">
        <v>0.94940379130282559</v>
      </c>
      <c r="C9" s="32">
        <v>0.93616840438047821</v>
      </c>
      <c r="D9" s="32">
        <v>0.94057419049950475</v>
      </c>
      <c r="E9" s="32">
        <v>0.90595569764395212</v>
      </c>
      <c r="F9" s="32">
        <v>0.94558531829995252</v>
      </c>
      <c r="G9" s="32">
        <v>0.93508453600603403</v>
      </c>
      <c r="H9" s="32">
        <v>0.92697285188774037</v>
      </c>
      <c r="I9" s="32">
        <v>0.86611882781060134</v>
      </c>
      <c r="J9" s="32">
        <v>0.92294043265837811</v>
      </c>
      <c r="M9">
        <f t="shared" si="1"/>
        <v>8</v>
      </c>
      <c r="N9" s="17">
        <v>1.0247030349231321</v>
      </c>
      <c r="O9" s="17">
        <v>1.0346819906815039</v>
      </c>
      <c r="P9" s="17">
        <v>1.003594930859893</v>
      </c>
      <c r="Q9" s="17">
        <v>1.006673475094257</v>
      </c>
      <c r="R9" s="17">
        <v>1.0164810113285909</v>
      </c>
      <c r="S9" s="17">
        <v>1.0215882544485551</v>
      </c>
      <c r="T9" s="17">
        <v>1.001870641405525</v>
      </c>
      <c r="U9" s="17">
        <v>1.0037412828110499</v>
      </c>
      <c r="V9" s="17">
        <v>1.0051342029770749</v>
      </c>
    </row>
    <row r="10" spans="1:27" x14ac:dyDescent="0.35">
      <c r="A10">
        <f t="shared" si="0"/>
        <v>9</v>
      </c>
      <c r="B10" s="32">
        <v>0.97285694631553343</v>
      </c>
      <c r="C10" s="32">
        <v>0.96863658825752019</v>
      </c>
      <c r="D10" s="32">
        <v>0.94395548968295029</v>
      </c>
      <c r="E10" s="32">
        <v>0.91200157042867946</v>
      </c>
      <c r="F10" s="32">
        <v>0.96116952064300321</v>
      </c>
      <c r="G10" s="32">
        <v>0.95527137890024105</v>
      </c>
      <c r="H10" s="32">
        <v>0.92870688568627935</v>
      </c>
      <c r="I10" s="32">
        <v>0.86935922329341597</v>
      </c>
      <c r="J10" s="32">
        <v>0.92770345554637368</v>
      </c>
      <c r="M10">
        <f t="shared" si="1"/>
        <v>9</v>
      </c>
      <c r="N10" s="17">
        <v>1.0059066401931189</v>
      </c>
      <c r="O10" s="17">
        <v>1.007737257862984</v>
      </c>
      <c r="P10" s="17">
        <v>1.001908017494622</v>
      </c>
      <c r="Q10" s="17">
        <v>1.001692898764756</v>
      </c>
      <c r="R10" s="17">
        <v>1.0042659601349351</v>
      </c>
      <c r="S10" s="17">
        <v>1.005332450168668</v>
      </c>
      <c r="T10" s="17">
        <v>1.002137278321342</v>
      </c>
      <c r="U10" s="17">
        <v>1.001711587665413</v>
      </c>
      <c r="V10" s="17">
        <v>1.0018004581296891</v>
      </c>
    </row>
    <row r="11" spans="1:27" x14ac:dyDescent="0.35">
      <c r="A11">
        <f t="shared" si="0"/>
        <v>10</v>
      </c>
      <c r="B11" s="32">
        <v>0.97860326225679617</v>
      </c>
      <c r="C11" s="32">
        <v>0.97613117931638937</v>
      </c>
      <c r="D11" s="32">
        <v>0.94575657327141005</v>
      </c>
      <c r="E11" s="32">
        <v>0.91354549676071384</v>
      </c>
      <c r="F11" s="32">
        <v>0.96526983150098067</v>
      </c>
      <c r="G11" s="32">
        <v>0.96036531592578178</v>
      </c>
      <c r="H11" s="32">
        <v>0.93069179077993769</v>
      </c>
      <c r="I11" s="32">
        <v>0.87084720781681813</v>
      </c>
      <c r="J11" s="32">
        <v>0.92937201810248427</v>
      </c>
      <c r="M11">
        <f t="shared" si="1"/>
        <v>10</v>
      </c>
      <c r="N11" s="17">
        <v>1.0185149746302189</v>
      </c>
      <c r="O11" s="17">
        <v>1.021081449319831</v>
      </c>
      <c r="P11" s="17">
        <v>1.0565772334513219</v>
      </c>
      <c r="Q11" s="17">
        <v>1.092857266107756</v>
      </c>
      <c r="R11" s="17">
        <v>1.031540599248318</v>
      </c>
      <c r="S11" s="17">
        <v>1.036790521957113</v>
      </c>
      <c r="T11" s="17">
        <v>1.073002934389115</v>
      </c>
      <c r="U11" s="17">
        <v>1.14600586877823</v>
      </c>
      <c r="V11" s="17">
        <v>1.074717249779539</v>
      </c>
    </row>
    <row r="12" spans="1:27" x14ac:dyDescent="0.35">
      <c r="A12">
        <f t="shared" si="0"/>
        <v>11</v>
      </c>
      <c r="B12" s="32">
        <v>0.99672207683052993</v>
      </c>
      <c r="C12" s="32">
        <v>0.9967094393026551</v>
      </c>
      <c r="D12" s="32">
        <v>0.99926486370550871</v>
      </c>
      <c r="E12" s="32">
        <v>0.99837483405496563</v>
      </c>
      <c r="F12" s="32">
        <v>0.99571502042284499</v>
      </c>
      <c r="G12" s="32">
        <v>0.9956976571681988</v>
      </c>
      <c r="H12" s="32">
        <v>0.99863502251873371</v>
      </c>
      <c r="I12" s="32">
        <v>0.99799601096720891</v>
      </c>
      <c r="J12" s="32">
        <v>0.99881965060805133</v>
      </c>
      <c r="M12">
        <f t="shared" si="1"/>
        <v>11</v>
      </c>
      <c r="N12" s="17">
        <v>1.0002155749462041</v>
      </c>
      <c r="O12" s="17">
        <v>1.000228256929248</v>
      </c>
      <c r="P12" s="17">
        <v>1</v>
      </c>
      <c r="Q12" s="17">
        <v>1</v>
      </c>
      <c r="R12" s="17">
        <v>1.0002093031599131</v>
      </c>
      <c r="S12" s="17">
        <v>1.0002267450899061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0.99693694513862297</v>
      </c>
      <c r="C13" s="32">
        <v>0.99693694513862297</v>
      </c>
      <c r="D13" s="32">
        <v>0.99926486370550871</v>
      </c>
      <c r="E13" s="32">
        <v>0.99837483405496563</v>
      </c>
      <c r="F13" s="32">
        <v>0.99592342672299217</v>
      </c>
      <c r="G13" s="32">
        <v>0.99592342672299217</v>
      </c>
      <c r="H13" s="32">
        <v>0.99863502251873371</v>
      </c>
      <c r="I13" s="32">
        <v>0.99799601096720891</v>
      </c>
      <c r="J13" s="32">
        <v>0.99881965060805133</v>
      </c>
      <c r="M13">
        <f t="shared" si="1"/>
        <v>12</v>
      </c>
      <c r="N13" s="17">
        <v>1.001046415577761</v>
      </c>
      <c r="O13" s="17">
        <v>1.001046415577761</v>
      </c>
      <c r="P13" s="17">
        <v>1.000478764706592</v>
      </c>
      <c r="Q13" s="17">
        <v>1.0016278114087009</v>
      </c>
      <c r="R13" s="17">
        <v>1.0010464337592599</v>
      </c>
      <c r="S13" s="17">
        <v>1.0010464337592599</v>
      </c>
      <c r="T13" s="17">
        <v>1.001004006534479</v>
      </c>
      <c r="U13" s="17">
        <v>1.002008013068959</v>
      </c>
      <c r="V13" s="17">
        <v>1.001053288057647</v>
      </c>
    </row>
    <row r="14" spans="1:27" x14ac:dyDescent="0.35">
      <c r="A14">
        <f t="shared" si="0"/>
        <v>13</v>
      </c>
      <c r="B14" s="32">
        <v>0.99798015548806129</v>
      </c>
      <c r="C14" s="32">
        <v>0.99798015548806129</v>
      </c>
      <c r="D14" s="32">
        <v>0.99974327645478878</v>
      </c>
      <c r="E14" s="32">
        <v>1</v>
      </c>
      <c r="F14" s="32">
        <v>0.99696559461835288</v>
      </c>
      <c r="G14" s="32">
        <v>0.99696559461835288</v>
      </c>
      <c r="H14" s="32">
        <v>0.99963765860690246</v>
      </c>
      <c r="I14" s="32">
        <v>1</v>
      </c>
      <c r="J14" s="32">
        <v>0.99987162174853439</v>
      </c>
      <c r="M14">
        <f t="shared" si="1"/>
        <v>13</v>
      </c>
      <c r="N14" s="17">
        <v>1.0002566004851789</v>
      </c>
      <c r="O14" s="17">
        <v>1.0002566004851789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0.99823623768015846</v>
      </c>
      <c r="C15" s="32">
        <v>0.99823623768015846</v>
      </c>
      <c r="D15" s="32">
        <v>0.99974327645478878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0.99987162174853439</v>
      </c>
      <c r="M15">
        <f t="shared" si="1"/>
        <v>14</v>
      </c>
      <c r="N15" s="17">
        <v>1.00010900813489</v>
      </c>
      <c r="O15" s="17">
        <v>1.00010900813489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0.99834505355060799</v>
      </c>
      <c r="C16" s="32">
        <v>0.99834505355060799</v>
      </c>
      <c r="D16" s="32">
        <v>0.99974327645478878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0.99987162174853439</v>
      </c>
      <c r="M16">
        <f t="shared" si="1"/>
        <v>15</v>
      </c>
      <c r="N16" s="17">
        <v>1.0010965485355421</v>
      </c>
      <c r="O16" s="17">
        <v>1.0010965485355421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0.99943978735704442</v>
      </c>
      <c r="C17" s="32">
        <v>0.99943978735704442</v>
      </c>
      <c r="D17" s="32">
        <v>0.99974327645478878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0.99987162174853439</v>
      </c>
      <c r="M17">
        <f t="shared" si="1"/>
        <v>16</v>
      </c>
      <c r="N17" s="17">
        <v>1.000303659211474</v>
      </c>
      <c r="O17" s="17">
        <v>1.000303659211474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0.99974327645478878</v>
      </c>
      <c r="C18" s="32">
        <v>0.99974327645478878</v>
      </c>
      <c r="D18" s="32">
        <v>0.99974327645478878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0.99987162174853439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0.99974327645478878</v>
      </c>
      <c r="C19" s="32">
        <v>0.99974327645478878</v>
      </c>
      <c r="D19" s="32">
        <v>0.99974327645478878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0.99987162174853439</v>
      </c>
      <c r="M19">
        <f t="shared" si="1"/>
        <v>18</v>
      </c>
      <c r="N19" s="17">
        <v>1.000076357553028</v>
      </c>
      <c r="O19" s="17">
        <v>1.000076357553028</v>
      </c>
      <c r="P19" s="17">
        <v>1.000076357553028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1.000038178776514</v>
      </c>
    </row>
    <row r="20" spans="1:22" x14ac:dyDescent="0.35">
      <c r="A20">
        <f t="shared" si="0"/>
        <v>19</v>
      </c>
      <c r="B20" s="32">
        <v>0.99981961440503508</v>
      </c>
      <c r="C20" s="32">
        <v>0.99981961440503508</v>
      </c>
      <c r="D20" s="32">
        <v>0.99981961440503508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0.99990979906704291</v>
      </c>
      <c r="M20">
        <f t="shared" si="1"/>
        <v>19</v>
      </c>
      <c r="N20" s="17">
        <v>1.000180418139798</v>
      </c>
      <c r="O20" s="17">
        <v>1.000180418139798</v>
      </c>
      <c r="P20" s="17">
        <v>1.000180418139798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1.0000902090698991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35507.5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35507.5</v>
      </c>
      <c r="H10" s="14">
        <f t="shared" si="4"/>
        <v>0</v>
      </c>
      <c r="I10" s="13">
        <v>26352.072499999998</v>
      </c>
      <c r="J10" s="13">
        <f t="shared" si="5"/>
        <v>134.7427227972297</v>
      </c>
      <c r="K10" s="13">
        <f t="shared" si="6"/>
        <v>134.74272279722973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0.99990979906704291</v>
      </c>
      <c r="D13" s="13">
        <f t="shared" si="1"/>
        <v>1.7350785441713532</v>
      </c>
      <c r="E13" s="13">
        <f t="shared" si="2"/>
        <v>1.7350785441713532</v>
      </c>
      <c r="F13" s="13"/>
      <c r="G13" s="13">
        <f t="shared" si="3"/>
        <v>19235.705078544172</v>
      </c>
      <c r="H13" s="14">
        <f t="shared" si="4"/>
        <v>1.735078544170392</v>
      </c>
      <c r="I13" s="13">
        <v>25311.998333333329</v>
      </c>
      <c r="J13" s="13">
        <f t="shared" si="5"/>
        <v>75.994415080269277</v>
      </c>
      <c r="K13" s="13">
        <f t="shared" si="6"/>
        <v>75.987560313129507</v>
      </c>
      <c r="L13" s="13">
        <f t="shared" si="7"/>
        <v>6.8547671397709564E-3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0.99987162174853439</v>
      </c>
      <c r="D14" s="13">
        <f t="shared" si="1"/>
        <v>4.7271359050855475</v>
      </c>
      <c r="E14" s="13">
        <f t="shared" si="2"/>
        <v>4.7271359050855475</v>
      </c>
      <c r="F14" s="13"/>
      <c r="G14" s="13">
        <f t="shared" si="3"/>
        <v>36821.937135905086</v>
      </c>
      <c r="H14" s="14">
        <f t="shared" si="4"/>
        <v>4.7271359050864703</v>
      </c>
      <c r="I14" s="13">
        <v>24880.449166666669</v>
      </c>
      <c r="J14" s="13">
        <f t="shared" si="5"/>
        <v>147.99546780384054</v>
      </c>
      <c r="K14" s="13">
        <f t="shared" si="6"/>
        <v>147.97646840445907</v>
      </c>
      <c r="L14" s="13">
        <f t="shared" si="7"/>
        <v>1.8999399381470994E-2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0.99987162174853439</v>
      </c>
      <c r="D15" s="13">
        <f t="shared" si="1"/>
        <v>4.2366320685514864</v>
      </c>
      <c r="E15" s="13">
        <f t="shared" si="2"/>
        <v>4.2366320685514864</v>
      </c>
      <c r="F15" s="13"/>
      <c r="G15" s="13">
        <f t="shared" si="3"/>
        <v>33001.166632068554</v>
      </c>
      <c r="H15" s="14">
        <f t="shared" si="4"/>
        <v>4.2366320685541723</v>
      </c>
      <c r="I15" s="13">
        <v>24611.719166666669</v>
      </c>
      <c r="J15" s="13">
        <f t="shared" si="5"/>
        <v>134.08720621501436</v>
      </c>
      <c r="K15" s="13">
        <f t="shared" si="6"/>
        <v>134.06999233393657</v>
      </c>
      <c r="L15" s="13">
        <f t="shared" si="7"/>
        <v>1.7213881077793758E-2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0.99987162174853439</v>
      </c>
      <c r="D16" s="13">
        <f t="shared" si="1"/>
        <v>1.8492488186693758</v>
      </c>
      <c r="E16" s="13">
        <f t="shared" si="2"/>
        <v>1.8492488186693758</v>
      </c>
      <c r="F16" s="13"/>
      <c r="G16" s="13">
        <f t="shared" si="3"/>
        <v>14404.68924881867</v>
      </c>
      <c r="H16" s="14">
        <f t="shared" si="4"/>
        <v>1.8492488186693663</v>
      </c>
      <c r="I16" s="13">
        <v>24633.530833333331</v>
      </c>
      <c r="J16" s="13">
        <f t="shared" si="5"/>
        <v>58.475942187413466</v>
      </c>
      <c r="K16" s="13">
        <f t="shared" si="6"/>
        <v>58.468435148202644</v>
      </c>
      <c r="L16" s="13">
        <f t="shared" si="7"/>
        <v>7.5070392108216311E-3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0.99987162174853439</v>
      </c>
      <c r="D17" s="13">
        <f t="shared" si="1"/>
        <v>1.5616779958923022</v>
      </c>
      <c r="E17" s="13">
        <f t="shared" si="2"/>
        <v>1.5616779958923022</v>
      </c>
      <c r="F17" s="13"/>
      <c r="G17" s="13">
        <f t="shared" si="3"/>
        <v>12164.661677995893</v>
      </c>
      <c r="H17" s="14">
        <f t="shared" si="4"/>
        <v>1.5616779958927509</v>
      </c>
      <c r="I17" s="13">
        <v>23784.6325</v>
      </c>
      <c r="J17" s="13">
        <f t="shared" si="5"/>
        <v>51.145047870703458</v>
      </c>
      <c r="K17" s="13">
        <f t="shared" si="6"/>
        <v>51.138481958886693</v>
      </c>
      <c r="L17" s="13">
        <f t="shared" si="7"/>
        <v>6.5659118167644692E-3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0.99987162174853439</v>
      </c>
      <c r="D18" s="13">
        <f t="shared" si="1"/>
        <v>1.2247740642563274</v>
      </c>
      <c r="E18" s="13">
        <f t="shared" si="2"/>
        <v>1.2247740642563274</v>
      </c>
      <c r="F18" s="13"/>
      <c r="G18" s="13">
        <f t="shared" si="3"/>
        <v>9540.3547740642553</v>
      </c>
      <c r="H18" s="14">
        <f t="shared" si="4"/>
        <v>1.224774064256053</v>
      </c>
      <c r="I18" s="13">
        <v>22692.45583333333</v>
      </c>
      <c r="J18" s="13">
        <f t="shared" si="5"/>
        <v>42.041966916821174</v>
      </c>
      <c r="K18" s="13">
        <f t="shared" si="6"/>
        <v>42.036569642620222</v>
      </c>
      <c r="L18" s="13">
        <f t="shared" si="7"/>
        <v>5.3972742009520402E-3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0.99987162174853439</v>
      </c>
      <c r="D19" s="13">
        <f t="shared" si="1"/>
        <v>1.7262607863844093</v>
      </c>
      <c r="E19" s="13">
        <f t="shared" si="2"/>
        <v>1.7262607863844093</v>
      </c>
      <c r="F19" s="13"/>
      <c r="G19" s="13">
        <f t="shared" si="3"/>
        <v>13446.676260786386</v>
      </c>
      <c r="H19" s="14">
        <f t="shared" si="4"/>
        <v>1.7262607863849553</v>
      </c>
      <c r="I19" s="13">
        <v>21360.85083333333</v>
      </c>
      <c r="J19" s="13">
        <f t="shared" si="5"/>
        <v>62.95009672462588</v>
      </c>
      <c r="K19" s="13">
        <f t="shared" si="6"/>
        <v>62.942015301278786</v>
      </c>
      <c r="L19" s="13">
        <f t="shared" si="7"/>
        <v>8.081423347093164E-3</v>
      </c>
      <c r="M19" s="13">
        <f t="shared" ref="M19:M31" si="9">SUM(G8:G19)/SUM(I8:I19)*100</f>
        <v>81.380929853674218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19461.560000000001</v>
      </c>
      <c r="C20" s="13">
        <f>++'Completion Factors'!J18</f>
        <v>0.99881965060805133</v>
      </c>
      <c r="D20" s="13">
        <f t="shared" si="1"/>
        <v>22.998586880413015</v>
      </c>
      <c r="E20" s="13">
        <f t="shared" si="2"/>
        <v>22.998586880413015</v>
      </c>
      <c r="F20" s="13"/>
      <c r="G20" s="13">
        <f t="shared" si="3"/>
        <v>19484.558586880416</v>
      </c>
      <c r="H20" s="14">
        <f t="shared" si="4"/>
        <v>22.998586880414223</v>
      </c>
      <c r="I20" s="13">
        <v>21157.324166666669</v>
      </c>
      <c r="J20" s="13">
        <f t="shared" si="5"/>
        <v>92.093680814222751</v>
      </c>
      <c r="K20" s="13">
        <f t="shared" si="6"/>
        <v>91.984978094071352</v>
      </c>
      <c r="L20" s="13">
        <f t="shared" si="7"/>
        <v>0.10870272015139903</v>
      </c>
      <c r="M20" s="13">
        <f t="shared" si="9"/>
        <v>84.717848009754306</v>
      </c>
      <c r="N20" s="18">
        <f t="shared" ref="N20:N31" si="10">J20/J8</f>
        <v>1.7021379624921125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28528.799999999999</v>
      </c>
      <c r="C21" s="13">
        <f>++'Completion Factors'!J17</f>
        <v>0.99881965060805133</v>
      </c>
      <c r="D21" s="13">
        <f t="shared" si="1"/>
        <v>33.713745732301355</v>
      </c>
      <c r="E21" s="13">
        <f t="shared" si="2"/>
        <v>33.713745732301355</v>
      </c>
      <c r="F21" s="13"/>
      <c r="G21" s="13">
        <f t="shared" si="3"/>
        <v>28562.5137457323</v>
      </c>
      <c r="H21" s="14">
        <f t="shared" si="4"/>
        <v>33.713745732300595</v>
      </c>
      <c r="I21" s="13">
        <v>20162.486666666671</v>
      </c>
      <c r="J21" s="13">
        <f t="shared" si="5"/>
        <v>141.66166216468153</v>
      </c>
      <c r="K21" s="13">
        <f t="shared" si="6"/>
        <v>141.49445190788302</v>
      </c>
      <c r="L21" s="13">
        <f t="shared" si="7"/>
        <v>0.16721025679851209</v>
      </c>
      <c r="M21" s="13">
        <f t="shared" si="9"/>
        <v>89.752634212655252</v>
      </c>
      <c r="N21" s="18">
        <f t="shared" si="10"/>
        <v>1.9141586582125951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0.92937201810248427</v>
      </c>
      <c r="D22" s="13">
        <f t="shared" si="1"/>
        <v>937.53451378224827</v>
      </c>
      <c r="E22" s="13">
        <f t="shared" si="2"/>
        <v>937.53451378224827</v>
      </c>
      <c r="F22" s="13"/>
      <c r="G22" s="13">
        <f t="shared" si="3"/>
        <v>13274.264513782247</v>
      </c>
      <c r="H22" s="14">
        <f t="shared" si="4"/>
        <v>937.53451378224781</v>
      </c>
      <c r="I22" s="13">
        <v>19338.824166666669</v>
      </c>
      <c r="J22" s="13">
        <f t="shared" si="5"/>
        <v>68.640494372260804</v>
      </c>
      <c r="K22" s="13">
        <f t="shared" si="6"/>
        <v>63.792554778300236</v>
      </c>
      <c r="L22" s="13">
        <f t="shared" si="7"/>
        <v>4.8479395939605681</v>
      </c>
      <c r="M22" s="13">
        <f t="shared" si="9"/>
        <v>84.053234597545128</v>
      </c>
      <c r="N22" s="18">
        <f t="shared" si="10"/>
        <v>0.50941893519218717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0.92770345554637368</v>
      </c>
      <c r="D23" s="13">
        <f t="shared" si="1"/>
        <v>458.89937917404364</v>
      </c>
      <c r="E23" s="13">
        <f t="shared" si="2"/>
        <v>458.89937917404364</v>
      </c>
      <c r="F23" s="13"/>
      <c r="G23" s="13">
        <f t="shared" si="3"/>
        <v>6347.4593791740426</v>
      </c>
      <c r="H23" s="14">
        <f t="shared" si="4"/>
        <v>458.89937917404404</v>
      </c>
      <c r="I23" s="13">
        <v>19304.613333333331</v>
      </c>
      <c r="J23" s="13">
        <f t="shared" si="5"/>
        <v>32.880531039768954</v>
      </c>
      <c r="K23" s="13">
        <f t="shared" si="6"/>
        <v>30.503382265793462</v>
      </c>
      <c r="L23" s="13">
        <f t="shared" si="7"/>
        <v>2.3771487739754917</v>
      </c>
      <c r="M23" s="13">
        <f t="shared" si="9"/>
        <v>81.842128531707615</v>
      </c>
      <c r="N23" s="18">
        <f t="shared" si="10"/>
        <v>0.47450991241734713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0.92294043265837811</v>
      </c>
      <c r="D24" s="13">
        <f t="shared" si="1"/>
        <v>640.00222554633649</v>
      </c>
      <c r="E24" s="13">
        <f t="shared" si="2"/>
        <v>640.00222554633649</v>
      </c>
      <c r="F24" s="19">
        <v>0</v>
      </c>
      <c r="G24" s="13">
        <f t="shared" si="3"/>
        <v>8305.2922255463363</v>
      </c>
      <c r="H24" s="14">
        <f t="shared" si="4"/>
        <v>640.00222554633729</v>
      </c>
      <c r="I24" s="13">
        <v>18995.066666666669</v>
      </c>
      <c r="J24" s="13">
        <f t="shared" si="5"/>
        <v>43.723417091874744</v>
      </c>
      <c r="K24" s="13">
        <f t="shared" si="6"/>
        <v>40.354109488077597</v>
      </c>
      <c r="L24" s="13">
        <f t="shared" si="7"/>
        <v>3.3693076037971466</v>
      </c>
      <c r="M24" s="13">
        <f t="shared" si="9"/>
        <v>80.601770704275538</v>
      </c>
      <c r="N24" s="18">
        <f t="shared" si="10"/>
        <v>0.65747051320967609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0.83690057844178145</v>
      </c>
      <c r="D25" s="13">
        <f t="shared" si="1"/>
        <v>1416.7988137637647</v>
      </c>
      <c r="E25" s="13">
        <f t="shared" si="2"/>
        <v>1416.7988137637647</v>
      </c>
      <c r="F25" s="19">
        <v>0</v>
      </c>
      <c r="G25" s="13">
        <f t="shared" si="3"/>
        <v>8686.718813763764</v>
      </c>
      <c r="H25" s="14">
        <f t="shared" si="4"/>
        <v>1416.7988137637649</v>
      </c>
      <c r="I25" s="13">
        <v>18959.854166666672</v>
      </c>
      <c r="J25" s="13">
        <f t="shared" si="5"/>
        <v>45.816379901465105</v>
      </c>
      <c r="K25" s="13">
        <f t="shared" si="6"/>
        <v>38.343754841644554</v>
      </c>
      <c r="L25" s="13">
        <f t="shared" si="7"/>
        <v>7.472625059820551</v>
      </c>
      <c r="M25" s="13">
        <f t="shared" si="9"/>
        <v>78.512726595730626</v>
      </c>
      <c r="N25" s="18">
        <f t="shared" si="10"/>
        <v>0.6028914079155876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31732.73</v>
      </c>
      <c r="C26" s="13">
        <f>++'Completion Factors'!J12</f>
        <v>0.83658141245045048</v>
      </c>
      <c r="D26" s="13">
        <f t="shared" si="1"/>
        <v>6198.7008538733944</v>
      </c>
      <c r="E26" s="13">
        <f t="shared" si="2"/>
        <v>6198.7008538733944</v>
      </c>
      <c r="F26" s="19">
        <v>0</v>
      </c>
      <c r="G26" s="13">
        <f t="shared" si="3"/>
        <v>37931.430853873397</v>
      </c>
      <c r="H26" s="14">
        <f t="shared" si="4"/>
        <v>6198.7008538733971</v>
      </c>
      <c r="I26" s="13">
        <v>18674.728333333329</v>
      </c>
      <c r="J26" s="13">
        <f t="shared" si="5"/>
        <v>203.11637297645692</v>
      </c>
      <c r="K26" s="13">
        <f t="shared" si="6"/>
        <v>169.9233821964568</v>
      </c>
      <c r="L26" s="13">
        <f t="shared" si="7"/>
        <v>33.192990780000116</v>
      </c>
      <c r="M26" s="13">
        <f t="shared" si="9"/>
        <v>80.870762951359893</v>
      </c>
      <c r="N26" s="18">
        <f t="shared" si="10"/>
        <v>1.3724499539788337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0.80937547371705842</v>
      </c>
      <c r="D27" s="13">
        <f t="shared" si="1"/>
        <v>2308.977157694188</v>
      </c>
      <c r="E27" s="13">
        <f t="shared" si="2"/>
        <v>2308.977157694188</v>
      </c>
      <c r="F27" s="19">
        <v>0</v>
      </c>
      <c r="G27" s="13">
        <f t="shared" si="3"/>
        <v>12112.697157694189</v>
      </c>
      <c r="H27" s="14">
        <f t="shared" si="4"/>
        <v>2308.9771576941876</v>
      </c>
      <c r="I27" s="13">
        <v>18101.9375</v>
      </c>
      <c r="J27" s="13">
        <f t="shared" si="5"/>
        <v>66.913816035958519</v>
      </c>
      <c r="K27" s="13">
        <f t="shared" si="6"/>
        <v>54.158401552320022</v>
      </c>
      <c r="L27" s="13">
        <f t="shared" si="7"/>
        <v>12.755414483638496</v>
      </c>
      <c r="M27" s="13">
        <f t="shared" si="9"/>
        <v>74.549529410213069</v>
      </c>
      <c r="N27" s="18">
        <f t="shared" si="10"/>
        <v>0.49903206968649533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0.80626565937830774</v>
      </c>
      <c r="D28" s="13">
        <f t="shared" si="1"/>
        <v>1300.7809879116001</v>
      </c>
      <c r="E28" s="13">
        <f t="shared" si="2"/>
        <v>1300.7809879116001</v>
      </c>
      <c r="F28" s="19">
        <v>0</v>
      </c>
      <c r="G28" s="13">
        <f t="shared" si="3"/>
        <v>6714.2509879116005</v>
      </c>
      <c r="H28" s="14">
        <f t="shared" si="4"/>
        <v>1300.7809879116003</v>
      </c>
      <c r="I28" s="13">
        <v>18045.39916666667</v>
      </c>
      <c r="J28" s="13">
        <f t="shared" si="5"/>
        <v>37.207550389431759</v>
      </c>
      <c r="K28" s="13">
        <f t="shared" si="6"/>
        <v>29.999170148586806</v>
      </c>
      <c r="L28" s="13">
        <f t="shared" si="7"/>
        <v>7.2083802408449529</v>
      </c>
      <c r="M28" s="13">
        <f t="shared" si="9"/>
        <v>73.394388414678374</v>
      </c>
      <c r="N28" s="18">
        <f t="shared" si="10"/>
        <v>0.63628817249635394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0.48177347429389428</v>
      </c>
      <c r="D29" s="13">
        <f t="shared" si="1"/>
        <v>8215.2462346186112</v>
      </c>
      <c r="E29" s="13">
        <f t="shared" si="2"/>
        <v>8215.2462346186112</v>
      </c>
      <c r="F29" s="13">
        <f>ROUND(+I29*J29/100,0)-D29-B29</f>
        <v>-1753.6162346186111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76.148613247744734</v>
      </c>
      <c r="N29" s="18">
        <f t="shared" si="10"/>
        <v>1.5641788077360472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0.38275252182653302</v>
      </c>
      <c r="D30" s="13">
        <f t="shared" si="1"/>
        <v>481.82883459158455</v>
      </c>
      <c r="E30" s="13">
        <f t="shared" si="2"/>
        <v>481.82883459158455</v>
      </c>
      <c r="F30" s="13">
        <f>ROUND(+I30*J30/100,0)-D30-B30</f>
        <v>12746.391165408415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79.818572615672593</v>
      </c>
      <c r="N30" s="18">
        <f t="shared" si="10"/>
        <v>1.902860543092042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5.8771512690705019E-2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81.446573803114347</v>
      </c>
      <c r="N31" s="18">
        <f t="shared" si="10"/>
        <v>1.2708479281605973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45686.317072541307</v>
      </c>
      <c r="I33" s="13"/>
      <c r="J33" s="22">
        <f>SUM(G20:G31)/SUM(I20:I31)</f>
        <v>0.81446573803114342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49112.790852981903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