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13_ncr:1_{531440F2-8F85-40E7-A16F-2B0538011A7E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E30" i="1"/>
  <c r="F30" i="1"/>
  <c r="G30" i="1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AO94" i="2"/>
  <c r="AO93" i="2"/>
  <c r="AO92" i="2"/>
  <c r="AO101" i="2" s="1"/>
  <c r="AO63" i="2"/>
  <c r="AO91" i="2" s="1"/>
  <c r="AO100" i="2" s="1"/>
  <c r="E29" i="1" s="1"/>
  <c r="AO90" i="2"/>
  <c r="AO99" i="2" s="1"/>
  <c r="AN90" i="2"/>
  <c r="AN99" i="2" s="1"/>
  <c r="F28" i="1" s="1"/>
  <c r="AN88" i="2"/>
  <c r="AN89" i="2"/>
  <c r="AO88" i="2"/>
  <c r="AO89" i="2"/>
  <c r="AO98" i="2" s="1"/>
  <c r="H24" i="3" l="1"/>
  <c r="F29" i="1"/>
  <c r="G24" i="3"/>
  <c r="G29" i="1"/>
  <c r="I29" i="1" s="1"/>
  <c r="AN100" i="2"/>
  <c r="E28" i="1" s="1"/>
  <c r="I24" i="3"/>
  <c r="AM99" i="2"/>
  <c r="F27" i="1" s="1"/>
  <c r="H23" i="3"/>
  <c r="T23" i="3" s="1"/>
  <c r="AN104" i="2"/>
  <c r="E24" i="3"/>
  <c r="AN101" i="2"/>
  <c r="B24" i="3"/>
  <c r="AN98" i="2"/>
  <c r="G28" i="1" s="1"/>
  <c r="I28" i="1" s="1"/>
  <c r="AO102" i="2"/>
  <c r="AO103" i="2"/>
  <c r="AO97" i="2"/>
  <c r="B29" i="1"/>
  <c r="B28" i="1"/>
  <c r="C29" i="1"/>
  <c r="C27" i="1"/>
  <c r="D29" i="1"/>
  <c r="D28" i="1"/>
  <c r="J23" i="3" l="1"/>
  <c r="H28" i="1"/>
  <c r="J28" i="1"/>
  <c r="C10" i="2" s="1"/>
  <c r="D10" i="2" s="1"/>
  <c r="J24" i="3"/>
  <c r="H29" i="1"/>
  <c r="J29" i="1"/>
  <c r="C9" i="2" s="1"/>
  <c r="D9" i="2" s="1"/>
  <c r="AM100" i="2"/>
  <c r="E27" i="1" s="1"/>
  <c r="B27" i="1" s="1"/>
  <c r="I23" i="3"/>
  <c r="U23" i="3" s="1"/>
  <c r="AL99" i="2"/>
  <c r="F26" i="1" s="1"/>
  <c r="C26" i="1" s="1"/>
  <c r="H22" i="3"/>
  <c r="T22" i="3" s="1"/>
  <c r="AM98" i="2"/>
  <c r="G27" i="1" s="1"/>
  <c r="G23" i="3"/>
  <c r="S23" i="3" s="1"/>
  <c r="AN97" i="2"/>
  <c r="F24" i="3"/>
  <c r="AM104" i="2"/>
  <c r="E23" i="3"/>
  <c r="Q23" i="3" s="1"/>
  <c r="AN103" i="2"/>
  <c r="D24" i="3"/>
  <c r="AN102" i="2"/>
  <c r="C24" i="3"/>
  <c r="AM101" i="2"/>
  <c r="B23" i="3"/>
  <c r="N23" i="3" s="1"/>
  <c r="C28" i="1"/>
  <c r="V23" i="3" l="1"/>
  <c r="D27" i="1"/>
  <c r="I27" i="1"/>
  <c r="G9" i="2"/>
  <c r="E9" i="2"/>
  <c r="G10" i="2"/>
  <c r="E10" i="2"/>
  <c r="AL100" i="2"/>
  <c r="E26" i="1" s="1"/>
  <c r="B26" i="1" s="1"/>
  <c r="I22" i="3"/>
  <c r="U22" i="3" s="1"/>
  <c r="AK99" i="2"/>
  <c r="F25" i="1" s="1"/>
  <c r="C25" i="1" s="1"/>
  <c r="H21" i="3"/>
  <c r="T21" i="3" s="1"/>
  <c r="AL98" i="2"/>
  <c r="G26" i="1" s="1"/>
  <c r="G22" i="3"/>
  <c r="S22" i="3" s="1"/>
  <c r="AM97" i="2"/>
  <c r="F23" i="3"/>
  <c r="R23" i="3" s="1"/>
  <c r="AL104" i="2"/>
  <c r="E22" i="3"/>
  <c r="Q22" i="3" s="1"/>
  <c r="AM103" i="2"/>
  <c r="D23" i="3"/>
  <c r="P23" i="3" s="1"/>
  <c r="AM102" i="2"/>
  <c r="C23" i="3"/>
  <c r="O23" i="3" s="1"/>
  <c r="AL101" i="2"/>
  <c r="B22" i="3"/>
  <c r="N22" i="3" s="1"/>
  <c r="D26" i="1" l="1"/>
  <c r="I26" i="1"/>
  <c r="J10" i="2"/>
  <c r="L10" i="2" s="1"/>
  <c r="H10" i="2"/>
  <c r="J9" i="2"/>
  <c r="L9" i="2" s="1"/>
  <c r="H9" i="2"/>
  <c r="J22" i="3"/>
  <c r="V22" i="3" s="1"/>
  <c r="H27" i="1"/>
  <c r="J27" i="1"/>
  <c r="C11" i="2" s="1"/>
  <c r="D11" i="2" s="1"/>
  <c r="AK100" i="2"/>
  <c r="E25" i="1" s="1"/>
  <c r="B25" i="1" s="1"/>
  <c r="I21" i="3"/>
  <c r="U21" i="3" s="1"/>
  <c r="AJ99" i="2"/>
  <c r="F24" i="1" s="1"/>
  <c r="C24" i="1" s="1"/>
  <c r="H20" i="3"/>
  <c r="T20" i="3" s="1"/>
  <c r="AK98" i="2"/>
  <c r="G25" i="1" s="1"/>
  <c r="G21" i="3"/>
  <c r="S21" i="3" s="1"/>
  <c r="AL97" i="2"/>
  <c r="F22" i="3"/>
  <c r="R22" i="3" s="1"/>
  <c r="AK104" i="2"/>
  <c r="E21" i="3"/>
  <c r="Q21" i="3" s="1"/>
  <c r="AL103" i="2"/>
  <c r="D22" i="3"/>
  <c r="P22" i="3" s="1"/>
  <c r="AL102" i="2"/>
  <c r="C22" i="3"/>
  <c r="O22" i="3" s="1"/>
  <c r="AK101" i="2"/>
  <c r="B21" i="3"/>
  <c r="N21" i="3" s="1"/>
  <c r="D25" i="1" l="1"/>
  <c r="I25" i="1"/>
  <c r="G11" i="2"/>
  <c r="E11" i="2"/>
  <c r="J21" i="3"/>
  <c r="V21" i="3" s="1"/>
  <c r="H26" i="1"/>
  <c r="J26" i="1"/>
  <c r="C12" i="2" s="1"/>
  <c r="D12" i="2" s="1"/>
  <c r="AJ100" i="2"/>
  <c r="E24" i="1" s="1"/>
  <c r="B24" i="1" s="1"/>
  <c r="I20" i="3"/>
  <c r="U20" i="3" s="1"/>
  <c r="AI99" i="2"/>
  <c r="F23" i="1" s="1"/>
  <c r="C23" i="1" s="1"/>
  <c r="H19" i="3"/>
  <c r="T19" i="3" s="1"/>
  <c r="AJ98" i="2"/>
  <c r="G24" i="1" s="1"/>
  <c r="G20" i="3"/>
  <c r="S20" i="3" s="1"/>
  <c r="AK97" i="2"/>
  <c r="F21" i="3"/>
  <c r="R21" i="3" s="1"/>
  <c r="AJ104" i="2"/>
  <c r="E20" i="3"/>
  <c r="Q20" i="3" s="1"/>
  <c r="AK103" i="2"/>
  <c r="D21" i="3"/>
  <c r="P21" i="3" s="1"/>
  <c r="AK102" i="2"/>
  <c r="C21" i="3"/>
  <c r="O21" i="3" s="1"/>
  <c r="AJ101" i="2"/>
  <c r="B20" i="3"/>
  <c r="N20" i="3" s="1"/>
  <c r="D24" i="1" l="1"/>
  <c r="I24" i="1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E23" i="1" s="1"/>
  <c r="B23" i="1" s="1"/>
  <c r="I19" i="3"/>
  <c r="U19" i="3" s="1"/>
  <c r="AH99" i="2"/>
  <c r="F22" i="1" s="1"/>
  <c r="C22" i="1" s="1"/>
  <c r="H18" i="3"/>
  <c r="T18" i="3" s="1"/>
  <c r="AI98" i="2"/>
  <c r="G23" i="1" s="1"/>
  <c r="G19" i="3"/>
  <c r="S19" i="3" s="1"/>
  <c r="AJ97" i="2"/>
  <c r="F20" i="3"/>
  <c r="R20" i="3" s="1"/>
  <c r="AI104" i="2"/>
  <c r="E19" i="3"/>
  <c r="Q19" i="3" s="1"/>
  <c r="AJ103" i="2"/>
  <c r="D20" i="3"/>
  <c r="P20" i="3" s="1"/>
  <c r="AJ102" i="2"/>
  <c r="C20" i="3"/>
  <c r="O20" i="3" s="1"/>
  <c r="AI101" i="2"/>
  <c r="B19" i="3"/>
  <c r="N19" i="3" s="1"/>
  <c r="D23" i="1" l="1"/>
  <c r="I23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E22" i="1" s="1"/>
  <c r="B22" i="1" s="1"/>
  <c r="I18" i="3"/>
  <c r="U18" i="3" s="1"/>
  <c r="AG99" i="2"/>
  <c r="F21" i="1" s="1"/>
  <c r="C21" i="1" s="1"/>
  <c r="H17" i="3"/>
  <c r="T17" i="3" s="1"/>
  <c r="AH98" i="2"/>
  <c r="G22" i="1" s="1"/>
  <c r="G18" i="3"/>
  <c r="S18" i="3" s="1"/>
  <c r="AI97" i="2"/>
  <c r="F19" i="3"/>
  <c r="R19" i="3" s="1"/>
  <c r="AH104" i="2"/>
  <c r="E18" i="3"/>
  <c r="Q18" i="3" s="1"/>
  <c r="AI103" i="2"/>
  <c r="D19" i="3"/>
  <c r="P19" i="3" s="1"/>
  <c r="AI102" i="2"/>
  <c r="C19" i="3"/>
  <c r="O19" i="3" s="1"/>
  <c r="AH101" i="2"/>
  <c r="B18" i="3"/>
  <c r="N18" i="3" s="1"/>
  <c r="D22" i="1" l="1"/>
  <c r="I22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E21" i="1" s="1"/>
  <c r="B21" i="1" s="1"/>
  <c r="I17" i="3"/>
  <c r="U17" i="3" s="1"/>
  <c r="AF99" i="2"/>
  <c r="F20" i="1" s="1"/>
  <c r="C20" i="1" s="1"/>
  <c r="H16" i="3"/>
  <c r="T16" i="3" s="1"/>
  <c r="AG98" i="2"/>
  <c r="G21" i="1" s="1"/>
  <c r="G17" i="3"/>
  <c r="S17" i="3" s="1"/>
  <c r="AH97" i="2"/>
  <c r="F18" i="3"/>
  <c r="R18" i="3" s="1"/>
  <c r="AG104" i="2"/>
  <c r="E17" i="3"/>
  <c r="Q17" i="3" s="1"/>
  <c r="AH103" i="2"/>
  <c r="D18" i="3"/>
  <c r="P18" i="3" s="1"/>
  <c r="AH102" i="2"/>
  <c r="C18" i="3"/>
  <c r="O18" i="3" s="1"/>
  <c r="AG101" i="2"/>
  <c r="B17" i="3"/>
  <c r="N17" i="3" s="1"/>
  <c r="D21" i="1" l="1"/>
  <c r="I21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E20" i="1" s="1"/>
  <c r="B20" i="1" s="1"/>
  <c r="I16" i="3"/>
  <c r="U16" i="3" s="1"/>
  <c r="AE99" i="2"/>
  <c r="F19" i="1" s="1"/>
  <c r="C19" i="1" s="1"/>
  <c r="H15" i="3"/>
  <c r="T15" i="3" s="1"/>
  <c r="AF98" i="2"/>
  <c r="G20" i="1" s="1"/>
  <c r="G16" i="3"/>
  <c r="S16" i="3" s="1"/>
  <c r="AG97" i="2"/>
  <c r="F17" i="3"/>
  <c r="R17" i="3" s="1"/>
  <c r="AF104" i="2"/>
  <c r="E16" i="3"/>
  <c r="Q16" i="3" s="1"/>
  <c r="AG103" i="2"/>
  <c r="D17" i="3"/>
  <c r="P17" i="3" s="1"/>
  <c r="AG102" i="2"/>
  <c r="C17" i="3"/>
  <c r="O17" i="3" s="1"/>
  <c r="AF101" i="2"/>
  <c r="B16" i="3"/>
  <c r="N16" i="3" s="1"/>
  <c r="D20" i="1" l="1"/>
  <c r="I20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E19" i="1" s="1"/>
  <c r="B19" i="1" s="1"/>
  <c r="I15" i="3"/>
  <c r="U15" i="3" s="1"/>
  <c r="AD99" i="2"/>
  <c r="F18" i="1" s="1"/>
  <c r="C18" i="1" s="1"/>
  <c r="H14" i="3"/>
  <c r="T14" i="3" s="1"/>
  <c r="AE98" i="2"/>
  <c r="G19" i="1" s="1"/>
  <c r="G15" i="3"/>
  <c r="S15" i="3" s="1"/>
  <c r="AF97" i="2"/>
  <c r="F16" i="3"/>
  <c r="R16" i="3" s="1"/>
  <c r="AE104" i="2"/>
  <c r="E15" i="3"/>
  <c r="Q15" i="3" s="1"/>
  <c r="AF103" i="2"/>
  <c r="D16" i="3"/>
  <c r="P16" i="3" s="1"/>
  <c r="AF102" i="2"/>
  <c r="C16" i="3"/>
  <c r="O16" i="3" s="1"/>
  <c r="AE101" i="2"/>
  <c r="B15" i="3"/>
  <c r="N15" i="3" s="1"/>
  <c r="D19" i="1" l="1"/>
  <c r="I19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E18" i="1" s="1"/>
  <c r="B18" i="1" s="1"/>
  <c r="I14" i="3"/>
  <c r="U14" i="3" s="1"/>
  <c r="AC99" i="2"/>
  <c r="F17" i="1" s="1"/>
  <c r="C17" i="1" s="1"/>
  <c r="H13" i="3"/>
  <c r="T13" i="3" s="1"/>
  <c r="AD98" i="2"/>
  <c r="G18" i="1" s="1"/>
  <c r="G14" i="3"/>
  <c r="S14" i="3" s="1"/>
  <c r="AE97" i="2"/>
  <c r="F15" i="3"/>
  <c r="R15" i="3" s="1"/>
  <c r="AD104" i="2"/>
  <c r="E14" i="3"/>
  <c r="Q14" i="3" s="1"/>
  <c r="AE103" i="2"/>
  <c r="D15" i="3"/>
  <c r="P15" i="3" s="1"/>
  <c r="AE102" i="2"/>
  <c r="C15" i="3"/>
  <c r="O15" i="3" s="1"/>
  <c r="AD101" i="2"/>
  <c r="B14" i="3"/>
  <c r="N14" i="3" s="1"/>
  <c r="D18" i="1" l="1"/>
  <c r="I18" i="1"/>
  <c r="G18" i="2"/>
  <c r="E18" i="2"/>
  <c r="J17" i="2"/>
  <c r="H17" i="2"/>
  <c r="J14" i="3"/>
  <c r="V14" i="3" s="1"/>
  <c r="H19" i="1"/>
  <c r="J19" i="1"/>
  <c r="C19" i="2" s="1"/>
  <c r="D19" i="2" s="1"/>
  <c r="AC100" i="2"/>
  <c r="E17" i="1" s="1"/>
  <c r="B17" i="1" s="1"/>
  <c r="I13" i="3"/>
  <c r="U13" i="3" s="1"/>
  <c r="AB99" i="2"/>
  <c r="F16" i="1" s="1"/>
  <c r="C16" i="1" s="1"/>
  <c r="H12" i="3"/>
  <c r="T12" i="3" s="1"/>
  <c r="AC98" i="2"/>
  <c r="G17" i="1" s="1"/>
  <c r="G13" i="3"/>
  <c r="S13" i="3" s="1"/>
  <c r="AD97" i="2"/>
  <c r="F14" i="3"/>
  <c r="R14" i="3" s="1"/>
  <c r="AC104" i="2"/>
  <c r="E13" i="3"/>
  <c r="Q13" i="3" s="1"/>
  <c r="AD103" i="2"/>
  <c r="D14" i="3"/>
  <c r="P14" i="3" s="1"/>
  <c r="AD102" i="2"/>
  <c r="C14" i="3"/>
  <c r="O14" i="3" s="1"/>
  <c r="AC101" i="2"/>
  <c r="B13" i="3"/>
  <c r="N13" i="3" s="1"/>
  <c r="D17" i="1" l="1"/>
  <c r="I17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E16" i="1" s="1"/>
  <c r="B16" i="1" s="1"/>
  <c r="I12" i="3"/>
  <c r="U12" i="3" s="1"/>
  <c r="AA99" i="2"/>
  <c r="F15" i="1" s="1"/>
  <c r="C15" i="1" s="1"/>
  <c r="H11" i="3"/>
  <c r="T11" i="3" s="1"/>
  <c r="AB98" i="2"/>
  <c r="G16" i="1" s="1"/>
  <c r="G12" i="3"/>
  <c r="S12" i="3" s="1"/>
  <c r="AC97" i="2"/>
  <c r="F13" i="3"/>
  <c r="R13" i="3" s="1"/>
  <c r="AB104" i="2"/>
  <c r="E12" i="3"/>
  <c r="Q12" i="3" s="1"/>
  <c r="AC103" i="2"/>
  <c r="D13" i="3"/>
  <c r="P13" i="3" s="1"/>
  <c r="AC102" i="2"/>
  <c r="C13" i="3"/>
  <c r="O13" i="3" s="1"/>
  <c r="AB101" i="2"/>
  <c r="B12" i="3"/>
  <c r="N12" i="3" s="1"/>
  <c r="D16" i="1" l="1"/>
  <c r="I16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E15" i="1" s="1"/>
  <c r="B15" i="1" s="1"/>
  <c r="I11" i="3"/>
  <c r="U11" i="3" s="1"/>
  <c r="Z99" i="2"/>
  <c r="F14" i="1" s="1"/>
  <c r="C14" i="1" s="1"/>
  <c r="H10" i="3"/>
  <c r="T10" i="3" s="1"/>
  <c r="AA98" i="2"/>
  <c r="G15" i="1" s="1"/>
  <c r="G11" i="3"/>
  <c r="S11" i="3" s="1"/>
  <c r="AB97" i="2"/>
  <c r="F12" i="3"/>
  <c r="R12" i="3" s="1"/>
  <c r="AA104" i="2"/>
  <c r="E11" i="3"/>
  <c r="Q11" i="3" s="1"/>
  <c r="AB103" i="2"/>
  <c r="D12" i="3"/>
  <c r="P12" i="3" s="1"/>
  <c r="AB102" i="2"/>
  <c r="C12" i="3"/>
  <c r="O12" i="3" s="1"/>
  <c r="AA101" i="2"/>
  <c r="B11" i="3"/>
  <c r="N11" i="3" s="1"/>
  <c r="D15" i="1" l="1"/>
  <c r="I15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E14" i="1" s="1"/>
  <c r="B14" i="1" s="1"/>
  <c r="I10" i="3"/>
  <c r="U10" i="3" s="1"/>
  <c r="Y99" i="2"/>
  <c r="F13" i="1" s="1"/>
  <c r="C13" i="1" s="1"/>
  <c r="H9" i="3"/>
  <c r="T9" i="3" s="1"/>
  <c r="Z98" i="2"/>
  <c r="G14" i="1" s="1"/>
  <c r="G10" i="3"/>
  <c r="S10" i="3" s="1"/>
  <c r="AA97" i="2"/>
  <c r="F11" i="3"/>
  <c r="R11" i="3" s="1"/>
  <c r="Z104" i="2"/>
  <c r="E10" i="3"/>
  <c r="Q10" i="3" s="1"/>
  <c r="AA103" i="2"/>
  <c r="D11" i="3"/>
  <c r="P11" i="3" s="1"/>
  <c r="AA102" i="2"/>
  <c r="C11" i="3"/>
  <c r="O11" i="3" s="1"/>
  <c r="Z101" i="2"/>
  <c r="B10" i="3"/>
  <c r="N10" i="3" s="1"/>
  <c r="D14" i="1" l="1"/>
  <c r="I14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E13" i="1" s="1"/>
  <c r="B13" i="1" s="1"/>
  <c r="I9" i="3"/>
  <c r="U9" i="3" s="1"/>
  <c r="X99" i="2"/>
  <c r="F12" i="1" s="1"/>
  <c r="C12" i="1" s="1"/>
  <c r="H8" i="3"/>
  <c r="T8" i="3" s="1"/>
  <c r="Y98" i="2"/>
  <c r="G13" i="1" s="1"/>
  <c r="G9" i="3"/>
  <c r="S9" i="3" s="1"/>
  <c r="Z97" i="2"/>
  <c r="F10" i="3"/>
  <c r="R10" i="3" s="1"/>
  <c r="Y104" i="2"/>
  <c r="E9" i="3"/>
  <c r="Q9" i="3" s="1"/>
  <c r="Z103" i="2"/>
  <c r="D10" i="3"/>
  <c r="P10" i="3" s="1"/>
  <c r="Z102" i="2"/>
  <c r="C10" i="3"/>
  <c r="O10" i="3" s="1"/>
  <c r="Y101" i="2"/>
  <c r="B9" i="3"/>
  <c r="N9" i="3" s="1"/>
  <c r="D13" i="1" l="1"/>
  <c r="I13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E12" i="1" s="1"/>
  <c r="B12" i="1" s="1"/>
  <c r="I8" i="3"/>
  <c r="U8" i="3" s="1"/>
  <c r="W99" i="2"/>
  <c r="F11" i="1" s="1"/>
  <c r="C11" i="1" s="1"/>
  <c r="H7" i="3"/>
  <c r="T7" i="3" s="1"/>
  <c r="X98" i="2"/>
  <c r="G12" i="1" s="1"/>
  <c r="G8" i="3"/>
  <c r="S8" i="3" s="1"/>
  <c r="Y97" i="2"/>
  <c r="F9" i="3"/>
  <c r="R9" i="3" s="1"/>
  <c r="X104" i="2"/>
  <c r="E8" i="3"/>
  <c r="Q8" i="3" s="1"/>
  <c r="Y103" i="2"/>
  <c r="D9" i="3"/>
  <c r="P9" i="3" s="1"/>
  <c r="Y102" i="2"/>
  <c r="C9" i="3"/>
  <c r="O9" i="3" s="1"/>
  <c r="X101" i="2"/>
  <c r="B8" i="3"/>
  <c r="N8" i="3" s="1"/>
  <c r="D12" i="1" l="1"/>
  <c r="I12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E11" i="1" s="1"/>
  <c r="B11" i="1" s="1"/>
  <c r="I7" i="3"/>
  <c r="U7" i="3" s="1"/>
  <c r="V99" i="2"/>
  <c r="F10" i="1" s="1"/>
  <c r="C10" i="1" s="1"/>
  <c r="H6" i="3"/>
  <c r="T6" i="3" s="1"/>
  <c r="W98" i="2"/>
  <c r="G11" i="1" s="1"/>
  <c r="G7" i="3"/>
  <c r="S7" i="3" s="1"/>
  <c r="X97" i="2"/>
  <c r="F8" i="3"/>
  <c r="R8" i="3" s="1"/>
  <c r="W104" i="2"/>
  <c r="E7" i="3"/>
  <c r="Q7" i="3" s="1"/>
  <c r="X103" i="2"/>
  <c r="D8" i="3"/>
  <c r="P8" i="3" s="1"/>
  <c r="X102" i="2"/>
  <c r="C8" i="3"/>
  <c r="O8" i="3" s="1"/>
  <c r="W101" i="2"/>
  <c r="B7" i="3"/>
  <c r="N7" i="3" s="1"/>
  <c r="D11" i="1" l="1"/>
  <c r="I11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E10" i="1" s="1"/>
  <c r="B10" i="1" s="1"/>
  <c r="I6" i="3"/>
  <c r="U6" i="3" s="1"/>
  <c r="U99" i="2"/>
  <c r="F9" i="1" s="1"/>
  <c r="C9" i="1" s="1"/>
  <c r="H5" i="3"/>
  <c r="T5" i="3" s="1"/>
  <c r="V98" i="2"/>
  <c r="G10" i="1" s="1"/>
  <c r="G6" i="3"/>
  <c r="S6" i="3" s="1"/>
  <c r="W97" i="2"/>
  <c r="F7" i="3"/>
  <c r="R7" i="3" s="1"/>
  <c r="V104" i="2"/>
  <c r="E6" i="3"/>
  <c r="Q6" i="3" s="1"/>
  <c r="W103" i="2"/>
  <c r="D7" i="3"/>
  <c r="P7" i="3" s="1"/>
  <c r="W102" i="2"/>
  <c r="C7" i="3"/>
  <c r="O7" i="3" s="1"/>
  <c r="V101" i="2"/>
  <c r="B6" i="3"/>
  <c r="N6" i="3" s="1"/>
  <c r="D10" i="1" l="1"/>
  <c r="I10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E9" i="1" s="1"/>
  <c r="B9" i="1" s="1"/>
  <c r="I5" i="3"/>
  <c r="U5" i="3" s="1"/>
  <c r="T99" i="2"/>
  <c r="F8" i="1" s="1"/>
  <c r="C8" i="1" s="1"/>
  <c r="H4" i="3"/>
  <c r="T4" i="3" s="1"/>
  <c r="U98" i="2"/>
  <c r="G9" i="1" s="1"/>
  <c r="G5" i="3"/>
  <c r="S5" i="3" s="1"/>
  <c r="V97" i="2"/>
  <c r="F6" i="3"/>
  <c r="R6" i="3" s="1"/>
  <c r="U104" i="2"/>
  <c r="E5" i="3"/>
  <c r="Q5" i="3" s="1"/>
  <c r="V103" i="2"/>
  <c r="D6" i="3"/>
  <c r="P6" i="3" s="1"/>
  <c r="V102" i="2"/>
  <c r="C6" i="3"/>
  <c r="O6" i="3" s="1"/>
  <c r="U101" i="2"/>
  <c r="B5" i="3"/>
  <c r="N5" i="3" s="1"/>
  <c r="F27" i="2" l="1"/>
  <c r="D9" i="1"/>
  <c r="I9" i="1"/>
  <c r="E27" i="2"/>
  <c r="N25" i="2"/>
  <c r="L25" i="2"/>
  <c r="H26" i="2"/>
  <c r="J5" i="3"/>
  <c r="V5" i="3" s="1"/>
  <c r="H10" i="1"/>
  <c r="J10" i="1"/>
  <c r="C28" i="2" s="1"/>
  <c r="D28" i="2" s="1"/>
  <c r="T100" i="2"/>
  <c r="E8" i="1" s="1"/>
  <c r="B8" i="1" s="1"/>
  <c r="I4" i="3"/>
  <c r="U4" i="3" s="1"/>
  <c r="S99" i="2"/>
  <c r="F7" i="1" s="1"/>
  <c r="C7" i="1" s="1"/>
  <c r="H3" i="3"/>
  <c r="T3" i="3" s="1"/>
  <c r="T98" i="2"/>
  <c r="G8" i="1" s="1"/>
  <c r="G4" i="3"/>
  <c r="S4" i="3" s="1"/>
  <c r="U97" i="2"/>
  <c r="F5" i="3"/>
  <c r="R5" i="3" s="1"/>
  <c r="T104" i="2"/>
  <c r="E4" i="3"/>
  <c r="Q4" i="3" s="1"/>
  <c r="U103" i="2"/>
  <c r="D5" i="3"/>
  <c r="P5" i="3" s="1"/>
  <c r="U102" i="2"/>
  <c r="C5" i="3"/>
  <c r="O5" i="3" s="1"/>
  <c r="T101" i="2"/>
  <c r="B4" i="3"/>
  <c r="N4" i="3" s="1"/>
  <c r="D8" i="1" l="1"/>
  <c r="I8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7" i="1" s="1"/>
  <c r="G3" i="3"/>
  <c r="S3" i="3" s="1"/>
  <c r="T97" i="2"/>
  <c r="F4" i="3"/>
  <c r="R4" i="3" s="1"/>
  <c r="S104" i="2"/>
  <c r="E3" i="3"/>
  <c r="Q3" i="3" s="1"/>
  <c r="T103" i="2"/>
  <c r="D4" i="3"/>
  <c r="P4" i="3" s="1"/>
  <c r="T102" i="2"/>
  <c r="C4" i="3"/>
  <c r="O4" i="3" s="1"/>
  <c r="S101" i="2"/>
  <c r="B2" i="3" s="1"/>
  <c r="B3" i="3"/>
  <c r="N3" i="3" s="1"/>
  <c r="N2" i="3" l="1"/>
  <c r="E29" i="2"/>
  <c r="H28" i="2"/>
  <c r="J3" i="3"/>
  <c r="V3" i="3" s="1"/>
  <c r="H8" i="1"/>
  <c r="J8" i="1"/>
  <c r="C30" i="2" s="1"/>
  <c r="D30" i="2" s="1"/>
  <c r="D7" i="1"/>
  <c r="I7" i="1"/>
  <c r="I2" i="3"/>
  <c r="U2" i="3" s="1"/>
  <c r="E7" i="1"/>
  <c r="B7" i="1" s="1"/>
  <c r="G2" i="3"/>
  <c r="S2" i="3" s="1"/>
  <c r="S97" i="2"/>
  <c r="F3" i="3"/>
  <c r="R3" i="3" s="1"/>
  <c r="E2" i="3"/>
  <c r="Q2" i="3" s="1"/>
  <c r="S103" i="2"/>
  <c r="D3" i="3"/>
  <c r="P3" i="3" s="1"/>
  <c r="S102" i="2"/>
  <c r="C3" i="3"/>
  <c r="O3" i="3" s="1"/>
  <c r="L29" i="2" l="1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<sst xmlns="http://schemas.openxmlformats.org/spreadsheetml/2006/main" count="161" uniqueCount="69">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</sst>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B7" sqref="B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6.5469713456655781E-2</v>
      </c>
      <c r="C7" s="4">
        <f t="shared" ca="1" si="0"/>
        <v>6.5469713456655768E-2</v>
      </c>
      <c r="D7" s="4">
        <f t="shared" ca="1" si="0"/>
        <v>6.5469713456655781E-2</v>
      </c>
      <c r="E7" s="4">
        <f ca="1">(1/OFFSET(Summary!$S$100,0,$A7))</f>
        <v>7.4194020265757081E-3</v>
      </c>
      <c r="F7" s="4">
        <f ca="1">(1/OFFSET(Summary!$S$99,0,$A7))</f>
        <v>2.2471165233794855E-3</v>
      </c>
      <c r="G7" s="4">
        <f ca="1">(1/OFFSET(Summary!$S$98,0,A7))</f>
        <v>2.9016400768702003E-3</v>
      </c>
      <c r="H7" s="4">
        <f ca="1">+I7/I8</f>
        <v>6.5469713456655781E-2</v>
      </c>
      <c r="I7" s="5">
        <f ca="1">+G7</f>
        <v>2.9016400768702003E-3</v>
      </c>
      <c r="J7" s="5">
        <f ca="1">I7</f>
        <v>2.9016400768702003E-3</v>
      </c>
    </row>
    <row r="8" spans="1:10" ht="15.5" x14ac:dyDescent="0.35">
      <c r="A8" s="3">
        <f t="shared" ref="A8:A29" si="1">1+A7</f>
        <v>1</v>
      </c>
      <c r="B8" s="4">
        <f t="shared" ca="1" si="0"/>
        <v>0.61516799558713742</v>
      </c>
      <c r="C8" s="4">
        <f t="shared" ca="1" si="0"/>
        <v>0.12182411777395361</v>
      </c>
      <c r="D8" s="4">
        <f t="shared" ca="1" si="0"/>
        <v>0.17331739295250578</v>
      </c>
      <c r="E8" s="4">
        <f ca="1">(1/OFFSET(Summary!$S$100,0,$A8))</f>
        <v>0.11332571405689323</v>
      </c>
      <c r="F8" s="4">
        <f ca="1">(1/OFFSET(Summary!$S$99,0,$A8))</f>
        <v>3.4322993102256193E-2</v>
      </c>
      <c r="G8" s="4">
        <f ca="1">(1/OFFSET(Summary!$S$98,0,A8))</f>
        <v>4.4320341783552042E-2</v>
      </c>
      <c r="H8" s="4">
        <f t="shared" ref="H8:H29" ca="1" si="2">+I8/I9</f>
        <v>0.17331739295250578</v>
      </c>
      <c r="I8" s="5">
        <f t="shared" ref="I8:I29" ca="1" si="3">+G8</f>
        <v>4.4320341783552042E-2</v>
      </c>
      <c r="J8" s="5">
        <f t="shared" ref="J8:J30" ca="1" si="4">I8</f>
        <v>4.4320341783552042E-2</v>
      </c>
    </row>
    <row r="9" spans="1:10" ht="15.5" x14ac:dyDescent="0.35">
      <c r="A9" s="3">
        <f t="shared" si="1"/>
        <v>2</v>
      </c>
      <c r="B9" s="4">
        <f t="shared" ca="1" si="0"/>
        <v>0.80689939297664137</v>
      </c>
      <c r="C9" s="4">
        <f t="shared" ca="1" si="0"/>
        <v>0.86477480287050545</v>
      </c>
      <c r="D9" s="4">
        <f t="shared" ca="1" si="0"/>
        <v>0.63140445126576517</v>
      </c>
      <c r="E9" s="4">
        <f ca="1">(1/OFFSET(Summary!$S$100,0,$A9))</f>
        <v>0.18421913179786165</v>
      </c>
      <c r="F9" s="4">
        <f ca="1">(1/OFFSET(Summary!$S$99,0,$A9))</f>
        <v>0.28174218479417185</v>
      </c>
      <c r="G9" s="4">
        <f ca="1">(1/OFFSET(Summary!$S$98,0,A9))</f>
        <v>0.25571779628428382</v>
      </c>
      <c r="H9" s="4">
        <f t="shared" ca="1" si="2"/>
        <v>0.63140445126576517</v>
      </c>
      <c r="I9" s="5">
        <f t="shared" ca="1" si="3"/>
        <v>0.25571779628428382</v>
      </c>
      <c r="J9" s="5">
        <f t="shared" ca="1" si="4"/>
        <v>0.25571779628428382</v>
      </c>
    </row>
    <row r="10" spans="1:10" ht="15.5" x14ac:dyDescent="0.35">
      <c r="A10" s="3">
        <f t="shared" si="1"/>
        <v>3</v>
      </c>
      <c r="B10" s="4">
        <f t="shared" ca="1" si="0"/>
        <v>0.97616921490935993</v>
      </c>
      <c r="C10" s="4">
        <f t="shared" ca="1" si="0"/>
        <v>0.9898955316738185</v>
      </c>
      <c r="D10" s="4">
        <f t="shared" ca="1" si="0"/>
        <v>0.97279859622562193</v>
      </c>
      <c r="E10" s="4">
        <f ca="1">(1/OFFSET(Summary!$S$100,0,$A10))</f>
        <v>0.22830495772004444</v>
      </c>
      <c r="F10" s="4">
        <f ca="1">(1/OFFSET(Summary!$S$99,0,$A10))</f>
        <v>0.32579832791030217</v>
      </c>
      <c r="G10" s="4">
        <f ca="1">(1/OFFSET(Summary!$S$98,0,A10))</f>
        <v>0.40499840596886977</v>
      </c>
      <c r="H10" s="4">
        <f t="shared" ca="1" si="2"/>
        <v>0.97279859622562193</v>
      </c>
      <c r="I10" s="5">
        <f t="shared" ca="1" si="3"/>
        <v>0.40499840596886977</v>
      </c>
      <c r="J10" s="5">
        <f t="shared" ca="1" si="4"/>
        <v>0.40499840596886977</v>
      </c>
    </row>
    <row r="11" spans="1:10" ht="15.5" x14ac:dyDescent="0.35">
      <c r="A11" s="3">
        <f t="shared" si="1"/>
        <v>4</v>
      </c>
      <c r="B11" s="4">
        <f t="shared" ca="1" si="0"/>
        <v>0.97928727724488696</v>
      </c>
      <c r="C11" s="4">
        <f t="shared" ca="1" si="0"/>
        <v>0.98153049896756617</v>
      </c>
      <c r="D11" s="4">
        <f t="shared" ca="1" si="0"/>
        <v>0.92341721773607932</v>
      </c>
      <c r="E11" s="4">
        <f ca="1">(1/OFFSET(Summary!$S$100,0,$A11))</f>
        <v>0.23387846516061583</v>
      </c>
      <c r="F11" s="4">
        <f ca="1">(1/OFFSET(Summary!$S$99,0,$A11))</f>
        <v>0.32912395044294057</v>
      </c>
      <c r="G11" s="4">
        <f ca="1">(1/OFFSET(Summary!$S$98,0,A11))</f>
        <v>0.41632297532113027</v>
      </c>
      <c r="H11" s="4">
        <f t="shared" ca="1" si="2"/>
        <v>0.92341721773607932</v>
      </c>
      <c r="I11" s="5">
        <f t="shared" ca="1" si="3"/>
        <v>0.41632297532113027</v>
      </c>
      <c r="J11" s="5">
        <f t="shared" ca="1" si="4"/>
        <v>0.41632297532113027</v>
      </c>
    </row>
    <row r="12" spans="1:10" ht="15.5" x14ac:dyDescent="0.35">
      <c r="A12" s="3">
        <f t="shared" si="1"/>
        <v>5</v>
      </c>
      <c r="B12" s="4">
        <f t="shared" ca="1" si="0"/>
        <v>0.45825167174674869</v>
      </c>
      <c r="C12" s="4">
        <f t="shared" ca="1" si="0"/>
        <v>0.48030827658425262</v>
      </c>
      <c r="D12" s="4">
        <f t="shared" ca="1" si="0"/>
        <v>0.64881720685741795</v>
      </c>
      <c r="E12" s="4">
        <f ca="1">(1/OFFSET(Summary!$S$100,0,$A12))</f>
        <v>0.23882518500455374</v>
      </c>
      <c r="F12" s="4">
        <f ca="1">(1/OFFSET(Summary!$S$99,0,$A12))</f>
        <v>0.33531708977880287</v>
      </c>
      <c r="G12" s="4">
        <f ca="1">(1/OFFSET(Summary!$S$98,0,A12))</f>
        <v>0.45085034946805486</v>
      </c>
      <c r="H12" s="4">
        <f t="shared" ca="1" si="2"/>
        <v>0.64881720685741795</v>
      </c>
      <c r="I12" s="5">
        <f t="shared" ca="1" si="3"/>
        <v>0.45085034946805486</v>
      </c>
      <c r="J12" s="5">
        <f t="shared" ca="1" si="4"/>
        <v>0.45085034946805486</v>
      </c>
    </row>
    <row r="13" spans="1:10" ht="15.5" x14ac:dyDescent="0.35">
      <c r="A13" s="3">
        <f t="shared" si="1"/>
        <v>6</v>
      </c>
      <c r="B13" s="4">
        <f t="shared" ca="1" si="0"/>
        <v>0.99714196316261405</v>
      </c>
      <c r="C13" s="4">
        <f t="shared" ca="1" si="0"/>
        <v>0.99001955919052098</v>
      </c>
      <c r="D13" s="4">
        <f t="shared" ca="1" si="0"/>
        <v>0.95454335157877279</v>
      </c>
      <c r="E13" s="4">
        <f ca="1">(1/OFFSET(Summary!$S$100,0,$A13))</f>
        <v>0.52116598744573639</v>
      </c>
      <c r="F13" s="4">
        <f ca="1">(1/OFFSET(Summary!$S$99,0,$A13))</f>
        <v>0.69812890205314559</v>
      </c>
      <c r="G13" s="4">
        <f ca="1">(1/OFFSET(Summary!$S$98,0,A13))</f>
        <v>0.69488038341611413</v>
      </c>
      <c r="H13" s="4">
        <f t="shared" ca="1" si="2"/>
        <v>0.95454335157877279</v>
      </c>
      <c r="I13" s="5">
        <f t="shared" ca="1" si="3"/>
        <v>0.69488038341611413</v>
      </c>
      <c r="J13" s="5">
        <f t="shared" ca="1" si="4"/>
        <v>0.69488038341611413</v>
      </c>
    </row>
    <row r="14" spans="1:10" ht="15.5" x14ac:dyDescent="0.35">
      <c r="A14" s="3">
        <f t="shared" si="1"/>
        <v>7</v>
      </c>
      <c r="B14" s="4">
        <f t="shared" ca="1" si="0"/>
        <v>0.90090073719552577</v>
      </c>
      <c r="C14" s="4">
        <f t="shared" ca="1" si="0"/>
        <v>0.94711273401436991</v>
      </c>
      <c r="D14" s="4">
        <f t="shared" ca="1" si="0"/>
        <v>0.97165521064638127</v>
      </c>
      <c r="E14" s="4">
        <f ca="1">(1/OFFSET(Summary!$S$100,0,$A14))</f>
        <v>0.522659768317006</v>
      </c>
      <c r="F14" s="4">
        <f ca="1">(1/OFFSET(Summary!$S$99,0,$A14))</f>
        <v>0.7051667773351501</v>
      </c>
      <c r="G14" s="4">
        <f ca="1">(1/OFFSET(Summary!$S$98,0,A14))</f>
        <v>0.72797152928341335</v>
      </c>
      <c r="H14" s="4">
        <f t="shared" ca="1" si="2"/>
        <v>0.97165521064638127</v>
      </c>
      <c r="I14" s="5">
        <f t="shared" ca="1" si="3"/>
        <v>0.72797152928341335</v>
      </c>
      <c r="J14" s="5">
        <f t="shared" ca="1" si="4"/>
        <v>0.72797152928341335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0.99942805626375342</v>
      </c>
      <c r="D15" s="4">
        <f t="shared" ca="1" si="0"/>
        <v>0.99641055475150997</v>
      </c>
      <c r="E15" s="4">
        <f ca="1">(1/OFFSET(Summary!$S$100,0,$A15))</f>
        <v>0.58015244825309897</v>
      </c>
      <c r="F15" s="4">
        <f ca="1">(1/OFFSET(Summary!$S$99,0,$A15))</f>
        <v>0.7445436556916265</v>
      </c>
      <c r="G15" s="4">
        <f ca="1">(1/OFFSET(Summary!$S$98,0,A15))</f>
        <v>0.74920766266373395</v>
      </c>
      <c r="H15" s="4">
        <f t="shared" ca="1" si="2"/>
        <v>0.99641055475150997</v>
      </c>
      <c r="I15" s="5">
        <f t="shared" ca="1" si="3"/>
        <v>0.74920766266373395</v>
      </c>
      <c r="J15" s="5">
        <f t="shared" ca="1" si="4"/>
        <v>0.74920766266373395</v>
      </c>
    </row>
    <row r="16" spans="1:10" ht="15.5" x14ac:dyDescent="0.35">
      <c r="A16" s="3">
        <f t="shared" si="1"/>
        <v>9</v>
      </c>
      <c r="B16" s="4">
        <f t="shared" ca="1" si="0"/>
        <v>0.68220178523126873</v>
      </c>
      <c r="C16" s="4">
        <f t="shared" ca="1" si="0"/>
        <v>0.81077127780631342</v>
      </c>
      <c r="D16" s="4">
        <f t="shared" ca="1" si="0"/>
        <v>0.89507792646655726</v>
      </c>
      <c r="E16" s="4">
        <f ca="1">(1/OFFSET(Summary!$S$100,0,$A16))</f>
        <v>0.58015244825309897</v>
      </c>
      <c r="F16" s="4">
        <f ca="1">(1/OFFSET(Summary!$S$99,0,$A16))</f>
        <v>0.74496973646609155</v>
      </c>
      <c r="G16" s="4">
        <f ca="1">(1/OFFSET(Summary!$S$98,0,A16))</f>
        <v>0.75190659020124018</v>
      </c>
      <c r="H16" s="4">
        <f t="shared" ca="1" si="2"/>
        <v>0.89507792646655726</v>
      </c>
      <c r="I16" s="5">
        <f t="shared" ca="1" si="3"/>
        <v>0.75190659020124018</v>
      </c>
      <c r="J16" s="5">
        <f t="shared" ca="1" si="4"/>
        <v>0.75190659020124018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0.93176122251257631</v>
      </c>
      <c r="E17" s="4">
        <f ca="1">(1/OFFSET(Summary!$S$100,0,$A17))</f>
        <v>0.85041180016323958</v>
      </c>
      <c r="F17" s="4">
        <f ca="1">(1/OFFSET(Summary!$S$99,0,$A17))</f>
        <v>0.91884080857148798</v>
      </c>
      <c r="G17" s="4">
        <f ca="1">(1/OFFSET(Summary!$S$98,0,A17))</f>
        <v>0.84004595350652256</v>
      </c>
      <c r="H17" s="4">
        <f t="shared" ca="1" si="2"/>
        <v>0.93176122251257631</v>
      </c>
      <c r="I17" s="5">
        <f t="shared" ca="1" si="3"/>
        <v>0.84004595350652256</v>
      </c>
      <c r="J17" s="5">
        <f t="shared" ca="1" si="4"/>
        <v>0.84004595350652256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0.99967161568452267</v>
      </c>
      <c r="E18" s="4">
        <f ca="1">(1/OFFSET(Summary!$S$100,0,$A18))</f>
        <v>0.85041180016323958</v>
      </c>
      <c r="F18" s="4">
        <f ca="1">(1/OFFSET(Summary!$S$99,0,$A18))</f>
        <v>0.91884080857148798</v>
      </c>
      <c r="G18" s="4">
        <f ca="1">(1/OFFSET(Summary!$S$98,0,A18))</f>
        <v>0.90156784078356955</v>
      </c>
      <c r="H18" s="4">
        <f t="shared" ca="1" si="2"/>
        <v>0.99967161568452267</v>
      </c>
      <c r="I18" s="5">
        <f t="shared" ca="1" si="3"/>
        <v>0.90156784078356955</v>
      </c>
      <c r="J18" s="5">
        <f t="shared" ca="1" si="4"/>
        <v>0.90156784078356955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0.99850778516961813</v>
      </c>
      <c r="E19" s="4">
        <f ca="1">(1/OFFSET(Summary!$S$100,0,$A19))</f>
        <v>0.85041180016323958</v>
      </c>
      <c r="F19" s="4">
        <f ca="1">(1/OFFSET(Summary!$S$99,0,$A19))</f>
        <v>0.91884080857148798</v>
      </c>
      <c r="G19" s="4">
        <f ca="1">(1/OFFSET(Summary!$S$98,0,A19))</f>
        <v>0.90186399877546108</v>
      </c>
      <c r="H19" s="4">
        <f t="shared" ca="1" si="2"/>
        <v>0.99850778516961813</v>
      </c>
      <c r="I19" s="5">
        <f t="shared" ca="1" si="3"/>
        <v>0.90186399877546108</v>
      </c>
      <c r="J19" s="5">
        <f t="shared" ca="1" si="4"/>
        <v>0.90186399877546108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0.9650147301487414</v>
      </c>
      <c r="E20" s="4">
        <f ca="1">(1/OFFSET(Summary!$S$100,0,$A20))</f>
        <v>0.85041180016323958</v>
      </c>
      <c r="F20" s="4">
        <f ca="1">(1/OFFSET(Summary!$S$99,0,$A20))</f>
        <v>0.91884080857148798</v>
      </c>
      <c r="G20" s="4">
        <f ca="1">(1/OFFSET(Summary!$S$98,0,A20))</f>
        <v>0.90321178479570896</v>
      </c>
      <c r="H20" s="4">
        <f t="shared" ca="1" si="2"/>
        <v>0.9650147301487414</v>
      </c>
      <c r="I20" s="5">
        <f t="shared" ca="1" si="3"/>
        <v>0.90321178479570896</v>
      </c>
      <c r="J20" s="5">
        <f t="shared" ca="1" si="4"/>
        <v>0.90321178479570896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0.99954327438088775</v>
      </c>
      <c r="E21" s="4">
        <f ca="1">(1/OFFSET(Summary!$S$100,0,$A21))</f>
        <v>0.85041180016323958</v>
      </c>
      <c r="F21" s="4">
        <f ca="1">(1/OFFSET(Summary!$S$99,0,$A21))</f>
        <v>0.91884080857148798</v>
      </c>
      <c r="G21" s="4">
        <f ca="1">(1/OFFSET(Summary!$S$98,0,A21))</f>
        <v>0.93595647462966025</v>
      </c>
      <c r="H21" s="4">
        <f t="shared" ca="1" si="2"/>
        <v>0.99954327438088775</v>
      </c>
      <c r="I21" s="5">
        <f t="shared" ca="1" si="3"/>
        <v>0.93595647462966025</v>
      </c>
      <c r="J21" s="5">
        <f t="shared" ca="1" si="4"/>
        <v>0.93595647462966025</v>
      </c>
    </row>
    <row r="22" spans="1:10" ht="15.5" x14ac:dyDescent="0.35">
      <c r="A22" s="3">
        <f t="shared" si="1"/>
        <v>15</v>
      </c>
      <c r="B22" s="4">
        <f t="shared" ca="1" si="0"/>
        <v>0.85041180016323958</v>
      </c>
      <c r="C22" s="4">
        <f t="shared" ca="1" si="0"/>
        <v>0.91915950826536874</v>
      </c>
      <c r="D22" s="4">
        <f t="shared" ca="1" si="0"/>
        <v>0.93666253205437344</v>
      </c>
      <c r="E22" s="4">
        <f ca="1">(1/OFFSET(Summary!$S$100,0,$A22))</f>
        <v>0.85041180016323958</v>
      </c>
      <c r="F22" s="4">
        <f ca="1">(1/OFFSET(Summary!$S$99,0,$A22))</f>
        <v>0.91884080857148798</v>
      </c>
      <c r="G22" s="4">
        <f ca="1">(1/OFFSET(Summary!$S$98,0,A22))</f>
        <v>0.93638414525813018</v>
      </c>
      <c r="H22" s="4">
        <f t="shared" ca="1" si="2"/>
        <v>0.93666253205437344</v>
      </c>
      <c r="I22" s="5">
        <f t="shared" ca="1" si="3"/>
        <v>0.93638414525813018</v>
      </c>
      <c r="J22" s="5">
        <f t="shared" ca="1" si="4"/>
        <v>0.93638414525813018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0.9996532705248492</v>
      </c>
      <c r="D23" s="4">
        <f t="shared" ca="1" si="0"/>
        <v>0.99970278858530548</v>
      </c>
      <c r="E23" s="4">
        <f ca="1">(1/OFFSET(Summary!$S$100,0,$A23))</f>
        <v>1</v>
      </c>
      <c r="F23" s="4">
        <f ca="1">(1/OFFSET(Summary!$S$99,0,$A23))</f>
        <v>0.9996532705248492</v>
      </c>
      <c r="G23" s="4">
        <f ca="1">(1/OFFSET(Summary!$S$98,0,A23))</f>
        <v>0.99970278858530548</v>
      </c>
      <c r="H23" s="4">
        <f t="shared" ca="1" si="2"/>
        <v>0.99970278858530548</v>
      </c>
      <c r="I23" s="5">
        <f t="shared" ca="1" si="3"/>
        <v>0.99970278858530548</v>
      </c>
      <c r="J23" s="5">
        <f t="shared" ca="1" si="4"/>
        <v>0.99970278858530548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(1/OFFSET(Summary!$S$100,0,$A24))</f>
        <v>1</v>
      </c>
      <c r="F24" s="4">
        <f ca="1">(1/OFFSET(Summary!$S$99,0,$A24))</f>
        <v>1</v>
      </c>
      <c r="G24" s="4">
        <f ca="1">(1/OFFSET(Summary!$S$98,0,A24))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(1/OFFSET(Summary!$S$100,0,$A25))</f>
        <v>1</v>
      </c>
      <c r="F25" s="4">
        <f ca="1">(1/OFFSET(Summary!$S$99,0,$A25))</f>
        <v>1</v>
      </c>
      <c r="G25" s="4">
        <f ca="1">(1/OFFSET(Summary!$S$98,0,A25))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(1/OFFSET(Summary!$S$100,0,$A26))</f>
        <v>1</v>
      </c>
      <c r="F26" s="4">
        <f ca="1">(1/OFFSET(Summary!$S$99,0,$A26))</f>
        <v>1</v>
      </c>
      <c r="G26" s="4">
        <f ca="1">(1/OFFSET(Summary!$S$98,0,A26))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(1/OFFSET(Summary!$S$100,0,$A27))</f>
        <v>1</v>
      </c>
      <c r="F27" s="4">
        <f ca="1">(1/OFFSET(Summary!$S$99,0,$A27))</f>
        <v>1</v>
      </c>
      <c r="G27" s="4">
        <f ca="1">(1/OFFSET(Summary!$S$98,0,A27))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(1/OFFSET(Summary!$S$100,0,$A28))</f>
        <v>1</v>
      </c>
      <c r="F28" s="4">
        <f ca="1">(1/OFFSET(Summary!$S$99,0,$A28))</f>
        <v>1</v>
      </c>
      <c r="G28" s="4">
        <f ca="1">(1/OFFSET(Summary!$S$98,0,A28))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(1/OFFSET(Summary!$S$100,0,$A29))</f>
        <v>1</v>
      </c>
      <c r="F29" s="4">
        <f ca="1">(1/OFFSET(Summary!$S$99,0,$A29))</f>
        <v>1</v>
      </c>
      <c r="G29" s="4">
        <f ca="1">(1/OFFSET(Summary!$S$98,0,A29))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(1/OFFSET(Summary!$S$100,0,$A30))</f>
        <v>1</v>
      </c>
      <c r="F30" s="4">
        <f ca="1">(1/OFFSET(Summary!$S$99,0,$A30))</f>
        <v>1</v>
      </c>
      <c r="G30" s="4">
        <f ca="1">(1/OFFSET(Summary!$S$98,0,A30))</f>
        <v>1</v>
      </c>
      <c r="H30" s="4">
        <v>1</v>
      </c>
      <c r="I30" s="5">
        <v>1</v>
      </c>
      <c r="J30" s="5">
        <f t="shared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2.9016400768702003E-3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6.5469713456655781E-2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4.4320341783552042E-2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0.17331739295250578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0.25571779628428382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0.63140445126576517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0.40499840596886977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0.97279859622562193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0.41632297532113027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0.92341721773607932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0.45085034946805486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0.64881720685741795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0.69488038341611413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0.95454335157877279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0.72797152928341335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0.97165521064638127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0.74920766266373395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0.99641055475150997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0.75190659020124018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0.89507792646655726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0.84004595350652256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0.93176122251257631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0.90156784078356955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0.99967161568452267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0.90186399877546108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0.99850778516961813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0.90321178479570896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0.9650147301487414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0.93595647462966025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0.99954327438088775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0.93638414525813018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0.93666253205437344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0.99970278858530548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0.99970278858530548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G30" sqref="G30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>+'Completion Factors'!J30</f>
        <v>1</v>
      </c>
      <c r="D8" s="13">
        <f>MAX((1/C8-1)*B8,0)</f>
        <v>0</v>
      </c>
      <c r="E8" s="13">
        <f t="shared" ref="E8:E31" si="1">D8</f>
        <v>0</v>
      </c>
      <c r="F8" s="13"/>
      <c r="G8" s="13">
        <f>B8+D8+F8</f>
        <v>1409</v>
      </c>
      <c r="H8" s="15">
        <f t="shared" ref="H8:H28" si="2">G8-B8</f>
        <v>0</v>
      </c>
      <c r="I8" s="13">
        <f>+[1]Summary!F7</f>
        <v>7044</v>
      </c>
      <c r="J8" s="13">
        <f>100*$G8/$I8</f>
        <v>20.002839295854628</v>
      </c>
      <c r="K8" s="13">
        <f t="shared" ref="K8:K31" si="3">100*(B8/I8)</f>
        <v>20.002839295854628</v>
      </c>
      <c r="L8" s="13">
        <f t="shared" ref="L8:L3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0.99970278858530548</v>
      </c>
      <c r="D15" s="13">
        <f t="shared" ca="1" si="6"/>
        <v>0.48073373711522249</v>
      </c>
      <c r="E15" s="13">
        <f t="shared" ca="1" si="1"/>
        <v>0.48073373711522249</v>
      </c>
      <c r="F15" s="13"/>
      <c r="G15" s="13">
        <f t="shared" ca="1" si="7"/>
        <v>1617.4807337371153</v>
      </c>
      <c r="H15" s="15">
        <f t="shared" ca="1" si="2"/>
        <v>0.48073373711531531</v>
      </c>
      <c r="I15" s="13">
        <f>+[1]Summary!F14</f>
        <v>6669</v>
      </c>
      <c r="J15" s="13">
        <f t="shared" ca="1" si="8"/>
        <v>24.25372220328558</v>
      </c>
      <c r="K15" s="13">
        <f t="shared" si="3"/>
        <v>24.246513720197932</v>
      </c>
      <c r="L15" s="13">
        <f t="shared" ca="1" si="4"/>
        <v>7.2084830876484318E-3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0.93638414525813018</v>
      </c>
      <c r="D16" s="13">
        <f t="shared" ca="1" si="6"/>
        <v>217.94438003396615</v>
      </c>
      <c r="E16" s="13">
        <f t="shared" ca="1" si="1"/>
        <v>217.94438003396615</v>
      </c>
      <c r="F16" s="13"/>
      <c r="G16" s="13">
        <f t="shared" ca="1" si="7"/>
        <v>3425.9443800339664</v>
      </c>
      <c r="H16" s="15">
        <f t="shared" ca="1" si="2"/>
        <v>217.94438003396635</v>
      </c>
      <c r="I16" s="13">
        <f>+[1]Summary!F15</f>
        <v>4791</v>
      </c>
      <c r="J16" s="13">
        <f t="shared" ca="1" si="8"/>
        <v>71.50791859807903</v>
      </c>
      <c r="K16" s="13">
        <f t="shared" si="3"/>
        <v>66.958881235650182</v>
      </c>
      <c r="L16" s="13">
        <f t="shared" ca="1" si="4"/>
        <v>4.549037362428848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0.93595647462966025</v>
      </c>
      <c r="D17" s="13">
        <f t="shared" ca="1" si="6"/>
        <v>235.93199199172832</v>
      </c>
      <c r="E17" s="13">
        <f t="shared" ca="1" si="1"/>
        <v>235.93199199172832</v>
      </c>
      <c r="F17" s="13"/>
      <c r="G17" s="13">
        <f t="shared" ca="1" si="7"/>
        <v>3683.9319919917284</v>
      </c>
      <c r="H17" s="15">
        <f t="shared" ca="1" si="2"/>
        <v>235.93199199172841</v>
      </c>
      <c r="I17" s="13">
        <f>+[1]Summary!F16</f>
        <v>5819</v>
      </c>
      <c r="J17" s="13">
        <f t="shared" ca="1" si="8"/>
        <v>63.308678329467753</v>
      </c>
      <c r="K17" s="13">
        <f t="shared" si="3"/>
        <v>59.254167382711806</v>
      </c>
      <c r="L17" s="13">
        <f t="shared" ca="1" si="4"/>
        <v>4.054510946755947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0.90321178479570896</v>
      </c>
      <c r="D18" s="13">
        <f t="shared" ca="1" si="6"/>
        <v>489.50708404807102</v>
      </c>
      <c r="E18" s="13">
        <f t="shared" ca="1" si="1"/>
        <v>489.50708404807102</v>
      </c>
      <c r="F18" s="13"/>
      <c r="G18" s="13">
        <f t="shared" ca="1" si="7"/>
        <v>5057.5070840480712</v>
      </c>
      <c r="H18" s="15">
        <f t="shared" ca="1" si="2"/>
        <v>489.50708404807119</v>
      </c>
      <c r="I18" s="13">
        <f>+[1]Summary!F17</f>
        <v>5628</v>
      </c>
      <c r="J18" s="13">
        <f t="shared" ca="1" si="8"/>
        <v>89.863309951102906</v>
      </c>
      <c r="K18" s="13">
        <f t="shared" si="3"/>
        <v>81.165600568585631</v>
      </c>
      <c r="L18" s="13">
        <f t="shared" ca="1" si="4"/>
        <v>8.6977093825172744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0.90186399877546108</v>
      </c>
      <c r="D19" s="13">
        <f t="shared" ca="1" si="6"/>
        <v>131.55689288137017</v>
      </c>
      <c r="E19" s="13">
        <f t="shared" ca="1" si="1"/>
        <v>131.55689288137017</v>
      </c>
      <c r="F19" s="13"/>
      <c r="G19" s="13">
        <f t="shared" ca="1" si="7"/>
        <v>1340.5568928813702</v>
      </c>
      <c r="H19" s="15">
        <f t="shared" ca="1" si="2"/>
        <v>131.55689288137023</v>
      </c>
      <c r="I19" s="13">
        <f>+[1]Summary!F18</f>
        <v>5110</v>
      </c>
      <c r="J19" s="13">
        <f t="shared" ca="1" si="8"/>
        <v>26.233990075956363</v>
      </c>
      <c r="K19" s="13">
        <f t="shared" si="3"/>
        <v>23.659491193737768</v>
      </c>
      <c r="L19" s="13">
        <f t="shared" ca="1" si="4"/>
        <v>2.5744988822185952</v>
      </c>
      <c r="M19" s="13">
        <f ca="1">SUM(G8:G19)/SUM(I8:I19)*100</f>
        <v>58.008628469794644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0.90156784078356955</v>
      </c>
      <c r="D20" s="13">
        <f t="shared" ca="1" si="6"/>
        <v>159.61950977460376</v>
      </c>
      <c r="E20" s="13">
        <f t="shared" ca="1" si="1"/>
        <v>159.61950977460376</v>
      </c>
      <c r="F20" s="13"/>
      <c r="G20" s="13">
        <f t="shared" ca="1" si="7"/>
        <v>1621.6195097746038</v>
      </c>
      <c r="H20" s="15">
        <f t="shared" ca="1" si="2"/>
        <v>159.61950977460378</v>
      </c>
      <c r="I20" s="13">
        <f>+[1]Summary!F19</f>
        <v>4634</v>
      </c>
      <c r="J20" s="13">
        <f t="shared" ca="1" si="8"/>
        <v>34.993947125045395</v>
      </c>
      <c r="K20" s="13">
        <f t="shared" si="3"/>
        <v>31.549417350021582</v>
      </c>
      <c r="L20" s="13">
        <f t="shared" ca="1" si="4"/>
        <v>3.4445297750238133</v>
      </c>
      <c r="M20" s="13">
        <f t="shared" ref="M20:M31" ca="1" si="10">SUM(G9:G20)/SUM(I9:I20)*100</f>
        <v>60.415855491819904</v>
      </c>
      <c r="N20" s="19">
        <f ca="1">J20/J8</f>
        <v>1.7494489960881459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0.84004595350652256</v>
      </c>
      <c r="D21" s="13">
        <f t="shared" ca="1" si="6"/>
        <v>544.0044189538695</v>
      </c>
      <c r="E21" s="13">
        <f t="shared" ca="1" si="1"/>
        <v>544.0044189538695</v>
      </c>
      <c r="F21" s="13"/>
      <c r="G21" s="13">
        <f t="shared" ca="1" si="7"/>
        <v>3401.0044189538694</v>
      </c>
      <c r="H21" s="15">
        <f t="shared" ca="1" si="2"/>
        <v>544.00441895386939</v>
      </c>
      <c r="I21" s="13">
        <f>+[1]Summary!F20</f>
        <v>4706</v>
      </c>
      <c r="J21" s="13">
        <f t="shared" ca="1" si="8"/>
        <v>72.269537164340619</v>
      </c>
      <c r="K21" s="13">
        <f t="shared" si="3"/>
        <v>60.709732256693584</v>
      </c>
      <c r="L21" s="13">
        <f t="shared" ca="1" si="4"/>
        <v>11.559804907647035</v>
      </c>
      <c r="M21" s="13">
        <f t="shared" ca="1" si="10"/>
        <v>59.030639995526343</v>
      </c>
      <c r="N21" s="19">
        <f t="shared" ref="N21:N31" ca="1" si="12">J21/J9</f>
        <v>0.80374232599880591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0.75190659020124018</v>
      </c>
      <c r="D22" s="13">
        <f t="shared" ca="1" si="6"/>
        <v>344.14038896886331</v>
      </c>
      <c r="E22" s="13">
        <f t="shared" ca="1" si="1"/>
        <v>344.14038896886331</v>
      </c>
      <c r="F22" s="13"/>
      <c r="G22" s="13">
        <f t="shared" ca="1" si="7"/>
        <v>1387.1403889688634</v>
      </c>
      <c r="H22" s="15">
        <f t="shared" ca="1" si="2"/>
        <v>344.14038896886336</v>
      </c>
      <c r="I22" s="13">
        <f>+[1]Summary!F21</f>
        <v>4629</v>
      </c>
      <c r="J22" s="13">
        <f t="shared" ca="1" si="8"/>
        <v>29.966307819590913</v>
      </c>
      <c r="K22" s="13">
        <f t="shared" si="3"/>
        <v>22.531864333549361</v>
      </c>
      <c r="L22" s="13">
        <f t="shared" ca="1" si="4"/>
        <v>7.4344434860415518</v>
      </c>
      <c r="M22" s="13">
        <f t="shared" ca="1" si="10"/>
        <v>53.187836073690029</v>
      </c>
      <c r="N22" s="19">
        <f t="shared" ca="1" si="12"/>
        <v>0.29525701299343421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0.74920766266373395</v>
      </c>
      <c r="D23" s="13">
        <f t="shared" ca="1" si="6"/>
        <v>1603.0862514582177</v>
      </c>
      <c r="E23" s="13">
        <f t="shared" ca="1" si="1"/>
        <v>1603.0862514582177</v>
      </c>
      <c r="F23" s="13"/>
      <c r="G23" s="13">
        <f t="shared" ca="1" si="7"/>
        <v>6392.0862514582177</v>
      </c>
      <c r="H23" s="15">
        <f t="shared" ca="1" si="2"/>
        <v>1603.0862514582177</v>
      </c>
      <c r="I23" s="13">
        <f>+[1]Summary!F22</f>
        <v>4437</v>
      </c>
      <c r="J23" s="13">
        <f t="shared" ca="1" si="8"/>
        <v>144.06324659585795</v>
      </c>
      <c r="K23" s="13">
        <f t="shared" si="3"/>
        <v>107.93328825783186</v>
      </c>
      <c r="L23" s="13">
        <f t="shared" ca="1" si="4"/>
        <v>36.129958338026086</v>
      </c>
      <c r="M23" s="13">
        <f t="shared" ca="1" si="10"/>
        <v>63.362410224028324</v>
      </c>
      <c r="N23" s="19">
        <f t="shared" ca="1" si="12"/>
        <v>8.4024256720689436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0.72797152928341335</v>
      </c>
      <c r="D24" s="13">
        <f t="shared" ca="1" si="6"/>
        <v>90.430583155106788</v>
      </c>
      <c r="E24" s="13">
        <f t="shared" ca="1" si="1"/>
        <v>90.430583155106788</v>
      </c>
      <c r="F24" s="20">
        <v>0</v>
      </c>
      <c r="G24" s="13">
        <f t="shared" ca="1" si="7"/>
        <v>332.43058315510677</v>
      </c>
      <c r="H24" s="15">
        <f t="shared" ca="1" si="2"/>
        <v>90.430583155106774</v>
      </c>
      <c r="I24" s="13">
        <f>+[1]Summary!F23</f>
        <v>3975</v>
      </c>
      <c r="J24" s="13">
        <f t="shared" ca="1" si="8"/>
        <v>8.3630335384932533</v>
      </c>
      <c r="K24" s="13">
        <f t="shared" si="3"/>
        <v>6.0880503144654092</v>
      </c>
      <c r="L24" s="13">
        <f t="shared" ca="1" si="4"/>
        <v>2.274983224027844</v>
      </c>
      <c r="M24" s="13">
        <f t="shared" ca="1" si="10"/>
        <v>58.197878336826456</v>
      </c>
      <c r="N24" s="19">
        <f t="shared" ca="1" si="12"/>
        <v>0.10003932062159702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0.69488038341611413</v>
      </c>
      <c r="D25" s="13">
        <f t="shared" ca="1" si="6"/>
        <v>983.576393087822</v>
      </c>
      <c r="E25" s="13">
        <f t="shared" ca="1" si="1"/>
        <v>983.576393087822</v>
      </c>
      <c r="F25" s="20">
        <v>0</v>
      </c>
      <c r="G25" s="13">
        <f t="shared" ca="1" si="7"/>
        <v>3223.576393087822</v>
      </c>
      <c r="H25" s="15">
        <f t="shared" ca="1" si="2"/>
        <v>983.576393087822</v>
      </c>
      <c r="I25" s="13">
        <f>+[1]Summary!F24</f>
        <v>3499</v>
      </c>
      <c r="J25" s="13">
        <f t="shared" ca="1" si="8"/>
        <v>92.128505089677674</v>
      </c>
      <c r="K25" s="13">
        <f t="shared" si="3"/>
        <v>64.018290940268656</v>
      </c>
      <c r="L25" s="13">
        <f t="shared" ca="1" si="4"/>
        <v>28.110214149409018</v>
      </c>
      <c r="M25" s="13">
        <f t="shared" ca="1" si="10"/>
        <v>60.229412618976333</v>
      </c>
      <c r="N25" s="19">
        <f t="shared" ca="1" si="12"/>
        <v>1.5954957253407516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0.45085034946805486</v>
      </c>
      <c r="D26" s="13">
        <f t="shared" ca="1" si="6"/>
        <v>6303.3098340853703</v>
      </c>
      <c r="E26" s="13">
        <f t="shared" ca="1" si="1"/>
        <v>6303.3098340853703</v>
      </c>
      <c r="F26" s="20">
        <v>0</v>
      </c>
      <c r="G26" s="13">
        <f t="shared" ca="1" si="7"/>
        <v>11478.30983408537</v>
      </c>
      <c r="H26" s="15">
        <f t="shared" ca="1" si="2"/>
        <v>6303.3098340853703</v>
      </c>
      <c r="I26" s="13">
        <f>+[1]Summary!F25</f>
        <v>3839</v>
      </c>
      <c r="J26" s="13">
        <f t="shared" ca="1" si="8"/>
        <v>298.99218114314584</v>
      </c>
      <c r="K26" s="13">
        <f t="shared" si="3"/>
        <v>134.80072935660328</v>
      </c>
      <c r="L26" s="13">
        <f t="shared" ca="1" si="4"/>
        <v>164.19145178654256</v>
      </c>
      <c r="M26" s="13">
        <f t="shared" ca="1" si="10"/>
        <v>74.410399858279249</v>
      </c>
      <c r="N26" s="19">
        <f t="shared" ca="1" si="12"/>
        <v>3.8859028204064794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0.41632297532113027</v>
      </c>
      <c r="D27" s="13">
        <f t="shared" ca="1" si="6"/>
        <v>890.25812323999992</v>
      </c>
      <c r="E27" s="13">
        <f t="shared" ca="1" si="1"/>
        <v>890.25812323999992</v>
      </c>
      <c r="F27" s="13">
        <f ca="1">ROUND(+I27*J27/100,0)-D27-B27</f>
        <v>969.7418767600002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79.843929130584982</v>
      </c>
      <c r="N27" s="19">
        <f t="shared" ca="1" si="12"/>
        <v>2.6800010099560985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0.40499840596886977</v>
      </c>
      <c r="D28" s="13">
        <f t="shared" ca="1" si="6"/>
        <v>694.90583130432651</v>
      </c>
      <c r="E28" s="13">
        <f t="shared" ca="1" si="1"/>
        <v>694.90583130432651</v>
      </c>
      <c r="F28" s="13">
        <f t="shared" ref="F28" ca="1" si="13">ROUND(+I28*J28/100,0)-D28-B28</f>
        <v>1158.0941686956735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79.597652155557469</v>
      </c>
      <c r="N28" s="19">
        <f t="shared" ca="1" si="12"/>
        <v>0.90899023876421625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0.25571779628428382</v>
      </c>
      <c r="D29" s="13">
        <f t="shared" ca="1" si="6"/>
        <v>1394.1586419096593</v>
      </c>
      <c r="E29" s="13">
        <f t="shared" ca="1" si="1"/>
        <v>1394.1586419096593</v>
      </c>
      <c r="F29" s="13">
        <f ca="1">ROUND(+I29*J29/100,0)-D29-B29</f>
        <v>813.84135809034069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80.717467912776613</v>
      </c>
      <c r="N29" s="19">
        <f t="shared" ca="1" si="12"/>
        <v>1.1056935928390357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4.4320341783552042E-2</v>
      </c>
      <c r="D30" s="13">
        <f t="shared" ca="1" si="6"/>
        <v>7137.3539584714845</v>
      </c>
      <c r="E30" s="13">
        <f t="shared" ca="1" si="1"/>
        <v>7137.3539584714845</v>
      </c>
      <c r="F30" s="13">
        <f ca="1">ROUND(+I30*J30/100,0)-D30-B30</f>
        <v>-5401.3539584714845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79.340985775286072</v>
      </c>
      <c r="N30" s="19">
        <f ca="1">J30/J18</f>
        <v>0.83460090709778623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2.9016400768702003E-3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85.164489674040652</v>
      </c>
      <c r="N31" s="19">
        <f t="shared" ca="1" si="12"/>
        <v>3.0494789305161993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21354.588462176107</v>
      </c>
      <c r="I33" s="13"/>
      <c r="J33" s="23">
        <f ca="1">SUM(G20:G31)/SUM(I20:I31)</f>
        <v>0.85164489674040655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22422.317885284912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2024-10-02T14:11:49Z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