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13_ncr:1_{1733EB96-A125-4FD9-B61D-27A5DA96B2EB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I30" i="1" s="1"/>
  <c r="F30" i="1"/>
  <c r="G30" i="1"/>
  <c r="J31" i="2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J8" i="2"/>
  <c r="L8" i="2" s="1"/>
  <c r="H8" i="2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E29" i="1" s="1"/>
  <c r="I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I28" i="1" s="1"/>
  <c r="E24" i="3"/>
  <c r="AN101" i="2"/>
  <c r="B24" i="3"/>
  <c r="AN98" i="2"/>
  <c r="AO102" i="2"/>
  <c r="G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I27" i="1" s="1"/>
  <c r="E23" i="3"/>
  <c r="Q23" i="3" s="1"/>
  <c r="AN103" i="2"/>
  <c r="F28" i="1" s="1"/>
  <c r="D24" i="3"/>
  <c r="AN102" i="2"/>
  <c r="G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I26" i="1" s="1"/>
  <c r="E22" i="3"/>
  <c r="Q22" i="3" s="1"/>
  <c r="AM103" i="2"/>
  <c r="F27" i="1" s="1"/>
  <c r="C27" i="1" s="1"/>
  <c r="D23" i="3"/>
  <c r="P23" i="3" s="1"/>
  <c r="AM102" i="2"/>
  <c r="G27" i="1" s="1"/>
  <c r="C23" i="3"/>
  <c r="O23" i="3" s="1"/>
  <c r="AL101" i="2"/>
  <c r="B22" i="3"/>
  <c r="N22" i="3" s="1"/>
  <c r="B26" i="1" l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I25" i="1" s="1"/>
  <c r="E21" i="3"/>
  <c r="Q21" i="3" s="1"/>
  <c r="AL103" i="2"/>
  <c r="F26" i="1" s="1"/>
  <c r="C26" i="1" s="1"/>
  <c r="D22" i="3"/>
  <c r="P22" i="3" s="1"/>
  <c r="AL102" i="2"/>
  <c r="G26" i="1" s="1"/>
  <c r="C22" i="3"/>
  <c r="O22" i="3" s="1"/>
  <c r="AK101" i="2"/>
  <c r="B21" i="3"/>
  <c r="N21" i="3" s="1"/>
  <c r="B25" i="1" l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I24" i="1" s="1"/>
  <c r="E20" i="3"/>
  <c r="Q20" i="3" s="1"/>
  <c r="AK103" i="2"/>
  <c r="F25" i="1" s="1"/>
  <c r="C25" i="1" s="1"/>
  <c r="D21" i="3"/>
  <c r="P21" i="3" s="1"/>
  <c r="AK102" i="2"/>
  <c r="G25" i="1" s="1"/>
  <c r="C21" i="3"/>
  <c r="O21" i="3" s="1"/>
  <c r="AJ101" i="2"/>
  <c r="B20" i="3"/>
  <c r="N20" i="3" s="1"/>
  <c r="B24" i="1" l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I23" i="1" s="1"/>
  <c r="E19" i="3"/>
  <c r="Q19" i="3" s="1"/>
  <c r="AJ103" i="2"/>
  <c r="F24" i="1" s="1"/>
  <c r="C24" i="1" s="1"/>
  <c r="D20" i="3"/>
  <c r="P20" i="3" s="1"/>
  <c r="AJ102" i="2"/>
  <c r="G24" i="1" s="1"/>
  <c r="C20" i="3"/>
  <c r="O20" i="3" s="1"/>
  <c r="AI101" i="2"/>
  <c r="B19" i="3"/>
  <c r="N19" i="3" s="1"/>
  <c r="B23" i="1" l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I22" i="1" s="1"/>
  <c r="E18" i="3"/>
  <c r="Q18" i="3" s="1"/>
  <c r="AI103" i="2"/>
  <c r="F23" i="1" s="1"/>
  <c r="C23" i="1" s="1"/>
  <c r="D19" i="3"/>
  <c r="P19" i="3" s="1"/>
  <c r="AI102" i="2"/>
  <c r="G23" i="1" s="1"/>
  <c r="C19" i="3"/>
  <c r="O19" i="3" s="1"/>
  <c r="AH101" i="2"/>
  <c r="B18" i="3"/>
  <c r="N18" i="3" s="1"/>
  <c r="B22" i="1" l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I21" i="1" s="1"/>
  <c r="E17" i="3"/>
  <c r="Q17" i="3" s="1"/>
  <c r="AH103" i="2"/>
  <c r="F22" i="1" s="1"/>
  <c r="C22" i="1" s="1"/>
  <c r="D18" i="3"/>
  <c r="P18" i="3" s="1"/>
  <c r="AH102" i="2"/>
  <c r="G22" i="1" s="1"/>
  <c r="C18" i="3"/>
  <c r="O18" i="3" s="1"/>
  <c r="AG101" i="2"/>
  <c r="B17" i="3"/>
  <c r="N17" i="3" s="1"/>
  <c r="B21" i="1" l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I20" i="1" s="1"/>
  <c r="E16" i="3"/>
  <c r="Q16" i="3" s="1"/>
  <c r="AG103" i="2"/>
  <c r="F21" i="1" s="1"/>
  <c r="C21" i="1" s="1"/>
  <c r="D17" i="3"/>
  <c r="P17" i="3" s="1"/>
  <c r="AG102" i="2"/>
  <c r="G21" i="1" s="1"/>
  <c r="C17" i="3"/>
  <c r="O17" i="3" s="1"/>
  <c r="AF101" i="2"/>
  <c r="B16" i="3"/>
  <c r="N16" i="3" s="1"/>
  <c r="B20" i="1" l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I19" i="1" s="1"/>
  <c r="E15" i="3"/>
  <c r="Q15" i="3" s="1"/>
  <c r="AF103" i="2"/>
  <c r="F20" i="1" s="1"/>
  <c r="C20" i="1" s="1"/>
  <c r="D16" i="3"/>
  <c r="P16" i="3" s="1"/>
  <c r="AF102" i="2"/>
  <c r="G20" i="1" s="1"/>
  <c r="C16" i="3"/>
  <c r="O16" i="3" s="1"/>
  <c r="AE101" i="2"/>
  <c r="B15" i="3"/>
  <c r="N15" i="3" s="1"/>
  <c r="B19" i="1" l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I18" i="1" s="1"/>
  <c r="E14" i="3"/>
  <c r="Q14" i="3" s="1"/>
  <c r="AE103" i="2"/>
  <c r="F19" i="1" s="1"/>
  <c r="C19" i="1" s="1"/>
  <c r="D15" i="3"/>
  <c r="P15" i="3" s="1"/>
  <c r="AE102" i="2"/>
  <c r="G19" i="1" s="1"/>
  <c r="C15" i="3"/>
  <c r="O15" i="3" s="1"/>
  <c r="AD101" i="2"/>
  <c r="B14" i="3"/>
  <c r="N14" i="3" s="1"/>
  <c r="B18" i="1" l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I17" i="1" s="1"/>
  <c r="E13" i="3"/>
  <c r="Q13" i="3" s="1"/>
  <c r="AD103" i="2"/>
  <c r="F18" i="1" s="1"/>
  <c r="C18" i="1" s="1"/>
  <c r="D14" i="3"/>
  <c r="P14" i="3" s="1"/>
  <c r="AD102" i="2"/>
  <c r="G18" i="1" s="1"/>
  <c r="C14" i="3"/>
  <c r="O14" i="3" s="1"/>
  <c r="AC101" i="2"/>
  <c r="B13" i="3"/>
  <c r="N13" i="3" s="1"/>
  <c r="B17" i="1" l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I16" i="1" s="1"/>
  <c r="E12" i="3"/>
  <c r="Q12" i="3" s="1"/>
  <c r="AC103" i="2"/>
  <c r="F17" i="1" s="1"/>
  <c r="C17" i="1" s="1"/>
  <c r="D13" i="3"/>
  <c r="P13" i="3" s="1"/>
  <c r="AC102" i="2"/>
  <c r="G17" i="1" s="1"/>
  <c r="C13" i="3"/>
  <c r="O13" i="3" s="1"/>
  <c r="AB101" i="2"/>
  <c r="B12" i="3"/>
  <c r="N12" i="3" s="1"/>
  <c r="B16" i="1" l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I15" i="1" s="1"/>
  <c r="E11" i="3"/>
  <c r="Q11" i="3" s="1"/>
  <c r="AB103" i="2"/>
  <c r="F16" i="1" s="1"/>
  <c r="C16" i="1" s="1"/>
  <c r="D12" i="3"/>
  <c r="P12" i="3" s="1"/>
  <c r="AB102" i="2"/>
  <c r="G16" i="1" s="1"/>
  <c r="C12" i="3"/>
  <c r="O12" i="3" s="1"/>
  <c r="AA101" i="2"/>
  <c r="B11" i="3"/>
  <c r="N11" i="3" s="1"/>
  <c r="B15" i="1" l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I14" i="1" s="1"/>
  <c r="E10" i="3"/>
  <c r="Q10" i="3" s="1"/>
  <c r="AA103" i="2"/>
  <c r="F15" i="1" s="1"/>
  <c r="C15" i="1" s="1"/>
  <c r="D11" i="3"/>
  <c r="P11" i="3" s="1"/>
  <c r="AA102" i="2"/>
  <c r="G15" i="1" s="1"/>
  <c r="C11" i="3"/>
  <c r="O11" i="3" s="1"/>
  <c r="Z101" i="2"/>
  <c r="B10" i="3"/>
  <c r="N10" i="3" s="1"/>
  <c r="B14" i="1" l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I13" i="1" s="1"/>
  <c r="E9" i="3"/>
  <c r="Q9" i="3" s="1"/>
  <c r="Z103" i="2"/>
  <c r="F14" i="1" s="1"/>
  <c r="C14" i="1" s="1"/>
  <c r="D10" i="3"/>
  <c r="P10" i="3" s="1"/>
  <c r="Z102" i="2"/>
  <c r="G14" i="1" s="1"/>
  <c r="C10" i="3"/>
  <c r="O10" i="3" s="1"/>
  <c r="Y101" i="2"/>
  <c r="B9" i="3"/>
  <c r="N9" i="3" s="1"/>
  <c r="B13" i="1" l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I12" i="1" s="1"/>
  <c r="E8" i="3"/>
  <c r="Q8" i="3" s="1"/>
  <c r="Y103" i="2"/>
  <c r="F13" i="1" s="1"/>
  <c r="C13" i="1" s="1"/>
  <c r="D9" i="3"/>
  <c r="P9" i="3" s="1"/>
  <c r="Y102" i="2"/>
  <c r="G13" i="1" s="1"/>
  <c r="C9" i="3"/>
  <c r="O9" i="3" s="1"/>
  <c r="X101" i="2"/>
  <c r="B8" i="3"/>
  <c r="N8" i="3" s="1"/>
  <c r="B12" i="1" l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I11" i="1" s="1"/>
  <c r="E7" i="3"/>
  <c r="Q7" i="3" s="1"/>
  <c r="X103" i="2"/>
  <c r="F12" i="1" s="1"/>
  <c r="C12" i="1" s="1"/>
  <c r="D8" i="3"/>
  <c r="P8" i="3" s="1"/>
  <c r="X102" i="2"/>
  <c r="G12" i="1" s="1"/>
  <c r="C8" i="3"/>
  <c r="O8" i="3" s="1"/>
  <c r="W101" i="2"/>
  <c r="B7" i="3"/>
  <c r="N7" i="3" s="1"/>
  <c r="B11" i="1" l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I10" i="1" s="1"/>
  <c r="E6" i="3"/>
  <c r="Q6" i="3" s="1"/>
  <c r="W103" i="2"/>
  <c r="F11" i="1" s="1"/>
  <c r="C11" i="1" s="1"/>
  <c r="D7" i="3"/>
  <c r="P7" i="3" s="1"/>
  <c r="W102" i="2"/>
  <c r="G11" i="1" s="1"/>
  <c r="C7" i="3"/>
  <c r="O7" i="3" s="1"/>
  <c r="V101" i="2"/>
  <c r="B6" i="3"/>
  <c r="N6" i="3" s="1"/>
  <c r="B10" i="1" l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I9" i="1" s="1"/>
  <c r="E5" i="3"/>
  <c r="Q5" i="3" s="1"/>
  <c r="V103" i="2"/>
  <c r="F10" i="1" s="1"/>
  <c r="C10" i="1" s="1"/>
  <c r="D6" i="3"/>
  <c r="P6" i="3" s="1"/>
  <c r="V102" i="2"/>
  <c r="G10" i="1" s="1"/>
  <c r="C6" i="3"/>
  <c r="O6" i="3" s="1"/>
  <c r="U101" i="2"/>
  <c r="B5" i="3"/>
  <c r="N5" i="3" s="1"/>
  <c r="B9" i="1" l="1"/>
  <c r="D10" i="1"/>
  <c r="F27" i="2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I8" i="1" s="1"/>
  <c r="E4" i="3"/>
  <c r="Q4" i="3" s="1"/>
  <c r="U103" i="2"/>
  <c r="F9" i="1" s="1"/>
  <c r="C9" i="1" s="1"/>
  <c r="D5" i="3"/>
  <c r="P5" i="3" s="1"/>
  <c r="U102" i="2"/>
  <c r="G9" i="1" s="1"/>
  <c r="C5" i="3"/>
  <c r="O5" i="3" s="1"/>
  <c r="T101" i="2"/>
  <c r="B4" i="3"/>
  <c r="N4" i="3" s="1"/>
  <c r="B8" i="1" l="1"/>
  <c r="D9" i="1"/>
  <c r="E28" i="2"/>
  <c r="F28" i="2" s="1"/>
  <c r="G28" i="2" s="1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I7" i="1" s="1"/>
  <c r="E3" i="3"/>
  <c r="Q3" i="3" s="1"/>
  <c r="T103" i="2"/>
  <c r="F8" i="1" s="1"/>
  <c r="C8" i="1" s="1"/>
  <c r="D4" i="3"/>
  <c r="P4" i="3" s="1"/>
  <c r="T102" i="2"/>
  <c r="G8" i="1" s="1"/>
  <c r="C4" i="3"/>
  <c r="O4" i="3" s="1"/>
  <c r="S101" i="2"/>
  <c r="B2" i="3" s="1"/>
  <c r="B3" i="3"/>
  <c r="N3" i="3" s="1"/>
  <c r="D8" i="1" l="1"/>
  <c r="N2" i="3"/>
  <c r="E29" i="2"/>
  <c r="H28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C7" i="1" s="1"/>
  <c r="D3" i="3"/>
  <c r="P3" i="3" s="1"/>
  <c r="S102" i="2"/>
  <c r="G7" i="1" s="1"/>
  <c r="C3" i="3"/>
  <c r="O3" i="3" s="1"/>
  <c r="D7" i="1" l="1"/>
  <c r="L29" i="2"/>
  <c r="N29" i="2"/>
  <c r="F29" i="2"/>
  <c r="G29" i="2" s="1"/>
  <c r="E30" i="2"/>
  <c r="N28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L27" i="2"/>
  <c r="G27" i="2"/>
  <c r="H27" i="2"/>
  <c r="H33" i="2" s="1"/>
  <c r="N27" i="2"/>
  <c r="H36" i="2" l="1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<sst xmlns="http://schemas.openxmlformats.org/spreadsheetml/2006/main" count="161" uniqueCount="69">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</sst>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I8" sqref="I8:I30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2.2982163888505738E-2</v>
      </c>
      <c r="C7" s="4">
        <f t="shared" ca="1" si="0"/>
        <v>5.7479805110023652E-3</v>
      </c>
      <c r="D7" s="4">
        <f t="shared" ca="1" si="0"/>
        <v>4.1698190575746906E-3</v>
      </c>
      <c r="E7" s="4">
        <f ca="1">(1/OFFSET(Summary!$S$104,0,$A7))</f>
        <v>1.8228751823934877E-3</v>
      </c>
      <c r="F7" s="4">
        <f ca="1">(1/OFFSET(Summary!$S$103,0,$A7))</f>
        <v>1.0000375742831166E-3</v>
      </c>
      <c r="G7" s="4">
        <f ca="1">(1/OFFSET(Summary!$S$102,0,A7))</f>
        <v>8.1831538384893421E-4</v>
      </c>
      <c r="H7" s="4">
        <f ca="1">+I7/I8</f>
        <v>2.2982163888505738E-2</v>
      </c>
      <c r="I7" s="5">
        <f ca="1">+E7</f>
        <v>1.8228751823934877E-3</v>
      </c>
      <c r="J7" s="5">
        <f ca="1">I7</f>
        <v>1.8228751823934877E-3</v>
      </c>
    </row>
    <row r="8" spans="1:10" ht="15.5" x14ac:dyDescent="0.35">
      <c r="A8" s="3">
        <f t="shared" ref="A8:A29" si="1">1+A7</f>
        <v>1</v>
      </c>
      <c r="B8" s="4">
        <f t="shared" ca="1" si="0"/>
        <v>0.38540984019761049</v>
      </c>
      <c r="C8" s="4">
        <f t="shared" ca="1" si="0"/>
        <v>0.51599103507240973</v>
      </c>
      <c r="D8" s="4">
        <f t="shared" ca="1" si="0"/>
        <v>0.47250794334643764</v>
      </c>
      <c r="E8" s="4">
        <f ca="1">(1/OFFSET(Summary!$S$104,0,$A8))</f>
        <v>7.931695166899308E-2</v>
      </c>
      <c r="F8" s="4">
        <f ca="1">(1/OFFSET(Summary!$S$103,0,$A8))</f>
        <v>0.17398068284485613</v>
      </c>
      <c r="G8" s="4">
        <f ca="1">(1/OFFSET(Summary!$S$102,0,A8))</f>
        <v>0.19624721661781039</v>
      </c>
      <c r="H8" s="4">
        <f t="shared" ref="H8:H29" ca="1" si="2">+I8/I9</f>
        <v>0.38540984019761049</v>
      </c>
      <c r="I8" s="5">
        <f t="shared" ref="I8:I30" ca="1" si="3">+E8</f>
        <v>7.931695166899308E-2</v>
      </c>
      <c r="J8" s="5">
        <f t="shared" ref="J8:J30" ca="1" si="4">I8</f>
        <v>7.931695166899308E-2</v>
      </c>
    </row>
    <row r="9" spans="1:10" ht="15.5" x14ac:dyDescent="0.35">
      <c r="A9" s="3">
        <f t="shared" si="1"/>
        <v>2</v>
      </c>
      <c r="B9" s="4">
        <f t="shared" ca="1" si="0"/>
        <v>0.65816969308727746</v>
      </c>
      <c r="C9" s="4">
        <f t="shared" ca="1" si="0"/>
        <v>0.75694254914447456</v>
      </c>
      <c r="D9" s="4">
        <f t="shared" ca="1" si="0"/>
        <v>0.76129947416916632</v>
      </c>
      <c r="E9" s="4">
        <f ca="1">(1/OFFSET(Summary!$S$104,0,$A9))</f>
        <v>0.20579897915508602</v>
      </c>
      <c r="F9" s="4">
        <f ca="1">(1/OFFSET(Summary!$S$103,0,$A9))</f>
        <v>0.33717772406732061</v>
      </c>
      <c r="G9" s="4">
        <f ca="1">(1/OFFSET(Summary!$S$102,0,A9))</f>
        <v>0.41533104232688861</v>
      </c>
      <c r="H9" s="4">
        <f t="shared" ca="1" si="2"/>
        <v>0.65816969308727746</v>
      </c>
      <c r="I9" s="5">
        <f t="shared" ca="1" si="3"/>
        <v>0.20579897915508602</v>
      </c>
      <c r="J9" s="5">
        <f t="shared" ca="1" si="4"/>
        <v>0.20579897915508602</v>
      </c>
    </row>
    <row r="10" spans="1:10" ht="15.5" x14ac:dyDescent="0.35">
      <c r="A10" s="3">
        <f t="shared" si="1"/>
        <v>3</v>
      </c>
      <c r="B10" s="4">
        <f t="shared" ca="1" si="0"/>
        <v>0.96660204419380757</v>
      </c>
      <c r="C10" s="4">
        <f t="shared" ca="1" si="0"/>
        <v>0.97560381900305615</v>
      </c>
      <c r="D10" s="4">
        <f t="shared" ca="1" si="0"/>
        <v>0.96644506394430296</v>
      </c>
      <c r="E10" s="4">
        <f ca="1">(1/OFFSET(Summary!$S$104,0,$A10))</f>
        <v>0.31268376729676578</v>
      </c>
      <c r="F10" s="4">
        <f ca="1">(1/OFFSET(Summary!$S$103,0,$A10))</f>
        <v>0.44544691594944924</v>
      </c>
      <c r="G10" s="4">
        <f ca="1">(1/OFFSET(Summary!$S$102,0,A10))</f>
        <v>0.54555540417278547</v>
      </c>
      <c r="H10" s="4">
        <f t="shared" ca="1" si="2"/>
        <v>0.96660204419380757</v>
      </c>
      <c r="I10" s="5">
        <f t="shared" ca="1" si="3"/>
        <v>0.31268376729676578</v>
      </c>
      <c r="J10" s="5">
        <f t="shared" ca="1" si="4"/>
        <v>0.31268376729676578</v>
      </c>
    </row>
    <row r="11" spans="1:10" ht="15.5" x14ac:dyDescent="0.35">
      <c r="A11" s="3">
        <f t="shared" si="1"/>
        <v>4</v>
      </c>
      <c r="B11" s="4">
        <f t="shared" ca="1" si="0"/>
        <v>0.99647775119367299</v>
      </c>
      <c r="C11" s="4">
        <f t="shared" ca="1" si="0"/>
        <v>0.99486900963433078</v>
      </c>
      <c r="D11" s="4">
        <f t="shared" ca="1" si="0"/>
        <v>0.92766735545512768</v>
      </c>
      <c r="E11" s="4">
        <f ca="1">(1/OFFSET(Summary!$S$104,0,$A11))</f>
        <v>0.32348759158435159</v>
      </c>
      <c r="F11" s="4">
        <f ca="1">(1/OFFSET(Summary!$S$103,0,$A11))</f>
        <v>0.45658586741146595</v>
      </c>
      <c r="G11" s="4">
        <f ca="1">(1/OFFSET(Summary!$S$102,0,A11))</f>
        <v>0.56449706716514025</v>
      </c>
      <c r="H11" s="4">
        <f t="shared" ca="1" si="2"/>
        <v>0.99647775119367299</v>
      </c>
      <c r="I11" s="5">
        <f t="shared" ca="1" si="3"/>
        <v>0.32348759158435159</v>
      </c>
      <c r="J11" s="5">
        <f t="shared" ca="1" si="4"/>
        <v>0.32348759158435159</v>
      </c>
    </row>
    <row r="12" spans="1:10" ht="15.5" x14ac:dyDescent="0.35">
      <c r="A12" s="3">
        <f t="shared" si="1"/>
        <v>5</v>
      </c>
      <c r="B12" s="4">
        <f t="shared" ca="1" si="0"/>
        <v>0.48772992559400324</v>
      </c>
      <c r="C12" s="4">
        <f t="shared" ca="1" si="0"/>
        <v>0.54946279991668567</v>
      </c>
      <c r="D12" s="4">
        <f t="shared" ca="1" si="0"/>
        <v>0.79694762105272743</v>
      </c>
      <c r="E12" s="4">
        <f ca="1">(1/OFFSET(Summary!$S$104,0,$A12))</f>
        <v>0.32463102281696538</v>
      </c>
      <c r="F12" s="4">
        <f ca="1">(1/OFFSET(Summary!$S$103,0,$A12))</f>
        <v>0.45894068765825408</v>
      </c>
      <c r="G12" s="4">
        <f ca="1">(1/OFFSET(Summary!$S$102,0,A12))</f>
        <v>0.60851237660312996</v>
      </c>
      <c r="H12" s="4">
        <f t="shared" ca="1" si="2"/>
        <v>0.48772992559400324</v>
      </c>
      <c r="I12" s="5">
        <f t="shared" ca="1" si="3"/>
        <v>0.32463102281696538</v>
      </c>
      <c r="J12" s="5">
        <f t="shared" ca="1" si="4"/>
        <v>0.32463102281696538</v>
      </c>
    </row>
    <row r="13" spans="1:10" ht="15.5" x14ac:dyDescent="0.35">
      <c r="A13" s="3">
        <f t="shared" si="1"/>
        <v>6</v>
      </c>
      <c r="B13" s="4">
        <f t="shared" ca="1" si="0"/>
        <v>0.99327788369405223</v>
      </c>
      <c r="C13" s="4">
        <f t="shared" ca="1" si="0"/>
        <v>0.99191058259116549</v>
      </c>
      <c r="D13" s="4">
        <f t="shared" ca="1" si="0"/>
        <v>0.94117393251256787</v>
      </c>
      <c r="E13" s="4">
        <f ca="1">(1/OFFSET(Summary!$S$104,0,$A13))</f>
        <v>0.66559586726526832</v>
      </c>
      <c r="F13" s="4">
        <f ca="1">(1/OFFSET(Summary!$S$103,0,$A13))</f>
        <v>0.83525342885422393</v>
      </c>
      <c r="G13" s="4">
        <f ca="1">(1/OFFSET(Summary!$S$102,0,A13))</f>
        <v>0.76355379014660452</v>
      </c>
      <c r="H13" s="4">
        <f t="shared" ca="1" si="2"/>
        <v>0.99327788369405223</v>
      </c>
      <c r="I13" s="5">
        <f t="shared" ca="1" si="3"/>
        <v>0.66559586726526832</v>
      </c>
      <c r="J13" s="5">
        <f t="shared" ca="1" si="4"/>
        <v>0.66559586726526832</v>
      </c>
    </row>
    <row r="14" spans="1:10" ht="15.5" x14ac:dyDescent="0.35">
      <c r="A14" s="3">
        <f t="shared" si="1"/>
        <v>7</v>
      </c>
      <c r="B14" s="4">
        <f t="shared" ca="1" si="0"/>
        <v>0.91840734526086587</v>
      </c>
      <c r="C14" s="4">
        <f t="shared" ca="1" si="0"/>
        <v>0.95192420750055662</v>
      </c>
      <c r="D14" s="4">
        <f t="shared" ca="1" si="0"/>
        <v>0.97600530746767988</v>
      </c>
      <c r="E14" s="4">
        <f ca="1">(1/OFFSET(Summary!$S$104,0,$A14))</f>
        <v>0.67010035982064009</v>
      </c>
      <c r="F14" s="4">
        <f ca="1">(1/OFFSET(Summary!$S$103,0,$A14))</f>
        <v>0.84206524611552536</v>
      </c>
      <c r="G14" s="4">
        <f ca="1">(1/OFFSET(Summary!$S$102,0,A14))</f>
        <v>0.81127808980877025</v>
      </c>
      <c r="H14" s="4">
        <f t="shared" ca="1" si="2"/>
        <v>0.91840734526086587</v>
      </c>
      <c r="I14" s="5">
        <f t="shared" ca="1" si="3"/>
        <v>0.67010035982064009</v>
      </c>
      <c r="J14" s="5">
        <f t="shared" ca="1" si="4"/>
        <v>0.67010035982064009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0.99915002982098777</v>
      </c>
      <c r="D15" s="4">
        <f t="shared" ca="1" si="0"/>
        <v>0.99634905636426807</v>
      </c>
      <c r="E15" s="4">
        <f ca="1">(1/OFFSET(Summary!$S$104,0,$A15))</f>
        <v>0.72963305800902944</v>
      </c>
      <c r="F15" s="4">
        <f ca="1">(1/OFFSET(Summary!$S$103,0,$A15))</f>
        <v>0.88459274328837045</v>
      </c>
      <c r="G15" s="4">
        <f ca="1">(1/OFFSET(Summary!$S$102,0,A15))</f>
        <v>0.83122303086004012</v>
      </c>
      <c r="H15" s="4">
        <f t="shared" ca="1" si="2"/>
        <v>1</v>
      </c>
      <c r="I15" s="5">
        <f t="shared" ca="1" si="3"/>
        <v>0.72963305800902944</v>
      </c>
      <c r="J15" s="5">
        <f t="shared" ca="1" si="4"/>
        <v>0.72963305800902944</v>
      </c>
    </row>
    <row r="16" spans="1:10" ht="15.5" x14ac:dyDescent="0.35">
      <c r="A16" s="3">
        <f t="shared" si="1"/>
        <v>9</v>
      </c>
      <c r="B16" s="4">
        <f t="shared" ca="1" si="0"/>
        <v>0.87249097864720404</v>
      </c>
      <c r="C16" s="4">
        <f t="shared" ca="1" si="0"/>
        <v>0.95738182425919127</v>
      </c>
      <c r="D16" s="4">
        <f t="shared" ca="1" si="0"/>
        <v>0.97766032593445706</v>
      </c>
      <c r="E16" s="4">
        <f ca="1">(1/OFFSET(Summary!$S$104,0,$A16))</f>
        <v>0.72963305800902944</v>
      </c>
      <c r="F16" s="4">
        <f ca="1">(1/OFFSET(Summary!$S$103,0,$A16))</f>
        <v>0.88534526035780436</v>
      </c>
      <c r="G16" s="4">
        <f ca="1">(1/OFFSET(Summary!$S$102,0,A16))</f>
        <v>0.83426889958948547</v>
      </c>
      <c r="H16" s="4">
        <f t="shared" ca="1" si="2"/>
        <v>0.87249097864720404</v>
      </c>
      <c r="I16" s="5">
        <f t="shared" ca="1" si="3"/>
        <v>0.72963305800902944</v>
      </c>
      <c r="J16" s="5">
        <f t="shared" ca="1" si="4"/>
        <v>0.72963305800902944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0.95605176531641578</v>
      </c>
      <c r="E17" s="4">
        <f ca="1">(1/OFFSET(Summary!$S$104,0,$A17))</f>
        <v>0.83626430056655077</v>
      </c>
      <c r="F17" s="4">
        <f ca="1">(1/OFFSET(Summary!$S$103,0,$A17))</f>
        <v>0.92475670409021204</v>
      </c>
      <c r="G17" s="4">
        <f ca="1">(1/OFFSET(Summary!$S$102,0,A17))</f>
        <v>0.85333205967224179</v>
      </c>
      <c r="H17" s="4">
        <f t="shared" ca="1" si="2"/>
        <v>1</v>
      </c>
      <c r="I17" s="5">
        <f t="shared" ca="1" si="3"/>
        <v>0.83626430056655077</v>
      </c>
      <c r="J17" s="5">
        <f t="shared" ca="1" si="4"/>
        <v>0.83626430056655077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0.99953896522874075</v>
      </c>
      <c r="E18" s="4">
        <f ca="1">(1/OFFSET(Summary!$S$104,0,$A18))</f>
        <v>0.83626430056655077</v>
      </c>
      <c r="F18" s="4">
        <f ca="1">(1/OFFSET(Summary!$S$103,0,$A18))</f>
        <v>0.92475670409021204</v>
      </c>
      <c r="G18" s="4">
        <f ca="1">(1/OFFSET(Summary!$S$102,0,A18))</f>
        <v>0.89255842688583109</v>
      </c>
      <c r="H18" s="4">
        <f t="shared" ca="1" si="2"/>
        <v>1</v>
      </c>
      <c r="I18" s="5">
        <f t="shared" ca="1" si="3"/>
        <v>0.83626430056655077</v>
      </c>
      <c r="J18" s="5">
        <f t="shared" ca="1" si="4"/>
        <v>0.83626430056655077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0.99946935205987231</v>
      </c>
      <c r="E19" s="4">
        <f ca="1">(1/OFFSET(Summary!$S$104,0,$A19))</f>
        <v>0.83626430056655077</v>
      </c>
      <c r="F19" s="4">
        <f ca="1">(1/OFFSET(Summary!$S$103,0,$A19))</f>
        <v>0.92475670409021204</v>
      </c>
      <c r="G19" s="4">
        <f ca="1">(1/OFFSET(Summary!$S$102,0,A19))</f>
        <v>0.89297011715953711</v>
      </c>
      <c r="H19" s="4">
        <f t="shared" ca="1" si="2"/>
        <v>1</v>
      </c>
      <c r="I19" s="5">
        <f t="shared" ca="1" si="3"/>
        <v>0.83626430056655077</v>
      </c>
      <c r="J19" s="5">
        <f t="shared" ca="1" si="4"/>
        <v>0.83626430056655077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0.95042091086035996</v>
      </c>
      <c r="E20" s="4">
        <f ca="1">(1/OFFSET(Summary!$S$104,0,$A20))</f>
        <v>0.83626430056655077</v>
      </c>
      <c r="F20" s="4">
        <f ca="1">(1/OFFSET(Summary!$S$103,0,$A20))</f>
        <v>0.92475670409021204</v>
      </c>
      <c r="G20" s="4">
        <f ca="1">(1/OFFSET(Summary!$S$102,0,A20))</f>
        <v>0.89344422149529257</v>
      </c>
      <c r="H20" s="4">
        <f t="shared" ca="1" si="2"/>
        <v>1</v>
      </c>
      <c r="I20" s="5">
        <f t="shared" ca="1" si="3"/>
        <v>0.83626430056655077</v>
      </c>
      <c r="J20" s="5">
        <f t="shared" ca="1" si="4"/>
        <v>0.83626430056655077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0.9993490118854752</v>
      </c>
      <c r="E21" s="4">
        <f ca="1">(1/OFFSET(Summary!$S$104,0,$A21))</f>
        <v>0.83626430056655077</v>
      </c>
      <c r="F21" s="4">
        <f ca="1">(1/OFFSET(Summary!$S$103,0,$A21))</f>
        <v>0.92475670409021204</v>
      </c>
      <c r="G21" s="4">
        <f ca="1">(1/OFFSET(Summary!$S$102,0,A21))</f>
        <v>0.94005109871426362</v>
      </c>
      <c r="H21" s="4">
        <f t="shared" ca="1" si="2"/>
        <v>1</v>
      </c>
      <c r="I21" s="5">
        <f t="shared" ca="1" si="3"/>
        <v>0.83626430056655077</v>
      </c>
      <c r="J21" s="5">
        <f t="shared" ca="1" si="4"/>
        <v>0.83626430056655077</v>
      </c>
    </row>
    <row r="22" spans="1:10" ht="15.5" x14ac:dyDescent="0.35">
      <c r="A22" s="3">
        <f t="shared" si="1"/>
        <v>15</v>
      </c>
      <c r="B22" s="4">
        <f t="shared" ca="1" si="0"/>
        <v>0.83626430056655077</v>
      </c>
      <c r="C22" s="4">
        <f t="shared" ca="1" si="0"/>
        <v>0.92512283031851705</v>
      </c>
      <c r="D22" s="4">
        <f t="shared" ca="1" si="0"/>
        <v>0.94101495606018093</v>
      </c>
      <c r="E22" s="4">
        <f ca="1">(1/OFFSET(Summary!$S$104,0,$A22))</f>
        <v>0.83626430056655077</v>
      </c>
      <c r="F22" s="4">
        <f ca="1">(1/OFFSET(Summary!$S$103,0,$A22))</f>
        <v>0.92475670409021204</v>
      </c>
      <c r="G22" s="4">
        <f ca="1">(1/OFFSET(Summary!$S$102,0,A22))</f>
        <v>0.94066345944613083</v>
      </c>
      <c r="H22" s="4">
        <f t="shared" ca="1" si="2"/>
        <v>0.83626430056655077</v>
      </c>
      <c r="I22" s="5">
        <f t="shared" ca="1" si="3"/>
        <v>0.83626430056655077</v>
      </c>
      <c r="J22" s="5">
        <f t="shared" ca="1" si="4"/>
        <v>0.83626430056655077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0.99960424041402274</v>
      </c>
      <c r="D23" s="4">
        <f t="shared" ca="1" si="0"/>
        <v>0.99962647074652056</v>
      </c>
      <c r="E23" s="4">
        <f ca="1">(1/OFFSET(Summary!$S$104,0,$A23))</f>
        <v>1</v>
      </c>
      <c r="F23" s="4">
        <f ca="1">(1/OFFSET(Summary!$S$103,0,$A23))</f>
        <v>0.99960424041402274</v>
      </c>
      <c r="G23" s="4">
        <f ca="1">(1/OFFSET(Summary!$S$102,0,A23))</f>
        <v>0.99962647074652056</v>
      </c>
      <c r="H23" s="4">
        <f t="shared" ca="1" si="2"/>
        <v>1</v>
      </c>
      <c r="I23" s="5">
        <f t="shared" ca="1" si="3"/>
        <v>1</v>
      </c>
      <c r="J23" s="5">
        <f t="shared" ca="1" si="4"/>
        <v>1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1.8228751823934877E-3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2.2982163888505738E-2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7.931695166899308E-2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0.38540984019761049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0.20579897915508602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0.65816969308727746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0.31268376729676578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0.96660204419380757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0.32348759158435159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0.99647775119367299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0.32463102281696538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0.48772992559400324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0.66559586726526832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0.99327788369405223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0.67010035982064009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0.91840734526086587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0.72963305800902944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1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0.72963305800902944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0.87249097864720404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0.83626430056655077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1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0.83626430056655077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1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0.83626430056655077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1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0.83626430056655077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1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0.83626430056655077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1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0.83626430056655077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0.83626430056655077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1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1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R102" sqref="R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1409</v>
      </c>
      <c r="H8" s="15">
        <f t="shared" ref="H8:H28" ca="1" si="2">G8-B8</f>
        <v>0</v>
      </c>
      <c r="I8" s="13">
        <f>+[1]Summary!F7</f>
        <v>7044</v>
      </c>
      <c r="J8" s="13">
        <f ca="1">100*$G8/$I8</f>
        <v>20.002839295854628</v>
      </c>
      <c r="K8" s="13">
        <f t="shared" ref="K8:K31" si="3">100*(B8/I8)</f>
        <v>20.002839295854628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1</v>
      </c>
      <c r="D15" s="13">
        <f t="shared" ca="1" si="6"/>
        <v>0</v>
      </c>
      <c r="E15" s="13">
        <f t="shared" ca="1" si="1"/>
        <v>0</v>
      </c>
      <c r="F15" s="13"/>
      <c r="G15" s="13">
        <f t="shared" ca="1" si="7"/>
        <v>1617</v>
      </c>
      <c r="H15" s="15">
        <f t="shared" ca="1" si="2"/>
        <v>0</v>
      </c>
      <c r="I15" s="13">
        <f>+[1]Summary!F14</f>
        <v>6669</v>
      </c>
      <c r="J15" s="13">
        <f t="shared" ca="1" si="8"/>
        <v>24.246513720197932</v>
      </c>
      <c r="K15" s="13">
        <f t="shared" si="3"/>
        <v>24.246513720197932</v>
      </c>
      <c r="L15" s="13">
        <f t="shared" ca="1" si="4"/>
        <v>0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0.83626430056655077</v>
      </c>
      <c r="D16" s="13">
        <f t="shared" ca="1" si="6"/>
        <v>628.10779250848111</v>
      </c>
      <c r="E16" s="13">
        <f t="shared" ca="1" si="1"/>
        <v>628.10779250848111</v>
      </c>
      <c r="F16" s="13"/>
      <c r="G16" s="13">
        <f t="shared" ca="1" si="7"/>
        <v>3836.107792508481</v>
      </c>
      <c r="H16" s="15">
        <f t="shared" ca="1" si="2"/>
        <v>628.107792508481</v>
      </c>
      <c r="I16" s="13">
        <f>+[1]Summary!F15</f>
        <v>4791</v>
      </c>
      <c r="J16" s="13">
        <f t="shared" ca="1" si="8"/>
        <v>80.06904179729662</v>
      </c>
      <c r="K16" s="13">
        <f t="shared" si="3"/>
        <v>66.958881235650182</v>
      </c>
      <c r="L16" s="13">
        <f t="shared" ca="1" si="4"/>
        <v>13.110160561646438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0.83626430056655077</v>
      </c>
      <c r="D17" s="13">
        <f t="shared" ca="1" si="6"/>
        <v>675.0984004268214</v>
      </c>
      <c r="E17" s="13">
        <f t="shared" ca="1" si="1"/>
        <v>675.0984004268214</v>
      </c>
      <c r="F17" s="13"/>
      <c r="G17" s="13">
        <f t="shared" ca="1" si="7"/>
        <v>4123.0984004268212</v>
      </c>
      <c r="H17" s="15">
        <f t="shared" ca="1" si="2"/>
        <v>675.09840042682117</v>
      </c>
      <c r="I17" s="13">
        <f>+[1]Summary!F16</f>
        <v>5819</v>
      </c>
      <c r="J17" s="13">
        <f t="shared" ca="1" si="8"/>
        <v>70.855789661914784</v>
      </c>
      <c r="K17" s="13">
        <f t="shared" si="3"/>
        <v>59.254167382711806</v>
      </c>
      <c r="L17" s="13">
        <f t="shared" ca="1" si="4"/>
        <v>11.601622279202978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0.83626430056655077</v>
      </c>
      <c r="D18" s="13">
        <f t="shared" ca="1" si="6"/>
        <v>894.38790404574252</v>
      </c>
      <c r="E18" s="13">
        <f t="shared" ca="1" si="1"/>
        <v>894.38790404574252</v>
      </c>
      <c r="F18" s="13"/>
      <c r="G18" s="13">
        <f t="shared" ca="1" si="7"/>
        <v>5462.3879040457423</v>
      </c>
      <c r="H18" s="15">
        <f t="shared" ca="1" si="2"/>
        <v>894.38790404574229</v>
      </c>
      <c r="I18" s="13">
        <f>+[1]Summary!F17</f>
        <v>5628</v>
      </c>
      <c r="J18" s="13">
        <f t="shared" ca="1" si="8"/>
        <v>97.057354371814895</v>
      </c>
      <c r="K18" s="13">
        <f t="shared" si="3"/>
        <v>81.165600568585631</v>
      </c>
      <c r="L18" s="13">
        <f t="shared" ca="1" si="4"/>
        <v>15.891753803229264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0.83626430056655077</v>
      </c>
      <c r="D19" s="13">
        <f t="shared" ca="1" si="6"/>
        <v>236.71518738863892</v>
      </c>
      <c r="E19" s="13">
        <f t="shared" ca="1" si="1"/>
        <v>236.71518738863892</v>
      </c>
      <c r="F19" s="13"/>
      <c r="G19" s="13">
        <f t="shared" ca="1" si="7"/>
        <v>1445.7151873886389</v>
      </c>
      <c r="H19" s="15">
        <f t="shared" ca="1" si="2"/>
        <v>236.71518738863892</v>
      </c>
      <c r="I19" s="13">
        <f>+[1]Summary!F18</f>
        <v>5110</v>
      </c>
      <c r="J19" s="13">
        <f t="shared" ca="1" si="8"/>
        <v>28.291882336372584</v>
      </c>
      <c r="K19" s="13">
        <f t="shared" si="3"/>
        <v>23.659491193737768</v>
      </c>
      <c r="L19" s="13">
        <f t="shared" ca="1" si="4"/>
        <v>4.6323911426348161</v>
      </c>
      <c r="M19" s="13">
        <f ca="1">SUM(G8:G19)/SUM(I8:I19)*100</f>
        <v>59.96899691908262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0.83626430056655077</v>
      </c>
      <c r="D20" s="13">
        <f t="shared" ca="1" si="6"/>
        <v>286.25111990255596</v>
      </c>
      <c r="E20" s="13">
        <f t="shared" ca="1" si="1"/>
        <v>286.25111990255596</v>
      </c>
      <c r="F20" s="13"/>
      <c r="G20" s="13">
        <f t="shared" ca="1" si="7"/>
        <v>1748.251119902556</v>
      </c>
      <c r="H20" s="15">
        <f t="shared" ca="1" si="2"/>
        <v>286.25111990255596</v>
      </c>
      <c r="I20" s="13">
        <f>+[1]Summary!F19</f>
        <v>4634</v>
      </c>
      <c r="J20" s="13">
        <f t="shared" ca="1" si="8"/>
        <v>37.726610269800517</v>
      </c>
      <c r="K20" s="13">
        <f t="shared" si="3"/>
        <v>31.549417350021582</v>
      </c>
      <c r="L20" s="13">
        <f t="shared" ca="1" si="4"/>
        <v>6.1771929197789355</v>
      </c>
      <c r="M20" s="13">
        <f t="shared" ref="M20:M31" ca="1" si="10">SUM(G9:G20)/SUM(I9:I20)*100</f>
        <v>62.636097931894895</v>
      </c>
      <c r="N20" s="19">
        <f ca="1">J20/J8</f>
        <v>1.8860627589813688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0.83626430056655077</v>
      </c>
      <c r="D21" s="13">
        <f t="shared" ca="1" si="6"/>
        <v>559.38402842790856</v>
      </c>
      <c r="E21" s="13">
        <f t="shared" ca="1" si="1"/>
        <v>559.38402842790856</v>
      </c>
      <c r="F21" s="13"/>
      <c r="G21" s="13">
        <f t="shared" ca="1" si="7"/>
        <v>3416.3840284279086</v>
      </c>
      <c r="H21" s="15">
        <f t="shared" ca="1" si="2"/>
        <v>559.38402842790856</v>
      </c>
      <c r="I21" s="13">
        <f>+[1]Summary!F20</f>
        <v>4706</v>
      </c>
      <c r="J21" s="13">
        <f t="shared" ca="1" si="8"/>
        <v>72.59634569545068</v>
      </c>
      <c r="K21" s="13">
        <f t="shared" si="3"/>
        <v>60.709732256693584</v>
      </c>
      <c r="L21" s="13">
        <f t="shared" ca="1" si="4"/>
        <v>11.886613438757095</v>
      </c>
      <c r="M21" s="13">
        <f t="shared" ca="1" si="10"/>
        <v>61.284378089825431</v>
      </c>
      <c r="N21" s="19">
        <f t="shared" ref="N21:N31" ca="1" si="12">J21/J9</f>
        <v>0.80737691201190498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0.72963305800902944</v>
      </c>
      <c r="D22" s="13">
        <f t="shared" ca="1" si="6"/>
        <v>386.48566892797299</v>
      </c>
      <c r="E22" s="13">
        <f t="shared" ca="1" si="1"/>
        <v>386.48566892797299</v>
      </c>
      <c r="F22" s="13"/>
      <c r="G22" s="13">
        <f t="shared" ca="1" si="7"/>
        <v>1429.4856689279729</v>
      </c>
      <c r="H22" s="15">
        <f t="shared" ca="1" si="2"/>
        <v>386.48566892797294</v>
      </c>
      <c r="I22" s="13">
        <f>+[1]Summary!F21</f>
        <v>4629</v>
      </c>
      <c r="J22" s="13">
        <f t="shared" ca="1" si="8"/>
        <v>30.881090277121906</v>
      </c>
      <c r="K22" s="13">
        <f t="shared" si="3"/>
        <v>22.531864333549361</v>
      </c>
      <c r="L22" s="13">
        <f t="shared" ca="1" si="4"/>
        <v>8.3492259435725451</v>
      </c>
      <c r="M22" s="13">
        <f t="shared" ca="1" si="10"/>
        <v>55.547717870828237</v>
      </c>
      <c r="N22" s="19">
        <f t="shared" ca="1" si="12"/>
        <v>0.30427033347240279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0.72963305800902944</v>
      </c>
      <c r="D23" s="13">
        <f t="shared" ca="1" si="6"/>
        <v>1774.5732200345758</v>
      </c>
      <c r="E23" s="13">
        <f t="shared" ca="1" si="1"/>
        <v>1774.5732200345758</v>
      </c>
      <c r="F23" s="13"/>
      <c r="G23" s="13">
        <f t="shared" ca="1" si="7"/>
        <v>6563.5732200345756</v>
      </c>
      <c r="H23" s="15">
        <f t="shared" ca="1" si="2"/>
        <v>1774.5732200345756</v>
      </c>
      <c r="I23" s="13">
        <f>+[1]Summary!F22</f>
        <v>4437</v>
      </c>
      <c r="J23" s="13">
        <f t="shared" ca="1" si="8"/>
        <v>147.92817714750001</v>
      </c>
      <c r="K23" s="13">
        <f t="shared" si="3"/>
        <v>107.93328825783186</v>
      </c>
      <c r="L23" s="13">
        <f t="shared" ca="1" si="4"/>
        <v>39.994888889668147</v>
      </c>
      <c r="M23" s="13">
        <f t="shared" ca="1" si="10"/>
        <v>66.076323254139083</v>
      </c>
      <c r="N23" s="19">
        <f t="shared" ca="1" si="12"/>
        <v>8.627846051348488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0.67010035982064009</v>
      </c>
      <c r="D24" s="13">
        <f t="shared" ca="1" si="6"/>
        <v>119.13993441933687</v>
      </c>
      <c r="E24" s="13">
        <f t="shared" ca="1" si="1"/>
        <v>119.13993441933687</v>
      </c>
      <c r="F24" s="20">
        <v>0</v>
      </c>
      <c r="G24" s="13">
        <f t="shared" ca="1" si="7"/>
        <v>361.1399344193369</v>
      </c>
      <c r="H24" s="15">
        <f t="shared" ca="1" si="2"/>
        <v>119.1399344193369</v>
      </c>
      <c r="I24" s="13">
        <f>+[1]Summary!F23</f>
        <v>3975</v>
      </c>
      <c r="J24" s="13">
        <f t="shared" ca="1" si="8"/>
        <v>9.0852813690399223</v>
      </c>
      <c r="K24" s="13">
        <f t="shared" si="3"/>
        <v>6.0880503144654092</v>
      </c>
      <c r="L24" s="13">
        <f t="shared" ca="1" si="4"/>
        <v>2.9972310545745131</v>
      </c>
      <c r="M24" s="13">
        <f t="shared" ca="1" si="10"/>
        <v>61.004899784385827</v>
      </c>
      <c r="N24" s="19">
        <f t="shared" ca="1" si="12"/>
        <v>0.10867891078415529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0.66559586726526832</v>
      </c>
      <c r="D25" s="13">
        <f t="shared" ca="1" si="6"/>
        <v>1125.405511310461</v>
      </c>
      <c r="E25" s="13">
        <f t="shared" ca="1" si="1"/>
        <v>1125.405511310461</v>
      </c>
      <c r="F25" s="20">
        <v>0</v>
      </c>
      <c r="G25" s="13">
        <f t="shared" ca="1" si="7"/>
        <v>3365.405511310461</v>
      </c>
      <c r="H25" s="15">
        <f t="shared" ca="1" si="2"/>
        <v>1125.405511310461</v>
      </c>
      <c r="I25" s="13">
        <f>+[1]Summary!F24</f>
        <v>3499</v>
      </c>
      <c r="J25" s="13">
        <f t="shared" ca="1" si="8"/>
        <v>96.181923729936003</v>
      </c>
      <c r="K25" s="13">
        <f t="shared" si="3"/>
        <v>64.018290940268656</v>
      </c>
      <c r="L25" s="13">
        <f t="shared" ca="1" si="4"/>
        <v>32.163632789667346</v>
      </c>
      <c r="M25" s="13">
        <f t="shared" ca="1" si="10"/>
        <v>63.384570838453094</v>
      </c>
      <c r="N25" s="19">
        <f t="shared" ca="1" si="12"/>
        <v>1.6656934573809439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0.32463102281696538</v>
      </c>
      <c r="D26" s="13">
        <f t="shared" ca="1" si="6"/>
        <v>10766.175168947999</v>
      </c>
      <c r="E26" s="13">
        <f t="shared" ca="1" si="1"/>
        <v>10766.175168947999</v>
      </c>
      <c r="F26" s="20">
        <v>0</v>
      </c>
      <c r="G26" s="13">
        <f t="shared" ca="1" si="7"/>
        <v>15941.175168947999</v>
      </c>
      <c r="H26" s="15">
        <f t="shared" ca="1" si="2"/>
        <v>10766.175168947999</v>
      </c>
      <c r="I26" s="13">
        <f>+[1]Summary!F25</f>
        <v>3839</v>
      </c>
      <c r="J26" s="13">
        <f t="shared" ca="1" si="8"/>
        <v>415.24290619817657</v>
      </c>
      <c r="K26" s="13">
        <f t="shared" si="3"/>
        <v>134.80072935660328</v>
      </c>
      <c r="L26" s="13">
        <f t="shared" ca="1" si="4"/>
        <v>280.44217684157331</v>
      </c>
      <c r="M26" s="13">
        <f t="shared" ca="1" si="10"/>
        <v>85.405507718478063</v>
      </c>
      <c r="N26" s="19">
        <f t="shared" ca="1" si="12"/>
        <v>5.3967751737854028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0.32348759158435159</v>
      </c>
      <c r="D27" s="13">
        <f t="shared" ca="1" si="6"/>
        <v>1327.981012316262</v>
      </c>
      <c r="E27" s="13">
        <f t="shared" ca="1" si="1"/>
        <v>1327.981012316262</v>
      </c>
      <c r="F27" s="13">
        <f ca="1">ROUND(+I27*J27/100,0)-D27-B27</f>
        <v>532.01898768373803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91.406629396314599</v>
      </c>
      <c r="N27" s="19">
        <f t="shared" ca="1" si="12"/>
        <v>2.6807977736549162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0.31268376729676578</v>
      </c>
      <c r="D28" s="13">
        <f t="shared" ca="1" si="6"/>
        <v>1039.7104425317968</v>
      </c>
      <c r="E28" s="13">
        <f t="shared" ca="1" si="1"/>
        <v>1039.7104425317968</v>
      </c>
      <c r="F28" s="13">
        <f t="shared" ref="F28" ca="1" si="13">ROUND(+I28*J28/100,0)-D28-B28</f>
        <v>813.28955746820316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90.657459201832637</v>
      </c>
      <c r="N28" s="19">
        <f t="shared" ca="1" si="12"/>
        <v>0.81179939888071195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0.20579897915508602</v>
      </c>
      <c r="D29" s="13">
        <f t="shared" ca="1" si="6"/>
        <v>1848.5139748824272</v>
      </c>
      <c r="E29" s="13">
        <f t="shared" ca="1" si="1"/>
        <v>1848.5139748824272</v>
      </c>
      <c r="F29" s="13">
        <f ca="1">ROUND(+I29*J29/100,0)-D29-B29</f>
        <v>359.48602511757281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91.35150586573306</v>
      </c>
      <c r="N29" s="19">
        <f t="shared" ca="1" si="12"/>
        <v>0.98792209266175501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7.931695166899308E-2</v>
      </c>
      <c r="D30" s="13">
        <f t="shared" ca="1" si="6"/>
        <v>3842.1306238461493</v>
      </c>
      <c r="E30" s="13">
        <f t="shared" ca="1" si="1"/>
        <v>3842.1306238461493</v>
      </c>
      <c r="F30" s="13">
        <f ca="1">ROUND(+I30*J30/100,0)-D30-B30</f>
        <v>-2106.1306238461493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89.77136448007748</v>
      </c>
      <c r="N30" s="19">
        <f ca="1">J30/J18</f>
        <v>0.77273896950337362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1.8228751823934877E-3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95.785785012923768</v>
      </c>
      <c r="N31" s="19">
        <f t="shared" ca="1" si="12"/>
        <v>2.8276662206088163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27702.723936340495</v>
      </c>
      <c r="I33" s="13"/>
      <c r="J33" s="23">
        <f ca="1">SUM(G20:G31)/SUM(I20:I31)</f>
        <v>0.95785785012923763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29087.860133157523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2024-10-02T12:57:33Z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