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13_ncr:1_{6B98F338-5583-4389-821D-67F22847759D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E30" i="1" l="1"/>
  <c r="F30" i="1"/>
  <c r="G30" i="1"/>
  <c r="J31" i="2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E29" i="1" s="1"/>
  <c r="AO94" i="2"/>
  <c r="AO93" i="2"/>
  <c r="AO92" i="2"/>
  <c r="AO101" i="2" s="1"/>
  <c r="I29" i="1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I28" i="1" s="1"/>
  <c r="B24" i="3"/>
  <c r="AN98" i="2"/>
  <c r="AO102" i="2"/>
  <c r="G29" i="1" s="1"/>
  <c r="AO103" i="2"/>
  <c r="F29" i="1" s="1"/>
  <c r="AO97" i="2"/>
  <c r="B29" i="1"/>
  <c r="B28" i="1"/>
  <c r="C29" i="1"/>
  <c r="D29" i="1"/>
  <c r="AM100" i="2" l="1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C24" i="3"/>
  <c r="AM101" i="2"/>
  <c r="I27" i="1" s="1"/>
  <c r="B23" i="3"/>
  <c r="N23" i="3" s="1"/>
  <c r="C28" i="1"/>
  <c r="B27" i="1" l="1"/>
  <c r="D28" i="1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C23" i="3"/>
  <c r="O23" i="3" s="1"/>
  <c r="AL101" i="2"/>
  <c r="I26" i="1" s="1"/>
  <c r="B22" i="3"/>
  <c r="N22" i="3" s="1"/>
  <c r="C27" i="1" l="1"/>
  <c r="B26" i="1"/>
  <c r="D27" i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C22" i="3"/>
  <c r="O22" i="3" s="1"/>
  <c r="AK101" i="2"/>
  <c r="I25" i="1" s="1"/>
  <c r="B21" i="3"/>
  <c r="N21" i="3" s="1"/>
  <c r="C26" i="1" l="1"/>
  <c r="B25" i="1"/>
  <c r="D26" i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C21" i="3"/>
  <c r="O21" i="3" s="1"/>
  <c r="AJ101" i="2"/>
  <c r="I24" i="1" s="1"/>
  <c r="B20" i="3"/>
  <c r="N20" i="3" s="1"/>
  <c r="C25" i="1" l="1"/>
  <c r="B24" i="1"/>
  <c r="D25" i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C20" i="3"/>
  <c r="O20" i="3" s="1"/>
  <c r="AI101" i="2"/>
  <c r="I23" i="1" s="1"/>
  <c r="B19" i="3"/>
  <c r="N19" i="3" s="1"/>
  <c r="C24" i="1" l="1"/>
  <c r="B23" i="1"/>
  <c r="D24" i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C19" i="3"/>
  <c r="O19" i="3" s="1"/>
  <c r="AH101" i="2"/>
  <c r="I22" i="1" s="1"/>
  <c r="B18" i="3"/>
  <c r="N18" i="3" s="1"/>
  <c r="C23" i="1" l="1"/>
  <c r="B22" i="1"/>
  <c r="D23" i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C18" i="3"/>
  <c r="O18" i="3" s="1"/>
  <c r="AG101" i="2"/>
  <c r="I21" i="1" s="1"/>
  <c r="B17" i="3"/>
  <c r="N17" i="3" s="1"/>
  <c r="C22" i="1" l="1"/>
  <c r="B21" i="1"/>
  <c r="D22" i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C17" i="3"/>
  <c r="O17" i="3" s="1"/>
  <c r="AF101" i="2"/>
  <c r="I20" i="1" s="1"/>
  <c r="B16" i="3"/>
  <c r="N16" i="3" s="1"/>
  <c r="C21" i="1" l="1"/>
  <c r="B20" i="1"/>
  <c r="D21" i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C16" i="3"/>
  <c r="O16" i="3" s="1"/>
  <c r="AE101" i="2"/>
  <c r="I19" i="1" s="1"/>
  <c r="B15" i="3"/>
  <c r="N15" i="3" s="1"/>
  <c r="C20" i="1" l="1"/>
  <c r="B19" i="1"/>
  <c r="D20" i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C15" i="3"/>
  <c r="O15" i="3" s="1"/>
  <c r="AD101" i="2"/>
  <c r="I18" i="1" s="1"/>
  <c r="B14" i="3"/>
  <c r="N14" i="3" s="1"/>
  <c r="C19" i="1" l="1"/>
  <c r="B18" i="1"/>
  <c r="D19" i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C14" i="3"/>
  <c r="O14" i="3" s="1"/>
  <c r="AC101" i="2"/>
  <c r="I17" i="1" s="1"/>
  <c r="B13" i="3"/>
  <c r="N13" i="3" s="1"/>
  <c r="C18" i="1" l="1"/>
  <c r="B17" i="1"/>
  <c r="D18" i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C13" i="3"/>
  <c r="O13" i="3" s="1"/>
  <c r="AB101" i="2"/>
  <c r="I16" i="1" s="1"/>
  <c r="B12" i="3"/>
  <c r="N12" i="3" s="1"/>
  <c r="C17" i="1" l="1"/>
  <c r="B16" i="1"/>
  <c r="D17" i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C12" i="3"/>
  <c r="O12" i="3" s="1"/>
  <c r="AA101" i="2"/>
  <c r="I15" i="1" s="1"/>
  <c r="B11" i="3"/>
  <c r="N11" i="3" s="1"/>
  <c r="C16" i="1" l="1"/>
  <c r="B15" i="1"/>
  <c r="D16" i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C11" i="3"/>
  <c r="O11" i="3" s="1"/>
  <c r="Z101" i="2"/>
  <c r="I14" i="1" s="1"/>
  <c r="B10" i="3"/>
  <c r="N10" i="3" s="1"/>
  <c r="C15" i="1" l="1"/>
  <c r="B14" i="1"/>
  <c r="D15" i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C10" i="3"/>
  <c r="O10" i="3" s="1"/>
  <c r="Y101" i="2"/>
  <c r="I13" i="1" s="1"/>
  <c r="B9" i="3"/>
  <c r="N9" i="3" s="1"/>
  <c r="C14" i="1" l="1"/>
  <c r="B13" i="1"/>
  <c r="D14" i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C9" i="3"/>
  <c r="O9" i="3" s="1"/>
  <c r="X101" i="2"/>
  <c r="I12" i="1" s="1"/>
  <c r="B8" i="3"/>
  <c r="N8" i="3" s="1"/>
  <c r="C13" i="1" l="1"/>
  <c r="B12" i="1"/>
  <c r="D13" i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C8" i="3"/>
  <c r="O8" i="3" s="1"/>
  <c r="W101" i="2"/>
  <c r="I11" i="1" s="1"/>
  <c r="B7" i="3"/>
  <c r="N7" i="3" s="1"/>
  <c r="C12" i="1" l="1"/>
  <c r="B11" i="1"/>
  <c r="D12" i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C7" i="3"/>
  <c r="O7" i="3" s="1"/>
  <c r="V101" i="2"/>
  <c r="I10" i="1" s="1"/>
  <c r="B6" i="3"/>
  <c r="N6" i="3" s="1"/>
  <c r="C11" i="1" l="1"/>
  <c r="B10" i="1"/>
  <c r="D11" i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C6" i="3"/>
  <c r="O6" i="3" s="1"/>
  <c r="U101" i="2"/>
  <c r="I9" i="1" s="1"/>
  <c r="B5" i="3"/>
  <c r="N5" i="3" s="1"/>
  <c r="C10" i="1" l="1"/>
  <c r="B9" i="1"/>
  <c r="D10" i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C5" i="3"/>
  <c r="O5" i="3" s="1"/>
  <c r="T101" i="2"/>
  <c r="I8" i="1" s="1"/>
  <c r="B4" i="3"/>
  <c r="N4" i="3" s="1"/>
  <c r="J30" i="1" l="1"/>
  <c r="C8" i="2" s="1"/>
  <c r="D8" i="2" s="1"/>
  <c r="C9" i="1"/>
  <c r="B8" i="1"/>
  <c r="D9" i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C4" i="3"/>
  <c r="O4" i="3" s="1"/>
  <c r="S101" i="2"/>
  <c r="I7" i="1" s="1"/>
  <c r="B3" i="3"/>
  <c r="N3" i="3" s="1"/>
  <c r="B2" i="3" l="1"/>
  <c r="J12" i="3"/>
  <c r="H17" i="1"/>
  <c r="J17" i="1"/>
  <c r="C21" i="2" s="1"/>
  <c r="D21" i="2" s="1"/>
  <c r="J13" i="3"/>
  <c r="H18" i="1"/>
  <c r="J18" i="1"/>
  <c r="C20" i="2" s="1"/>
  <c r="D20" i="2" s="1"/>
  <c r="J14" i="3"/>
  <c r="H19" i="1"/>
  <c r="J19" i="1"/>
  <c r="C19" i="2" s="1"/>
  <c r="D19" i="2" s="1"/>
  <c r="J15" i="3"/>
  <c r="H20" i="1"/>
  <c r="J20" i="1"/>
  <c r="C18" i="2" s="1"/>
  <c r="D18" i="2" s="1"/>
  <c r="J16" i="3"/>
  <c r="H21" i="1"/>
  <c r="J21" i="1"/>
  <c r="C17" i="2" s="1"/>
  <c r="D17" i="2" s="1"/>
  <c r="J19" i="3"/>
  <c r="H24" i="1"/>
  <c r="J24" i="1"/>
  <c r="C14" i="2" s="1"/>
  <c r="D14" i="2" s="1"/>
  <c r="J20" i="3"/>
  <c r="H25" i="1"/>
  <c r="J25" i="1"/>
  <c r="C13" i="2" s="1"/>
  <c r="D13" i="2" s="1"/>
  <c r="J21" i="3"/>
  <c r="H26" i="1"/>
  <c r="J26" i="1"/>
  <c r="C12" i="2" s="1"/>
  <c r="D12" i="2" s="1"/>
  <c r="J22" i="3"/>
  <c r="H27" i="1"/>
  <c r="J27" i="1"/>
  <c r="C11" i="2" s="1"/>
  <c r="D11" i="2" s="1"/>
  <c r="J23" i="3"/>
  <c r="H28" i="1"/>
  <c r="J28" i="1"/>
  <c r="C10" i="2" s="1"/>
  <c r="D10" i="2" s="1"/>
  <c r="J24" i="3"/>
  <c r="H29" i="1"/>
  <c r="J29" i="1"/>
  <c r="C9" i="2" s="1"/>
  <c r="D9" i="2" s="1"/>
  <c r="G8" i="2"/>
  <c r="E8" i="2"/>
  <c r="C8" i="1"/>
  <c r="D8" i="1"/>
  <c r="N2" i="3"/>
  <c r="J3" i="3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D3" i="3"/>
  <c r="P3" i="3" s="1"/>
  <c r="S102" i="2"/>
  <c r="G7" i="1" s="1"/>
  <c r="C3" i="3"/>
  <c r="O3" i="3" s="1"/>
  <c r="J8" i="2" l="1"/>
  <c r="L8" i="2" s="1"/>
  <c r="H8" i="2"/>
  <c r="G9" i="2"/>
  <c r="E9" i="2"/>
  <c r="G10" i="2"/>
  <c r="E10" i="2"/>
  <c r="V23" i="3"/>
  <c r="G11" i="2"/>
  <c r="E11" i="2"/>
  <c r="V22" i="3"/>
  <c r="G12" i="2"/>
  <c r="E12" i="2"/>
  <c r="V21" i="3"/>
  <c r="G13" i="2"/>
  <c r="E13" i="2"/>
  <c r="V20" i="3"/>
  <c r="G14" i="2"/>
  <c r="E14" i="2"/>
  <c r="V19" i="3"/>
  <c r="G17" i="2"/>
  <c r="E17" i="2"/>
  <c r="G18" i="2"/>
  <c r="E18" i="2"/>
  <c r="V15" i="3"/>
  <c r="G19" i="2"/>
  <c r="E19" i="2"/>
  <c r="V14" i="3"/>
  <c r="G20" i="2"/>
  <c r="E20" i="2"/>
  <c r="V13" i="3"/>
  <c r="G21" i="2"/>
  <c r="E21" i="2"/>
  <c r="V12" i="3"/>
  <c r="J4" i="3"/>
  <c r="H9" i="1"/>
  <c r="J9" i="1"/>
  <c r="C29" i="2" s="1"/>
  <c r="D29" i="2" s="1"/>
  <c r="E29" i="2" s="1"/>
  <c r="J5" i="3"/>
  <c r="H10" i="1"/>
  <c r="J10" i="1"/>
  <c r="C28" i="2" s="1"/>
  <c r="D28" i="2" s="1"/>
  <c r="E28" i="2" s="1"/>
  <c r="F28" i="2" s="1"/>
  <c r="G28" i="2" s="1"/>
  <c r="H28" i="2" s="1"/>
  <c r="J6" i="3"/>
  <c r="H11" i="1"/>
  <c r="J11" i="1"/>
  <c r="C27" i="2" s="1"/>
  <c r="D27" i="2" s="1"/>
  <c r="J7" i="3"/>
  <c r="H12" i="1"/>
  <c r="J12" i="1"/>
  <c r="C26" i="2" s="1"/>
  <c r="D26" i="2" s="1"/>
  <c r="J8" i="3"/>
  <c r="H13" i="1"/>
  <c r="J13" i="1"/>
  <c r="C25" i="2" s="1"/>
  <c r="D25" i="2" s="1"/>
  <c r="J9" i="3"/>
  <c r="H14" i="1"/>
  <c r="J14" i="1"/>
  <c r="C24" i="2" s="1"/>
  <c r="D24" i="2" s="1"/>
  <c r="J10" i="3"/>
  <c r="H15" i="1"/>
  <c r="J15" i="1"/>
  <c r="C23" i="2" s="1"/>
  <c r="D23" i="2" s="1"/>
  <c r="J11" i="3"/>
  <c r="V11" i="3" s="1"/>
  <c r="H16" i="1"/>
  <c r="J16" i="1"/>
  <c r="C22" i="2" s="1"/>
  <c r="D22" i="2" s="1"/>
  <c r="J17" i="3"/>
  <c r="H22" i="1"/>
  <c r="J22" i="1"/>
  <c r="C16" i="2" s="1"/>
  <c r="D16" i="2" s="1"/>
  <c r="J18" i="3"/>
  <c r="V18" i="3" s="1"/>
  <c r="H23" i="1"/>
  <c r="J23" i="1"/>
  <c r="C15" i="2" s="1"/>
  <c r="D15" i="2" s="1"/>
  <c r="C7" i="1"/>
  <c r="D7" i="1"/>
  <c r="L29" i="2"/>
  <c r="F29" i="2"/>
  <c r="G29" i="2" s="1"/>
  <c r="E30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G15" i="2" l="1"/>
  <c r="E15" i="2"/>
  <c r="G16" i="2"/>
  <c r="E16" i="2"/>
  <c r="V17" i="3"/>
  <c r="V16" i="3"/>
  <c r="G22" i="2"/>
  <c r="E22" i="2"/>
  <c r="G23" i="2"/>
  <c r="E23" i="2"/>
  <c r="V10" i="3"/>
  <c r="G24" i="2"/>
  <c r="E24" i="2"/>
  <c r="V9" i="3"/>
  <c r="G25" i="2"/>
  <c r="E25" i="2"/>
  <c r="V8" i="3"/>
  <c r="G26" i="2"/>
  <c r="E26" i="2"/>
  <c r="V7" i="3"/>
  <c r="F27" i="2"/>
  <c r="E27" i="2"/>
  <c r="V6" i="3"/>
  <c r="V5" i="3"/>
  <c r="V4" i="3"/>
  <c r="V3" i="3"/>
  <c r="J21" i="2"/>
  <c r="H21" i="2"/>
  <c r="J20" i="2"/>
  <c r="H20" i="2"/>
  <c r="J19" i="2"/>
  <c r="L19" i="2" s="1"/>
  <c r="H19" i="2"/>
  <c r="J18" i="2"/>
  <c r="L18" i="2" s="1"/>
  <c r="H18" i="2"/>
  <c r="J17" i="2"/>
  <c r="H17" i="2"/>
  <c r="J14" i="2"/>
  <c r="L14" i="2" s="1"/>
  <c r="H14" i="2"/>
  <c r="M25" i="2"/>
  <c r="J13" i="2"/>
  <c r="L13" i="2" s="1"/>
  <c r="H13" i="2"/>
  <c r="M24" i="2"/>
  <c r="J12" i="2"/>
  <c r="L12" i="2" s="1"/>
  <c r="H12" i="2"/>
  <c r="M23" i="2"/>
  <c r="J11" i="2"/>
  <c r="L11" i="2" s="1"/>
  <c r="H11" i="2"/>
  <c r="M22" i="2"/>
  <c r="J10" i="2"/>
  <c r="L10" i="2" s="1"/>
  <c r="H10" i="2"/>
  <c r="M21" i="2"/>
  <c r="J9" i="2"/>
  <c r="L9" i="2" s="1"/>
  <c r="H9" i="2"/>
  <c r="M20" i="2"/>
  <c r="M19" i="2"/>
  <c r="L30" i="2"/>
  <c r="N30" i="2"/>
  <c r="F30" i="2"/>
  <c r="G30" i="2" s="1"/>
  <c r="H30" i="2"/>
  <c r="E31" i="2"/>
  <c r="L17" i="2" l="1"/>
  <c r="N29" i="2"/>
  <c r="N20" i="2"/>
  <c r="L20" i="2"/>
  <c r="N21" i="2"/>
  <c r="L21" i="2"/>
  <c r="J26" i="2"/>
  <c r="H26" i="2"/>
  <c r="J25" i="2"/>
  <c r="H25" i="2"/>
  <c r="J24" i="2"/>
  <c r="H24" i="2"/>
  <c r="J23" i="2"/>
  <c r="H23" i="2"/>
  <c r="J22" i="2"/>
  <c r="H22" i="2"/>
  <c r="J16" i="2"/>
  <c r="H16" i="2"/>
  <c r="J15" i="2"/>
  <c r="L15" i="2" s="1"/>
  <c r="H15" i="2"/>
  <c r="M26" i="2"/>
  <c r="L31" i="2"/>
  <c r="N31" i="2"/>
  <c r="F31" i="2"/>
  <c r="G31" i="2" s="1"/>
  <c r="H31" i="2"/>
  <c r="L27" i="2"/>
  <c r="G27" i="2"/>
  <c r="H27" i="2"/>
  <c r="H33" i="2" s="1"/>
  <c r="N27" i="2"/>
  <c r="L16" i="2" l="1"/>
  <c r="N28" i="2"/>
  <c r="N22" i="2"/>
  <c r="L22" i="2"/>
  <c r="N23" i="2"/>
  <c r="L23" i="2"/>
  <c r="N24" i="2"/>
  <c r="L24" i="2"/>
  <c r="N25" i="2"/>
  <c r="L25" i="2"/>
  <c r="N26" i="2"/>
  <c r="L26" i="2"/>
  <c r="H36" i="2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<sst xmlns="http://schemas.openxmlformats.org/spreadsheetml/2006/main" count="161" uniqueCount="69">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</sst>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H7" sqref="H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2.2982163888505738E-2</v>
      </c>
      <c r="C7" s="4">
        <f t="shared" ca="1" si="0"/>
        <v>5.7479805110023652E-3</v>
      </c>
      <c r="D7" s="4">
        <f t="shared" ca="1" si="0"/>
        <v>4.1698190575746906E-3</v>
      </c>
      <c r="E7" s="4">
        <f ca="1">(1/OFFSET(Summary!$S$104,0,$A7))</f>
        <v>1.8228751823934877E-3</v>
      </c>
      <c r="F7" s="4">
        <f ca="1">(1/OFFSET(Summary!$S$103,0,$A7))</f>
        <v>1.0000375742831166E-3</v>
      </c>
      <c r="G7" s="4">
        <f ca="1">(1/OFFSET(Summary!$S$102,0,A7))</f>
        <v>8.1831538384893421E-4</v>
      </c>
      <c r="H7" s="4">
        <f ca="1">+I7/I8</f>
        <v>4.0544133906204064E-3</v>
      </c>
      <c r="I7" s="4">
        <f ca="1">(1/OFFSET(Summary!$S$101,0,A7))</f>
        <v>8.580096310154033E-4</v>
      </c>
      <c r="J7" s="5">
        <f ca="1">I7</f>
        <v>8.580096310154033E-4</v>
      </c>
    </row>
    <row r="8" spans="1:10" ht="15.5" x14ac:dyDescent="0.35">
      <c r="A8" s="3">
        <f t="shared" ref="A8:A29" si="1">1+A7</f>
        <v>1</v>
      </c>
      <c r="B8" s="4">
        <f t="shared" ca="1" si="0"/>
        <v>0.38540984019761049</v>
      </c>
      <c r="C8" s="4">
        <f t="shared" ca="1" si="0"/>
        <v>0.51599103507240973</v>
      </c>
      <c r="D8" s="4">
        <f t="shared" ca="1" si="0"/>
        <v>0.47250794334643764</v>
      </c>
      <c r="E8" s="4">
        <f ca="1">(1/OFFSET(Summary!$S$104,0,$A8))</f>
        <v>7.931695166899308E-2</v>
      </c>
      <c r="F8" s="4">
        <f ca="1">(1/OFFSET(Summary!$S$103,0,$A8))</f>
        <v>0.17398068284485613</v>
      </c>
      <c r="G8" s="4">
        <f ca="1">(1/OFFSET(Summary!$S$102,0,A8))</f>
        <v>0.19624721661781039</v>
      </c>
      <c r="H8" s="4">
        <f t="shared" ref="H8:H29" ca="1" si="2">+I8/I9</f>
        <v>0.38993710340466192</v>
      </c>
      <c r="I8" s="4">
        <f ca="1">(1/OFFSET(Summary!$S$101,0,A8))</f>
        <v>0.21162361810474156</v>
      </c>
      <c r="J8" s="5">
        <f t="shared" ref="J8:J30" ca="1" si="3">I8</f>
        <v>0.21162361810474156</v>
      </c>
    </row>
    <row r="9" spans="1:10" ht="15.5" x14ac:dyDescent="0.35">
      <c r="A9" s="3">
        <f t="shared" si="1"/>
        <v>2</v>
      </c>
      <c r="B9" s="4">
        <f t="shared" ca="1" si="0"/>
        <v>0.65816969308727746</v>
      </c>
      <c r="C9" s="4">
        <f t="shared" ca="1" si="0"/>
        <v>0.75694254914447456</v>
      </c>
      <c r="D9" s="4">
        <f t="shared" ca="1" si="0"/>
        <v>0.76129947416916632</v>
      </c>
      <c r="E9" s="4">
        <f ca="1">(1/OFFSET(Summary!$S$104,0,$A9))</f>
        <v>0.20579897915508602</v>
      </c>
      <c r="F9" s="4">
        <f ca="1">(1/OFFSET(Summary!$S$103,0,$A9))</f>
        <v>0.33717772406732061</v>
      </c>
      <c r="G9" s="4">
        <f ca="1">(1/OFFSET(Summary!$S$102,0,A9))</f>
        <v>0.41533104232688861</v>
      </c>
      <c r="H9" s="4">
        <f t="shared" ca="1" si="2"/>
        <v>0.87765610106875158</v>
      </c>
      <c r="I9" s="4">
        <f ca="1">(1/OFFSET(Summary!$S$101,0,A9))</f>
        <v>0.54271218680394873</v>
      </c>
      <c r="J9" s="5">
        <f t="shared" ca="1" si="3"/>
        <v>0.54271218680394873</v>
      </c>
    </row>
    <row r="10" spans="1:10" ht="15.5" x14ac:dyDescent="0.35">
      <c r="A10" s="3">
        <f t="shared" si="1"/>
        <v>3</v>
      </c>
      <c r="B10" s="4">
        <f t="shared" ca="1" si="0"/>
        <v>0.96660204419380757</v>
      </c>
      <c r="C10" s="4">
        <f t="shared" ca="1" si="0"/>
        <v>0.97560381900305615</v>
      </c>
      <c r="D10" s="4">
        <f t="shared" ca="1" si="0"/>
        <v>0.96644506394430296</v>
      </c>
      <c r="E10" s="4">
        <f ca="1">(1/OFFSET(Summary!$S$104,0,$A10))</f>
        <v>0.31268376729676578</v>
      </c>
      <c r="F10" s="4">
        <f ca="1">(1/OFFSET(Summary!$S$103,0,$A10))</f>
        <v>0.44544691594944924</v>
      </c>
      <c r="G10" s="4">
        <f ca="1">(1/OFFSET(Summary!$S$102,0,A10))</f>
        <v>0.54555540417278547</v>
      </c>
      <c r="H10" s="4">
        <f t="shared" ca="1" si="2"/>
        <v>0.96958072942378193</v>
      </c>
      <c r="I10" s="4">
        <f ca="1">(1/OFFSET(Summary!$S$101,0,A10))</f>
        <v>0.61836542370419312</v>
      </c>
      <c r="J10" s="5">
        <f t="shared" ca="1" si="3"/>
        <v>0.61836542370419312</v>
      </c>
    </row>
    <row r="11" spans="1:10" ht="15.5" x14ac:dyDescent="0.35">
      <c r="A11" s="3">
        <f t="shared" si="1"/>
        <v>4</v>
      </c>
      <c r="B11" s="4">
        <f t="shared" ca="1" si="0"/>
        <v>0.99647775119367299</v>
      </c>
      <c r="C11" s="4">
        <f t="shared" ca="1" si="0"/>
        <v>0.99486900963433078</v>
      </c>
      <c r="D11" s="4">
        <f t="shared" ca="1" si="0"/>
        <v>0.92766735545512768</v>
      </c>
      <c r="E11" s="4">
        <f ca="1">(1/OFFSET(Summary!$S$104,0,$A11))</f>
        <v>0.32348759158435159</v>
      </c>
      <c r="F11" s="4">
        <f ca="1">(1/OFFSET(Summary!$S$103,0,$A11))</f>
        <v>0.45658586741146595</v>
      </c>
      <c r="G11" s="4">
        <f ca="1">(1/OFFSET(Summary!$S$102,0,A11))</f>
        <v>0.56449706716514025</v>
      </c>
      <c r="H11" s="4">
        <f t="shared" ca="1" si="2"/>
        <v>0.95287218766088799</v>
      </c>
      <c r="I11" s="4">
        <f ca="1">(1/OFFSET(Summary!$S$101,0,A11))</f>
        <v>0.63776579395475952</v>
      </c>
      <c r="J11" s="5">
        <f t="shared" ca="1" si="3"/>
        <v>0.63776579395475952</v>
      </c>
    </row>
    <row r="12" spans="1:10" ht="15.5" x14ac:dyDescent="0.35">
      <c r="A12" s="3">
        <f t="shared" si="1"/>
        <v>5</v>
      </c>
      <c r="B12" s="4">
        <f t="shared" ca="1" si="0"/>
        <v>0.48772992559400324</v>
      </c>
      <c r="C12" s="4">
        <f t="shared" ca="1" si="0"/>
        <v>0.54946279991668567</v>
      </c>
      <c r="D12" s="4">
        <f t="shared" ca="1" si="0"/>
        <v>0.79694762105272743</v>
      </c>
      <c r="E12" s="4">
        <f ca="1">(1/OFFSET(Summary!$S$104,0,$A12))</f>
        <v>0.32463102281696538</v>
      </c>
      <c r="F12" s="4">
        <f ca="1">(1/OFFSET(Summary!$S$103,0,$A12))</f>
        <v>0.45894068765825408</v>
      </c>
      <c r="G12" s="4">
        <f ca="1">(1/OFFSET(Summary!$S$102,0,A12))</f>
        <v>0.60851237660312996</v>
      </c>
      <c r="H12" s="4">
        <f t="shared" ca="1" si="2"/>
        <v>0.87236920958821751</v>
      </c>
      <c r="I12" s="4">
        <f ca="1">(1/OFFSET(Summary!$S$101,0,A12))</f>
        <v>0.66930885612303148</v>
      </c>
      <c r="J12" s="5">
        <f t="shared" ca="1" si="3"/>
        <v>0.66930885612303148</v>
      </c>
    </row>
    <row r="13" spans="1:10" ht="15.5" x14ac:dyDescent="0.35">
      <c r="A13" s="3">
        <f t="shared" si="1"/>
        <v>6</v>
      </c>
      <c r="B13" s="4">
        <f t="shared" ca="1" si="0"/>
        <v>0.99327788369405223</v>
      </c>
      <c r="C13" s="4">
        <f t="shared" ca="1" si="0"/>
        <v>0.99191058259116549</v>
      </c>
      <c r="D13" s="4">
        <f t="shared" ca="1" si="0"/>
        <v>0.94117393251256787</v>
      </c>
      <c r="E13" s="4">
        <f ca="1">(1/OFFSET(Summary!$S$104,0,$A13))</f>
        <v>0.66559586726526832</v>
      </c>
      <c r="F13" s="4">
        <f ca="1">(1/OFFSET(Summary!$S$103,0,$A13))</f>
        <v>0.83525342885422393</v>
      </c>
      <c r="G13" s="4">
        <f ca="1">(1/OFFSET(Summary!$S$102,0,A13))</f>
        <v>0.76355379014660452</v>
      </c>
      <c r="H13" s="4">
        <f t="shared" ca="1" si="2"/>
        <v>0.96166539271745277</v>
      </c>
      <c r="I13" s="4">
        <f ca="1">(1/OFFSET(Summary!$S$101,0,A13))</f>
        <v>0.76723117777043492</v>
      </c>
      <c r="J13" s="5">
        <f t="shared" ca="1" si="3"/>
        <v>0.76723117777043492</v>
      </c>
    </row>
    <row r="14" spans="1:10" ht="15.5" x14ac:dyDescent="0.35">
      <c r="A14" s="3">
        <f t="shared" si="1"/>
        <v>7</v>
      </c>
      <c r="B14" s="4">
        <f t="shared" ca="1" si="0"/>
        <v>0.91840734526086587</v>
      </c>
      <c r="C14" s="4">
        <f t="shared" ca="1" si="0"/>
        <v>0.95192420750055662</v>
      </c>
      <c r="D14" s="4">
        <f t="shared" ca="1" si="0"/>
        <v>0.97600530746767988</v>
      </c>
      <c r="E14" s="4">
        <f ca="1">(1/OFFSET(Summary!$S$104,0,$A14))</f>
        <v>0.67010035982064009</v>
      </c>
      <c r="F14" s="4">
        <f ca="1">(1/OFFSET(Summary!$S$103,0,$A14))</f>
        <v>0.84206524611552536</v>
      </c>
      <c r="G14" s="4">
        <f ca="1">(1/OFFSET(Summary!$S$102,0,A14))</f>
        <v>0.81127808980877025</v>
      </c>
      <c r="H14" s="4">
        <f t="shared" ca="1" si="2"/>
        <v>0.9819790683419013</v>
      </c>
      <c r="I14" s="4">
        <f ca="1">(1/OFFSET(Summary!$S$101,0,A14))</f>
        <v>0.79781510656467536</v>
      </c>
      <c r="J14" s="5">
        <f t="shared" ca="1" si="3"/>
        <v>0.79781510656467536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0.99915002982098777</v>
      </c>
      <c r="D15" s="4">
        <f t="shared" ca="1" si="0"/>
        <v>0.99634905636426807</v>
      </c>
      <c r="E15" s="4">
        <f ca="1">(1/OFFSET(Summary!$S$104,0,$A15))</f>
        <v>0.72963305800902944</v>
      </c>
      <c r="F15" s="4">
        <f ca="1">(1/OFFSET(Summary!$S$103,0,$A15))</f>
        <v>0.88459274328837045</v>
      </c>
      <c r="G15" s="4">
        <f ca="1">(1/OFFSET(Summary!$S$102,0,A15))</f>
        <v>0.83122303086004012</v>
      </c>
      <c r="H15" s="4">
        <f t="shared" ca="1" si="2"/>
        <v>0.96882812566153831</v>
      </c>
      <c r="I15" s="4">
        <f ca="1">(1/OFFSET(Summary!$S$101,0,A15))</f>
        <v>0.81245632649971666</v>
      </c>
      <c r="J15" s="5">
        <f t="shared" ca="1" si="3"/>
        <v>0.81245632649971666</v>
      </c>
    </row>
    <row r="16" spans="1:10" ht="15.5" x14ac:dyDescent="0.35">
      <c r="A16" s="3">
        <f t="shared" si="1"/>
        <v>9</v>
      </c>
      <c r="B16" s="4">
        <f t="shared" ca="1" si="0"/>
        <v>0.87249097864720404</v>
      </c>
      <c r="C16" s="4">
        <f t="shared" ca="1" si="0"/>
        <v>0.95738182425919127</v>
      </c>
      <c r="D16" s="4">
        <f t="shared" ca="1" si="0"/>
        <v>0.97766032593445706</v>
      </c>
      <c r="E16" s="4">
        <f ca="1">(1/OFFSET(Summary!$S$104,0,$A16))</f>
        <v>0.72963305800902944</v>
      </c>
      <c r="F16" s="4">
        <f ca="1">(1/OFFSET(Summary!$S$103,0,$A16))</f>
        <v>0.88534526035780436</v>
      </c>
      <c r="G16" s="4">
        <f ca="1">(1/OFFSET(Summary!$S$102,0,A16))</f>
        <v>0.83426889958948547</v>
      </c>
      <c r="H16" s="4">
        <f t="shared" ca="1" si="2"/>
        <v>0.98105483041687114</v>
      </c>
      <c r="I16" s="4">
        <f ca="1">(1/OFFSET(Summary!$S$101,0,A16))</f>
        <v>0.83859696573626274</v>
      </c>
      <c r="J16" s="5">
        <f t="shared" ca="1" si="3"/>
        <v>0.83859696573626274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0.95605176531641578</v>
      </c>
      <c r="E17" s="4">
        <f ca="1">(1/OFFSET(Summary!$S$104,0,$A17))</f>
        <v>0.83626430056655077</v>
      </c>
      <c r="F17" s="4">
        <f ca="1">(1/OFFSET(Summary!$S$103,0,$A17))</f>
        <v>0.92475670409021204</v>
      </c>
      <c r="G17" s="4">
        <f ca="1">(1/OFFSET(Summary!$S$102,0,A17))</f>
        <v>0.85333205967224179</v>
      </c>
      <c r="H17" s="4">
        <f t="shared" ca="1" si="2"/>
        <v>0.95768646945459734</v>
      </c>
      <c r="I17" s="4">
        <f ca="1">(1/OFFSET(Summary!$S$101,0,A17))</f>
        <v>0.85479112862624096</v>
      </c>
      <c r="J17" s="5">
        <f t="shared" ca="1" si="3"/>
        <v>0.85479112862624096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0.99953896522874075</v>
      </c>
      <c r="E18" s="4">
        <f ca="1">(1/OFFSET(Summary!$S$104,0,$A18))</f>
        <v>0.83626430056655077</v>
      </c>
      <c r="F18" s="4">
        <f ca="1">(1/OFFSET(Summary!$S$103,0,$A18))</f>
        <v>0.92475670409021204</v>
      </c>
      <c r="G18" s="4">
        <f ca="1">(1/OFFSET(Summary!$S$102,0,A18))</f>
        <v>0.89255842688583109</v>
      </c>
      <c r="H18" s="4">
        <f t="shared" ca="1" si="2"/>
        <v>0.99953896522874075</v>
      </c>
      <c r="I18" s="4">
        <f ca="1">(1/OFFSET(Summary!$S$101,0,A18))</f>
        <v>0.89255842688583109</v>
      </c>
      <c r="J18" s="5">
        <f t="shared" ca="1" si="3"/>
        <v>0.89255842688583109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0.99946935205987231</v>
      </c>
      <c r="E19" s="4">
        <f ca="1">(1/OFFSET(Summary!$S$104,0,$A19))</f>
        <v>0.83626430056655077</v>
      </c>
      <c r="F19" s="4">
        <f ca="1">(1/OFFSET(Summary!$S$103,0,$A19))</f>
        <v>0.92475670409021204</v>
      </c>
      <c r="G19" s="4">
        <f ca="1">(1/OFFSET(Summary!$S$102,0,A19))</f>
        <v>0.89297011715953711</v>
      </c>
      <c r="H19" s="4">
        <f t="shared" ca="1" si="2"/>
        <v>0.99946935205987231</v>
      </c>
      <c r="I19" s="4">
        <f ca="1">(1/OFFSET(Summary!$S$101,0,A19))</f>
        <v>0.89297011715953711</v>
      </c>
      <c r="J19" s="5">
        <f t="shared" ca="1" si="3"/>
        <v>0.89297011715953711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0.95042091086035996</v>
      </c>
      <c r="E20" s="4">
        <f ca="1">(1/OFFSET(Summary!$S$104,0,$A20))</f>
        <v>0.83626430056655077</v>
      </c>
      <c r="F20" s="4">
        <f ca="1">(1/OFFSET(Summary!$S$103,0,$A20))</f>
        <v>0.92475670409021204</v>
      </c>
      <c r="G20" s="4">
        <f ca="1">(1/OFFSET(Summary!$S$102,0,A20))</f>
        <v>0.89344422149529257</v>
      </c>
      <c r="H20" s="4">
        <f t="shared" ca="1" si="2"/>
        <v>0.95042091086035996</v>
      </c>
      <c r="I20" s="4">
        <f ca="1">(1/OFFSET(Summary!$S$101,0,A20))</f>
        <v>0.89344422149529257</v>
      </c>
      <c r="J20" s="5">
        <f t="shared" ca="1" si="3"/>
        <v>0.89344422149529257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0.9993490118854752</v>
      </c>
      <c r="E21" s="4">
        <f ca="1">(1/OFFSET(Summary!$S$104,0,$A21))</f>
        <v>0.83626430056655077</v>
      </c>
      <c r="F21" s="4">
        <f ca="1">(1/OFFSET(Summary!$S$103,0,$A21))</f>
        <v>0.92475670409021204</v>
      </c>
      <c r="G21" s="4">
        <f ca="1">(1/OFFSET(Summary!$S$102,0,A21))</f>
        <v>0.94005109871426362</v>
      </c>
      <c r="H21" s="4">
        <f t="shared" ca="1" si="2"/>
        <v>0.9993490118854752</v>
      </c>
      <c r="I21" s="4">
        <f ca="1">(1/OFFSET(Summary!$S$101,0,A21))</f>
        <v>0.94005109871426362</v>
      </c>
      <c r="J21" s="5">
        <f t="shared" ca="1" si="3"/>
        <v>0.94005109871426362</v>
      </c>
    </row>
    <row r="22" spans="1:10" ht="15.5" x14ac:dyDescent="0.35">
      <c r="A22" s="3">
        <f t="shared" si="1"/>
        <v>15</v>
      </c>
      <c r="B22" s="4">
        <f t="shared" ca="1" si="0"/>
        <v>0.83626430056655077</v>
      </c>
      <c r="C22" s="4">
        <f t="shared" ca="1" si="0"/>
        <v>0.92512283031851705</v>
      </c>
      <c r="D22" s="4">
        <f t="shared" ca="1" si="0"/>
        <v>0.94101495606018093</v>
      </c>
      <c r="E22" s="4">
        <f ca="1">(1/OFFSET(Summary!$S$104,0,$A22))</f>
        <v>0.83626430056655077</v>
      </c>
      <c r="F22" s="4">
        <f ca="1">(1/OFFSET(Summary!$S$103,0,$A22))</f>
        <v>0.92475670409021204</v>
      </c>
      <c r="G22" s="4">
        <f ca="1">(1/OFFSET(Summary!$S$102,0,A22))</f>
        <v>0.94066345944613083</v>
      </c>
      <c r="H22" s="4">
        <f t="shared" ca="1" si="2"/>
        <v>0.94101495606018093</v>
      </c>
      <c r="I22" s="4">
        <f ca="1">(1/OFFSET(Summary!$S$101,0,A22))</f>
        <v>0.94066345944613083</v>
      </c>
      <c r="J22" s="5">
        <f t="shared" ca="1" si="3"/>
        <v>0.94066345944613083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0.99960424041402274</v>
      </c>
      <c r="D23" s="4">
        <f t="shared" ca="1" si="0"/>
        <v>0.99962647074652056</v>
      </c>
      <c r="E23" s="4">
        <f ca="1">(1/OFFSET(Summary!$S$104,0,$A23))</f>
        <v>1</v>
      </c>
      <c r="F23" s="4">
        <f ca="1">(1/OFFSET(Summary!$S$103,0,$A23))</f>
        <v>0.99960424041402274</v>
      </c>
      <c r="G23" s="4">
        <f ca="1">(1/OFFSET(Summary!$S$102,0,A23))</f>
        <v>0.99962647074652056</v>
      </c>
      <c r="H23" s="4">
        <f t="shared" ca="1" si="2"/>
        <v>0.99962647074652056</v>
      </c>
      <c r="I23" s="4">
        <f ca="1">(1/OFFSET(Summary!$S$101,0,A23))</f>
        <v>0.99962647074652056</v>
      </c>
      <c r="J23" s="5">
        <f t="shared" ca="1" si="3"/>
        <v>0.99962647074652056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4">
        <f ca="1">(1/OFFSET(Summary!$S$101,0,A24))</f>
        <v>1</v>
      </c>
      <c r="J24" s="5">
        <f t="shared" ca="1" si="3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4">
        <f ca="1">(1/OFFSET(Summary!$S$101,0,A25))</f>
        <v>1</v>
      </c>
      <c r="J25" s="5">
        <f t="shared" ca="1" si="3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4">
        <f ca="1">(1/OFFSET(Summary!$S$101,0,A26))</f>
        <v>1</v>
      </c>
      <c r="J26" s="5">
        <f t="shared" ca="1" si="3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4">
        <f ca="1">(1/OFFSET(Summary!$S$101,0,A27))</f>
        <v>1</v>
      </c>
      <c r="J27" s="5">
        <f t="shared" ca="1" si="3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4">
        <f ca="1">(1/OFFSET(Summary!$S$101,0,A28))</f>
        <v>1</v>
      </c>
      <c r="J28" s="5">
        <f t="shared" ca="1" si="3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4">
        <f ca="1">(1/OFFSET(Summary!$S$101,0,A29))</f>
        <v>1</v>
      </c>
      <c r="J29" s="5">
        <f t="shared" ca="1" si="3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4">
        <f ca="1">(1/OFFSET(Summary!$S$101,0,A30))</f>
        <v>1</v>
      </c>
      <c r="J30" s="5">
        <f t="shared" ca="1" si="3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4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4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4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4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4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4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4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4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4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4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4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4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4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4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4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4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4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4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4"/>
        <v>19</v>
      </c>
      <c r="B57" s="4"/>
      <c r="C57" s="4"/>
      <c r="D57" s="4"/>
      <c r="E57" s="4"/>
    </row>
    <row r="58" spans="1:22" ht="15.5" x14ac:dyDescent="0.35">
      <c r="A58" s="1">
        <f t="shared" si="4"/>
        <v>20</v>
      </c>
      <c r="B58" s="4"/>
      <c r="C58" s="4"/>
      <c r="D58" s="4"/>
    </row>
    <row r="59" spans="1:22" ht="15.5" x14ac:dyDescent="0.35">
      <c r="A59" s="1">
        <f t="shared" si="4"/>
        <v>21</v>
      </c>
      <c r="B59" s="4"/>
      <c r="C59" s="4"/>
    </row>
    <row r="60" spans="1:22" ht="15.5" x14ac:dyDescent="0.35">
      <c r="A60" s="1">
        <f t="shared" si="4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8.580096310154033E-4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4.0544133906204064E-3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0.21162361810474156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0.38993710340466192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0.54271218680394873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0.87765610106875158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0.61836542370419312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0.96958072942378193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0.63776579395475952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0.95287218766088799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0.66930885612303148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0.87236920958821751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0.76723117777043492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0.96166539271745277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0.79781510656467536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0.9819790683419013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0.81245632649971666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0.96882812566153831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0.83859696573626274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0.98105483041687114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0.85479112862624096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0.95768646945459734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0.89255842688583109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0.99953896522874075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0.89297011715953711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0.99946935205987231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0.89344422149529257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0.95042091086035996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0.94005109871426362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0.9993490118854752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0.94066345944613083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0.94101495606018093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0.99962647074652056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0.99962647074652056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G39" sqref="G39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1409</v>
      </c>
      <c r="H8" s="15">
        <f t="shared" ref="H8:H28" ca="1" si="2">G8-B8</f>
        <v>0</v>
      </c>
      <c r="I8" s="13">
        <f>+[1]Summary!F7</f>
        <v>7044</v>
      </c>
      <c r="J8" s="13">
        <f ca="1">100*$G8/$I8</f>
        <v>20.002839295854628</v>
      </c>
      <c r="K8" s="13">
        <f t="shared" ref="K8:K31" si="3">100*(B8/I8)</f>
        <v>20.002839295854628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0.99962647074652056</v>
      </c>
      <c r="D15" s="13">
        <f t="shared" ca="1" si="6"/>
        <v>0.60422249765474056</v>
      </c>
      <c r="E15" s="13">
        <f t="shared" ca="1" si="1"/>
        <v>0.60422249765474056</v>
      </c>
      <c r="F15" s="13"/>
      <c r="G15" s="13">
        <f t="shared" ca="1" si="7"/>
        <v>1617.6042224976547</v>
      </c>
      <c r="H15" s="15">
        <f t="shared" ca="1" si="2"/>
        <v>0.60422249765474589</v>
      </c>
      <c r="I15" s="13">
        <f>+[1]Summary!F14</f>
        <v>6669</v>
      </c>
      <c r="J15" s="13">
        <f t="shared" ca="1" si="8"/>
        <v>24.255573886604513</v>
      </c>
      <c r="K15" s="13">
        <f t="shared" si="3"/>
        <v>24.246513720197932</v>
      </c>
      <c r="L15" s="13">
        <f t="shared" ca="1" si="4"/>
        <v>9.0601664065808052E-3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0.94066345944613083</v>
      </c>
      <c r="D16" s="13">
        <f t="shared" ca="1" si="6"/>
        <v>202.35889912093825</v>
      </c>
      <c r="E16" s="13">
        <f t="shared" ca="1" si="1"/>
        <v>202.35889912093825</v>
      </c>
      <c r="F16" s="13"/>
      <c r="G16" s="13">
        <f t="shared" ca="1" si="7"/>
        <v>3410.3588991209381</v>
      </c>
      <c r="H16" s="15">
        <f t="shared" ca="1" si="2"/>
        <v>202.35889912093808</v>
      </c>
      <c r="I16" s="13">
        <f>+[1]Summary!F15</f>
        <v>4791</v>
      </c>
      <c r="J16" s="13">
        <f t="shared" ca="1" si="8"/>
        <v>71.182611127550373</v>
      </c>
      <c r="K16" s="13">
        <f t="shared" si="3"/>
        <v>66.958881235650182</v>
      </c>
      <c r="L16" s="13">
        <f t="shared" ca="1" si="4"/>
        <v>4.2237298919001915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0.94005109871426362</v>
      </c>
      <c r="D17" s="13">
        <f t="shared" ca="1" si="6"/>
        <v>219.88571888904119</v>
      </c>
      <c r="E17" s="13">
        <f t="shared" ca="1" si="1"/>
        <v>219.88571888904119</v>
      </c>
      <c r="F17" s="13"/>
      <c r="G17" s="13">
        <f t="shared" ca="1" si="7"/>
        <v>3667.8857188890411</v>
      </c>
      <c r="H17" s="15">
        <f t="shared" ca="1" si="2"/>
        <v>219.88571888904107</v>
      </c>
      <c r="I17" s="13">
        <f>+[1]Summary!F16</f>
        <v>5819</v>
      </c>
      <c r="J17" s="13">
        <f t="shared" ca="1" si="8"/>
        <v>63.032921788778843</v>
      </c>
      <c r="K17" s="13">
        <f t="shared" si="3"/>
        <v>59.254167382711806</v>
      </c>
      <c r="L17" s="13">
        <f t="shared" ca="1" si="4"/>
        <v>3.7787544060670371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0.89344422149529257</v>
      </c>
      <c r="D18" s="13">
        <f t="shared" ca="1" si="6"/>
        <v>544.79819164857395</v>
      </c>
      <c r="E18" s="13">
        <f t="shared" ca="1" si="1"/>
        <v>544.79819164857395</v>
      </c>
      <c r="F18" s="13"/>
      <c r="G18" s="13">
        <f t="shared" ca="1" si="7"/>
        <v>5112.7981916485742</v>
      </c>
      <c r="H18" s="15">
        <f t="shared" ca="1" si="2"/>
        <v>544.79819164857417</v>
      </c>
      <c r="I18" s="13">
        <f>+[1]Summary!F17</f>
        <v>5628</v>
      </c>
      <c r="J18" s="13">
        <f t="shared" ca="1" si="8"/>
        <v>90.845739012945529</v>
      </c>
      <c r="K18" s="13">
        <f t="shared" si="3"/>
        <v>81.165600568585631</v>
      </c>
      <c r="L18" s="13">
        <f t="shared" ca="1" si="4"/>
        <v>9.6801384443598977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0.89297011715953711</v>
      </c>
      <c r="D19" s="13">
        <f t="shared" ca="1" si="6"/>
        <v>144.90868828368798</v>
      </c>
      <c r="E19" s="13">
        <f t="shared" ca="1" si="1"/>
        <v>144.90868828368798</v>
      </c>
      <c r="F19" s="13"/>
      <c r="G19" s="13">
        <f t="shared" ca="1" si="7"/>
        <v>1353.908688283688</v>
      </c>
      <c r="H19" s="15">
        <f t="shared" ca="1" si="2"/>
        <v>144.90868828368798</v>
      </c>
      <c r="I19" s="13">
        <f>+[1]Summary!F18</f>
        <v>5110</v>
      </c>
      <c r="J19" s="13">
        <f t="shared" ca="1" si="8"/>
        <v>26.495277657215031</v>
      </c>
      <c r="K19" s="13">
        <f t="shared" si="3"/>
        <v>23.659491193737768</v>
      </c>
      <c r="L19" s="13">
        <f t="shared" ca="1" si="4"/>
        <v>2.8357864634772625</v>
      </c>
      <c r="M19" s="13">
        <f ca="1">SUM(G8:G19)/SUM(I8:I19)*100</f>
        <v>58.062199890994968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0.89255842688583109</v>
      </c>
      <c r="D20" s="13">
        <f t="shared" ca="1" si="6"/>
        <v>175.98800836038419</v>
      </c>
      <c r="E20" s="13">
        <f t="shared" ca="1" si="1"/>
        <v>175.98800836038419</v>
      </c>
      <c r="F20" s="13"/>
      <c r="G20" s="13">
        <f t="shared" ca="1" si="7"/>
        <v>1637.9880083603841</v>
      </c>
      <c r="H20" s="15">
        <f t="shared" ca="1" si="2"/>
        <v>175.98800836038413</v>
      </c>
      <c r="I20" s="13">
        <f>+[1]Summary!F19</f>
        <v>4634</v>
      </c>
      <c r="J20" s="13">
        <f t="shared" ca="1" si="8"/>
        <v>35.347173249037212</v>
      </c>
      <c r="K20" s="13">
        <f t="shared" si="3"/>
        <v>31.549417350021582</v>
      </c>
      <c r="L20" s="13">
        <f t="shared" ca="1" si="4"/>
        <v>3.7977558990156304</v>
      </c>
      <c r="M20" s="13">
        <f t="shared" ref="M20:M31" ca="1" si="10">SUM(G9:G20)/SUM(I9:I20)*100</f>
        <v>60.49582072218611</v>
      </c>
      <c r="N20" s="19">
        <f ca="1">J20/J8</f>
        <v>1.7671077953599583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0.85479112862624096</v>
      </c>
      <c r="D21" s="13">
        <f t="shared" ca="1" si="6"/>
        <v>485.33698072132017</v>
      </c>
      <c r="E21" s="13">
        <f t="shared" ca="1" si="1"/>
        <v>485.33698072132017</v>
      </c>
      <c r="F21" s="13"/>
      <c r="G21" s="13">
        <f t="shared" ca="1" si="7"/>
        <v>3342.3369807213203</v>
      </c>
      <c r="H21" s="15">
        <f t="shared" ca="1" si="2"/>
        <v>485.33698072132029</v>
      </c>
      <c r="I21" s="13">
        <f>+[1]Summary!F20</f>
        <v>4706</v>
      </c>
      <c r="J21" s="13">
        <f t="shared" ca="1" si="8"/>
        <v>71.022885268196347</v>
      </c>
      <c r="K21" s="13">
        <f t="shared" si="3"/>
        <v>60.709732256693584</v>
      </c>
      <c r="L21" s="13">
        <f t="shared" ca="1" si="4"/>
        <v>10.313153011502763</v>
      </c>
      <c r="M21" s="13">
        <f t="shared" ca="1" si="10"/>
        <v>59.022885322724491</v>
      </c>
      <c r="N21" s="19">
        <f t="shared" ref="N21:N31" ca="1" si="12">J21/J9</f>
        <v>0.78987774440560565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0.83859696573626274</v>
      </c>
      <c r="D22" s="13">
        <f t="shared" ca="1" si="6"/>
        <v>200.74406611914893</v>
      </c>
      <c r="E22" s="13">
        <f t="shared" ca="1" si="1"/>
        <v>200.74406611914893</v>
      </c>
      <c r="F22" s="13"/>
      <c r="G22" s="13">
        <f t="shared" ca="1" si="7"/>
        <v>1243.744066119149</v>
      </c>
      <c r="H22" s="15">
        <f t="shared" ca="1" si="2"/>
        <v>200.74406611914901</v>
      </c>
      <c r="I22" s="13">
        <f>+[1]Summary!F21</f>
        <v>4629</v>
      </c>
      <c r="J22" s="13">
        <f t="shared" ca="1" si="8"/>
        <v>26.868525947702508</v>
      </c>
      <c r="K22" s="13">
        <f t="shared" si="3"/>
        <v>22.531864333549361</v>
      </c>
      <c r="L22" s="13">
        <f t="shared" ca="1" si="4"/>
        <v>4.3366616141531473</v>
      </c>
      <c r="M22" s="13">
        <f t="shared" ca="1" si="10"/>
        <v>52.960661787049091</v>
      </c>
      <c r="N22" s="19">
        <f t="shared" ca="1" si="12"/>
        <v>0.2647346734411114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0.81245632649971666</v>
      </c>
      <c r="D23" s="13">
        <f t="shared" ca="1" si="6"/>
        <v>1105.470685744202</v>
      </c>
      <c r="E23" s="13">
        <f t="shared" ca="1" si="1"/>
        <v>1105.470685744202</v>
      </c>
      <c r="F23" s="13"/>
      <c r="G23" s="13">
        <f t="shared" ca="1" si="7"/>
        <v>5894.4706857442015</v>
      </c>
      <c r="H23" s="15">
        <f t="shared" ca="1" si="2"/>
        <v>1105.4706857442015</v>
      </c>
      <c r="I23" s="13">
        <f>+[1]Summary!F22</f>
        <v>4437</v>
      </c>
      <c r="J23" s="13">
        <f t="shared" ca="1" si="8"/>
        <v>132.848111015195</v>
      </c>
      <c r="K23" s="13">
        <f t="shared" si="3"/>
        <v>107.93328825783186</v>
      </c>
      <c r="L23" s="13">
        <f t="shared" ca="1" si="4"/>
        <v>24.91482275736314</v>
      </c>
      <c r="M23" s="13">
        <f t="shared" ca="1" si="10"/>
        <v>62.339704448008092</v>
      </c>
      <c r="N23" s="19">
        <f t="shared" ca="1" si="12"/>
        <v>7.7483078082458912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0.79781510656467536</v>
      </c>
      <c r="D24" s="13">
        <f t="shared" ca="1" si="6"/>
        <v>61.328425356636359</v>
      </c>
      <c r="E24" s="13">
        <f t="shared" ca="1" si="1"/>
        <v>61.328425356636359</v>
      </c>
      <c r="F24" s="20">
        <v>0</v>
      </c>
      <c r="G24" s="13">
        <f t="shared" ca="1" si="7"/>
        <v>303.32842535663633</v>
      </c>
      <c r="H24" s="15">
        <f t="shared" ca="1" si="2"/>
        <v>61.32842535663633</v>
      </c>
      <c r="I24" s="13">
        <f>+[1]Summary!F23</f>
        <v>3975</v>
      </c>
      <c r="J24" s="13">
        <f t="shared" ca="1" si="8"/>
        <v>7.6309037825568886</v>
      </c>
      <c r="K24" s="13">
        <f t="shared" si="3"/>
        <v>6.0880503144654092</v>
      </c>
      <c r="L24" s="13">
        <f t="shared" ca="1" si="4"/>
        <v>1.5428534680914794</v>
      </c>
      <c r="M24" s="13">
        <f t="shared" ca="1" si="10"/>
        <v>57.110648666465295</v>
      </c>
      <c r="N24" s="19">
        <f t="shared" ca="1" si="12"/>
        <v>9.1281522024519376E-2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0.76723117777043492</v>
      </c>
      <c r="D25" s="13">
        <f t="shared" ca="1" si="6"/>
        <v>679.58938179417396</v>
      </c>
      <c r="E25" s="13">
        <f t="shared" ca="1" si="1"/>
        <v>679.58938179417396</v>
      </c>
      <c r="F25" s="20">
        <v>0</v>
      </c>
      <c r="G25" s="13">
        <f t="shared" ca="1" si="7"/>
        <v>2919.5893817941742</v>
      </c>
      <c r="H25" s="15">
        <f t="shared" ca="1" si="2"/>
        <v>679.58938179417419</v>
      </c>
      <c r="I25" s="13">
        <f>+[1]Summary!F24</f>
        <v>3499</v>
      </c>
      <c r="J25" s="13">
        <f t="shared" ca="1" si="8"/>
        <v>83.440679674026114</v>
      </c>
      <c r="K25" s="13">
        <f t="shared" si="3"/>
        <v>64.018290940268656</v>
      </c>
      <c r="L25" s="13">
        <f t="shared" ca="1" si="4"/>
        <v>19.422388733757458</v>
      </c>
      <c r="M25" s="13">
        <f t="shared" ca="1" si="10"/>
        <v>58.590529636724739</v>
      </c>
      <c r="N25" s="19">
        <f t="shared" ca="1" si="12"/>
        <v>1.4450386187190154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0.66930885612303148</v>
      </c>
      <c r="D26" s="13">
        <f t="shared" ca="1" si="6"/>
        <v>2556.8564555923613</v>
      </c>
      <c r="E26" s="13">
        <f t="shared" ca="1" si="1"/>
        <v>2556.8564555923613</v>
      </c>
      <c r="F26" s="20">
        <v>0</v>
      </c>
      <c r="G26" s="13">
        <f t="shared" ca="1" si="7"/>
        <v>7731.8564555923613</v>
      </c>
      <c r="H26" s="15">
        <f t="shared" ca="1" si="2"/>
        <v>2556.8564555923613</v>
      </c>
      <c r="I26" s="13">
        <f>+[1]Summary!F25</f>
        <v>3839</v>
      </c>
      <c r="J26" s="13">
        <f t="shared" ca="1" si="8"/>
        <v>201.40287719698782</v>
      </c>
      <c r="K26" s="13">
        <f t="shared" si="3"/>
        <v>134.80072935660328</v>
      </c>
      <c r="L26" s="13">
        <f t="shared" ca="1" si="4"/>
        <v>66.602147840384532</v>
      </c>
      <c r="M26" s="13">
        <f t="shared" ca="1" si="10"/>
        <v>66.225352854593538</v>
      </c>
      <c r="N26" s="19">
        <f t="shared" ca="1" si="12"/>
        <v>2.6175668057455357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0.63776579395475952</v>
      </c>
      <c r="D27" s="13">
        <f t="shared" ca="1" si="6"/>
        <v>360.6633077832397</v>
      </c>
      <c r="E27" s="13">
        <f t="shared" ca="1" si="1"/>
        <v>360.6633077832397</v>
      </c>
      <c r="F27" s="13">
        <f ca="1">ROUND(+I27*J27/100,0)-D27-B27</f>
        <v>1499.3366922167602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71.236778314993757</v>
      </c>
      <c r="N27" s="19">
        <f t="shared" ca="1" si="12"/>
        <v>2.6797964172637934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0.61836542370419312</v>
      </c>
      <c r="D28" s="13">
        <f t="shared" ca="1" si="6"/>
        <v>291.91987078868198</v>
      </c>
      <c r="E28" s="13">
        <f t="shared" ca="1" si="1"/>
        <v>291.91987078868198</v>
      </c>
      <c r="F28" s="13">
        <f t="shared" ref="F28" ca="1" si="13">ROUND(+I28*J28/100,0)-D28-B28</f>
        <v>1561.0801292113181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70.825244166032576</v>
      </c>
      <c r="N28" s="19">
        <f t="shared" ca="1" si="12"/>
        <v>0.91314436166900503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0.54271218680394873</v>
      </c>
      <c r="D29" s="13">
        <f t="shared" ca="1" si="6"/>
        <v>403.60409780154004</v>
      </c>
      <c r="E29" s="13">
        <f t="shared" ca="1" si="1"/>
        <v>403.60409780154004</v>
      </c>
      <c r="F29" s="13">
        <f ca="1">ROUND(+I29*J29/100,0)-D29-B29</f>
        <v>1804.3959021984601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71.640215190510304</v>
      </c>
      <c r="N29" s="19">
        <f t="shared" ca="1" si="12"/>
        <v>1.1105307831765692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0.21162361810474156</v>
      </c>
      <c r="D30" s="13">
        <f t="shared" ca="1" si="6"/>
        <v>1233.0976322225715</v>
      </c>
      <c r="E30" s="13">
        <f t="shared" ca="1" si="1"/>
        <v>1233.0976322225715</v>
      </c>
      <c r="F30" s="13">
        <f ca="1">ROUND(+I30*J30/100,0)-D30-B30</f>
        <v>502.90236777742848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69.616769771860092</v>
      </c>
      <c r="N30" s="19">
        <f ca="1">J30/J18</f>
        <v>0.82557531938082962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8.580096310154033E-4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75.025150090876281</v>
      </c>
      <c r="N31" s="19">
        <f t="shared" ca="1" si="12"/>
        <v>3.0194059875501962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16628.869724128122</v>
      </c>
      <c r="I33" s="13"/>
      <c r="J33" s="23">
        <f ca="1">SUM(G20:G31)/SUM(I20:I31)</f>
        <v>0.7502515009087628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17460.313210334531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