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13_ncr:1_{54300933-7419-4E99-A1A5-AA58446399AE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I30" i="1" s="1"/>
  <c r="F30" i="1"/>
  <c r="G30" i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I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I28" i="1" s="1"/>
  <c r="E24" i="3"/>
  <c r="AN101" i="2"/>
  <c r="B24" i="3"/>
  <c r="AN98" i="2"/>
  <c r="AO102" i="2"/>
  <c r="G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I27" i="1" s="1"/>
  <c r="E23" i="3"/>
  <c r="Q23" i="3" s="1"/>
  <c r="AN103" i="2"/>
  <c r="F28" i="1" s="1"/>
  <c r="D24" i="3"/>
  <c r="AN102" i="2"/>
  <c r="G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I26" i="1" s="1"/>
  <c r="E22" i="3"/>
  <c r="Q22" i="3" s="1"/>
  <c r="AM103" i="2"/>
  <c r="F27" i="1" s="1"/>
  <c r="C27" i="1" s="1"/>
  <c r="D23" i="3"/>
  <c r="P23" i="3" s="1"/>
  <c r="AM102" i="2"/>
  <c r="G27" i="1" s="1"/>
  <c r="C23" i="3"/>
  <c r="O23" i="3" s="1"/>
  <c r="AL101" i="2"/>
  <c r="B22" i="3"/>
  <c r="N22" i="3" s="1"/>
  <c r="B26" i="1" l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I25" i="1" s="1"/>
  <c r="E21" i="3"/>
  <c r="Q21" i="3" s="1"/>
  <c r="AL103" i="2"/>
  <c r="F26" i="1" s="1"/>
  <c r="C26" i="1" s="1"/>
  <c r="D22" i="3"/>
  <c r="P22" i="3" s="1"/>
  <c r="AL102" i="2"/>
  <c r="G26" i="1" s="1"/>
  <c r="C22" i="3"/>
  <c r="O22" i="3" s="1"/>
  <c r="AK101" i="2"/>
  <c r="B21" i="3"/>
  <c r="N21" i="3" s="1"/>
  <c r="B25" i="1" l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I24" i="1" s="1"/>
  <c r="E20" i="3"/>
  <c r="Q20" i="3" s="1"/>
  <c r="AK103" i="2"/>
  <c r="F25" i="1" s="1"/>
  <c r="C25" i="1" s="1"/>
  <c r="D21" i="3"/>
  <c r="P21" i="3" s="1"/>
  <c r="AK102" i="2"/>
  <c r="G25" i="1" s="1"/>
  <c r="C21" i="3"/>
  <c r="O21" i="3" s="1"/>
  <c r="AJ101" i="2"/>
  <c r="B20" i="3"/>
  <c r="N20" i="3" s="1"/>
  <c r="B24" i="1" l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I23" i="1" s="1"/>
  <c r="E19" i="3"/>
  <c r="Q19" i="3" s="1"/>
  <c r="AJ103" i="2"/>
  <c r="F24" i="1" s="1"/>
  <c r="C24" i="1" s="1"/>
  <c r="D20" i="3"/>
  <c r="P20" i="3" s="1"/>
  <c r="AJ102" i="2"/>
  <c r="G24" i="1" s="1"/>
  <c r="C20" i="3"/>
  <c r="O20" i="3" s="1"/>
  <c r="AI101" i="2"/>
  <c r="B19" i="3"/>
  <c r="N19" i="3" s="1"/>
  <c r="B23" i="1" l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I22" i="1" s="1"/>
  <c r="E18" i="3"/>
  <c r="Q18" i="3" s="1"/>
  <c r="AI103" i="2"/>
  <c r="F23" i="1" s="1"/>
  <c r="C23" i="1" s="1"/>
  <c r="D19" i="3"/>
  <c r="P19" i="3" s="1"/>
  <c r="AI102" i="2"/>
  <c r="G23" i="1" s="1"/>
  <c r="C19" i="3"/>
  <c r="O19" i="3" s="1"/>
  <c r="AH101" i="2"/>
  <c r="B18" i="3"/>
  <c r="N18" i="3" s="1"/>
  <c r="B22" i="1" l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I21" i="1" s="1"/>
  <c r="E17" i="3"/>
  <c r="Q17" i="3" s="1"/>
  <c r="AH103" i="2"/>
  <c r="F22" i="1" s="1"/>
  <c r="C22" i="1" s="1"/>
  <c r="D18" i="3"/>
  <c r="P18" i="3" s="1"/>
  <c r="AH102" i="2"/>
  <c r="G22" i="1" s="1"/>
  <c r="C18" i="3"/>
  <c r="O18" i="3" s="1"/>
  <c r="AG101" i="2"/>
  <c r="B17" i="3"/>
  <c r="N17" i="3" s="1"/>
  <c r="B21" i="1" l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I20" i="1" s="1"/>
  <c r="E16" i="3"/>
  <c r="Q16" i="3" s="1"/>
  <c r="AG103" i="2"/>
  <c r="F21" i="1" s="1"/>
  <c r="C21" i="1" s="1"/>
  <c r="D17" i="3"/>
  <c r="P17" i="3" s="1"/>
  <c r="AG102" i="2"/>
  <c r="G21" i="1" s="1"/>
  <c r="C17" i="3"/>
  <c r="O17" i="3" s="1"/>
  <c r="AF101" i="2"/>
  <c r="B16" i="3"/>
  <c r="N16" i="3" s="1"/>
  <c r="B20" i="1" l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I19" i="1" s="1"/>
  <c r="E15" i="3"/>
  <c r="Q15" i="3" s="1"/>
  <c r="AF103" i="2"/>
  <c r="F20" i="1" s="1"/>
  <c r="C20" i="1" s="1"/>
  <c r="D16" i="3"/>
  <c r="P16" i="3" s="1"/>
  <c r="AF102" i="2"/>
  <c r="G20" i="1" s="1"/>
  <c r="C16" i="3"/>
  <c r="O16" i="3" s="1"/>
  <c r="AE101" i="2"/>
  <c r="B15" i="3"/>
  <c r="N15" i="3" s="1"/>
  <c r="B19" i="1" l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I18" i="1" s="1"/>
  <c r="E14" i="3"/>
  <c r="Q14" i="3" s="1"/>
  <c r="AE103" i="2"/>
  <c r="F19" i="1" s="1"/>
  <c r="C19" i="1" s="1"/>
  <c r="D15" i="3"/>
  <c r="P15" i="3" s="1"/>
  <c r="AE102" i="2"/>
  <c r="G19" i="1" s="1"/>
  <c r="C15" i="3"/>
  <c r="O15" i="3" s="1"/>
  <c r="AD101" i="2"/>
  <c r="B14" i="3"/>
  <c r="N14" i="3" s="1"/>
  <c r="B18" i="1" l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I17" i="1" s="1"/>
  <c r="E13" i="3"/>
  <c r="Q13" i="3" s="1"/>
  <c r="AD103" i="2"/>
  <c r="F18" i="1" s="1"/>
  <c r="C18" i="1" s="1"/>
  <c r="D14" i="3"/>
  <c r="P14" i="3" s="1"/>
  <c r="AD102" i="2"/>
  <c r="G18" i="1" s="1"/>
  <c r="C14" i="3"/>
  <c r="O14" i="3" s="1"/>
  <c r="AC101" i="2"/>
  <c r="B13" i="3"/>
  <c r="N13" i="3" s="1"/>
  <c r="B17" i="1" l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I16" i="1" s="1"/>
  <c r="E12" i="3"/>
  <c r="Q12" i="3" s="1"/>
  <c r="AC103" i="2"/>
  <c r="F17" i="1" s="1"/>
  <c r="C17" i="1" s="1"/>
  <c r="D13" i="3"/>
  <c r="P13" i="3" s="1"/>
  <c r="AC102" i="2"/>
  <c r="G17" i="1" s="1"/>
  <c r="C13" i="3"/>
  <c r="O13" i="3" s="1"/>
  <c r="AB101" i="2"/>
  <c r="B12" i="3"/>
  <c r="N12" i="3" s="1"/>
  <c r="B16" i="1" l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I15" i="1" s="1"/>
  <c r="E11" i="3"/>
  <c r="Q11" i="3" s="1"/>
  <c r="AB103" i="2"/>
  <c r="F16" i="1" s="1"/>
  <c r="C16" i="1" s="1"/>
  <c r="D12" i="3"/>
  <c r="P12" i="3" s="1"/>
  <c r="AB102" i="2"/>
  <c r="G16" i="1" s="1"/>
  <c r="C12" i="3"/>
  <c r="O12" i="3" s="1"/>
  <c r="AA101" i="2"/>
  <c r="B11" i="3"/>
  <c r="N11" i="3" s="1"/>
  <c r="B15" i="1" l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I14" i="1" s="1"/>
  <c r="E10" i="3"/>
  <c r="Q10" i="3" s="1"/>
  <c r="AA103" i="2"/>
  <c r="F15" i="1" s="1"/>
  <c r="C15" i="1" s="1"/>
  <c r="D11" i="3"/>
  <c r="P11" i="3" s="1"/>
  <c r="AA102" i="2"/>
  <c r="G15" i="1" s="1"/>
  <c r="C11" i="3"/>
  <c r="O11" i="3" s="1"/>
  <c r="Z101" i="2"/>
  <c r="B10" i="3"/>
  <c r="N10" i="3" s="1"/>
  <c r="B14" i="1" l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I13" i="1" s="1"/>
  <c r="E9" i="3"/>
  <c r="Q9" i="3" s="1"/>
  <c r="Z103" i="2"/>
  <c r="F14" i="1" s="1"/>
  <c r="C14" i="1" s="1"/>
  <c r="D10" i="3"/>
  <c r="P10" i="3" s="1"/>
  <c r="Z102" i="2"/>
  <c r="G14" i="1" s="1"/>
  <c r="C10" i="3"/>
  <c r="O10" i="3" s="1"/>
  <c r="Y101" i="2"/>
  <c r="B9" i="3"/>
  <c r="N9" i="3" s="1"/>
  <c r="B13" i="1" l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I12" i="1" s="1"/>
  <c r="E8" i="3"/>
  <c r="Q8" i="3" s="1"/>
  <c r="Y103" i="2"/>
  <c r="F13" i="1" s="1"/>
  <c r="C13" i="1" s="1"/>
  <c r="D9" i="3"/>
  <c r="P9" i="3" s="1"/>
  <c r="Y102" i="2"/>
  <c r="G13" i="1" s="1"/>
  <c r="C9" i="3"/>
  <c r="O9" i="3" s="1"/>
  <c r="X101" i="2"/>
  <c r="B8" i="3"/>
  <c r="N8" i="3" s="1"/>
  <c r="B12" i="1" l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I11" i="1" s="1"/>
  <c r="E7" i="3"/>
  <c r="Q7" i="3" s="1"/>
  <c r="X103" i="2"/>
  <c r="F12" i="1" s="1"/>
  <c r="C12" i="1" s="1"/>
  <c r="D8" i="3"/>
  <c r="P8" i="3" s="1"/>
  <c r="X102" i="2"/>
  <c r="G12" i="1" s="1"/>
  <c r="C8" i="3"/>
  <c r="O8" i="3" s="1"/>
  <c r="W101" i="2"/>
  <c r="B7" i="3"/>
  <c r="N7" i="3" s="1"/>
  <c r="B11" i="1" l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I10" i="1" s="1"/>
  <c r="E6" i="3"/>
  <c r="Q6" i="3" s="1"/>
  <c r="W103" i="2"/>
  <c r="F11" i="1" s="1"/>
  <c r="C11" i="1" s="1"/>
  <c r="D7" i="3"/>
  <c r="P7" i="3" s="1"/>
  <c r="W102" i="2"/>
  <c r="G11" i="1" s="1"/>
  <c r="C7" i="3"/>
  <c r="O7" i="3" s="1"/>
  <c r="V101" i="2"/>
  <c r="B6" i="3"/>
  <c r="N6" i="3" s="1"/>
  <c r="B10" i="1" l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I9" i="1" s="1"/>
  <c r="E5" i="3"/>
  <c r="Q5" i="3" s="1"/>
  <c r="V103" i="2"/>
  <c r="F10" i="1" s="1"/>
  <c r="C10" i="1" s="1"/>
  <c r="D6" i="3"/>
  <c r="P6" i="3" s="1"/>
  <c r="V102" i="2"/>
  <c r="G10" i="1" s="1"/>
  <c r="C6" i="3"/>
  <c r="O6" i="3" s="1"/>
  <c r="U101" i="2"/>
  <c r="B5" i="3"/>
  <c r="N5" i="3" s="1"/>
  <c r="B9" i="1" l="1"/>
  <c r="D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I8" i="1" s="1"/>
  <c r="E4" i="3"/>
  <c r="Q4" i="3" s="1"/>
  <c r="U103" i="2"/>
  <c r="F9" i="1" s="1"/>
  <c r="C9" i="1" s="1"/>
  <c r="D5" i="3"/>
  <c r="P5" i="3" s="1"/>
  <c r="U102" i="2"/>
  <c r="G9" i="1" s="1"/>
  <c r="C5" i="3"/>
  <c r="O5" i="3" s="1"/>
  <c r="T101" i="2"/>
  <c r="B4" i="3"/>
  <c r="N4" i="3" s="1"/>
  <c r="B8" i="1" l="1"/>
  <c r="D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I7" i="1" s="1"/>
  <c r="E3" i="3"/>
  <c r="Q3" i="3" s="1"/>
  <c r="T103" i="2"/>
  <c r="F8" i="1" s="1"/>
  <c r="C8" i="1" s="1"/>
  <c r="D4" i="3"/>
  <c r="P4" i="3" s="1"/>
  <c r="T102" i="2"/>
  <c r="G8" i="1" s="1"/>
  <c r="C4" i="3"/>
  <c r="O4" i="3" s="1"/>
  <c r="S101" i="2"/>
  <c r="B2" i="3" s="1"/>
  <c r="B3" i="3"/>
  <c r="N3" i="3" s="1"/>
  <c r="D8" i="1" l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C7" i="1" s="1"/>
  <c r="D3" i="3"/>
  <c r="P3" i="3" s="1"/>
  <c r="S102" i="2"/>
  <c r="G7" i="1" s="1"/>
  <c r="C3" i="3"/>
  <c r="O3" i="3" s="1"/>
  <c r="J7" i="1" l="1"/>
  <c r="D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<sst xmlns="http://schemas.openxmlformats.org/spreadsheetml/2006/main" count="161" uniqueCount="69">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</sst>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F7" sqref="F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0.32614962113386836</v>
      </c>
      <c r="I7" s="5">
        <f ca="1">+E7</f>
        <v>0.30581396242093078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0.98337497121759976</v>
      </c>
      <c r="I8" s="5">
        <f t="shared" ref="I8:I30" ca="1" si="3">+E8</f>
        <v>0.93764929530734986</v>
      </c>
      <c r="J8" s="5">
        <f t="shared" ref="J8:J30" ca="1" si="4">I8</f>
        <v>0.93764929530734986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0.98768798808812153</v>
      </c>
      <c r="I9" s="5">
        <f t="shared" ca="1" si="3"/>
        <v>0.95350128155729541</v>
      </c>
      <c r="J9" s="5">
        <f t="shared" ca="1" si="4"/>
        <v>0.95350128155729541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0.9814997608624193</v>
      </c>
      <c r="I10" s="5">
        <f t="shared" ca="1" si="3"/>
        <v>0.96538713951862298</v>
      </c>
      <c r="J10" s="5">
        <f t="shared" ca="1" si="4"/>
        <v>0.96538713951862298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0.99311636884574617</v>
      </c>
      <c r="I11" s="5">
        <f t="shared" ca="1" si="3"/>
        <v>0.98358367267492908</v>
      </c>
      <c r="J11" s="5">
        <f t="shared" ca="1" si="4"/>
        <v>0.98358367267492908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0.99830685931668695</v>
      </c>
      <c r="I12" s="5">
        <f t="shared" ca="1" si="3"/>
        <v>0.99040122943306586</v>
      </c>
      <c r="J12" s="5">
        <f t="shared" ca="1" si="4"/>
        <v>0.99040122943306586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0.99669871268761934</v>
      </c>
      <c r="I13" s="5">
        <f t="shared" ca="1" si="3"/>
        <v>0.99208096207108876</v>
      </c>
      <c r="J13" s="5">
        <f t="shared" ca="1" si="4"/>
        <v>0.99208096207108876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0.9987733609332472</v>
      </c>
      <c r="I14" s="5">
        <f t="shared" ca="1" si="3"/>
        <v>0.99536695436870914</v>
      </c>
      <c r="J14" s="5">
        <f t="shared" ca="1" si="4"/>
        <v>0.99536695436870914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0.99901083749269826</v>
      </c>
      <c r="I15" s="5">
        <f t="shared" ca="1" si="3"/>
        <v>0.99658940987237066</v>
      </c>
      <c r="J15" s="5">
        <f t="shared" ca="1" si="4"/>
        <v>0.99658940987237066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0.99820620664055359</v>
      </c>
      <c r="I16" s="5">
        <f t="shared" ca="1" si="3"/>
        <v>0.99757617482268279</v>
      </c>
      <c r="J16" s="5">
        <f t="shared" ca="1" si="4"/>
        <v>0.99757617482268279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0.99936883600434512</v>
      </c>
      <c r="I17" s="5">
        <f t="shared" ca="1" si="3"/>
        <v>0.99936883600434512</v>
      </c>
      <c r="J17" s="5">
        <f t="shared" ca="1" si="4"/>
        <v>0.99936883600434512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1</v>
      </c>
      <c r="I18" s="5">
        <f t="shared" ca="1" si="3"/>
        <v>1</v>
      </c>
      <c r="J18" s="5">
        <f t="shared" ca="1" si="4"/>
        <v>1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1</v>
      </c>
      <c r="I19" s="5">
        <f t="shared" ca="1" si="3"/>
        <v>1</v>
      </c>
      <c r="J19" s="5">
        <f t="shared" ca="1" si="4"/>
        <v>1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1</v>
      </c>
      <c r="I20" s="5">
        <f t="shared" ca="1" si="3"/>
        <v>1</v>
      </c>
      <c r="J20" s="5">
        <f t="shared" ca="1" si="4"/>
        <v>1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1</v>
      </c>
      <c r="I21" s="5">
        <f t="shared" ca="1" si="3"/>
        <v>1</v>
      </c>
      <c r="J21" s="5">
        <f t="shared" ca="1" si="4"/>
        <v>1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1</v>
      </c>
      <c r="I22" s="5">
        <f t="shared" ca="1" si="3"/>
        <v>1</v>
      </c>
      <c r="J22" s="5">
        <f t="shared" ca="1" si="4"/>
        <v>1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1</v>
      </c>
      <c r="I23" s="5">
        <f t="shared" ca="1" si="3"/>
        <v>1</v>
      </c>
      <c r="J23" s="5">
        <f t="shared" ca="1" si="4"/>
        <v>1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0.30581396242093078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0.32614962113386836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0.93764929530734986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0.98337497121759976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0.95350128155729541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0.98768798808812153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0.96538713951862298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0.9814997608624193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0.98358367267492908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0.99311636884574617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0.99040122943306586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0.99830685931668695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0.99208096207108876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0.99669871268761934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0.99536695436870914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0.9987733609332472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0.99658940987237066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0.99901083749269826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0.99757617482268279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0.99820620664055359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0.99936883600434512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0.99936883600434512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1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1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1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1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1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1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1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1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1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1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1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1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39127</v>
      </c>
      <c r="H8" s="15">
        <f t="shared" ref="H8:H28" ca="1" si="2">G8-B8</f>
        <v>0</v>
      </c>
      <c r="I8" s="13">
        <f>+[1]Summary!F7</f>
        <v>78169</v>
      </c>
      <c r="J8" s="13">
        <f ca="1">100*$G8/$I8</f>
        <v>50.054369379165657</v>
      </c>
      <c r="K8" s="13">
        <f t="shared" ref="K8:K31" si="3">100*(B8/I8)</f>
        <v>50.054369379165649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1</v>
      </c>
      <c r="D15" s="13">
        <f t="shared" ca="1" si="6"/>
        <v>0</v>
      </c>
      <c r="E15" s="13">
        <f t="shared" ca="1" si="1"/>
        <v>0</v>
      </c>
      <c r="F15" s="13"/>
      <c r="G15" s="13">
        <f t="shared" ca="1" si="7"/>
        <v>79875</v>
      </c>
      <c r="H15" s="15">
        <f t="shared" ca="1" si="2"/>
        <v>0</v>
      </c>
      <c r="I15" s="13">
        <f>+[1]Summary!F14</f>
        <v>83899</v>
      </c>
      <c r="J15" s="13">
        <f t="shared" ca="1" si="8"/>
        <v>95.203756898175186</v>
      </c>
      <c r="K15" s="13">
        <f t="shared" si="3"/>
        <v>95.203756898175186</v>
      </c>
      <c r="L15" s="13">
        <f t="shared" ca="1" si="4"/>
        <v>0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1</v>
      </c>
      <c r="D16" s="13">
        <f t="shared" ca="1" si="6"/>
        <v>0</v>
      </c>
      <c r="E16" s="13">
        <f t="shared" ca="1" si="1"/>
        <v>0</v>
      </c>
      <c r="F16" s="13"/>
      <c r="G16" s="13">
        <f t="shared" ca="1" si="7"/>
        <v>40002</v>
      </c>
      <c r="H16" s="15">
        <f t="shared" ca="1" si="2"/>
        <v>0</v>
      </c>
      <c r="I16" s="13">
        <f>+[1]Summary!F15</f>
        <v>68895</v>
      </c>
      <c r="J16" s="13">
        <f t="shared" ca="1" si="8"/>
        <v>58.062268669714783</v>
      </c>
      <c r="K16" s="13">
        <f t="shared" si="3"/>
        <v>58.062268669714776</v>
      </c>
      <c r="L16" s="13">
        <f t="shared" ca="1" si="4"/>
        <v>0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1</v>
      </c>
      <c r="D17" s="13">
        <f t="shared" ca="1" si="6"/>
        <v>0</v>
      </c>
      <c r="E17" s="13">
        <f t="shared" ca="1" si="1"/>
        <v>0</v>
      </c>
      <c r="F17" s="13"/>
      <c r="G17" s="13">
        <f t="shared" ca="1" si="7"/>
        <v>35293</v>
      </c>
      <c r="H17" s="15">
        <f t="shared" ca="1" si="2"/>
        <v>0</v>
      </c>
      <c r="I17" s="13">
        <f>+[1]Summary!F16</f>
        <v>95548</v>
      </c>
      <c r="J17" s="13">
        <f t="shared" ca="1" si="8"/>
        <v>36.937455519738769</v>
      </c>
      <c r="K17" s="13">
        <f t="shared" si="3"/>
        <v>36.937455519738769</v>
      </c>
      <c r="L17" s="13">
        <f t="shared" ca="1" si="4"/>
        <v>0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1</v>
      </c>
      <c r="D18" s="13">
        <f t="shared" ca="1" si="6"/>
        <v>0</v>
      </c>
      <c r="E18" s="13">
        <f t="shared" ca="1" si="1"/>
        <v>0</v>
      </c>
      <c r="F18" s="13"/>
      <c r="G18" s="13">
        <f t="shared" ca="1" si="7"/>
        <v>34021</v>
      </c>
      <c r="H18" s="15">
        <f t="shared" ca="1" si="2"/>
        <v>0</v>
      </c>
      <c r="I18" s="13">
        <f>+[1]Summary!F17</f>
        <v>55426</v>
      </c>
      <c r="J18" s="13">
        <f t="shared" ca="1" si="8"/>
        <v>61.380940352902968</v>
      </c>
      <c r="K18" s="13">
        <f t="shared" si="3"/>
        <v>61.380940352902968</v>
      </c>
      <c r="L18" s="13">
        <f t="shared" ca="1" si="4"/>
        <v>0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1</v>
      </c>
      <c r="D19" s="13">
        <f t="shared" ca="1" si="6"/>
        <v>0</v>
      </c>
      <c r="E19" s="13">
        <f t="shared" ca="1" si="1"/>
        <v>0</v>
      </c>
      <c r="F19" s="13"/>
      <c r="G19" s="13">
        <f t="shared" ca="1" si="7"/>
        <v>36090</v>
      </c>
      <c r="H19" s="15">
        <f t="shared" ca="1" si="2"/>
        <v>0</v>
      </c>
      <c r="I19" s="13">
        <f>+[1]Summary!F18</f>
        <v>79875</v>
      </c>
      <c r="J19" s="13">
        <f t="shared" ca="1" si="8"/>
        <v>45.183098591549296</v>
      </c>
      <c r="K19" s="13">
        <f t="shared" si="3"/>
        <v>45.183098591549296</v>
      </c>
      <c r="L19" s="13">
        <f t="shared" ca="1" si="4"/>
        <v>0</v>
      </c>
      <c r="M19" s="13">
        <f ca="1">SUM(G8:G19)/SUM(I8:I19)*100</f>
        <v>48.16933828428391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1</v>
      </c>
      <c r="D20" s="13">
        <f t="shared" ca="1" si="6"/>
        <v>0</v>
      </c>
      <c r="E20" s="13">
        <f t="shared" ca="1" si="1"/>
        <v>0</v>
      </c>
      <c r="F20" s="13"/>
      <c r="G20" s="13">
        <f t="shared" ca="1" si="7"/>
        <v>31400</v>
      </c>
      <c r="H20" s="15">
        <f t="shared" ca="1" si="2"/>
        <v>0</v>
      </c>
      <c r="I20" s="13">
        <f>+[1]Summary!F19</f>
        <v>71413</v>
      </c>
      <c r="J20" s="13">
        <f t="shared" ca="1" si="8"/>
        <v>43.969585369610577</v>
      </c>
      <c r="K20" s="13">
        <f t="shared" si="3"/>
        <v>43.969585369610577</v>
      </c>
      <c r="L20" s="13">
        <f t="shared" ca="1" si="4"/>
        <v>0</v>
      </c>
      <c r="M20" s="13">
        <f t="shared" ref="M20:M31" ca="1" si="10">SUM(G9:G20)/SUM(I9:I20)*100</f>
        <v>47.701890617978115</v>
      </c>
      <c r="N20" s="19">
        <f ca="1">J20/J8</f>
        <v>0.87843650644237714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0.99936883600434512</v>
      </c>
      <c r="D21" s="13">
        <f t="shared" ca="1" si="6"/>
        <v>41.570082897624353</v>
      </c>
      <c r="E21" s="13">
        <f t="shared" ca="1" si="1"/>
        <v>41.570082897624353</v>
      </c>
      <c r="F21" s="13"/>
      <c r="G21" s="13">
        <f t="shared" ca="1" si="7"/>
        <v>65862.570082897626</v>
      </c>
      <c r="H21" s="15">
        <f t="shared" ca="1" si="2"/>
        <v>41.57008289762598</v>
      </c>
      <c r="I21" s="13">
        <f>+[1]Summary!F20</f>
        <v>83341</v>
      </c>
      <c r="J21" s="13">
        <f t="shared" ca="1" si="8"/>
        <v>79.027813540631414</v>
      </c>
      <c r="K21" s="13">
        <f t="shared" si="3"/>
        <v>78.977934030069235</v>
      </c>
      <c r="L21" s="13">
        <f t="shared" ca="1" si="4"/>
        <v>4.9879510562178098E-2</v>
      </c>
      <c r="M21" s="13">
        <f t="shared" ca="1" si="10"/>
        <v>51.846720502759389</v>
      </c>
      <c r="N21" s="19">
        <f t="shared" ref="N21:N31" ca="1" si="12">J21/J9</f>
        <v>2.3893761253121788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0.99757617482268279</v>
      </c>
      <c r="D22" s="13">
        <f t="shared" ca="1" si="6"/>
        <v>83.198279807002621</v>
      </c>
      <c r="E22" s="13">
        <f t="shared" ca="1" si="1"/>
        <v>83.198279807002621</v>
      </c>
      <c r="F22" s="13"/>
      <c r="G22" s="13">
        <f t="shared" ca="1" si="7"/>
        <v>34325.198279807002</v>
      </c>
      <c r="H22" s="15">
        <f t="shared" ca="1" si="2"/>
        <v>83.198279807002109</v>
      </c>
      <c r="I22" s="13">
        <f>+[1]Summary!F21</f>
        <v>80686</v>
      </c>
      <c r="J22" s="13">
        <f t="shared" ca="1" si="8"/>
        <v>42.541702748688749</v>
      </c>
      <c r="K22" s="13">
        <f t="shared" si="3"/>
        <v>42.438589098480527</v>
      </c>
      <c r="L22" s="13">
        <f t="shared" ca="1" si="4"/>
        <v>0.10311365020822194</v>
      </c>
      <c r="M22" s="13">
        <f t="shared" ca="1" si="10"/>
        <v>52.667119182420777</v>
      </c>
      <c r="N22" s="19">
        <f t="shared" ca="1" si="12"/>
        <v>1.2081737870541569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0.99658940987237066</v>
      </c>
      <c r="D23" s="13">
        <f t="shared" ca="1" si="6"/>
        <v>30.666890327081365</v>
      </c>
      <c r="E23" s="13">
        <f t="shared" ca="1" si="1"/>
        <v>30.666890327081365</v>
      </c>
      <c r="F23" s="13"/>
      <c r="G23" s="13">
        <f t="shared" ca="1" si="7"/>
        <v>8991.666890327082</v>
      </c>
      <c r="H23" s="15">
        <f t="shared" ca="1" si="2"/>
        <v>30.666890327082001</v>
      </c>
      <c r="I23" s="13">
        <f>+[1]Summary!F22</f>
        <v>64835</v>
      </c>
      <c r="J23" s="13">
        <f t="shared" ca="1" si="8"/>
        <v>13.868538428822522</v>
      </c>
      <c r="K23" s="13">
        <f t="shared" si="3"/>
        <v>13.821238528572529</v>
      </c>
      <c r="L23" s="13">
        <f t="shared" ca="1" si="4"/>
        <v>4.7299900249992533E-2</v>
      </c>
      <c r="M23" s="13">
        <f t="shared" ca="1" si="10"/>
        <v>50.246331981230021</v>
      </c>
      <c r="N23" s="19">
        <f t="shared" ca="1" si="12"/>
        <v>0.28293699479258461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0.99536695436870914</v>
      </c>
      <c r="D24" s="13">
        <f t="shared" ca="1" si="6"/>
        <v>260.72801583145758</v>
      </c>
      <c r="E24" s="13">
        <f t="shared" ca="1" si="1"/>
        <v>260.72801583145758</v>
      </c>
      <c r="F24" s="20">
        <v>0</v>
      </c>
      <c r="G24" s="13">
        <f t="shared" ca="1" si="7"/>
        <v>56275.728015831461</v>
      </c>
      <c r="H24" s="15">
        <f t="shared" ca="1" si="2"/>
        <v>260.72801583146065</v>
      </c>
      <c r="I24" s="13">
        <f>+[1]Summary!F23</f>
        <v>82241</v>
      </c>
      <c r="J24" s="13">
        <f t="shared" ca="1" si="8"/>
        <v>68.427825556390914</v>
      </c>
      <c r="K24" s="13">
        <f t="shared" si="3"/>
        <v>68.110796318138156</v>
      </c>
      <c r="L24" s="13">
        <f t="shared" ca="1" si="4"/>
        <v>0.31702923825275775</v>
      </c>
      <c r="M24" s="13">
        <f t="shared" ca="1" si="10"/>
        <v>53.278946443642837</v>
      </c>
      <c r="N24" s="19">
        <f t="shared" ca="1" si="12"/>
        <v>1.8728062750635441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0.99208096207108876</v>
      </c>
      <c r="D25" s="13">
        <f t="shared" ca="1" si="6"/>
        <v>300.57161120262037</v>
      </c>
      <c r="E25" s="13">
        <f t="shared" ca="1" si="1"/>
        <v>300.57161120262037</v>
      </c>
      <c r="F25" s="20">
        <v>0</v>
      </c>
      <c r="G25" s="13">
        <f t="shared" ca="1" si="7"/>
        <v>37955.57161120262</v>
      </c>
      <c r="H25" s="15">
        <f t="shared" ca="1" si="2"/>
        <v>300.57161120262026</v>
      </c>
      <c r="I25" s="13">
        <f>+[1]Summary!F24</f>
        <v>67083</v>
      </c>
      <c r="J25" s="13">
        <f t="shared" ca="1" si="8"/>
        <v>56.580015221744141</v>
      </c>
      <c r="K25" s="13">
        <f t="shared" si="3"/>
        <v>56.131955935184777</v>
      </c>
      <c r="L25" s="13">
        <f t="shared" ca="1" si="4"/>
        <v>0.44805928655936356</v>
      </c>
      <c r="M25" s="13">
        <f t="shared" ca="1" si="10"/>
        <v>53.824487367053777</v>
      </c>
      <c r="N25" s="19">
        <f t="shared" ca="1" si="12"/>
        <v>1.1477590137972424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0.99040122943306586</v>
      </c>
      <c r="D26" s="13">
        <f t="shared" ca="1" si="6"/>
        <v>327.98020145992899</v>
      </c>
      <c r="E26" s="13">
        <f t="shared" ca="1" si="1"/>
        <v>327.98020145992899</v>
      </c>
      <c r="F26" s="20">
        <v>0</v>
      </c>
      <c r="G26" s="13">
        <f t="shared" ca="1" si="7"/>
        <v>34168.980201459926</v>
      </c>
      <c r="H26" s="15">
        <f t="shared" ca="1" si="2"/>
        <v>327.98020145992632</v>
      </c>
      <c r="I26" s="13">
        <f>+[1]Summary!F25</f>
        <v>83643</v>
      </c>
      <c r="J26" s="13">
        <f t="shared" ca="1" si="8"/>
        <v>40.850974022285101</v>
      </c>
      <c r="K26" s="13">
        <f t="shared" si="3"/>
        <v>40.458854895209399</v>
      </c>
      <c r="L26" s="13">
        <f t="shared" ca="1" si="4"/>
        <v>0.39211912707570207</v>
      </c>
      <c r="M26" s="13">
        <f t="shared" ca="1" si="10"/>
        <v>53.906511185320468</v>
      </c>
      <c r="N26" s="19">
        <f t="shared" ca="1" si="12"/>
        <v>1.0167425278330771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0.98358367267492908</v>
      </c>
      <c r="D27" s="13">
        <f t="shared" ca="1" si="6"/>
        <v>572.14420728740333</v>
      </c>
      <c r="E27" s="13">
        <f t="shared" ca="1" si="1"/>
        <v>572.14420728740333</v>
      </c>
      <c r="F27" s="20">
        <v>0</v>
      </c>
      <c r="G27" s="13">
        <f t="shared" ca="1" si="7"/>
        <v>34852.144207287405</v>
      </c>
      <c r="H27" s="15">
        <f t="shared" ca="1" si="2"/>
        <v>572.14420728740515</v>
      </c>
      <c r="I27" s="13">
        <f>+[1]Summary!F26</f>
        <v>73925</v>
      </c>
      <c r="J27" s="13">
        <f t="shared" ca="1" si="8"/>
        <v>47.145274544859525</v>
      </c>
      <c r="K27" s="13">
        <f t="shared" si="3"/>
        <v>46.371322286100778</v>
      </c>
      <c r="L27" s="13">
        <f t="shared" ca="1" si="4"/>
        <v>0.77395225875874729</v>
      </c>
      <c r="M27" s="13">
        <f t="shared" ca="1" si="10"/>
        <v>49.534944364861936</v>
      </c>
      <c r="N27" s="19">
        <f t="shared" ca="1" si="12"/>
        <v>0.49520392977016203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0.96538713951862298</v>
      </c>
      <c r="D28" s="13">
        <f t="shared" ca="1" si="6"/>
        <v>1196.5869011695015</v>
      </c>
      <c r="E28" s="13">
        <f t="shared" ca="1" si="1"/>
        <v>1196.5869011695015</v>
      </c>
      <c r="F28" s="20">
        <v>0</v>
      </c>
      <c r="G28" s="13">
        <f t="shared" ca="1" si="7"/>
        <v>34570.586901169503</v>
      </c>
      <c r="H28" s="15">
        <f t="shared" ca="1" si="2"/>
        <v>1196.5869011695031</v>
      </c>
      <c r="I28" s="13">
        <f>+[1]Summary!F27</f>
        <v>65572</v>
      </c>
      <c r="J28" s="13">
        <f t="shared" ca="1" si="8"/>
        <v>52.721568506633169</v>
      </c>
      <c r="K28" s="13">
        <f t="shared" si="3"/>
        <v>50.89672421155371</v>
      </c>
      <c r="L28" s="13">
        <f t="shared" ca="1" si="4"/>
        <v>1.8248442950794583</v>
      </c>
      <c r="M28" s="13">
        <f t="shared" ca="1" si="10"/>
        <v>49.116018162036532</v>
      </c>
      <c r="N28" s="19">
        <f t="shared" ca="1" si="12"/>
        <v>0.90801771468038905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0.95350128155729541</v>
      </c>
      <c r="D29" s="13">
        <f t="shared" ca="1" si="6"/>
        <v>1784.7973874823606</v>
      </c>
      <c r="E29" s="13">
        <f t="shared" ca="1" si="1"/>
        <v>1784.7973874823606</v>
      </c>
      <c r="F29" s="20">
        <v>0</v>
      </c>
      <c r="G29" s="13">
        <f ca="1">B29+D29+F29</f>
        <v>38383.797387482358</v>
      </c>
      <c r="H29" s="15">
        <f ca="1">G29-B29</f>
        <v>1784.7973874823583</v>
      </c>
      <c r="I29" s="13">
        <f>+[1]Summary!F28</f>
        <v>81435</v>
      </c>
      <c r="J29" s="13">
        <f t="shared" ca="1" si="8"/>
        <v>47.134275664618848</v>
      </c>
      <c r="K29" s="13">
        <f t="shared" si="3"/>
        <v>44.942592251488918</v>
      </c>
      <c r="L29" s="13">
        <f t="shared" ca="1" si="4"/>
        <v>2.1916834131299296</v>
      </c>
      <c r="M29" s="13">
        <f t="shared" ca="1" si="10"/>
        <v>50.242811048929426</v>
      </c>
      <c r="N29" s="19">
        <f t="shared" ca="1" si="12"/>
        <v>1.2760563769594542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0.93764929530734986</v>
      </c>
      <c r="D30" s="13">
        <f t="shared" ca="1" si="6"/>
        <v>2364.294749051679</v>
      </c>
      <c r="E30" s="13">
        <f t="shared" ca="1" si="1"/>
        <v>2364.294749051679</v>
      </c>
      <c r="F30" s="13">
        <f ca="1">ROUND(+I30*J30/100,0)-D30-B30</f>
        <v>36497.705250948318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53.849198447762902</v>
      </c>
      <c r="N30" s="19">
        <f ca="1">J30/J18</f>
        <v>1.710628729314247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58.341143434824858</v>
      </c>
      <c r="N31" s="19">
        <f t="shared" ca="1" si="12"/>
        <v>2.4345386533665838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75918.243577464978</v>
      </c>
      <c r="I33" s="13"/>
      <c r="J33" s="23">
        <f ca="1">SUM(G20:G31)/SUM(I20:I31)</f>
        <v>0.5834114343482486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79714.155756338238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