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FF93ACD2-1A49-4C2D-8798-7BF6014C1D29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E30" i="1"/>
  <c r="F30" i="1"/>
  <c r="G30" i="1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AO94" i="2"/>
  <c r="AO93" i="2"/>
  <c r="AO92" i="2"/>
  <c r="AO101" i="2" s="1"/>
  <c r="AO63" i="2"/>
  <c r="AO91" i="2" s="1"/>
  <c r="AO100" i="2" s="1"/>
  <c r="E29" i="1" s="1"/>
  <c r="AO90" i="2"/>
  <c r="AO99" i="2" s="1"/>
  <c r="AN90" i="2"/>
  <c r="AN99" i="2" s="1"/>
  <c r="F28" i="1" s="1"/>
  <c r="AN88" i="2"/>
  <c r="AN89" i="2"/>
  <c r="AO88" i="2"/>
  <c r="AO89" i="2"/>
  <c r="AO98" i="2" s="1"/>
  <c r="H24" i="3" l="1"/>
  <c r="F29" i="1"/>
  <c r="G24" i="3"/>
  <c r="G29" i="1"/>
  <c r="I29" i="1" s="1"/>
  <c r="AN100" i="2"/>
  <c r="E28" i="1" s="1"/>
  <c r="I24" i="3"/>
  <c r="AM99" i="2"/>
  <c r="F27" i="1" s="1"/>
  <c r="H23" i="3"/>
  <c r="T23" i="3" s="1"/>
  <c r="AN104" i="2"/>
  <c r="E24" i="3"/>
  <c r="AN101" i="2"/>
  <c r="B24" i="3"/>
  <c r="AN98" i="2"/>
  <c r="G28" i="1" s="1"/>
  <c r="I28" i="1" s="1"/>
  <c r="AO102" i="2"/>
  <c r="AO103" i="2"/>
  <c r="AO97" i="2"/>
  <c r="B29" i="1"/>
  <c r="B28" i="1"/>
  <c r="C29" i="1"/>
  <c r="C27" i="1"/>
  <c r="D29" i="1"/>
  <c r="D28" i="1"/>
  <c r="J23" i="3" l="1"/>
  <c r="H28" i="1"/>
  <c r="J28" i="1"/>
  <c r="C10" i="2" s="1"/>
  <c r="D10" i="2" s="1"/>
  <c r="J24" i="3"/>
  <c r="H29" i="1"/>
  <c r="J29" i="1"/>
  <c r="C9" i="2" s="1"/>
  <c r="D9" i="2" s="1"/>
  <c r="AM100" i="2"/>
  <c r="E27" i="1" s="1"/>
  <c r="B27" i="1" s="1"/>
  <c r="I23" i="3"/>
  <c r="U23" i="3" s="1"/>
  <c r="AL99" i="2"/>
  <c r="F26" i="1" s="1"/>
  <c r="C26" i="1" s="1"/>
  <c r="H22" i="3"/>
  <c r="T22" i="3" s="1"/>
  <c r="AM98" i="2"/>
  <c r="G27" i="1" s="1"/>
  <c r="G23" i="3"/>
  <c r="S23" i="3" s="1"/>
  <c r="AN97" i="2"/>
  <c r="F24" i="3"/>
  <c r="AM104" i="2"/>
  <c r="E23" i="3"/>
  <c r="Q23" i="3" s="1"/>
  <c r="AN103" i="2"/>
  <c r="D24" i="3"/>
  <c r="AN102" i="2"/>
  <c r="C24" i="3"/>
  <c r="AM101" i="2"/>
  <c r="B23" i="3"/>
  <c r="N23" i="3" s="1"/>
  <c r="C28" i="1"/>
  <c r="V23" i="3" l="1"/>
  <c r="D27" i="1"/>
  <c r="I27" i="1"/>
  <c r="G9" i="2"/>
  <c r="E9" i="2"/>
  <c r="G10" i="2"/>
  <c r="E10" i="2"/>
  <c r="AL100" i="2"/>
  <c r="E26" i="1" s="1"/>
  <c r="B26" i="1" s="1"/>
  <c r="I22" i="3"/>
  <c r="U22" i="3" s="1"/>
  <c r="AK99" i="2"/>
  <c r="F25" i="1" s="1"/>
  <c r="C25" i="1" s="1"/>
  <c r="H21" i="3"/>
  <c r="T21" i="3" s="1"/>
  <c r="AL98" i="2"/>
  <c r="G26" i="1" s="1"/>
  <c r="G22" i="3"/>
  <c r="S22" i="3" s="1"/>
  <c r="AM97" i="2"/>
  <c r="F23" i="3"/>
  <c r="R23" i="3" s="1"/>
  <c r="AL104" i="2"/>
  <c r="E22" i="3"/>
  <c r="Q22" i="3" s="1"/>
  <c r="AM103" i="2"/>
  <c r="D23" i="3"/>
  <c r="P23" i="3" s="1"/>
  <c r="AM102" i="2"/>
  <c r="C23" i="3"/>
  <c r="O23" i="3" s="1"/>
  <c r="AL101" i="2"/>
  <c r="B22" i="3"/>
  <c r="N22" i="3" s="1"/>
  <c r="D26" i="1" l="1"/>
  <c r="I26" i="1"/>
  <c r="J10" i="2"/>
  <c r="L10" i="2" s="1"/>
  <c r="H10" i="2"/>
  <c r="J9" i="2"/>
  <c r="L9" i="2" s="1"/>
  <c r="H9" i="2"/>
  <c r="J22" i="3"/>
  <c r="V22" i="3" s="1"/>
  <c r="H27" i="1"/>
  <c r="J27" i="1"/>
  <c r="C11" i="2" s="1"/>
  <c r="D11" i="2" s="1"/>
  <c r="AK100" i="2"/>
  <c r="E25" i="1" s="1"/>
  <c r="B25" i="1" s="1"/>
  <c r="I21" i="3"/>
  <c r="U21" i="3" s="1"/>
  <c r="AJ99" i="2"/>
  <c r="F24" i="1" s="1"/>
  <c r="C24" i="1" s="1"/>
  <c r="H20" i="3"/>
  <c r="T20" i="3" s="1"/>
  <c r="AK98" i="2"/>
  <c r="G25" i="1" s="1"/>
  <c r="G21" i="3"/>
  <c r="S21" i="3" s="1"/>
  <c r="AL97" i="2"/>
  <c r="F22" i="3"/>
  <c r="R22" i="3" s="1"/>
  <c r="AK104" i="2"/>
  <c r="E21" i="3"/>
  <c r="Q21" i="3" s="1"/>
  <c r="AL103" i="2"/>
  <c r="D22" i="3"/>
  <c r="P22" i="3" s="1"/>
  <c r="AL102" i="2"/>
  <c r="C22" i="3"/>
  <c r="O22" i="3" s="1"/>
  <c r="AK101" i="2"/>
  <c r="B21" i="3"/>
  <c r="N21" i="3" s="1"/>
  <c r="D25" i="1" l="1"/>
  <c r="I25" i="1"/>
  <c r="G11" i="2"/>
  <c r="E11" i="2"/>
  <c r="J21" i="3"/>
  <c r="V21" i="3" s="1"/>
  <c r="H26" i="1"/>
  <c r="J26" i="1"/>
  <c r="C12" i="2" s="1"/>
  <c r="D12" i="2" s="1"/>
  <c r="AJ100" i="2"/>
  <c r="E24" i="1" s="1"/>
  <c r="B24" i="1" s="1"/>
  <c r="I20" i="3"/>
  <c r="U20" i="3" s="1"/>
  <c r="AI99" i="2"/>
  <c r="F23" i="1" s="1"/>
  <c r="C23" i="1" s="1"/>
  <c r="H19" i="3"/>
  <c r="T19" i="3" s="1"/>
  <c r="AJ98" i="2"/>
  <c r="G24" i="1" s="1"/>
  <c r="G20" i="3"/>
  <c r="S20" i="3" s="1"/>
  <c r="AK97" i="2"/>
  <c r="F21" i="3"/>
  <c r="R21" i="3" s="1"/>
  <c r="AJ104" i="2"/>
  <c r="E20" i="3"/>
  <c r="Q20" i="3" s="1"/>
  <c r="AK103" i="2"/>
  <c r="D21" i="3"/>
  <c r="P21" i="3" s="1"/>
  <c r="AK102" i="2"/>
  <c r="C21" i="3"/>
  <c r="O21" i="3" s="1"/>
  <c r="AJ101" i="2"/>
  <c r="B20" i="3"/>
  <c r="N20" i="3" s="1"/>
  <c r="D24" i="1" l="1"/>
  <c r="I24" i="1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E23" i="1" s="1"/>
  <c r="B23" i="1" s="1"/>
  <c r="I19" i="3"/>
  <c r="U19" i="3" s="1"/>
  <c r="AH99" i="2"/>
  <c r="F22" i="1" s="1"/>
  <c r="C22" i="1" s="1"/>
  <c r="H18" i="3"/>
  <c r="T18" i="3" s="1"/>
  <c r="AI98" i="2"/>
  <c r="G23" i="1" s="1"/>
  <c r="G19" i="3"/>
  <c r="S19" i="3" s="1"/>
  <c r="AJ97" i="2"/>
  <c r="F20" i="3"/>
  <c r="R20" i="3" s="1"/>
  <c r="AI104" i="2"/>
  <c r="E19" i="3"/>
  <c r="Q19" i="3" s="1"/>
  <c r="AJ103" i="2"/>
  <c r="D20" i="3"/>
  <c r="P20" i="3" s="1"/>
  <c r="AJ102" i="2"/>
  <c r="C20" i="3"/>
  <c r="O20" i="3" s="1"/>
  <c r="AI101" i="2"/>
  <c r="B19" i="3"/>
  <c r="N19" i="3" s="1"/>
  <c r="D23" i="1" l="1"/>
  <c r="I23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E22" i="1" s="1"/>
  <c r="B22" i="1" s="1"/>
  <c r="I18" i="3"/>
  <c r="U18" i="3" s="1"/>
  <c r="AG99" i="2"/>
  <c r="F21" i="1" s="1"/>
  <c r="C21" i="1" s="1"/>
  <c r="H17" i="3"/>
  <c r="T17" i="3" s="1"/>
  <c r="AH98" i="2"/>
  <c r="G22" i="1" s="1"/>
  <c r="G18" i="3"/>
  <c r="S18" i="3" s="1"/>
  <c r="AI97" i="2"/>
  <c r="F19" i="3"/>
  <c r="R19" i="3" s="1"/>
  <c r="AH104" i="2"/>
  <c r="E18" i="3"/>
  <c r="Q18" i="3" s="1"/>
  <c r="AI103" i="2"/>
  <c r="D19" i="3"/>
  <c r="P19" i="3" s="1"/>
  <c r="AI102" i="2"/>
  <c r="C19" i="3"/>
  <c r="O19" i="3" s="1"/>
  <c r="AH101" i="2"/>
  <c r="B18" i="3"/>
  <c r="N18" i="3" s="1"/>
  <c r="D22" i="1" l="1"/>
  <c r="I22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E21" i="1" s="1"/>
  <c r="B21" i="1" s="1"/>
  <c r="I17" i="3"/>
  <c r="U17" i="3" s="1"/>
  <c r="AF99" i="2"/>
  <c r="F20" i="1" s="1"/>
  <c r="C20" i="1" s="1"/>
  <c r="H16" i="3"/>
  <c r="T16" i="3" s="1"/>
  <c r="AG98" i="2"/>
  <c r="G21" i="1" s="1"/>
  <c r="G17" i="3"/>
  <c r="S17" i="3" s="1"/>
  <c r="AH97" i="2"/>
  <c r="F18" i="3"/>
  <c r="R18" i="3" s="1"/>
  <c r="AG104" i="2"/>
  <c r="E17" i="3"/>
  <c r="Q17" i="3" s="1"/>
  <c r="AH103" i="2"/>
  <c r="D18" i="3"/>
  <c r="P18" i="3" s="1"/>
  <c r="AH102" i="2"/>
  <c r="C18" i="3"/>
  <c r="O18" i="3" s="1"/>
  <c r="AG101" i="2"/>
  <c r="B17" i="3"/>
  <c r="N17" i="3" s="1"/>
  <c r="D21" i="1" l="1"/>
  <c r="I21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E20" i="1" s="1"/>
  <c r="B20" i="1" s="1"/>
  <c r="I16" i="3"/>
  <c r="U16" i="3" s="1"/>
  <c r="AE99" i="2"/>
  <c r="F19" i="1" s="1"/>
  <c r="C19" i="1" s="1"/>
  <c r="H15" i="3"/>
  <c r="T15" i="3" s="1"/>
  <c r="AF98" i="2"/>
  <c r="G20" i="1" s="1"/>
  <c r="G16" i="3"/>
  <c r="S16" i="3" s="1"/>
  <c r="AG97" i="2"/>
  <c r="F17" i="3"/>
  <c r="R17" i="3" s="1"/>
  <c r="AF104" i="2"/>
  <c r="E16" i="3"/>
  <c r="Q16" i="3" s="1"/>
  <c r="AG103" i="2"/>
  <c r="D17" i="3"/>
  <c r="P17" i="3" s="1"/>
  <c r="AG102" i="2"/>
  <c r="C17" i="3"/>
  <c r="O17" i="3" s="1"/>
  <c r="AF101" i="2"/>
  <c r="B16" i="3"/>
  <c r="N16" i="3" s="1"/>
  <c r="D20" i="1" l="1"/>
  <c r="I20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E19" i="1" s="1"/>
  <c r="B19" i="1" s="1"/>
  <c r="I15" i="3"/>
  <c r="U15" i="3" s="1"/>
  <c r="AD99" i="2"/>
  <c r="F18" i="1" s="1"/>
  <c r="C18" i="1" s="1"/>
  <c r="H14" i="3"/>
  <c r="T14" i="3" s="1"/>
  <c r="AE98" i="2"/>
  <c r="G19" i="1" s="1"/>
  <c r="G15" i="3"/>
  <c r="S15" i="3" s="1"/>
  <c r="AF97" i="2"/>
  <c r="F16" i="3"/>
  <c r="R16" i="3" s="1"/>
  <c r="AE104" i="2"/>
  <c r="E15" i="3"/>
  <c r="Q15" i="3" s="1"/>
  <c r="AF103" i="2"/>
  <c r="D16" i="3"/>
  <c r="P16" i="3" s="1"/>
  <c r="AF102" i="2"/>
  <c r="C16" i="3"/>
  <c r="O16" i="3" s="1"/>
  <c r="AE101" i="2"/>
  <c r="B15" i="3"/>
  <c r="N15" i="3" s="1"/>
  <c r="D19" i="1" l="1"/>
  <c r="I19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E18" i="1" s="1"/>
  <c r="B18" i="1" s="1"/>
  <c r="I14" i="3"/>
  <c r="U14" i="3" s="1"/>
  <c r="AC99" i="2"/>
  <c r="F17" i="1" s="1"/>
  <c r="C17" i="1" s="1"/>
  <c r="H13" i="3"/>
  <c r="T13" i="3" s="1"/>
  <c r="AD98" i="2"/>
  <c r="G18" i="1" s="1"/>
  <c r="G14" i="3"/>
  <c r="S14" i="3" s="1"/>
  <c r="AE97" i="2"/>
  <c r="F15" i="3"/>
  <c r="R15" i="3" s="1"/>
  <c r="AD104" i="2"/>
  <c r="E14" i="3"/>
  <c r="Q14" i="3" s="1"/>
  <c r="AE103" i="2"/>
  <c r="D15" i="3"/>
  <c r="P15" i="3" s="1"/>
  <c r="AE102" i="2"/>
  <c r="C15" i="3"/>
  <c r="O15" i="3" s="1"/>
  <c r="AD101" i="2"/>
  <c r="B14" i="3"/>
  <c r="N14" i="3" s="1"/>
  <c r="D18" i="1" l="1"/>
  <c r="I18" i="1"/>
  <c r="G18" i="2"/>
  <c r="E18" i="2"/>
  <c r="J17" i="2"/>
  <c r="H17" i="2"/>
  <c r="J14" i="3"/>
  <c r="V14" i="3" s="1"/>
  <c r="H19" i="1"/>
  <c r="J19" i="1"/>
  <c r="C19" i="2" s="1"/>
  <c r="D19" i="2" s="1"/>
  <c r="AC100" i="2"/>
  <c r="E17" i="1" s="1"/>
  <c r="B17" i="1" s="1"/>
  <c r="I13" i="3"/>
  <c r="U13" i="3" s="1"/>
  <c r="AB99" i="2"/>
  <c r="F16" i="1" s="1"/>
  <c r="C16" i="1" s="1"/>
  <c r="H12" i="3"/>
  <c r="T12" i="3" s="1"/>
  <c r="AC98" i="2"/>
  <c r="G17" i="1" s="1"/>
  <c r="G13" i="3"/>
  <c r="S13" i="3" s="1"/>
  <c r="AD97" i="2"/>
  <c r="F14" i="3"/>
  <c r="R14" i="3" s="1"/>
  <c r="AC104" i="2"/>
  <c r="E13" i="3"/>
  <c r="Q13" i="3" s="1"/>
  <c r="AD103" i="2"/>
  <c r="D14" i="3"/>
  <c r="P14" i="3" s="1"/>
  <c r="AD102" i="2"/>
  <c r="C14" i="3"/>
  <c r="O14" i="3" s="1"/>
  <c r="AC101" i="2"/>
  <c r="B13" i="3"/>
  <c r="N13" i="3" s="1"/>
  <c r="D17" i="1" l="1"/>
  <c r="I17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E16" i="1" s="1"/>
  <c r="B16" i="1" s="1"/>
  <c r="I12" i="3"/>
  <c r="U12" i="3" s="1"/>
  <c r="AA99" i="2"/>
  <c r="F15" i="1" s="1"/>
  <c r="C15" i="1" s="1"/>
  <c r="H11" i="3"/>
  <c r="T11" i="3" s="1"/>
  <c r="AB98" i="2"/>
  <c r="G16" i="1" s="1"/>
  <c r="G12" i="3"/>
  <c r="S12" i="3" s="1"/>
  <c r="AC97" i="2"/>
  <c r="F13" i="3"/>
  <c r="R13" i="3" s="1"/>
  <c r="AB104" i="2"/>
  <c r="E12" i="3"/>
  <c r="Q12" i="3" s="1"/>
  <c r="AC103" i="2"/>
  <c r="D13" i="3"/>
  <c r="P13" i="3" s="1"/>
  <c r="AC102" i="2"/>
  <c r="C13" i="3"/>
  <c r="O13" i="3" s="1"/>
  <c r="AB101" i="2"/>
  <c r="B12" i="3"/>
  <c r="N12" i="3" s="1"/>
  <c r="D16" i="1" l="1"/>
  <c r="I16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E15" i="1" s="1"/>
  <c r="B15" i="1" s="1"/>
  <c r="I11" i="3"/>
  <c r="U11" i="3" s="1"/>
  <c r="Z99" i="2"/>
  <c r="F14" i="1" s="1"/>
  <c r="C14" i="1" s="1"/>
  <c r="H10" i="3"/>
  <c r="T10" i="3" s="1"/>
  <c r="AA98" i="2"/>
  <c r="G15" i="1" s="1"/>
  <c r="G11" i="3"/>
  <c r="S11" i="3" s="1"/>
  <c r="AB97" i="2"/>
  <c r="F12" i="3"/>
  <c r="R12" i="3" s="1"/>
  <c r="AA104" i="2"/>
  <c r="E11" i="3"/>
  <c r="Q11" i="3" s="1"/>
  <c r="AB103" i="2"/>
  <c r="D12" i="3"/>
  <c r="P12" i="3" s="1"/>
  <c r="AB102" i="2"/>
  <c r="C12" i="3"/>
  <c r="O12" i="3" s="1"/>
  <c r="AA101" i="2"/>
  <c r="B11" i="3"/>
  <c r="N11" i="3" s="1"/>
  <c r="D15" i="1" l="1"/>
  <c r="I15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E14" i="1" s="1"/>
  <c r="B14" i="1" s="1"/>
  <c r="I10" i="3"/>
  <c r="U10" i="3" s="1"/>
  <c r="Y99" i="2"/>
  <c r="F13" i="1" s="1"/>
  <c r="C13" i="1" s="1"/>
  <c r="H9" i="3"/>
  <c r="T9" i="3" s="1"/>
  <c r="Z98" i="2"/>
  <c r="G14" i="1" s="1"/>
  <c r="G10" i="3"/>
  <c r="S10" i="3" s="1"/>
  <c r="AA97" i="2"/>
  <c r="F11" i="3"/>
  <c r="R11" i="3" s="1"/>
  <c r="Z104" i="2"/>
  <c r="E10" i="3"/>
  <c r="Q10" i="3" s="1"/>
  <c r="AA103" i="2"/>
  <c r="D11" i="3"/>
  <c r="P11" i="3" s="1"/>
  <c r="AA102" i="2"/>
  <c r="C11" i="3"/>
  <c r="O11" i="3" s="1"/>
  <c r="Z101" i="2"/>
  <c r="B10" i="3"/>
  <c r="N10" i="3" s="1"/>
  <c r="D14" i="1" l="1"/>
  <c r="I14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E13" i="1" s="1"/>
  <c r="B13" i="1" s="1"/>
  <c r="I9" i="3"/>
  <c r="U9" i="3" s="1"/>
  <c r="X99" i="2"/>
  <c r="F12" i="1" s="1"/>
  <c r="C12" i="1" s="1"/>
  <c r="H8" i="3"/>
  <c r="T8" i="3" s="1"/>
  <c r="Y98" i="2"/>
  <c r="G13" i="1" s="1"/>
  <c r="G9" i="3"/>
  <c r="S9" i="3" s="1"/>
  <c r="Z97" i="2"/>
  <c r="F10" i="3"/>
  <c r="R10" i="3" s="1"/>
  <c r="Y104" i="2"/>
  <c r="E9" i="3"/>
  <c r="Q9" i="3" s="1"/>
  <c r="Z103" i="2"/>
  <c r="D10" i="3"/>
  <c r="P10" i="3" s="1"/>
  <c r="Z102" i="2"/>
  <c r="C10" i="3"/>
  <c r="O10" i="3" s="1"/>
  <c r="Y101" i="2"/>
  <c r="B9" i="3"/>
  <c r="N9" i="3" s="1"/>
  <c r="D13" i="1" l="1"/>
  <c r="I13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E12" i="1" s="1"/>
  <c r="B12" i="1" s="1"/>
  <c r="I8" i="3"/>
  <c r="U8" i="3" s="1"/>
  <c r="W99" i="2"/>
  <c r="F11" i="1" s="1"/>
  <c r="C11" i="1" s="1"/>
  <c r="H7" i="3"/>
  <c r="T7" i="3" s="1"/>
  <c r="X98" i="2"/>
  <c r="G12" i="1" s="1"/>
  <c r="G8" i="3"/>
  <c r="S8" i="3" s="1"/>
  <c r="Y97" i="2"/>
  <c r="F9" i="3"/>
  <c r="R9" i="3" s="1"/>
  <c r="X104" i="2"/>
  <c r="E8" i="3"/>
  <c r="Q8" i="3" s="1"/>
  <c r="Y103" i="2"/>
  <c r="D9" i="3"/>
  <c r="P9" i="3" s="1"/>
  <c r="Y102" i="2"/>
  <c r="C9" i="3"/>
  <c r="O9" i="3" s="1"/>
  <c r="X101" i="2"/>
  <c r="B8" i="3"/>
  <c r="N8" i="3" s="1"/>
  <c r="D12" i="1" l="1"/>
  <c r="I12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E11" i="1" s="1"/>
  <c r="B11" i="1" s="1"/>
  <c r="I7" i="3"/>
  <c r="U7" i="3" s="1"/>
  <c r="V99" i="2"/>
  <c r="F10" i="1" s="1"/>
  <c r="C10" i="1" s="1"/>
  <c r="H6" i="3"/>
  <c r="T6" i="3" s="1"/>
  <c r="W98" i="2"/>
  <c r="G11" i="1" s="1"/>
  <c r="G7" i="3"/>
  <c r="S7" i="3" s="1"/>
  <c r="X97" i="2"/>
  <c r="F8" i="3"/>
  <c r="R8" i="3" s="1"/>
  <c r="W104" i="2"/>
  <c r="E7" i="3"/>
  <c r="Q7" i="3" s="1"/>
  <c r="X103" i="2"/>
  <c r="D8" i="3"/>
  <c r="P8" i="3" s="1"/>
  <c r="X102" i="2"/>
  <c r="C8" i="3"/>
  <c r="O8" i="3" s="1"/>
  <c r="W101" i="2"/>
  <c r="B7" i="3"/>
  <c r="N7" i="3" s="1"/>
  <c r="D11" i="1" l="1"/>
  <c r="I11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E10" i="1" s="1"/>
  <c r="B10" i="1" s="1"/>
  <c r="I6" i="3"/>
  <c r="U6" i="3" s="1"/>
  <c r="U99" i="2"/>
  <c r="F9" i="1" s="1"/>
  <c r="C9" i="1" s="1"/>
  <c r="H5" i="3"/>
  <c r="T5" i="3" s="1"/>
  <c r="V98" i="2"/>
  <c r="G10" i="1" s="1"/>
  <c r="G6" i="3"/>
  <c r="S6" i="3" s="1"/>
  <c r="W97" i="2"/>
  <c r="F7" i="3"/>
  <c r="R7" i="3" s="1"/>
  <c r="V104" i="2"/>
  <c r="E6" i="3"/>
  <c r="Q6" i="3" s="1"/>
  <c r="W103" i="2"/>
  <c r="D7" i="3"/>
  <c r="P7" i="3" s="1"/>
  <c r="W102" i="2"/>
  <c r="C7" i="3"/>
  <c r="O7" i="3" s="1"/>
  <c r="V101" i="2"/>
  <c r="B6" i="3"/>
  <c r="N6" i="3" s="1"/>
  <c r="D10" i="1" l="1"/>
  <c r="I10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E9" i="1" s="1"/>
  <c r="B9" i="1" s="1"/>
  <c r="I5" i="3"/>
  <c r="U5" i="3" s="1"/>
  <c r="T99" i="2"/>
  <c r="F8" i="1" s="1"/>
  <c r="C8" i="1" s="1"/>
  <c r="H4" i="3"/>
  <c r="T4" i="3" s="1"/>
  <c r="U98" i="2"/>
  <c r="G9" i="1" s="1"/>
  <c r="G5" i="3"/>
  <c r="S5" i="3" s="1"/>
  <c r="V97" i="2"/>
  <c r="F6" i="3"/>
  <c r="R6" i="3" s="1"/>
  <c r="U104" i="2"/>
  <c r="E5" i="3"/>
  <c r="Q5" i="3" s="1"/>
  <c r="V103" i="2"/>
  <c r="D6" i="3"/>
  <c r="P6" i="3" s="1"/>
  <c r="V102" i="2"/>
  <c r="C6" i="3"/>
  <c r="O6" i="3" s="1"/>
  <c r="U101" i="2"/>
  <c r="B5" i="3"/>
  <c r="N5" i="3" s="1"/>
  <c r="D9" i="1" l="1"/>
  <c r="I9" i="1"/>
  <c r="E27" i="2"/>
  <c r="N25" i="2"/>
  <c r="L25" i="2"/>
  <c r="H26" i="2"/>
  <c r="J5" i="3"/>
  <c r="V5" i="3" s="1"/>
  <c r="H10" i="1"/>
  <c r="J10" i="1"/>
  <c r="C28" i="2" s="1"/>
  <c r="D28" i="2" s="1"/>
  <c r="T100" i="2"/>
  <c r="E8" i="1" s="1"/>
  <c r="B8" i="1" s="1"/>
  <c r="I4" i="3"/>
  <c r="U4" i="3" s="1"/>
  <c r="S99" i="2"/>
  <c r="F7" i="1" s="1"/>
  <c r="C7" i="1" s="1"/>
  <c r="H3" i="3"/>
  <c r="T3" i="3" s="1"/>
  <c r="T98" i="2"/>
  <c r="G8" i="1" s="1"/>
  <c r="G4" i="3"/>
  <c r="S4" i="3" s="1"/>
  <c r="U97" i="2"/>
  <c r="F5" i="3"/>
  <c r="R5" i="3" s="1"/>
  <c r="T104" i="2"/>
  <c r="E4" i="3"/>
  <c r="Q4" i="3" s="1"/>
  <c r="U103" i="2"/>
  <c r="D5" i="3"/>
  <c r="P5" i="3" s="1"/>
  <c r="U102" i="2"/>
  <c r="C5" i="3"/>
  <c r="O5" i="3" s="1"/>
  <c r="T101" i="2"/>
  <c r="B4" i="3"/>
  <c r="N4" i="3" s="1"/>
  <c r="D8" i="1" l="1"/>
  <c r="I8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7" i="1" s="1"/>
  <c r="G3" i="3"/>
  <c r="S3" i="3" s="1"/>
  <c r="T97" i="2"/>
  <c r="F4" i="3"/>
  <c r="R4" i="3" s="1"/>
  <c r="S104" i="2"/>
  <c r="E3" i="3"/>
  <c r="Q3" i="3" s="1"/>
  <c r="T103" i="2"/>
  <c r="D4" i="3"/>
  <c r="P4" i="3" s="1"/>
  <c r="T102" i="2"/>
  <c r="C4" i="3"/>
  <c r="O4" i="3" s="1"/>
  <c r="S101" i="2"/>
  <c r="B2" i="3" s="1"/>
  <c r="B3" i="3"/>
  <c r="N3" i="3" s="1"/>
  <c r="N2" i="3" l="1"/>
  <c r="E29" i="2"/>
  <c r="J3" i="3"/>
  <c r="V3" i="3" s="1"/>
  <c r="H8" i="1"/>
  <c r="J8" i="1"/>
  <c r="C30" i="2" s="1"/>
  <c r="D30" i="2" s="1"/>
  <c r="D7" i="1"/>
  <c r="I7" i="1"/>
  <c r="I2" i="3"/>
  <c r="U2" i="3" s="1"/>
  <c r="E7" i="1"/>
  <c r="B7" i="1" s="1"/>
  <c r="G2" i="3"/>
  <c r="S2" i="3" s="1"/>
  <c r="S97" i="2"/>
  <c r="F3" i="3"/>
  <c r="R3" i="3" s="1"/>
  <c r="E2" i="3"/>
  <c r="Q2" i="3" s="1"/>
  <c r="S103" i="2"/>
  <c r="D3" i="3"/>
  <c r="P3" i="3" s="1"/>
  <c r="S102" i="2"/>
  <c r="C3" i="3"/>
  <c r="O3" i="3" s="1"/>
  <c r="E30" i="2" l="1"/>
  <c r="J2" i="3"/>
  <c r="V2" i="3" s="1"/>
  <c r="H7" i="1"/>
  <c r="J7" i="1"/>
  <c r="C31" i="2" s="1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<sst xmlns="http://schemas.openxmlformats.org/spreadsheetml/2006/main" count="161" uniqueCount="69">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</sst>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3.5888479554355493E-2</v>
      </c>
      <c r="C7" s="4">
        <f t="shared" ca="1" si="0"/>
        <v>4.2901647333287822E-2</v>
      </c>
      <c r="D7" s="4">
        <f t="shared" ca="1" si="0"/>
        <v>6.1225870593626733E-2</v>
      </c>
      <c r="E7" s="4">
        <f ca="1">(1/OFFSET(Summary!$S$100,0,$A7))</f>
        <v>3.3403314739535839E-2</v>
      </c>
      <c r="F7" s="4">
        <f ca="1">(1/OFFSET(Summary!$S$99,0,$A7))</f>
        <v>3.3825485369264399E-2</v>
      </c>
      <c r="G7" s="4">
        <f ca="1">(1/OFFSET(Summary!$S$98,0,A7))</f>
        <v>2.4846728053980981E-2</v>
      </c>
      <c r="H7" s="4">
        <f ca="1">+I7/I8</f>
        <v>6.1225870593626733E-2</v>
      </c>
      <c r="I7" s="5">
        <f ca="1">+G7</f>
        <v>2.4846728053980981E-2</v>
      </c>
      <c r="J7" s="5">
        <f ca="1">I7</f>
        <v>2.4846728053980981E-2</v>
      </c>
    </row>
    <row r="8" spans="1:10" ht="15.5" x14ac:dyDescent="0.35">
      <c r="A8" s="3">
        <f t="shared" ref="A8:A29" si="1">1+A7</f>
        <v>1</v>
      </c>
      <c r="B8" s="4">
        <f t="shared" ca="1" si="0"/>
        <v>0.98331342550264145</v>
      </c>
      <c r="C8" s="4">
        <f t="shared" ca="1" si="0"/>
        <v>0.96541741696578864</v>
      </c>
      <c r="D8" s="4">
        <f t="shared" ca="1" si="0"/>
        <v>0.53302314216357649</v>
      </c>
      <c r="E8" s="4">
        <f ca="1">(1/OFFSET(Summary!$S$100,0,$A8))</f>
        <v>0.9307531317659834</v>
      </c>
      <c r="F8" s="4">
        <f ca="1">(1/OFFSET(Summary!$S$99,0,$A8))</f>
        <v>0.78844257672639217</v>
      </c>
      <c r="G8" s="4">
        <f ca="1">(1/OFFSET(Summary!$S$98,0,A8))</f>
        <v>0.40582073906136312</v>
      </c>
      <c r="H8" s="4">
        <f t="shared" ref="H8:H29" ca="1" si="2">+I8/I9</f>
        <v>0.53302314216357649</v>
      </c>
      <c r="I8" s="5">
        <f t="shared" ref="I8:I29" ca="1" si="3">+G8</f>
        <v>0.40582073906136312</v>
      </c>
      <c r="J8" s="5">
        <f t="shared" ref="J8:J30" ca="1" si="4">I8</f>
        <v>0.40582073906136312</v>
      </c>
    </row>
    <row r="9" spans="1:10" ht="15.5" x14ac:dyDescent="0.35">
      <c r="A9" s="3">
        <f t="shared" si="1"/>
        <v>2</v>
      </c>
      <c r="B9" s="4">
        <f t="shared" ca="1" si="0"/>
        <v>0.98754969068298326</v>
      </c>
      <c r="C9" s="4">
        <f t="shared" ca="1" si="0"/>
        <v>0.97835932301287387</v>
      </c>
      <c r="D9" s="4">
        <f t="shared" ca="1" si="0"/>
        <v>0.98223246416861221</v>
      </c>
      <c r="E9" s="4">
        <f ca="1">(1/OFFSET(Summary!$S$100,0,$A9))</f>
        <v>0.94654777167331894</v>
      </c>
      <c r="F9" s="4">
        <f ca="1">(1/OFFSET(Summary!$S$99,0,$A9))</f>
        <v>0.81668567696280969</v>
      </c>
      <c r="G9" s="4">
        <f ca="1">(1/OFFSET(Summary!$S$98,0,A9))</f>
        <v>0.76135669722351951</v>
      </c>
      <c r="H9" s="4">
        <f t="shared" ca="1" si="2"/>
        <v>0.98223246416861221</v>
      </c>
      <c r="I9" s="5">
        <f t="shared" ca="1" si="3"/>
        <v>0.76135669722351951</v>
      </c>
      <c r="J9" s="5">
        <f t="shared" ca="1" si="4"/>
        <v>0.76135669722351951</v>
      </c>
    </row>
    <row r="10" spans="1:10" ht="15.5" x14ac:dyDescent="0.35">
      <c r="A10" s="3">
        <f t="shared" si="1"/>
        <v>3</v>
      </c>
      <c r="B10" s="4">
        <f t="shared" ca="1" si="0"/>
        <v>0.98100421865360399</v>
      </c>
      <c r="C10" s="4">
        <f t="shared" ca="1" si="0"/>
        <v>0.91875064218078251</v>
      </c>
      <c r="D10" s="4">
        <f t="shared" ca="1" si="0"/>
        <v>0.94983581935952832</v>
      </c>
      <c r="E10" s="4">
        <f ca="1">(1/OFFSET(Summary!$S$100,0,$A10))</f>
        <v>0.95848115857207383</v>
      </c>
      <c r="F10" s="4">
        <f ca="1">(1/OFFSET(Summary!$S$99,0,$A10))</f>
        <v>0.83475023721122477</v>
      </c>
      <c r="G10" s="4">
        <f ca="1">(1/OFFSET(Summary!$S$98,0,A10))</f>
        <v>0.77512882642089431</v>
      </c>
      <c r="H10" s="4">
        <f t="shared" ca="1" si="2"/>
        <v>0.94983581935952832</v>
      </c>
      <c r="I10" s="5">
        <f t="shared" ca="1" si="3"/>
        <v>0.77512882642089431</v>
      </c>
      <c r="J10" s="5">
        <f t="shared" ca="1" si="4"/>
        <v>0.77512882642089431</v>
      </c>
    </row>
    <row r="11" spans="1:10" ht="15.5" x14ac:dyDescent="0.35">
      <c r="A11" s="3">
        <f t="shared" si="1"/>
        <v>4</v>
      </c>
      <c r="B11" s="4">
        <f t="shared" ca="1" si="0"/>
        <v>0.99472164612189473</v>
      </c>
      <c r="C11" s="4">
        <f t="shared" ca="1" si="0"/>
        <v>0.95622474226500143</v>
      </c>
      <c r="D11" s="4">
        <f t="shared" ca="1" si="0"/>
        <v>0.86707816844485464</v>
      </c>
      <c r="E11" s="4">
        <f ca="1">(1/OFFSET(Summary!$S$100,0,$A11))</f>
        <v>0.97704081220726824</v>
      </c>
      <c r="F11" s="4">
        <f ca="1">(1/OFFSET(Summary!$S$99,0,$A11))</f>
        <v>0.908571051694537</v>
      </c>
      <c r="G11" s="4">
        <f ca="1">(1/OFFSET(Summary!$S$98,0,A11))</f>
        <v>0.81606611439812993</v>
      </c>
      <c r="H11" s="4">
        <f t="shared" ca="1" si="2"/>
        <v>0.86707816844485464</v>
      </c>
      <c r="I11" s="5">
        <f t="shared" ca="1" si="3"/>
        <v>0.81606611439812993</v>
      </c>
      <c r="J11" s="5">
        <f t="shared" ca="1" si="4"/>
        <v>0.81606611439812993</v>
      </c>
    </row>
    <row r="12" spans="1:10" ht="15.5" x14ac:dyDescent="0.35">
      <c r="A12" s="3">
        <f t="shared" si="1"/>
        <v>5</v>
      </c>
      <c r="B12" s="4">
        <f t="shared" ca="1" si="0"/>
        <v>0.99338326881766315</v>
      </c>
      <c r="C12" s="4">
        <f t="shared" ca="1" si="0"/>
        <v>0.99178941653849817</v>
      </c>
      <c r="D12" s="4">
        <f t="shared" ca="1" si="0"/>
        <v>0.99606411073646595</v>
      </c>
      <c r="E12" s="4">
        <f ca="1">(1/OFFSET(Summary!$S$100,0,$A12))</f>
        <v>0.98222534516710436</v>
      </c>
      <c r="F12" s="4">
        <f ca="1">(1/OFFSET(Summary!$S$99,0,$A12))</f>
        <v>0.95016475890637642</v>
      </c>
      <c r="G12" s="4">
        <f ca="1">(1/OFFSET(Summary!$S$98,0,A12))</f>
        <v>0.94116787170617244</v>
      </c>
      <c r="H12" s="4">
        <f t="shared" ca="1" si="2"/>
        <v>0.99606411073646595</v>
      </c>
      <c r="I12" s="5">
        <f t="shared" ca="1" si="3"/>
        <v>0.94116787170617244</v>
      </c>
      <c r="J12" s="5">
        <f t="shared" ca="1" si="4"/>
        <v>0.94116787170617244</v>
      </c>
    </row>
    <row r="13" spans="1:10" ht="15.5" x14ac:dyDescent="0.35">
      <c r="A13" s="3">
        <f t="shared" si="1"/>
        <v>6</v>
      </c>
      <c r="B13" s="4">
        <f t="shared" ca="1" si="0"/>
        <v>0.99404080258154159</v>
      </c>
      <c r="C13" s="4">
        <f t="shared" ca="1" si="0"/>
        <v>0.99504052721381142</v>
      </c>
      <c r="D13" s="4">
        <f t="shared" ca="1" si="0"/>
        <v>0.9961200966243039</v>
      </c>
      <c r="E13" s="4">
        <f ca="1">(1/OFFSET(Summary!$S$100,0,$A13))</f>
        <v>0.98876775560772323</v>
      </c>
      <c r="F13" s="4">
        <f ca="1">(1/OFFSET(Summary!$S$99,0,$A13))</f>
        <v>0.95803075034073426</v>
      </c>
      <c r="G13" s="4">
        <f ca="1">(1/OFFSET(Summary!$S$98,0,A13))</f>
        <v>0.94488684168160164</v>
      </c>
      <c r="H13" s="4">
        <f t="shared" ca="1" si="2"/>
        <v>0.9961200966243039</v>
      </c>
      <c r="I13" s="5">
        <f t="shared" ca="1" si="3"/>
        <v>0.94488684168160164</v>
      </c>
      <c r="J13" s="5">
        <f t="shared" ca="1" si="4"/>
        <v>0.94488684168160164</v>
      </c>
    </row>
    <row r="14" spans="1:10" ht="15.5" x14ac:dyDescent="0.35">
      <c r="A14" s="3">
        <f t="shared" si="1"/>
        <v>7</v>
      </c>
      <c r="B14" s="4">
        <f t="shared" ca="1" si="0"/>
        <v>0.99885415642693742</v>
      </c>
      <c r="C14" s="4">
        <f t="shared" ca="1" si="0"/>
        <v>0.99570627749554985</v>
      </c>
      <c r="D14" s="4">
        <f t="shared" ca="1" si="0"/>
        <v>0.99666502555925995</v>
      </c>
      <c r="E14" s="4">
        <f ca="1">(1/OFFSET(Summary!$S$100,0,$A14))</f>
        <v>0.99469534151905614</v>
      </c>
      <c r="F14" s="4">
        <f ca="1">(1/OFFSET(Summary!$S$99,0,$A14))</f>
        <v>0.96280575930237999</v>
      </c>
      <c r="G14" s="4">
        <f ca="1">(1/OFFSET(Summary!$S$98,0,A14))</f>
        <v>0.94856719072697782</v>
      </c>
      <c r="H14" s="4">
        <f t="shared" ca="1" si="2"/>
        <v>0.99666502555925995</v>
      </c>
      <c r="I14" s="5">
        <f t="shared" ca="1" si="3"/>
        <v>0.94856719072697782</v>
      </c>
      <c r="J14" s="5">
        <f t="shared" ca="1" si="4"/>
        <v>0.94856719072697782</v>
      </c>
    </row>
    <row r="15" spans="1:10" ht="15.5" x14ac:dyDescent="0.35">
      <c r="A15" s="3">
        <f t="shared" si="1"/>
        <v>8</v>
      </c>
      <c r="B15" s="4">
        <f t="shared" ca="1" si="0"/>
        <v>0.9986431976211938</v>
      </c>
      <c r="C15" s="4">
        <f t="shared" ca="1" si="0"/>
        <v>0.9972978154460872</v>
      </c>
      <c r="D15" s="4">
        <f t="shared" ca="1" si="0"/>
        <v>0.99810388518873583</v>
      </c>
      <c r="E15" s="4">
        <f ca="1">(1/OFFSET(Summary!$S$100,0,$A15))</f>
        <v>0.99583641427417391</v>
      </c>
      <c r="F15" s="4">
        <f ca="1">(1/OFFSET(Summary!$S$99,0,$A15))</f>
        <v>0.96695760694014821</v>
      </c>
      <c r="G15" s="4">
        <f ca="1">(1/OFFSET(Summary!$S$98,0,A15))</f>
        <v>0.95174122338115263</v>
      </c>
      <c r="H15" s="4">
        <f t="shared" ca="1" si="2"/>
        <v>0.99810388518873583</v>
      </c>
      <c r="I15" s="5">
        <f t="shared" ca="1" si="3"/>
        <v>0.95174122338115263</v>
      </c>
      <c r="J15" s="5">
        <f t="shared" ca="1" si="4"/>
        <v>0.95174122338115263</v>
      </c>
    </row>
    <row r="16" spans="1:10" ht="15.5" x14ac:dyDescent="0.35">
      <c r="A16" s="3">
        <f t="shared" si="1"/>
        <v>9</v>
      </c>
      <c r="B16" s="4">
        <f t="shared" ca="1" si="0"/>
        <v>0.99782640451792481</v>
      </c>
      <c r="C16" s="4">
        <f t="shared" ca="1" si="0"/>
        <v>0.99891201984458711</v>
      </c>
      <c r="D16" s="4">
        <f t="shared" ca="1" si="0"/>
        <v>0.99871923461320278</v>
      </c>
      <c r="E16" s="4">
        <f ca="1">(1/OFFSET(Summary!$S$100,0,$A16))</f>
        <v>0.99718940322859484</v>
      </c>
      <c r="F16" s="4">
        <f ca="1">(1/OFFSET(Summary!$S$99,0,$A16))</f>
        <v>0.96957758451283893</v>
      </c>
      <c r="G16" s="4">
        <f ca="1">(1/OFFSET(Summary!$S$98,0,A16))</f>
        <v>0.953549262260595</v>
      </c>
      <c r="H16" s="4">
        <f t="shared" ca="1" si="2"/>
        <v>0.99871923461320278</v>
      </c>
      <c r="I16" s="5">
        <f t="shared" ca="1" si="3"/>
        <v>0.953549262260595</v>
      </c>
      <c r="J16" s="5">
        <f t="shared" ca="1" si="4"/>
        <v>0.953549262260595</v>
      </c>
    </row>
    <row r="17" spans="1:10" ht="15.5" x14ac:dyDescent="0.35">
      <c r="A17" s="3">
        <f t="shared" si="1"/>
        <v>10</v>
      </c>
      <c r="B17" s="4">
        <f t="shared" ca="1" si="0"/>
        <v>0.99936161111146615</v>
      </c>
      <c r="C17" s="4">
        <f t="shared" ca="1" si="0"/>
        <v>0.99581756067667937</v>
      </c>
      <c r="D17" s="4">
        <f t="shared" ca="1" si="0"/>
        <v>0.99656319299967344</v>
      </c>
      <c r="E17" s="4">
        <f ca="1">(1/OFFSET(Summary!$S$100,0,$A17))</f>
        <v>0.99936161111146615</v>
      </c>
      <c r="F17" s="4">
        <f ca="1">(1/OFFSET(Summary!$S$99,0,$A17))</f>
        <v>0.97063361462372622</v>
      </c>
      <c r="G17" s="4">
        <f ca="1">(1/OFFSET(Summary!$S$98,0,A17))</f>
        <v>0.95477210132024559</v>
      </c>
      <c r="H17" s="4">
        <f t="shared" ca="1" si="2"/>
        <v>0.99656319299967344</v>
      </c>
      <c r="I17" s="5">
        <f t="shared" ca="1" si="3"/>
        <v>0.95477210132024559</v>
      </c>
      <c r="J17" s="5">
        <f t="shared" ca="1" si="4"/>
        <v>0.95477210132024559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0.99935507373409027</v>
      </c>
      <c r="D18" s="4">
        <f t="shared" ca="1" si="0"/>
        <v>0.99967743285103183</v>
      </c>
      <c r="E18" s="4">
        <f ca="1">(1/OFFSET(Summary!$S$100,0,$A18))</f>
        <v>1</v>
      </c>
      <c r="F18" s="4">
        <f ca="1">(1/OFFSET(Summary!$S$99,0,$A18))</f>
        <v>0.97471028123279924</v>
      </c>
      <c r="G18" s="4">
        <f ca="1">(1/OFFSET(Summary!$S$98,0,A18))</f>
        <v>0.95806478508037618</v>
      </c>
      <c r="H18" s="4">
        <f t="shared" ca="1" si="2"/>
        <v>0.99967743285103183</v>
      </c>
      <c r="I18" s="5">
        <f t="shared" ca="1" si="3"/>
        <v>0.95806478508037618</v>
      </c>
      <c r="J18" s="5">
        <f t="shared" ca="1" si="4"/>
        <v>0.95806478508037618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0.99937205588401234</v>
      </c>
      <c r="D19" s="4">
        <f t="shared" ca="1" si="0"/>
        <v>0.99969120134489498</v>
      </c>
      <c r="E19" s="4">
        <f ca="1">(1/OFFSET(Summary!$S$100,0,$A19))</f>
        <v>1</v>
      </c>
      <c r="F19" s="4">
        <f ca="1">(1/OFFSET(Summary!$S$99,0,$A19))</f>
        <v>0.9753393031675861</v>
      </c>
      <c r="G19" s="4">
        <f ca="1">(1/OFFSET(Summary!$S$98,0,A19))</f>
        <v>0.95837392502501695</v>
      </c>
      <c r="H19" s="4">
        <f t="shared" ca="1" si="2"/>
        <v>0.99969120134489498</v>
      </c>
      <c r="I19" s="5">
        <f t="shared" ca="1" si="3"/>
        <v>0.95837392502501695</v>
      </c>
      <c r="J19" s="5">
        <f t="shared" ca="1" si="4"/>
        <v>0.95837392502501695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0.99229467386282477</v>
      </c>
      <c r="D20" s="4">
        <f t="shared" ca="1" si="0"/>
        <v>0.99498162839872295</v>
      </c>
      <c r="E20" s="4">
        <f ca="1">(1/OFFSET(Summary!$S$100,0,$A20))</f>
        <v>1</v>
      </c>
      <c r="F20" s="4">
        <f ca="1">(1/OFFSET(Summary!$S$99,0,$A20))</f>
        <v>0.97595214657551377</v>
      </c>
      <c r="G20" s="4">
        <f ca="1">(1/OFFSET(Summary!$S$98,0,A20))</f>
        <v>0.95866996101966939</v>
      </c>
      <c r="H20" s="4">
        <f t="shared" ca="1" si="2"/>
        <v>0.99498162839872295</v>
      </c>
      <c r="I20" s="5">
        <f t="shared" ca="1" si="3"/>
        <v>0.95866996101966939</v>
      </c>
      <c r="J20" s="5">
        <f t="shared" ca="1" si="4"/>
        <v>0.95866996101966939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0.98890998002461894</v>
      </c>
      <c r="D21" s="4">
        <f t="shared" ca="1" si="0"/>
        <v>0.99201563216948896</v>
      </c>
      <c r="E21" s="4">
        <f ca="1">(1/OFFSET(Summary!$S$100,0,$A21))</f>
        <v>1</v>
      </c>
      <c r="F21" s="4">
        <f ca="1">(1/OFFSET(Summary!$S$99,0,$A21))</f>
        <v>0.9835305703862216</v>
      </c>
      <c r="G21" s="4">
        <f ca="1">(1/OFFSET(Summary!$S$98,0,A21))</f>
        <v>0.96350518809327979</v>
      </c>
      <c r="H21" s="4">
        <f t="shared" ca="1" si="2"/>
        <v>0.99201563216948896</v>
      </c>
      <c r="I21" s="5">
        <f t="shared" ca="1" si="3"/>
        <v>0.96350518809327979</v>
      </c>
      <c r="J21" s="5">
        <f t="shared" ca="1" si="4"/>
        <v>0.96350518809327979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0.99456026357599969</v>
      </c>
      <c r="D22" s="4">
        <f t="shared" ca="1" si="0"/>
        <v>0.99421876024990408</v>
      </c>
      <c r="E22" s="4">
        <f ca="1">(1/OFFSET(Summary!$S$100,0,$A22))</f>
        <v>1</v>
      </c>
      <c r="F22" s="4">
        <f ca="1">(1/OFFSET(Summary!$S$99,0,$A22))</f>
        <v>0.99456026357599969</v>
      </c>
      <c r="G22" s="4">
        <f ca="1">(1/OFFSET(Summary!$S$98,0,A22))</f>
        <v>0.9712600858780237</v>
      </c>
      <c r="H22" s="4">
        <f t="shared" ca="1" si="2"/>
        <v>0.99421876024990408</v>
      </c>
      <c r="I22" s="5">
        <f t="shared" ca="1" si="3"/>
        <v>0.9712600858780237</v>
      </c>
      <c r="J22" s="5">
        <f t="shared" ca="1" si="4"/>
        <v>0.9712600858780237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0.97690782422360489</v>
      </c>
      <c r="E23" s="4">
        <f ca="1">(1/OFFSET(Summary!$S$100,0,$A23))</f>
        <v>1</v>
      </c>
      <c r="F23" s="4">
        <f ca="1">(1/OFFSET(Summary!$S$99,0,$A23))</f>
        <v>1</v>
      </c>
      <c r="G23" s="4">
        <f ca="1">(1/OFFSET(Summary!$S$98,0,A23))</f>
        <v>0.97690782422360489</v>
      </c>
      <c r="H23" s="4">
        <f t="shared" ca="1" si="2"/>
        <v>0.97690782422360489</v>
      </c>
      <c r="I23" s="5">
        <f t="shared" ca="1" si="3"/>
        <v>0.97690782422360489</v>
      </c>
      <c r="J23" s="5">
        <f t="shared" ca="1" si="4"/>
        <v>0.97690782422360489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(1/OFFSET(Summary!$S$100,0,$A24))</f>
        <v>1</v>
      </c>
      <c r="F24" s="4">
        <f ca="1">(1/OFFSET(Summary!$S$99,0,$A24))</f>
        <v>1</v>
      </c>
      <c r="G24" s="4">
        <f ca="1">(1/OFFSET(Summary!$S$98,0,A24))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(1/OFFSET(Summary!$S$100,0,$A25))</f>
        <v>1</v>
      </c>
      <c r="F25" s="4">
        <f ca="1">(1/OFFSET(Summary!$S$99,0,$A25))</f>
        <v>1</v>
      </c>
      <c r="G25" s="4">
        <f ca="1">(1/OFFSET(Summary!$S$98,0,A25))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(1/OFFSET(Summary!$S$100,0,$A26))</f>
        <v>1</v>
      </c>
      <c r="F26" s="4">
        <f ca="1">(1/OFFSET(Summary!$S$99,0,$A26))</f>
        <v>1</v>
      </c>
      <c r="G26" s="4">
        <f ca="1">(1/OFFSET(Summary!$S$98,0,A26))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(1/OFFSET(Summary!$S$100,0,$A27))</f>
        <v>1</v>
      </c>
      <c r="F27" s="4">
        <f ca="1">(1/OFFSET(Summary!$S$99,0,$A27))</f>
        <v>1</v>
      </c>
      <c r="G27" s="4">
        <f ca="1">(1/OFFSET(Summary!$S$98,0,A27))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(1/OFFSET(Summary!$S$100,0,$A28))</f>
        <v>1</v>
      </c>
      <c r="F28" s="4">
        <f ca="1">(1/OFFSET(Summary!$S$99,0,$A28))</f>
        <v>1</v>
      </c>
      <c r="G28" s="4">
        <f ca="1">(1/OFFSET(Summary!$S$98,0,A28))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(1/OFFSET(Summary!$S$100,0,$A29))</f>
        <v>1</v>
      </c>
      <c r="F29" s="4">
        <f ca="1">(1/OFFSET(Summary!$S$99,0,$A29))</f>
        <v>1</v>
      </c>
      <c r="G29" s="4">
        <f ca="1">(1/OFFSET(Summary!$S$98,0,A29))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(1/OFFSET(Summary!$S$100,0,$A30))</f>
        <v>1</v>
      </c>
      <c r="F30" s="4">
        <f ca="1">(1/OFFSET(Summary!$S$99,0,$A30))</f>
        <v>1</v>
      </c>
      <c r="G30" s="4">
        <f ca="1">(1/OFFSET(Summary!$S$98,0,A30))</f>
        <v>1</v>
      </c>
      <c r="H30" s="4">
        <v>1</v>
      </c>
      <c r="I30" s="5">
        <v>1</v>
      </c>
      <c r="J30" s="5">
        <f t="shared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2.4846728053980981E-2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6.1225870593626733E-2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0.40582073906136312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0.53302314216357649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0.76135669722351951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0.98223246416861221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0.77512882642089431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0.94983581935952832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0.81606611439812993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0.86707816844485464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0.94116787170617244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0.99606411073646595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0.94488684168160164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0.9961200966243039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0.94856719072697782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0.99666502555925995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0.95174122338115263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0.99810388518873583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0.953549262260595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0.99871923461320278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0.95477210132024559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0.99656319299967344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0.95806478508037618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0.99967743285103183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0.95837392502501695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0.99969120134489498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0.95866996101966939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0.99498162839872295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0.96350518809327979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0.99201563216948896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0.9712600858780237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0.99421876024990408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0.97690782422360489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0.97690782422360489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1" sqref="H3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>+'Completion Factors'!J30</f>
        <v>1</v>
      </c>
      <c r="D8" s="13">
        <f>MAX((1/C8-1)*B8,0)</f>
        <v>0</v>
      </c>
      <c r="E8" s="13">
        <f t="shared" ref="E8:E31" si="1">D8</f>
        <v>0</v>
      </c>
      <c r="F8" s="13"/>
      <c r="G8" s="13">
        <f>B8+D8+F8</f>
        <v>39127</v>
      </c>
      <c r="H8" s="15">
        <f t="shared" ref="H8:H28" si="2">G8-B8</f>
        <v>0</v>
      </c>
      <c r="I8" s="13">
        <f>+[1]Summary!F7</f>
        <v>78169</v>
      </c>
      <c r="J8" s="13">
        <f>100*$G8/$I8</f>
        <v>50.054369379165657</v>
      </c>
      <c r="K8" s="13">
        <f t="shared" ref="K8:K31" si="3">100*(B8/I8)</f>
        <v>50.054369379165649</v>
      </c>
      <c r="L8" s="13">
        <f t="shared" ref="L8:L3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0.97690782422360489</v>
      </c>
      <c r="D15" s="13">
        <f t="shared" ca="1" si="6"/>
        <v>1888.0875906644089</v>
      </c>
      <c r="E15" s="13">
        <f t="shared" ca="1" si="1"/>
        <v>1888.0875906644089</v>
      </c>
      <c r="F15" s="13"/>
      <c r="G15" s="13">
        <f t="shared" ca="1" si="7"/>
        <v>81763.087590664407</v>
      </c>
      <c r="H15" s="15">
        <f t="shared" ca="1" si="2"/>
        <v>1888.0875906644069</v>
      </c>
      <c r="I15" s="13">
        <f>+[1]Summary!F14</f>
        <v>83899</v>
      </c>
      <c r="J15" s="13">
        <f t="shared" ca="1" si="8"/>
        <v>97.454186093593975</v>
      </c>
      <c r="K15" s="13">
        <f t="shared" si="3"/>
        <v>95.203756898175186</v>
      </c>
      <c r="L15" s="13">
        <f t="shared" ca="1" si="4"/>
        <v>2.2504291954187892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0.9712600858780237</v>
      </c>
      <c r="D16" s="13">
        <f t="shared" ca="1" si="6"/>
        <v>1183.6726963488891</v>
      </c>
      <c r="E16" s="13">
        <f t="shared" ca="1" si="1"/>
        <v>1183.6726963488891</v>
      </c>
      <c r="F16" s="13"/>
      <c r="G16" s="13">
        <f t="shared" ca="1" si="7"/>
        <v>41185.672696348891</v>
      </c>
      <c r="H16" s="15">
        <f t="shared" ca="1" si="2"/>
        <v>1183.6726963488909</v>
      </c>
      <c r="I16" s="13">
        <f>+[1]Summary!F15</f>
        <v>68895</v>
      </c>
      <c r="J16" s="13">
        <f t="shared" ca="1" si="8"/>
        <v>59.780350818417723</v>
      </c>
      <c r="K16" s="13">
        <f t="shared" si="3"/>
        <v>58.062268669714776</v>
      </c>
      <c r="L16" s="13">
        <f t="shared" ca="1" si="4"/>
        <v>1.7180821487029476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0.96350518809327979</v>
      </c>
      <c r="D17" s="13">
        <f t="shared" ca="1" si="6"/>
        <v>1336.7975725930207</v>
      </c>
      <c r="E17" s="13">
        <f t="shared" ca="1" si="1"/>
        <v>1336.7975725930207</v>
      </c>
      <c r="F17" s="13"/>
      <c r="G17" s="13">
        <f t="shared" ca="1" si="7"/>
        <v>36629.797572593023</v>
      </c>
      <c r="H17" s="15">
        <f t="shared" ca="1" si="2"/>
        <v>1336.7975725930228</v>
      </c>
      <c r="I17" s="13">
        <f>+[1]Summary!F16</f>
        <v>95548</v>
      </c>
      <c r="J17" s="13">
        <f t="shared" ca="1" si="8"/>
        <v>38.336540348927265</v>
      </c>
      <c r="K17" s="13">
        <f t="shared" si="3"/>
        <v>36.937455519738769</v>
      </c>
      <c r="L17" s="13">
        <f t="shared" ca="1" si="4"/>
        <v>1.3990848291884959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0.95866996101966939</v>
      </c>
      <c r="D18" s="13">
        <f t="shared" ca="1" si="6"/>
        <v>1466.7083702656853</v>
      </c>
      <c r="E18" s="13">
        <f t="shared" ca="1" si="1"/>
        <v>1466.7083702656853</v>
      </c>
      <c r="F18" s="13"/>
      <c r="G18" s="13">
        <f t="shared" ca="1" si="7"/>
        <v>35487.708370265682</v>
      </c>
      <c r="H18" s="15">
        <f t="shared" ca="1" si="2"/>
        <v>1466.7083702656819</v>
      </c>
      <c r="I18" s="13">
        <f>+[1]Summary!F17</f>
        <v>55426</v>
      </c>
      <c r="J18" s="13">
        <f t="shared" ca="1" si="8"/>
        <v>64.027186465315339</v>
      </c>
      <c r="K18" s="13">
        <f t="shared" si="3"/>
        <v>61.380940352902968</v>
      </c>
      <c r="L18" s="13">
        <f t="shared" ca="1" si="4"/>
        <v>2.6462461124123706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0.95837392502501695</v>
      </c>
      <c r="D19" s="13">
        <f t="shared" ca="1" si="6"/>
        <v>1567.5353915831183</v>
      </c>
      <c r="E19" s="13">
        <f t="shared" ca="1" si="1"/>
        <v>1567.5353915831183</v>
      </c>
      <c r="F19" s="13"/>
      <c r="G19" s="13">
        <f t="shared" ca="1" si="7"/>
        <v>37657.535391583122</v>
      </c>
      <c r="H19" s="15">
        <f t="shared" ca="1" si="2"/>
        <v>1567.535391583122</v>
      </c>
      <c r="I19" s="13">
        <f>+[1]Summary!F18</f>
        <v>79875</v>
      </c>
      <c r="J19" s="13">
        <f t="shared" ca="1" si="8"/>
        <v>47.145584214814548</v>
      </c>
      <c r="K19" s="13">
        <f t="shared" si="3"/>
        <v>45.183098591549296</v>
      </c>
      <c r="L19" s="13">
        <f t="shared" ca="1" si="4"/>
        <v>1.9624856232652519</v>
      </c>
      <c r="M19" s="13">
        <f ca="1">SUM(G8:G19)/SUM(I8:I19)*100</f>
        <v>48.941744859457806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0.95806478508037618</v>
      </c>
      <c r="D20" s="13">
        <f t="shared" ca="1" si="6"/>
        <v>1374.4015738619582</v>
      </c>
      <c r="E20" s="13">
        <f t="shared" ca="1" si="1"/>
        <v>1374.4015738619582</v>
      </c>
      <c r="F20" s="13"/>
      <c r="G20" s="13">
        <f t="shared" ca="1" si="7"/>
        <v>32774.401573861956</v>
      </c>
      <c r="H20" s="15">
        <f t="shared" ca="1" si="2"/>
        <v>1374.4015738619564</v>
      </c>
      <c r="I20" s="13">
        <f>+[1]Summary!F19</f>
        <v>71413</v>
      </c>
      <c r="J20" s="13">
        <f t="shared" ca="1" si="8"/>
        <v>45.894167131841485</v>
      </c>
      <c r="K20" s="13">
        <f t="shared" si="3"/>
        <v>43.969585369610577</v>
      </c>
      <c r="L20" s="13">
        <f t="shared" ca="1" si="4"/>
        <v>1.9245817622309076</v>
      </c>
      <c r="M20" s="13">
        <f t="shared" ref="M20:M31" ca="1" si="10">SUM(G9:G20)/SUM(I9:I20)*100</f>
        <v>48.623392159037344</v>
      </c>
      <c r="N20" s="19">
        <f ca="1">J20/J8</f>
        <v>0.91688633182429446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0.95477210132024559</v>
      </c>
      <c r="D21" s="13">
        <f t="shared" ca="1" si="6"/>
        <v>3117.9645015639226</v>
      </c>
      <c r="E21" s="13">
        <f t="shared" ca="1" si="1"/>
        <v>3117.9645015639226</v>
      </c>
      <c r="F21" s="13"/>
      <c r="G21" s="13">
        <f t="shared" ca="1" si="7"/>
        <v>68938.964501563925</v>
      </c>
      <c r="H21" s="15">
        <f t="shared" ca="1" si="2"/>
        <v>3117.9645015639253</v>
      </c>
      <c r="I21" s="13">
        <f>+[1]Summary!F20</f>
        <v>83341</v>
      </c>
      <c r="J21" s="13">
        <f t="shared" ca="1" si="8"/>
        <v>82.719147240330599</v>
      </c>
      <c r="K21" s="13">
        <f t="shared" si="3"/>
        <v>78.977934030069235</v>
      </c>
      <c r="L21" s="13">
        <f t="shared" ca="1" si="4"/>
        <v>3.741213210261364</v>
      </c>
      <c r="M21" s="13">
        <f t="shared" ca="1" si="10"/>
        <v>53.099233207229823</v>
      </c>
      <c r="N21" s="19">
        <f t="shared" ref="N21:N31" ca="1" si="12">J21/J9</f>
        <v>2.500982206987294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0.953549262260595</v>
      </c>
      <c r="D22" s="13">
        <f t="shared" ca="1" si="6"/>
        <v>1668.048232664903</v>
      </c>
      <c r="E22" s="13">
        <f t="shared" ca="1" si="1"/>
        <v>1668.048232664903</v>
      </c>
      <c r="F22" s="13"/>
      <c r="G22" s="13">
        <f t="shared" ca="1" si="7"/>
        <v>35910.0482326649</v>
      </c>
      <c r="H22" s="15">
        <f t="shared" ca="1" si="2"/>
        <v>1668.0482326648998</v>
      </c>
      <c r="I22" s="13">
        <f>+[1]Summary!F21</f>
        <v>80686</v>
      </c>
      <c r="J22" s="13">
        <f t="shared" ca="1" si="8"/>
        <v>44.505922009598812</v>
      </c>
      <c r="K22" s="13">
        <f t="shared" si="3"/>
        <v>42.438589098480527</v>
      </c>
      <c r="L22" s="13">
        <f t="shared" ca="1" si="4"/>
        <v>2.0673329111182852</v>
      </c>
      <c r="M22" s="13">
        <f t="shared" ca="1" si="10"/>
        <v>54.102780468661685</v>
      </c>
      <c r="N22" s="19">
        <f t="shared" ca="1" si="12"/>
        <v>1.2639571259834286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0.95174122338115263</v>
      </c>
      <c r="D23" s="13">
        <f t="shared" ca="1" si="6"/>
        <v>454.37445248529042</v>
      </c>
      <c r="E23" s="13">
        <f t="shared" ca="1" si="1"/>
        <v>454.37445248529042</v>
      </c>
      <c r="F23" s="13"/>
      <c r="G23" s="13">
        <f t="shared" ca="1" si="7"/>
        <v>9415.37445248529</v>
      </c>
      <c r="H23" s="15">
        <f t="shared" ca="1" si="2"/>
        <v>454.37445248529002</v>
      </c>
      <c r="I23" s="13">
        <f>+[1]Summary!F22</f>
        <v>64835</v>
      </c>
      <c r="J23" s="13">
        <f t="shared" ca="1" si="8"/>
        <v>14.522055143803948</v>
      </c>
      <c r="K23" s="13">
        <f t="shared" si="3"/>
        <v>13.821238528572529</v>
      </c>
      <c r="L23" s="13">
        <f t="shared" ca="1" si="4"/>
        <v>0.70081661523141925</v>
      </c>
      <c r="M23" s="13">
        <f t="shared" ca="1" si="10"/>
        <v>51.734983057925362</v>
      </c>
      <c r="N23" s="19">
        <f t="shared" ca="1" si="12"/>
        <v>0.29626962218750075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0.94856719072697782</v>
      </c>
      <c r="D24" s="13">
        <f t="shared" ca="1" si="6"/>
        <v>3037.221653450129</v>
      </c>
      <c r="E24" s="13">
        <f t="shared" ca="1" si="1"/>
        <v>3037.221653450129</v>
      </c>
      <c r="F24" s="20">
        <v>0</v>
      </c>
      <c r="G24" s="13">
        <f t="shared" ca="1" si="7"/>
        <v>59052.221653450128</v>
      </c>
      <c r="H24" s="15">
        <f t="shared" ca="1" si="2"/>
        <v>3037.2216534501276</v>
      </c>
      <c r="I24" s="13">
        <f>+[1]Summary!F23</f>
        <v>82241</v>
      </c>
      <c r="J24" s="13">
        <f t="shared" ca="1" si="8"/>
        <v>71.803871126871186</v>
      </c>
      <c r="K24" s="13">
        <f t="shared" si="3"/>
        <v>68.110796318138156</v>
      </c>
      <c r="L24" s="13">
        <f t="shared" ca="1" si="4"/>
        <v>3.6930748087330301</v>
      </c>
      <c r="M24" s="13">
        <f t="shared" ca="1" si="10"/>
        <v>55.089151352714794</v>
      </c>
      <c r="N24" s="19">
        <f t="shared" ca="1" si="12"/>
        <v>1.9652055187613504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0.94488684168160164</v>
      </c>
      <c r="D25" s="13">
        <f t="shared" ca="1" si="6"/>
        <v>2196.3328146108306</v>
      </c>
      <c r="E25" s="13">
        <f t="shared" ca="1" si="1"/>
        <v>2196.3328146108306</v>
      </c>
      <c r="F25" s="20">
        <v>0</v>
      </c>
      <c r="G25" s="13">
        <f t="shared" ca="1" si="7"/>
        <v>39851.332814610832</v>
      </c>
      <c r="H25" s="15">
        <f t="shared" ca="1" si="2"/>
        <v>2196.3328146108324</v>
      </c>
      <c r="I25" s="13">
        <f>+[1]Summary!F24</f>
        <v>67083</v>
      </c>
      <c r="J25" s="13">
        <f t="shared" ca="1" si="8"/>
        <v>59.406008697599738</v>
      </c>
      <c r="K25" s="13">
        <f t="shared" si="3"/>
        <v>56.131955935184777</v>
      </c>
      <c r="L25" s="13">
        <f t="shared" ca="1" si="4"/>
        <v>3.2740527624149607</v>
      </c>
      <c r="M25" s="13">
        <f t="shared" ca="1" si="10"/>
        <v>55.847242034786184</v>
      </c>
      <c r="N25" s="19">
        <f t="shared" ca="1" si="12"/>
        <v>1.2050859599306705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0.94116787170617244</v>
      </c>
      <c r="D26" s="13">
        <f t="shared" ca="1" si="6"/>
        <v>2115.3910088135449</v>
      </c>
      <c r="E26" s="13">
        <f t="shared" ca="1" si="1"/>
        <v>2115.3910088135449</v>
      </c>
      <c r="F26" s="20">
        <v>0</v>
      </c>
      <c r="G26" s="13">
        <f t="shared" ca="1" si="7"/>
        <v>35956.391008813545</v>
      </c>
      <c r="H26" s="15">
        <f t="shared" ca="1" si="2"/>
        <v>2115.3910088135453</v>
      </c>
      <c r="I26" s="13">
        <f>+[1]Summary!F25</f>
        <v>83643</v>
      </c>
      <c r="J26" s="13">
        <f t="shared" ca="1" si="8"/>
        <v>42.987926077273109</v>
      </c>
      <c r="K26" s="13">
        <f t="shared" si="3"/>
        <v>40.458854895209399</v>
      </c>
      <c r="L26" s="13">
        <f t="shared" ca="1" si="4"/>
        <v>2.52907118206371</v>
      </c>
      <c r="M26" s="13">
        <f t="shared" ca="1" si="10"/>
        <v>56.127271779874867</v>
      </c>
      <c r="N26" s="19">
        <f t="shared" ca="1" si="12"/>
        <v>1.069929265389477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0.81606611439812993</v>
      </c>
      <c r="D27" s="13">
        <f t="shared" ca="1" si="6"/>
        <v>7726.4004560248113</v>
      </c>
      <c r="E27" s="13">
        <f t="shared" ca="1" si="1"/>
        <v>7726.4004560248113</v>
      </c>
      <c r="F27" s="20">
        <v>0</v>
      </c>
      <c r="G27" s="13">
        <f t="shared" ca="1" si="7"/>
        <v>42006.400456024814</v>
      </c>
      <c r="H27" s="15">
        <f t="shared" ca="1" si="2"/>
        <v>7726.400456024814</v>
      </c>
      <c r="I27" s="13">
        <f>+[1]Summary!F26</f>
        <v>73925</v>
      </c>
      <c r="J27" s="13">
        <f t="shared" ca="1" si="8"/>
        <v>56.82299689688849</v>
      </c>
      <c r="K27" s="13">
        <f t="shared" si="3"/>
        <v>46.371322286100778</v>
      </c>
      <c r="L27" s="13">
        <f t="shared" ca="1" si="4"/>
        <v>10.451674610787713</v>
      </c>
      <c r="M27" s="13">
        <f t="shared" ca="1" si="10"/>
        <v>52.360799320359554</v>
      </c>
      <c r="N27" s="19">
        <f t="shared" ca="1" si="12"/>
        <v>0.58307394658569389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0.77512882642089431</v>
      </c>
      <c r="D28" s="13">
        <f t="shared" ca="1" si="6"/>
        <v>9682.0686977701771</v>
      </c>
      <c r="E28" s="13">
        <f t="shared" ca="1" si="1"/>
        <v>9682.0686977701771</v>
      </c>
      <c r="F28" s="20">
        <v>0</v>
      </c>
      <c r="G28" s="13">
        <f t="shared" ca="1" si="7"/>
        <v>43056.068697770177</v>
      </c>
      <c r="H28" s="15">
        <f t="shared" ca="1" si="2"/>
        <v>9682.0686977701771</v>
      </c>
      <c r="I28" s="13">
        <f>+[1]Summary!F27</f>
        <v>65572</v>
      </c>
      <c r="J28" s="13">
        <f t="shared" ca="1" si="8"/>
        <v>65.66227764559595</v>
      </c>
      <c r="K28" s="13">
        <f t="shared" si="3"/>
        <v>50.89672421155371</v>
      </c>
      <c r="L28" s="13">
        <f t="shared" ca="1" si="4"/>
        <v>14.765553434042239</v>
      </c>
      <c r="M28" s="13">
        <f t="shared" ca="1" si="10"/>
        <v>52.760355906196999</v>
      </c>
      <c r="N28" s="19">
        <f t="shared" ca="1" si="12"/>
        <v>1.0983923102934696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0.76135669722351951</v>
      </c>
      <c r="D29" s="13">
        <f t="shared" ca="1" si="6"/>
        <v>11471.766479716467</v>
      </c>
      <c r="E29" s="13">
        <f t="shared" ca="1" si="1"/>
        <v>11471.766479716467</v>
      </c>
      <c r="F29" s="20">
        <v>0</v>
      </c>
      <c r="G29" s="13">
        <f ca="1">B29+D29+F29</f>
        <v>48070.766479716469</v>
      </c>
      <c r="H29" s="15">
        <f ca="1">G29-B29</f>
        <v>11471.766479716469</v>
      </c>
      <c r="I29" s="13">
        <f>+[1]Summary!F28</f>
        <v>81435</v>
      </c>
      <c r="J29" s="13">
        <f t="shared" ca="1" si="8"/>
        <v>59.029614391498086</v>
      </c>
      <c r="K29" s="13">
        <f t="shared" si="3"/>
        <v>44.942592251488918</v>
      </c>
      <c r="L29" s="13">
        <f t="shared" ca="1" si="4"/>
        <v>14.087022140009168</v>
      </c>
      <c r="M29" s="13">
        <f t="shared" ca="1" si="10"/>
        <v>54.883747562642107</v>
      </c>
      <c r="N29" s="19">
        <f t="shared" ca="1" si="12"/>
        <v>1.5397741646541105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0.40582073906136312</v>
      </c>
      <c r="D30" s="13">
        <f t="shared" ca="1" si="6"/>
        <v>52057.575153838596</v>
      </c>
      <c r="E30" s="13">
        <f t="shared" ca="1" si="1"/>
        <v>52057.575153838596</v>
      </c>
      <c r="F30" s="13">
        <f ca="1">ROUND(+I30*J30/100,0)-D30-B30</f>
        <v>-13195.575153838596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58.248833077607266</v>
      </c>
      <c r="N30" s="19">
        <f ca="1">J30/J18</f>
        <v>1.6399283772508162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2.4846728053980981E-2</v>
      </c>
      <c r="D31" s="13">
        <f t="shared" ca="1" si="6"/>
        <v>1244828.349728253</v>
      </c>
      <c r="E31" s="13">
        <f t="shared" ca="1" si="1"/>
        <v>1244828.349728253</v>
      </c>
      <c r="F31" s="13">
        <f ca="1">ROUND(+I31*J31/100,0)-D31-B31</f>
        <v>-1212370.349728253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62.67057546233449</v>
      </c>
      <c r="N31" s="19">
        <f t="shared" ca="1" si="12"/>
        <v>2.333198364852052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121606.77149241716</v>
      </c>
      <c r="I33" s="13"/>
      <c r="J33" s="23">
        <f ca="1">SUM(G20:G31)/SUM(I20:I31)</f>
        <v>0.62670575462334488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127687.11006703803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