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3F7497B5-340B-451A-952E-8B707B8063D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<sst xmlns="http://schemas.openxmlformats.org/spreadsheetml/2006/main" count="117" uniqueCount="55">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</sst>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topLeftCell="A6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4.9018671827134902E-2</v>
      </c>
      <c r="J7" s="5">
        <f t="shared" ref="J7:J30" si="4">I7</f>
        <v>4.9018671827134902E-2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0.52932786210734439</v>
      </c>
      <c r="I8" s="5">
        <v>4.9018671827134902E-2</v>
      </c>
      <c r="J8" s="5">
        <f t="shared" si="4"/>
        <v>4.9018671827134902E-2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0.30345619528294271</v>
      </c>
      <c r="I9" s="5">
        <v>9.2605500930903611E-2</v>
      </c>
      <c r="J9" s="5">
        <f t="shared" si="4"/>
        <v>9.2605500930903611E-2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0.8390742529810068</v>
      </c>
      <c r="I10" s="5">
        <v>0.30516925464170602</v>
      </c>
      <c r="J10" s="5">
        <f t="shared" si="4"/>
        <v>0.30516925464170602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0.99989285142805939</v>
      </c>
      <c r="I11" s="5">
        <v>0.36369755543984472</v>
      </c>
      <c r="J11" s="5">
        <f t="shared" si="4"/>
        <v>0.36369755543984472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0.9983760604631754</v>
      </c>
      <c r="I12" s="5">
        <v>0.36373652928952072</v>
      </c>
      <c r="J12" s="5">
        <f t="shared" si="4"/>
        <v>0.36373652928952072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0.86610102074713791</v>
      </c>
      <c r="I13" s="5">
        <v>0.36432817621926239</v>
      </c>
      <c r="J13" s="5">
        <f t="shared" si="4"/>
        <v>0.36432817621926239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0.90804981159144349</v>
      </c>
      <c r="I14" s="5">
        <v>0.42065321191398253</v>
      </c>
      <c r="J14" s="5">
        <f t="shared" si="4"/>
        <v>0.42065321191398253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0.99681495638113327</v>
      </c>
      <c r="I15" s="5">
        <v>0.46324904927489369</v>
      </c>
      <c r="J15" s="5">
        <f t="shared" si="4"/>
        <v>0.46324904927489369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0.96791601247942838</v>
      </c>
      <c r="I16" s="5">
        <v>0.46472923215025469</v>
      </c>
      <c r="J16" s="5">
        <f t="shared" si="4"/>
        <v>0.46472923215025469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0.93568275359597364</v>
      </c>
      <c r="I17" s="5">
        <v>0.4801338402903339</v>
      </c>
      <c r="J17" s="5">
        <f t="shared" si="4"/>
        <v>0.4801338402903339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0.52097573564175104</v>
      </c>
      <c r="I18" s="5">
        <v>0.51313742659582562</v>
      </c>
      <c r="J18" s="5">
        <f t="shared" si="4"/>
        <v>0.51313742659582562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0.98495456024210026</v>
      </c>
      <c r="I19" s="5">
        <v>0.98495456024210026</v>
      </c>
      <c r="J19" s="5">
        <f t="shared" si="4"/>
        <v>0.98495456024210026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3.5990678404971508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8.7601145721446461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0.99999999999999989</v>
      </c>
      <c r="L42" s="4">
        <v>0.99999999999999989</v>
      </c>
      <c r="M42" s="4">
        <v>0.99999999999999989</v>
      </c>
      <c r="N42" s="4">
        <v>0.99999999999999989</v>
      </c>
      <c r="O42" s="4">
        <v>0.99999999999999989</v>
      </c>
      <c r="P42" s="4">
        <v>0.99999999999999989</v>
      </c>
      <c r="Q42" s="4">
        <v>0.99999999999999989</v>
      </c>
      <c r="R42" s="4">
        <v>0.99999999999999989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</v>
      </c>
      <c r="H12" s="14">
        <f t="shared" si="4"/>
        <v>0</v>
      </c>
      <c r="I12" s="13">
        <v>4393.6783333333333</v>
      </c>
      <c r="J12" s="13">
        <f t="shared" si="5"/>
        <v>18.731457734540573</v>
      </c>
      <c r="K12" s="13">
        <f t="shared" si="6"/>
        <v>18.731457734540573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</v>
      </c>
      <c r="X12" s="17">
        <v>704.91</v>
      </c>
      <c r="Y12" s="17">
        <v>704.91</v>
      </c>
      <c r="Z12" s="17">
        <v>704.91</v>
      </c>
      <c r="AA12" s="17">
        <v>751.55</v>
      </c>
      <c r="AB12" s="17">
        <v>823</v>
      </c>
      <c r="AC12" s="17">
        <v>823</v>
      </c>
      <c r="AD12" s="17">
        <v>823</v>
      </c>
      <c r="AE12" s="17">
        <v>823</v>
      </c>
      <c r="AF12" s="17">
        <v>823</v>
      </c>
      <c r="AG12" s="17">
        <v>823</v>
      </c>
      <c r="AH12" s="17">
        <v>823</v>
      </c>
      <c r="AI12" s="17">
        <v>823</v>
      </c>
      <c r="AJ12" s="17">
        <v>823</v>
      </c>
      <c r="AK12" s="17">
        <v>823</v>
      </c>
      <c r="AL12" s="17">
        <v>823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0.98495456024210026</v>
      </c>
      <c r="D19" s="13">
        <f t="shared" si="1"/>
        <v>40.964130519924822</v>
      </c>
      <c r="E19" s="13">
        <f t="shared" si="2"/>
        <v>40.964130519924822</v>
      </c>
      <c r="F19" s="13"/>
      <c r="G19" s="13">
        <f t="shared" si="3"/>
        <v>2722.6941305199248</v>
      </c>
      <c r="H19" s="14">
        <f t="shared" si="4"/>
        <v>40.964130519924765</v>
      </c>
      <c r="I19" s="13">
        <v>4154.583333333333</v>
      </c>
      <c r="J19" s="13">
        <f t="shared" si="5"/>
        <v>65.53470979087173</v>
      </c>
      <c r="K19" s="13">
        <f t="shared" si="6"/>
        <v>64.548711262661726</v>
      </c>
      <c r="L19" s="13">
        <f t="shared" si="7"/>
        <v>0.98599852821000411</v>
      </c>
      <c r="M19" s="13">
        <f t="shared" ref="M19:M31" si="9">SUM(G8:G19)/SUM(I8:I19)*100</f>
        <v>45.985908472174273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0.51313742659582562</v>
      </c>
      <c r="D20" s="13">
        <f t="shared" si="1"/>
        <v>934.64913603442812</v>
      </c>
      <c r="E20" s="13">
        <f t="shared" si="2"/>
        <v>934.64913603442812</v>
      </c>
      <c r="F20" s="13"/>
      <c r="G20" s="13">
        <f t="shared" si="3"/>
        <v>1919.7391360344282</v>
      </c>
      <c r="H20" s="14">
        <f t="shared" si="4"/>
        <v>934.64913603442812</v>
      </c>
      <c r="I20" s="13">
        <v>4124.0950000000003</v>
      </c>
      <c r="J20" s="13">
        <f t="shared" si="5"/>
        <v>46.549343214315577</v>
      </c>
      <c r="K20" s="13">
        <f t="shared" si="6"/>
        <v>23.886210186719754</v>
      </c>
      <c r="L20" s="13">
        <f t="shared" si="7"/>
        <v>22.663133027595823</v>
      </c>
      <c r="M20" s="13">
        <f t="shared" si="9"/>
        <v>49.607469750671463</v>
      </c>
      <c r="N20" s="18">
        <f t="shared" ref="N20:N31" si="10">J20/J8</f>
        <v>10.427211639929377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0.4801338402903339</v>
      </c>
      <c r="D21" s="13">
        <f t="shared" si="1"/>
        <v>1029.6868867300466</v>
      </c>
      <c r="E21" s="13">
        <f t="shared" si="2"/>
        <v>1029.6868867300466</v>
      </c>
      <c r="F21" s="13"/>
      <c r="G21" s="13">
        <f t="shared" si="3"/>
        <v>1980.6768867300466</v>
      </c>
      <c r="H21" s="14">
        <f t="shared" si="4"/>
        <v>1029.6868867300466</v>
      </c>
      <c r="I21" s="13">
        <v>4092.936666666666</v>
      </c>
      <c r="J21" s="13">
        <f t="shared" si="5"/>
        <v>48.3925613328176</v>
      </c>
      <c r="K21" s="13">
        <f t="shared" si="6"/>
        <v>23.234906314211234</v>
      </c>
      <c r="L21" s="13">
        <f t="shared" si="7"/>
        <v>25.157655018606366</v>
      </c>
      <c r="M21" s="13">
        <f t="shared" si="9"/>
        <v>47.658597830531932</v>
      </c>
      <c r="N21" s="18">
        <f t="shared" si="10"/>
        <v>0.68157664870772772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0.46472923215025469</v>
      </c>
      <c r="D22" s="13">
        <f t="shared" si="1"/>
        <v>1116.3615351464455</v>
      </c>
      <c r="E22" s="13">
        <f t="shared" si="2"/>
        <v>1116.3615351464455</v>
      </c>
      <c r="F22" s="13"/>
      <c r="G22" s="13">
        <f t="shared" si="3"/>
        <v>2085.6015351464457</v>
      </c>
      <c r="H22" s="14">
        <f t="shared" si="4"/>
        <v>1116.3615351464457</v>
      </c>
      <c r="I22" s="13">
        <v>4057.166666666667</v>
      </c>
      <c r="J22" s="13">
        <f t="shared" si="5"/>
        <v>51.405369966227141</v>
      </c>
      <c r="K22" s="13">
        <f t="shared" si="6"/>
        <v>23.889578112804504</v>
      </c>
      <c r="L22" s="13">
        <f t="shared" si="7"/>
        <v>27.515791853422638</v>
      </c>
      <c r="M22" s="13">
        <f t="shared" si="9"/>
        <v>51.476101551392262</v>
      </c>
      <c r="N22" s="18">
        <f t="shared" si="10"/>
        <v>7.1381592435735541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0.46324904927489369</v>
      </c>
      <c r="D23" s="13">
        <f t="shared" si="1"/>
        <v>2657.7597951035505</v>
      </c>
      <c r="E23" s="13">
        <f t="shared" si="2"/>
        <v>2657.7597951035505</v>
      </c>
      <c r="F23" s="13"/>
      <c r="G23" s="13">
        <f t="shared" si="3"/>
        <v>4951.5697951035509</v>
      </c>
      <c r="H23" s="14">
        <f t="shared" si="4"/>
        <v>2657.7597951035509</v>
      </c>
      <c r="I23" s="13">
        <v>4056.085</v>
      </c>
      <c r="J23" s="13">
        <f t="shared" si="5"/>
        <v>122.07756482183068</v>
      </c>
      <c r="K23" s="13">
        <f t="shared" si="6"/>
        <v>56.552315841507259</v>
      </c>
      <c r="L23" s="13">
        <f t="shared" si="7"/>
        <v>65.525248980323425</v>
      </c>
      <c r="M23" s="13">
        <f t="shared" si="9"/>
        <v>60.243277729784218</v>
      </c>
      <c r="N23" s="18">
        <f t="shared" si="10"/>
        <v>7.7747671164585066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0.42065321191398253</v>
      </c>
      <c r="D24" s="13">
        <f t="shared" si="1"/>
        <v>1153.547567340175</v>
      </c>
      <c r="E24" s="13">
        <f t="shared" si="2"/>
        <v>1153.547567340175</v>
      </c>
      <c r="F24" s="19">
        <v>0</v>
      </c>
      <c r="G24" s="13">
        <f t="shared" si="3"/>
        <v>1991.1175673401749</v>
      </c>
      <c r="H24" s="14">
        <f t="shared" si="4"/>
        <v>1153.547567340175</v>
      </c>
      <c r="I24" s="13">
        <v>4047.085</v>
      </c>
      <c r="J24" s="13">
        <f t="shared" si="5"/>
        <v>49.198807718152075</v>
      </c>
      <c r="K24" s="13">
        <f t="shared" si="6"/>
        <v>20.695636488979101</v>
      </c>
      <c r="L24" s="13">
        <f t="shared" si="7"/>
        <v>28.503171229172974</v>
      </c>
      <c r="M24" s="13">
        <f t="shared" si="9"/>
        <v>62.976474233052485</v>
      </c>
      <c r="N24" s="18">
        <f t="shared" si="10"/>
        <v>2.6265338456510028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0.36432817621926239</v>
      </c>
      <c r="D25" s="13">
        <f t="shared" si="1"/>
        <v>1171.0427186673371</v>
      </c>
      <c r="E25" s="13">
        <f t="shared" si="2"/>
        <v>1171.0427186673371</v>
      </c>
      <c r="F25" s="19">
        <v>0</v>
      </c>
      <c r="G25" s="13">
        <f t="shared" si="3"/>
        <v>1842.2127186673372</v>
      </c>
      <c r="H25" s="14">
        <f t="shared" si="4"/>
        <v>1171.0427186673371</v>
      </c>
      <c r="I25" s="13">
        <v>4013.103333333333</v>
      </c>
      <c r="J25" s="13">
        <f t="shared" si="5"/>
        <v>45.904941030690402</v>
      </c>
      <c r="K25" s="13">
        <f t="shared" si="6"/>
        <v>16.724463445164218</v>
      </c>
      <c r="L25" s="13">
        <f t="shared" si="7"/>
        <v>29.180477585526184</v>
      </c>
      <c r="M25" s="13">
        <f t="shared" si="9"/>
        <v>64.941557905713125</v>
      </c>
      <c r="N25" s="18">
        <f t="shared" si="10"/>
        <v>1.8478734610424297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0.36373652928952072</v>
      </c>
      <c r="D26" s="13">
        <f t="shared" si="1"/>
        <v>298.17591163899903</v>
      </c>
      <c r="E26" s="13">
        <f t="shared" si="2"/>
        <v>298.17591163899903</v>
      </c>
      <c r="F26" s="19">
        <v>0</v>
      </c>
      <c r="G26" s="13">
        <f t="shared" si="3"/>
        <v>468.635911638999</v>
      </c>
      <c r="H26" s="14">
        <f t="shared" si="4"/>
        <v>298.17591163899897</v>
      </c>
      <c r="I26" s="13">
        <v>3974.7616666666672</v>
      </c>
      <c r="J26" s="13">
        <f t="shared" si="5"/>
        <v>11.790289605766693</v>
      </c>
      <c r="K26" s="13">
        <f t="shared" si="6"/>
        <v>4.2885590205198882</v>
      </c>
      <c r="L26" s="13">
        <f t="shared" si="7"/>
        <v>7.501730585246805</v>
      </c>
      <c r="M26" s="13">
        <f t="shared" si="9"/>
        <v>60.57174767713299</v>
      </c>
      <c r="N26" s="18">
        <f t="shared" si="10"/>
        <v>0.17807343459574657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0.36369755543984472</v>
      </c>
      <c r="D27" s="13">
        <f t="shared" si="1"/>
        <v>617.9890657229314</v>
      </c>
      <c r="E27" s="13">
        <f t="shared" si="2"/>
        <v>617.9890657229314</v>
      </c>
      <c r="F27" s="19">
        <v>0</v>
      </c>
      <c r="G27" s="13">
        <f t="shared" si="3"/>
        <v>971.21906572293142</v>
      </c>
      <c r="H27" s="14">
        <f t="shared" si="4"/>
        <v>617.9890657229314</v>
      </c>
      <c r="I27" s="13">
        <v>3943.9416666666662</v>
      </c>
      <c r="J27" s="13">
        <f t="shared" si="5"/>
        <v>24.625594083489187</v>
      </c>
      <c r="K27" s="13">
        <f t="shared" si="6"/>
        <v>8.9562683694189218</v>
      </c>
      <c r="L27" s="13">
        <f t="shared" si="7"/>
        <v>15.669325714070265</v>
      </c>
      <c r="M27" s="13">
        <f t="shared" si="9"/>
        <v>46.658827733554112</v>
      </c>
      <c r="N27" s="18">
        <f t="shared" si="10"/>
        <v>0.13199295291930874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0.30516925464170602</v>
      </c>
      <c r="D28" s="13">
        <f t="shared" si="1"/>
        <v>580.14649649145122</v>
      </c>
      <c r="E28" s="13">
        <f t="shared" si="2"/>
        <v>580.14649649145122</v>
      </c>
      <c r="F28" s="19">
        <v>0</v>
      </c>
      <c r="G28" s="13">
        <f t="shared" si="3"/>
        <v>834.94649649145117</v>
      </c>
      <c r="H28" s="14">
        <f t="shared" si="4"/>
        <v>580.14649649145122</v>
      </c>
      <c r="I28" s="13">
        <v>3936.333333333333</v>
      </c>
      <c r="J28" s="13">
        <f t="shared" si="5"/>
        <v>21.211275209368733</v>
      </c>
      <c r="K28" s="13">
        <f t="shared" si="6"/>
        <v>6.4730290456431545</v>
      </c>
      <c r="L28" s="13">
        <f t="shared" si="7"/>
        <v>14.738246163725577</v>
      </c>
      <c r="M28" s="13">
        <f t="shared" si="9"/>
        <v>47.723559583036526</v>
      </c>
      <c r="N28" s="18">
        <f t="shared" si="10"/>
        <v>1.9165465391114416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9.2605500930903611E-2</v>
      </c>
      <c r="D29" s="13">
        <f t="shared" si="1"/>
        <v>3380.9705552740825</v>
      </c>
      <c r="E29" s="13">
        <f t="shared" si="2"/>
        <v>3380.9705552740825</v>
      </c>
      <c r="F29" s="13">
        <f>ROUND(+I29*J29/100,0)-D29-B29</f>
        <v>-1367.0205552740824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49.920352375485436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4.9018671827134902E-2</v>
      </c>
      <c r="D30" s="13">
        <f t="shared" si="1"/>
        <v>169.75340847375483</v>
      </c>
      <c r="E30" s="13">
        <f t="shared" si="2"/>
        <v>169.75340847375483</v>
      </c>
      <c r="F30" s="13">
        <f>ROUND(+I30*J30/100,0)-D30-B30</f>
        <v>2161.4965915262451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50.728952268785491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4.9018671827134902E-2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50.197925794332789</v>
      </c>
      <c r="N31" s="18">
        <f t="shared" si="10"/>
        <v>0.91554536811815324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16280.523243395292</v>
      </c>
      <c r="I33" s="13"/>
      <c r="J33" s="22">
        <f>SUM(G20:G31)/SUM(I20:I31)</f>
        <v>0.50197925794332787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17501.562486649938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