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2B2D9149-236F-4899-B870-BE422989DE7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O31" i="2"/>
  <c r="P31" i="2" s="1"/>
  <c r="A31" i="2"/>
  <c r="O30" i="2"/>
  <c r="P30" i="2" s="1"/>
  <c r="A30" i="2"/>
  <c r="O29" i="2"/>
  <c r="P29" i="2" s="1"/>
  <c r="A29" i="2"/>
  <c r="O28" i="2"/>
  <c r="A28" i="2"/>
  <c r="O27" i="2"/>
  <c r="A27" i="2"/>
  <c r="O26" i="2"/>
  <c r="A26" i="2"/>
  <c r="O25" i="2"/>
  <c r="A25" i="2"/>
  <c r="O24" i="2"/>
  <c r="A24" i="2"/>
  <c r="O23" i="2"/>
  <c r="A23" i="2"/>
  <c r="O22" i="2"/>
  <c r="A22" i="2"/>
  <c r="O21" i="2"/>
  <c r="A21" i="2"/>
  <c r="O20" i="2"/>
  <c r="A20" i="2"/>
  <c r="O19" i="2"/>
  <c r="A19" i="2"/>
  <c r="O18" i="2"/>
  <c r="A18" i="2"/>
  <c r="O17" i="2"/>
  <c r="A17" i="2"/>
  <c r="O16" i="2"/>
  <c r="A16" i="2"/>
  <c r="O15" i="2"/>
  <c r="A15" i="2"/>
  <c r="O14" i="2"/>
  <c r="A14" i="2"/>
  <c r="O13" i="2"/>
  <c r="A13" i="2"/>
  <c r="O12" i="2"/>
  <c r="A12" i="2"/>
  <c r="O11" i="2"/>
  <c r="A11" i="2"/>
  <c r="O10" i="2"/>
  <c r="A10" i="2"/>
  <c r="O9" i="2"/>
  <c r="A9" i="2"/>
  <c r="O8" i="2"/>
  <c r="A8" i="2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2" s="1"/>
  <c r="G8" i="2" s="1"/>
  <c r="J30" i="1"/>
  <c r="C8" i="2" s="1"/>
  <c r="D8" i="2" s="1"/>
  <c r="U29" i="1"/>
  <c r="F9" i="2" s="1"/>
  <c r="G9" i="2" s="1"/>
  <c r="S29" i="1"/>
  <c r="O29" i="1"/>
  <c r="N29" i="1"/>
  <c r="M29" i="1"/>
  <c r="J29" i="1"/>
  <c r="C9" i="2" s="1"/>
  <c r="D9" i="2" s="1"/>
  <c r="H29" i="1"/>
  <c r="D29" i="1"/>
  <c r="C29" i="1"/>
  <c r="B29" i="1"/>
  <c r="U28" i="1"/>
  <c r="F10" i="2" s="1"/>
  <c r="G10" i="2" s="1"/>
  <c r="S28" i="1"/>
  <c r="O28" i="1"/>
  <c r="N28" i="1"/>
  <c r="M28" i="1"/>
  <c r="J28" i="1"/>
  <c r="C10" i="2" s="1"/>
  <c r="D10" i="2" s="1"/>
  <c r="H28" i="1"/>
  <c r="D28" i="1"/>
  <c r="C28" i="1"/>
  <c r="B28" i="1"/>
  <c r="U27" i="1"/>
  <c r="F11" i="2" s="1"/>
  <c r="G11" i="2" s="1"/>
  <c r="S27" i="1"/>
  <c r="O27" i="1"/>
  <c r="N27" i="1"/>
  <c r="M27" i="1"/>
  <c r="J27" i="1"/>
  <c r="C11" i="2" s="1"/>
  <c r="D11" i="2" s="1"/>
  <c r="H27" i="1"/>
  <c r="D27" i="1"/>
  <c r="C27" i="1"/>
  <c r="B27" i="1"/>
  <c r="U26" i="1"/>
  <c r="F12" i="2" s="1"/>
  <c r="G12" i="2" s="1"/>
  <c r="S26" i="1"/>
  <c r="O26" i="1"/>
  <c r="N26" i="1"/>
  <c r="M26" i="1"/>
  <c r="J26" i="1"/>
  <c r="C12" i="2" s="1"/>
  <c r="D12" i="2" s="1"/>
  <c r="H26" i="1"/>
  <c r="D26" i="1"/>
  <c r="C26" i="1"/>
  <c r="B26" i="1"/>
  <c r="U25" i="1"/>
  <c r="F13" i="2" s="1"/>
  <c r="G13" i="2" s="1"/>
  <c r="S25" i="1"/>
  <c r="O25" i="1"/>
  <c r="N25" i="1"/>
  <c r="M25" i="1"/>
  <c r="J25" i="1"/>
  <c r="C13" i="2" s="1"/>
  <c r="D13" i="2" s="1"/>
  <c r="H25" i="1"/>
  <c r="D25" i="1"/>
  <c r="C25" i="1"/>
  <c r="B25" i="1"/>
  <c r="U24" i="1"/>
  <c r="F14" i="2" s="1"/>
  <c r="G14" i="2" s="1"/>
  <c r="S24" i="1"/>
  <c r="O24" i="1"/>
  <c r="N24" i="1"/>
  <c r="M24" i="1"/>
  <c r="J24" i="1"/>
  <c r="C14" i="2" s="1"/>
  <c r="D14" i="2" s="1"/>
  <c r="H24" i="1"/>
  <c r="D24" i="1"/>
  <c r="C24" i="1"/>
  <c r="B24" i="1"/>
  <c r="U23" i="1"/>
  <c r="F15" i="2" s="1"/>
  <c r="G15" i="2" s="1"/>
  <c r="S23" i="1"/>
  <c r="O23" i="1"/>
  <c r="N23" i="1"/>
  <c r="M23" i="1"/>
  <c r="J23" i="1"/>
  <c r="C15" i="2" s="1"/>
  <c r="D15" i="2" s="1"/>
  <c r="H23" i="1"/>
  <c r="D23" i="1"/>
  <c r="C23" i="1"/>
  <c r="B23" i="1"/>
  <c r="U22" i="1"/>
  <c r="F16" i="2" s="1"/>
  <c r="G16" i="2" s="1"/>
  <c r="S22" i="1"/>
  <c r="O22" i="1"/>
  <c r="N22" i="1"/>
  <c r="M22" i="1"/>
  <c r="J22" i="1"/>
  <c r="C16" i="2" s="1"/>
  <c r="D16" i="2" s="1"/>
  <c r="H22" i="1"/>
  <c r="D22" i="1"/>
  <c r="C22" i="1"/>
  <c r="B22" i="1"/>
  <c r="U21" i="1"/>
  <c r="F17" i="2" s="1"/>
  <c r="G17" i="2" s="1"/>
  <c r="S21" i="1"/>
  <c r="O21" i="1"/>
  <c r="N21" i="1"/>
  <c r="M21" i="1"/>
  <c r="J21" i="1"/>
  <c r="C17" i="2" s="1"/>
  <c r="D17" i="2" s="1"/>
  <c r="H21" i="1"/>
  <c r="D21" i="1"/>
  <c r="C21" i="1"/>
  <c r="B21" i="1"/>
  <c r="U20" i="1"/>
  <c r="F18" i="2" s="1"/>
  <c r="G18" i="2" s="1"/>
  <c r="S20" i="1"/>
  <c r="O20" i="1"/>
  <c r="N20" i="1"/>
  <c r="M20" i="1"/>
  <c r="J20" i="1"/>
  <c r="C18" i="2" s="1"/>
  <c r="D18" i="2" s="1"/>
  <c r="H20" i="1"/>
  <c r="D20" i="1"/>
  <c r="C20" i="1"/>
  <c r="B20" i="1"/>
  <c r="U19" i="1"/>
  <c r="F19" i="2" s="1"/>
  <c r="G19" i="2" s="1"/>
  <c r="S19" i="1"/>
  <c r="O19" i="1"/>
  <c r="N19" i="1"/>
  <c r="M19" i="1"/>
  <c r="J19" i="1"/>
  <c r="C19" i="2" s="1"/>
  <c r="D19" i="2" s="1"/>
  <c r="H19" i="1"/>
  <c r="D19" i="1"/>
  <c r="C19" i="1"/>
  <c r="B19" i="1"/>
  <c r="U18" i="1"/>
  <c r="F20" i="2" s="1"/>
  <c r="G20" i="2" s="1"/>
  <c r="S18" i="1"/>
  <c r="O18" i="1"/>
  <c r="N18" i="1"/>
  <c r="M18" i="1"/>
  <c r="J18" i="1"/>
  <c r="C20" i="2" s="1"/>
  <c r="D20" i="2" s="1"/>
  <c r="H18" i="1"/>
  <c r="D18" i="1"/>
  <c r="C18" i="1"/>
  <c r="B18" i="1"/>
  <c r="U17" i="1"/>
  <c r="F21" i="2" s="1"/>
  <c r="G21" i="2" s="1"/>
  <c r="S17" i="1"/>
  <c r="O17" i="1"/>
  <c r="N17" i="1"/>
  <c r="M17" i="1"/>
  <c r="J17" i="1"/>
  <c r="C21" i="2" s="1"/>
  <c r="D21" i="2" s="1"/>
  <c r="H17" i="1"/>
  <c r="D17" i="1"/>
  <c r="C17" i="1"/>
  <c r="B17" i="1"/>
  <c r="U16" i="1"/>
  <c r="F22" i="2" s="1"/>
  <c r="G22" i="2" s="1"/>
  <c r="S16" i="1"/>
  <c r="O16" i="1"/>
  <c r="N16" i="1"/>
  <c r="M16" i="1"/>
  <c r="J16" i="1"/>
  <c r="C22" i="2" s="1"/>
  <c r="D22" i="2" s="1"/>
  <c r="H16" i="1"/>
  <c r="D16" i="1"/>
  <c r="C16" i="1"/>
  <c r="B16" i="1"/>
  <c r="U15" i="1"/>
  <c r="F23" i="2" s="1"/>
  <c r="G23" i="2" s="1"/>
  <c r="S15" i="1"/>
  <c r="O15" i="1"/>
  <c r="N15" i="1"/>
  <c r="M15" i="1"/>
  <c r="J15" i="1"/>
  <c r="C23" i="2" s="1"/>
  <c r="D23" i="2" s="1"/>
  <c r="H15" i="1"/>
  <c r="D15" i="1"/>
  <c r="C15" i="1"/>
  <c r="B15" i="1"/>
  <c r="U14" i="1"/>
  <c r="F24" i="2" s="1"/>
  <c r="G24" i="2" s="1"/>
  <c r="S14" i="1"/>
  <c r="O14" i="1"/>
  <c r="N14" i="1"/>
  <c r="M14" i="1"/>
  <c r="J14" i="1"/>
  <c r="C24" i="2" s="1"/>
  <c r="D24" i="2" s="1"/>
  <c r="H14" i="1"/>
  <c r="D14" i="1"/>
  <c r="C14" i="1"/>
  <c r="B14" i="1"/>
  <c r="U13" i="1"/>
  <c r="F25" i="2" s="1"/>
  <c r="G25" i="2" s="1"/>
  <c r="S13" i="1"/>
  <c r="O13" i="1"/>
  <c r="N13" i="1"/>
  <c r="M13" i="1"/>
  <c r="J13" i="1"/>
  <c r="C25" i="2" s="1"/>
  <c r="D25" i="2" s="1"/>
  <c r="H13" i="1"/>
  <c r="D13" i="1"/>
  <c r="C13" i="1"/>
  <c r="B13" i="1"/>
  <c r="U12" i="1"/>
  <c r="F26" i="2" s="1"/>
  <c r="G26" i="2" s="1"/>
  <c r="S12" i="1"/>
  <c r="O12" i="1"/>
  <c r="N12" i="1"/>
  <c r="M12" i="1"/>
  <c r="J12" i="1"/>
  <c r="C26" i="2" s="1"/>
  <c r="D26" i="2" s="1"/>
  <c r="H12" i="1"/>
  <c r="D12" i="1"/>
  <c r="C12" i="1"/>
  <c r="B12" i="1"/>
  <c r="U11" i="1"/>
  <c r="F27" i="2" s="1"/>
  <c r="G27" i="2" s="1"/>
  <c r="S11" i="1"/>
  <c r="O11" i="1"/>
  <c r="N11" i="1"/>
  <c r="M11" i="1"/>
  <c r="J11" i="1"/>
  <c r="C27" i="2" s="1"/>
  <c r="D27" i="2" s="1"/>
  <c r="H11" i="1"/>
  <c r="D11" i="1"/>
  <c r="C11" i="1"/>
  <c r="B11" i="1"/>
  <c r="U10" i="1"/>
  <c r="F28" i="2" s="1"/>
  <c r="G28" i="2" s="1"/>
  <c r="S10" i="1"/>
  <c r="O10" i="1"/>
  <c r="N10" i="1"/>
  <c r="M10" i="1"/>
  <c r="J10" i="1"/>
  <c r="C28" i="2" s="1"/>
  <c r="D28" i="2" s="1"/>
  <c r="H10" i="1"/>
  <c r="D10" i="1"/>
  <c r="C10" i="1"/>
  <c r="B10" i="1"/>
  <c r="U9" i="1"/>
  <c r="F29" i="2" s="1"/>
  <c r="G29" i="2" s="1"/>
  <c r="S9" i="1"/>
  <c r="O9" i="1"/>
  <c r="N9" i="1"/>
  <c r="M9" i="1"/>
  <c r="J9" i="1"/>
  <c r="C29" i="2" s="1"/>
  <c r="D29" i="2" s="1"/>
  <c r="H9" i="1"/>
  <c r="D9" i="1"/>
  <c r="C9" i="1"/>
  <c r="B9" i="1"/>
  <c r="U8" i="1"/>
  <c r="F30" i="2" s="1"/>
  <c r="G30" i="2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2" s="1"/>
  <c r="G31" i="2" s="1"/>
  <c r="S7" i="1"/>
  <c r="O7" i="1"/>
  <c r="N7" i="1"/>
  <c r="M7" i="1"/>
  <c r="J7" i="1"/>
  <c r="C31" i="2" s="1"/>
  <c r="D31" i="2" s="1"/>
  <c r="H7" i="1"/>
  <c r="D7" i="1"/>
  <c r="C7" i="1"/>
  <c r="B7" i="1"/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2"/>
  <c r="I8" i="2"/>
  <c r="K9" i="2"/>
  <c r="I9" i="2"/>
  <c r="K10" i="2"/>
  <c r="I10" i="2"/>
  <c r="K11" i="2"/>
  <c r="I11" i="2"/>
  <c r="K12" i="2"/>
  <c r="I12" i="2"/>
  <c r="K13" i="2"/>
  <c r="I13" i="2"/>
  <c r="K14" i="2"/>
  <c r="I14" i="2"/>
  <c r="K15" i="2"/>
  <c r="I15" i="2"/>
  <c r="K16" i="2"/>
  <c r="I16" i="2"/>
  <c r="K17" i="2"/>
  <c r="I17" i="2"/>
  <c r="K18" i="2"/>
  <c r="I18" i="2"/>
  <c r="K19" i="2"/>
  <c r="I19" i="2"/>
  <c r="K20" i="2"/>
  <c r="I20" i="2"/>
  <c r="K21" i="2"/>
  <c r="I21" i="2"/>
  <c r="K22" i="2"/>
  <c r="I22" i="2"/>
  <c r="K23" i="2"/>
  <c r="I23" i="2"/>
  <c r="K24" i="2"/>
  <c r="I24" i="2"/>
  <c r="K25" i="2"/>
  <c r="I25" i="2"/>
  <c r="K26" i="2"/>
  <c r="I26" i="2"/>
  <c r="K27" i="2"/>
  <c r="I27" i="2"/>
  <c r="K28" i="2"/>
  <c r="I28" i="2"/>
  <c r="J29" i="2"/>
  <c r="K29" i="2" s="1"/>
  <c r="L29" i="2" s="1"/>
  <c r="I29" i="2"/>
  <c r="J30" i="2"/>
  <c r="K30" i="2" s="1"/>
  <c r="L30" i="2" s="1"/>
  <c r="I30" i="2"/>
  <c r="J31" i="2"/>
  <c r="K31" i="2" s="1"/>
  <c r="L31" i="2" s="1"/>
  <c r="I31" i="2"/>
  <c r="N28" i="2" l="1"/>
  <c r="P28" i="2" s="1"/>
  <c r="L28" i="2"/>
  <c r="N27" i="2"/>
  <c r="P27" i="2" s="1"/>
  <c r="L27" i="2"/>
  <c r="N26" i="2"/>
  <c r="P26" i="2" s="1"/>
  <c r="L26" i="2"/>
  <c r="N25" i="2"/>
  <c r="P25" i="2" s="1"/>
  <c r="L25" i="2"/>
  <c r="N24" i="2"/>
  <c r="P24" i="2" s="1"/>
  <c r="L24" i="2"/>
  <c r="N23" i="2"/>
  <c r="P23" i="2" s="1"/>
  <c r="L23" i="2"/>
  <c r="N22" i="2"/>
  <c r="P22" i="2" s="1"/>
  <c r="L22" i="2"/>
  <c r="N21" i="2"/>
  <c r="P21" i="2" s="1"/>
  <c r="L21" i="2"/>
  <c r="Q31" i="2"/>
  <c r="N20" i="2"/>
  <c r="P20" i="2" s="1"/>
  <c r="L20" i="2"/>
  <c r="Q30" i="2"/>
  <c r="N19" i="2"/>
  <c r="P19" i="2" s="1"/>
  <c r="L19" i="2"/>
  <c r="Q29" i="2"/>
  <c r="N18" i="2"/>
  <c r="P18" i="2" s="1"/>
  <c r="L18" i="2"/>
  <c r="Q28" i="2"/>
  <c r="N17" i="2"/>
  <c r="P17" i="2" s="1"/>
  <c r="L17" i="2"/>
  <c r="Q27" i="2"/>
  <c r="N16" i="2"/>
  <c r="P16" i="2" s="1"/>
  <c r="L16" i="2"/>
  <c r="Q26" i="2"/>
  <c r="N15" i="2"/>
  <c r="P15" i="2" s="1"/>
  <c r="L15" i="2"/>
  <c r="Q25" i="2"/>
  <c r="N14" i="2"/>
  <c r="P14" i="2" s="1"/>
  <c r="L14" i="2"/>
  <c r="Q24" i="2"/>
  <c r="N13" i="2"/>
  <c r="P13" i="2" s="1"/>
  <c r="L13" i="2"/>
  <c r="Q23" i="2"/>
  <c r="N12" i="2"/>
  <c r="P12" i="2" s="1"/>
  <c r="L12" i="2"/>
  <c r="Q22" i="2"/>
  <c r="N11" i="2"/>
  <c r="P11" i="2" s="1"/>
  <c r="L11" i="2"/>
  <c r="Q21" i="2"/>
  <c r="N10" i="2"/>
  <c r="P10" i="2" s="1"/>
  <c r="L10" i="2"/>
  <c r="Q20" i="2"/>
  <c r="N9" i="2"/>
  <c r="P9" i="2" s="1"/>
  <c r="L9" i="2"/>
  <c r="Q19" i="2"/>
  <c r="N8" i="2"/>
  <c r="P8" i="2" s="1"/>
  <c r="L8" i="2"/>
  <c r="L33" i="2" s="1"/>
  <c r="L36" i="2" s="1"/>
</calcChain>
</file>

<file path=xl/sharedStrings.xml><?xml version="1.0" encoding="utf-8"?>
<sst xmlns="http://schemas.openxmlformats.org/spreadsheetml/2006/main" count="216" uniqueCount="58">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</sst>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7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tabSelected="1"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1"/>
      <c r="L1" s="50" t="s">
        <v>1</v>
      </c>
      <c r="M1" s="51"/>
      <c r="N1" s="51"/>
      <c r="O1" s="51"/>
      <c r="P1" s="51"/>
      <c r="Q1" s="51"/>
      <c r="R1" s="51"/>
      <c r="S1" s="51"/>
      <c r="T1" s="51"/>
      <c r="U1" s="51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4.6463160772059808E-5</v>
      </c>
      <c r="G7" s="5">
        <v>2.1385930009414151E-5</v>
      </c>
      <c r="H7" s="4">
        <f t="shared" ref="H7:H29" si="3">+I7/I8</f>
        <v>0.17263033851071671</v>
      </c>
      <c r="I7" s="5">
        <v>4.9821539301355099E-2</v>
      </c>
      <c r="J7" s="5">
        <f t="shared" ref="J7:J30" si="4">I7</f>
        <v>4.9821539301355099E-2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0.11353160649323198</v>
      </c>
      <c r="T7" s="5">
        <v>3.7750602851456358E-2</v>
      </c>
      <c r="U7" s="5">
        <f t="shared" ref="U7:U30" si="9">T7</f>
        <v>3.7750602851456358E-2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3.8968262121786457E-3</v>
      </c>
      <c r="D8" s="4">
        <f t="shared" si="2"/>
        <v>8.1791996791204385E-3</v>
      </c>
      <c r="E8" s="5">
        <v>0.21010680837184739</v>
      </c>
      <c r="F8" s="5">
        <v>4.6463160772059808E-5</v>
      </c>
      <c r="G8" s="5">
        <v>2.1385930009414151E-5</v>
      </c>
      <c r="H8" s="4">
        <f t="shared" si="3"/>
        <v>0.61076143724109733</v>
      </c>
      <c r="I8" s="5">
        <v>0.28860245383960842</v>
      </c>
      <c r="J8" s="5">
        <f t="shared" si="4"/>
        <v>0.28860245383960842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0.68394032918780789</v>
      </c>
      <c r="T8" s="5">
        <v>0.33251183540423879</v>
      </c>
      <c r="U8" s="5">
        <f t="shared" si="9"/>
        <v>0.33251183540423879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0.49999999999999978</v>
      </c>
      <c r="D9" s="4">
        <f t="shared" si="2"/>
        <v>0.39624784311967526</v>
      </c>
      <c r="E9" s="5">
        <v>0.392812469250159</v>
      </c>
      <c r="F9" s="5">
        <v>1.192333407808892E-2</v>
      </c>
      <c r="G9" s="5">
        <v>2.6146726878434538E-3</v>
      </c>
      <c r="H9" s="4">
        <f t="shared" si="3"/>
        <v>0.90927118236807991</v>
      </c>
      <c r="I9" s="5">
        <v>0.47252893886567199</v>
      </c>
      <c r="J9" s="5">
        <f t="shared" si="4"/>
        <v>0.47252893886567199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0.76245304484842413</v>
      </c>
      <c r="T9" s="5">
        <v>0.48617082691863323</v>
      </c>
      <c r="U9" s="5">
        <f t="shared" si="9"/>
        <v>0.48617082691863323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8.8886776309535107E-2</v>
      </c>
      <c r="D10" s="4">
        <f t="shared" si="2"/>
        <v>0.10031779424234243</v>
      </c>
      <c r="E10" s="5">
        <v>0.40052891049582579</v>
      </c>
      <c r="F10" s="5">
        <v>2.384666815617785E-2</v>
      </c>
      <c r="G10" s="5">
        <v>6.5985789783940029E-3</v>
      </c>
      <c r="H10" s="4">
        <f t="shared" si="3"/>
        <v>0.97617244996072694</v>
      </c>
      <c r="I10" s="5">
        <v>0.51967878013579083</v>
      </c>
      <c r="J10" s="5">
        <f t="shared" si="4"/>
        <v>0.51967878013579083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0.92287657969883918</v>
      </c>
      <c r="T10" s="5">
        <v>0.63764035071206793</v>
      </c>
      <c r="U10" s="5">
        <f t="shared" si="9"/>
        <v>0.63764035071206793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0.27737687173011005</v>
      </c>
      <c r="D11" s="4">
        <f t="shared" si="2"/>
        <v>0.17008524026313734</v>
      </c>
      <c r="E11" s="5">
        <v>0.40252191331582338</v>
      </c>
      <c r="F11" s="5">
        <v>0.26828139287148112</v>
      </c>
      <c r="G11" s="5">
        <v>6.5776755043611745E-2</v>
      </c>
      <c r="H11" s="4">
        <f t="shared" si="3"/>
        <v>0.74464573152684876</v>
      </c>
      <c r="I11" s="5">
        <v>0.5323637029058732</v>
      </c>
      <c r="J11" s="5">
        <f t="shared" si="4"/>
        <v>0.5323637029058732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0.87452962170636206</v>
      </c>
      <c r="T11" s="5">
        <v>0.6909270044756668</v>
      </c>
      <c r="U11" s="5">
        <f t="shared" si="9"/>
        <v>0.6909270044756668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1</v>
      </c>
      <c r="D12" s="4">
        <f t="shared" si="2"/>
        <v>0.41500450250655802</v>
      </c>
      <c r="E12" s="5">
        <v>0.62235941547398277</v>
      </c>
      <c r="F12" s="5">
        <v>0.9672089500400779</v>
      </c>
      <c r="G12" s="5">
        <v>0.38672817783512031</v>
      </c>
      <c r="H12" s="4">
        <f t="shared" si="3"/>
        <v>0.97499234138736535</v>
      </c>
      <c r="I12" s="5">
        <v>0.71492211714461218</v>
      </c>
      <c r="J12" s="5">
        <f t="shared" si="4"/>
        <v>0.71492211714461218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0.91897607137371207</v>
      </c>
      <c r="T12" s="5">
        <v>0.79005557653672831</v>
      </c>
      <c r="U12" s="5">
        <f t="shared" si="9"/>
        <v>0.79005557653672831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0.99685630083668586</v>
      </c>
      <c r="E13" s="5">
        <v>0.62235941547398277</v>
      </c>
      <c r="F13" s="5">
        <v>0.9672089500400779</v>
      </c>
      <c r="G13" s="5">
        <v>0.9318650171247459</v>
      </c>
      <c r="H13" s="4">
        <f t="shared" si="3"/>
        <v>0.73463941433303903</v>
      </c>
      <c r="I13" s="5">
        <v>0.73325921322347387</v>
      </c>
      <c r="J13" s="5">
        <f t="shared" si="4"/>
        <v>0.73325921322347387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0.86224896367810577</v>
      </c>
      <c r="T13" s="5">
        <v>0.85971289258460271</v>
      </c>
      <c r="U13" s="5">
        <f t="shared" si="9"/>
        <v>0.85971289258460271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0.98430141287284145</v>
      </c>
      <c r="E14" s="5">
        <v>0.99869869157281788</v>
      </c>
      <c r="F14" s="5">
        <v>0.9672089500400779</v>
      </c>
      <c r="G14" s="5">
        <v>0.93480375891952416</v>
      </c>
      <c r="H14" s="4">
        <f t="shared" si="3"/>
        <v>0.99855939730448762</v>
      </c>
      <c r="I14" s="5">
        <v>0.99812125366181415</v>
      </c>
      <c r="J14" s="5">
        <f t="shared" si="4"/>
        <v>0.99812125366181415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0.99837180339382958</v>
      </c>
      <c r="T14" s="5">
        <v>0.99705877165374035</v>
      </c>
      <c r="U14" s="5">
        <f t="shared" si="9"/>
        <v>0.99705877165374035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0.99691914962551775</v>
      </c>
      <c r="E15" s="5">
        <v>1</v>
      </c>
      <c r="F15" s="5">
        <v>0.9672089500400779</v>
      </c>
      <c r="G15" s="5">
        <v>0.94971290977948464</v>
      </c>
      <c r="H15" s="4">
        <f t="shared" si="3"/>
        <v>0.99956122425580674</v>
      </c>
      <c r="I15" s="5">
        <v>0.99956122425580674</v>
      </c>
      <c r="J15" s="5">
        <f t="shared" si="4"/>
        <v>0.99956122425580674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0.99868482689953209</v>
      </c>
      <c r="T15" s="5">
        <v>0.99868482689953209</v>
      </c>
      <c r="U15" s="5">
        <f t="shared" si="9"/>
        <v>0.99868482689953209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0.9970071122904165</v>
      </c>
      <c r="E16" s="5">
        <v>1</v>
      </c>
      <c r="F16" s="5">
        <v>0.9672089500400779</v>
      </c>
      <c r="G16" s="5">
        <v>0.95264787534298478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0.99866413347724248</v>
      </c>
      <c r="D17" s="4">
        <f t="shared" si="2"/>
        <v>0.99908595566350489</v>
      </c>
      <c r="E17" s="5">
        <v>1</v>
      </c>
      <c r="F17" s="5">
        <v>0.9672089500400779</v>
      </c>
      <c r="G17" s="5">
        <v>0.95550760230232901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0.96850274042821483</v>
      </c>
      <c r="G18" s="5">
        <v>0.95638177764971688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47.87096774193548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2.9999999999999991</v>
      </c>
      <c r="F54" s="4">
        <v>3.2333333333333338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1666</v>
      </c>
      <c r="L70" s="11">
        <v>1666</v>
      </c>
      <c r="M70" s="11">
        <v>1666</v>
      </c>
      <c r="N70" s="11">
        <v>1666</v>
      </c>
      <c r="O70" s="11">
        <v>1666</v>
      </c>
      <c r="P70" s="11">
        <v>1666</v>
      </c>
      <c r="Q70" s="11">
        <v>1666</v>
      </c>
      <c r="R70" s="11">
        <v>1666</v>
      </c>
      <c r="S70" s="11">
        <v>1666</v>
      </c>
      <c r="T70" s="11">
        <v>1666</v>
      </c>
      <c r="U70" s="11">
        <v>1666</v>
      </c>
      <c r="V70" s="11">
        <v>1666</v>
      </c>
      <c r="W70" s="11">
        <v>1666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2945.8299999999981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</v>
      </c>
      <c r="G80" s="11">
        <v>1484</v>
      </c>
      <c r="H80" s="11">
        <v>1484</v>
      </c>
      <c r="I80" s="11">
        <v>1484</v>
      </c>
      <c r="J80" s="11">
        <v>1484</v>
      </c>
      <c r="K80" s="11">
        <v>1484</v>
      </c>
      <c r="L80" s="11">
        <v>1484</v>
      </c>
      <c r="M80" s="11">
        <v>1484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299.99999999999989</v>
      </c>
      <c r="G84" s="11">
        <v>970</v>
      </c>
      <c r="H84" s="11">
        <v>970</v>
      </c>
      <c r="I84" s="11">
        <v>970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3.3836711136762192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0.99999999999999989</v>
      </c>
      <c r="E115" s="4">
        <v>0.99999999999999989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1666</v>
      </c>
      <c r="L129" s="11">
        <v>1666</v>
      </c>
      <c r="M129" s="11">
        <v>1666</v>
      </c>
      <c r="N129" s="11">
        <v>1666</v>
      </c>
      <c r="O129" s="11">
        <v>1666</v>
      </c>
      <c r="P129" s="11">
        <v>1666</v>
      </c>
      <c r="Q129" s="11">
        <v>1666</v>
      </c>
      <c r="R129" s="11">
        <v>1666</v>
      </c>
      <c r="S129" s="11">
        <v>1666</v>
      </c>
      <c r="T129" s="11">
        <v>1666</v>
      </c>
      <c r="U129" s="11">
        <v>1666</v>
      </c>
      <c r="V129" s="11">
        <v>1666</v>
      </c>
      <c r="W129" s="11">
        <v>1666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2945.8299999999981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</v>
      </c>
      <c r="G139" s="11">
        <v>1484</v>
      </c>
      <c r="H139" s="11">
        <v>1484</v>
      </c>
      <c r="I139" s="11">
        <v>1484</v>
      </c>
      <c r="J139" s="11">
        <v>1484</v>
      </c>
      <c r="K139" s="11">
        <v>1484</v>
      </c>
      <c r="L139" s="11">
        <v>1484</v>
      </c>
      <c r="M139" s="11">
        <v>1484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299.99999999999989</v>
      </c>
      <c r="G143" s="11">
        <v>970</v>
      </c>
      <c r="H143" s="11">
        <v>970</v>
      </c>
      <c r="I143" s="11">
        <v>970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2" t="s">
        <v>35</v>
      </c>
      <c r="C4" s="52"/>
      <c r="D4" s="52"/>
      <c r="E4" s="52" t="s">
        <v>34</v>
      </c>
      <c r="F4" s="52"/>
      <c r="G4" s="52"/>
      <c r="H4" s="7" t="s">
        <v>36</v>
      </c>
      <c r="I4" s="7" t="s">
        <v>33</v>
      </c>
      <c r="J4" s="7" t="s">
        <v>37</v>
      </c>
      <c r="K4" s="7" t="s">
        <v>38</v>
      </c>
      <c r="L4" s="14">
        <v>45382</v>
      </c>
      <c r="N4" s="53" t="s">
        <v>39</v>
      </c>
      <c r="O4" s="54"/>
      <c r="P4" s="54"/>
      <c r="Q4" s="55"/>
    </row>
    <row r="5" spans="1:260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41</v>
      </c>
      <c r="F5" s="7" t="s">
        <v>42</v>
      </c>
      <c r="G5" s="7" t="s">
        <v>43</v>
      </c>
      <c r="H5" s="7" t="s">
        <v>44</v>
      </c>
      <c r="I5" s="7" t="s">
        <v>44</v>
      </c>
      <c r="J5" s="7" t="s">
        <v>45</v>
      </c>
      <c r="K5" s="7" t="s">
        <v>31</v>
      </c>
      <c r="L5" s="15" t="s">
        <v>44</v>
      </c>
      <c r="P5" s="7" t="s">
        <v>31</v>
      </c>
      <c r="Q5" s="7" t="s">
        <v>46</v>
      </c>
    </row>
    <row r="6" spans="1:260" s="7" customFormat="1" x14ac:dyDescent="0.35">
      <c r="A6" s="7" t="s">
        <v>23</v>
      </c>
      <c r="B6" s="7" t="s">
        <v>30</v>
      </c>
      <c r="C6" s="7" t="s">
        <v>47</v>
      </c>
      <c r="D6" s="7" t="s">
        <v>48</v>
      </c>
      <c r="E6" s="7" t="s">
        <v>30</v>
      </c>
      <c r="F6" s="7" t="s">
        <v>47</v>
      </c>
      <c r="G6" s="7" t="s">
        <v>48</v>
      </c>
      <c r="H6" s="7" t="s">
        <v>48</v>
      </c>
      <c r="I6" s="7" t="s">
        <v>48</v>
      </c>
      <c r="J6" s="7" t="s">
        <v>48</v>
      </c>
      <c r="K6" s="7" t="s">
        <v>49</v>
      </c>
      <c r="L6" s="15" t="s">
        <v>48</v>
      </c>
      <c r="M6" s="7" t="s">
        <v>50</v>
      </c>
      <c r="N6" s="7" t="s">
        <v>31</v>
      </c>
      <c r="O6" s="7" t="s">
        <v>30</v>
      </c>
      <c r="P6" s="7" t="s">
        <v>51</v>
      </c>
      <c r="Q6" s="7" t="s">
        <v>52</v>
      </c>
    </row>
    <row r="7" spans="1:260" s="7" customFormat="1" x14ac:dyDescent="0.35">
      <c r="A7" s="7" t="s">
        <v>53</v>
      </c>
      <c r="B7" s="7" t="s">
        <v>54</v>
      </c>
      <c r="C7" s="7" t="s">
        <v>53</v>
      </c>
      <c r="E7" s="7" t="s">
        <v>54</v>
      </c>
      <c r="F7" s="7" t="s">
        <v>53</v>
      </c>
      <c r="H7" s="7" t="s">
        <v>18</v>
      </c>
      <c r="I7" s="7" t="s">
        <v>18</v>
      </c>
      <c r="J7" s="7" t="s">
        <v>18</v>
      </c>
      <c r="K7" s="7" t="s">
        <v>53</v>
      </c>
      <c r="L7" s="15" t="s">
        <v>18</v>
      </c>
      <c r="M7" s="7" t="s">
        <v>55</v>
      </c>
      <c r="N7" s="7" t="s">
        <v>55</v>
      </c>
      <c r="O7" s="7" t="s">
        <v>54</v>
      </c>
      <c r="P7" s="7" t="s">
        <v>55</v>
      </c>
      <c r="Q7" s="7" t="s">
        <v>56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1666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5460.5700000000015</v>
      </c>
      <c r="L10" s="17">
        <f t="shared" si="6"/>
        <v>0</v>
      </c>
      <c r="M10" s="12">
        <v>29592.067500000001</v>
      </c>
      <c r="N10" s="12">
        <f t="shared" si="7"/>
        <v>18.452816789499419</v>
      </c>
      <c r="O10" s="12">
        <f t="shared" si="8"/>
        <v>12.82292965842958</v>
      </c>
      <c r="P10" s="12">
        <f t="shared" si="9"/>
        <v>5.6298871310698395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2945.8299999999981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20252.039999999997</v>
      </c>
      <c r="L19" s="17">
        <f t="shared" si="6"/>
        <v>0</v>
      </c>
      <c r="M19" s="12">
        <v>25974.005833333329</v>
      </c>
      <c r="N19" s="12">
        <f t="shared" si="7"/>
        <v>77.970414459558882</v>
      </c>
      <c r="O19" s="12">
        <f t="shared" si="8"/>
        <v>66.628960165206195</v>
      </c>
      <c r="P19" s="12">
        <f t="shared" si="9"/>
        <v>11.341454294352687</v>
      </c>
      <c r="Q19" s="12">
        <f t="shared" ref="Q19:Q31" si="10">SUM(K8:K19)/SUM(M8:M19)*100</f>
        <v>42.174936695856466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1484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5948.6200000000008</v>
      </c>
      <c r="L20" s="17">
        <f t="shared" si="6"/>
        <v>0</v>
      </c>
      <c r="M20" s="12">
        <v>25374.62833333333</v>
      </c>
      <c r="N20" s="12">
        <f t="shared" si="7"/>
        <v>23.4431808098076</v>
      </c>
      <c r="O20" s="12">
        <f t="shared" si="8"/>
        <v>17.594819287008281</v>
      </c>
      <c r="P20" s="12">
        <f t="shared" si="9"/>
        <v>5.8483615227993191</v>
      </c>
      <c r="Q20" s="12">
        <f t="shared" si="10"/>
        <v>42.708225116685185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44.861182839692923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44.987165138992815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0.99956122425580674</v>
      </c>
      <c r="D23" s="12">
        <f t="shared" si="1"/>
        <v>0.78750922502895326</v>
      </c>
      <c r="E23" s="12">
        <v>520.85</v>
      </c>
      <c r="F23" s="12">
        <f>'Completion Factors'!U15</f>
        <v>0.99868482689953209</v>
      </c>
      <c r="G23" s="12">
        <f t="shared" si="2"/>
        <v>0.68590999975974976</v>
      </c>
      <c r="H23" s="12">
        <f t="shared" si="3"/>
        <v>1.473419224788703</v>
      </c>
      <c r="I23" s="12">
        <f t="shared" si="4"/>
        <v>1.473419224788703</v>
      </c>
      <c r="J23" s="12"/>
      <c r="K23" s="12">
        <f t="shared" si="5"/>
        <v>2316.3234192247887</v>
      </c>
      <c r="L23" s="17">
        <f t="shared" si="6"/>
        <v>1.4734192247888132</v>
      </c>
      <c r="M23" s="12">
        <v>24142.316666666669</v>
      </c>
      <c r="N23" s="12">
        <f t="shared" si="7"/>
        <v>9.5944538016226897</v>
      </c>
      <c r="O23" s="12">
        <f t="shared" si="8"/>
        <v>2.1574151610691876</v>
      </c>
      <c r="P23" s="12">
        <f t="shared" si="9"/>
        <v>7.4370386405535021</v>
      </c>
      <c r="Q23" s="12">
        <f t="shared" si="10"/>
        <v>45.008156668193969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970</v>
      </c>
      <c r="C24" s="12">
        <f>'Completion Factors'!J14</f>
        <v>0.99812125366181415</v>
      </c>
      <c r="D24" s="12">
        <f t="shared" si="1"/>
        <v>1.8258141897634594</v>
      </c>
      <c r="E24" s="12">
        <v>1122.8399999999999</v>
      </c>
      <c r="F24" s="12">
        <f>'Completion Factors'!U14</f>
        <v>0.99705877165374035</v>
      </c>
      <c r="G24" s="12">
        <f t="shared" si="2"/>
        <v>3.3122709816158529</v>
      </c>
      <c r="H24" s="12">
        <f t="shared" si="3"/>
        <v>5.1380851713793128</v>
      </c>
      <c r="I24" s="12">
        <f t="shared" si="4"/>
        <v>5.1380851713793128</v>
      </c>
      <c r="J24" s="47"/>
      <c r="K24" s="12">
        <f t="shared" si="5"/>
        <v>2097.9780851713795</v>
      </c>
      <c r="L24" s="17">
        <f t="shared" si="6"/>
        <v>5.1380851713795437</v>
      </c>
      <c r="M24" s="12">
        <v>23964.32166666667</v>
      </c>
      <c r="N24" s="12">
        <f t="shared" si="7"/>
        <v>8.7545899039135993</v>
      </c>
      <c r="O24" s="12">
        <f t="shared" si="8"/>
        <v>4.6854653998482316</v>
      </c>
      <c r="P24" s="12">
        <f t="shared" si="9"/>
        <v>4.0691245040653676</v>
      </c>
      <c r="Q24" s="12">
        <f t="shared" si="10"/>
        <v>44.563312811675608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0.73325921322347387</v>
      </c>
      <c r="D25" s="12">
        <f t="shared" si="1"/>
        <v>0</v>
      </c>
      <c r="E25" s="12">
        <v>2794.57</v>
      </c>
      <c r="F25" s="12">
        <f>'Completion Factors'!U13</f>
        <v>0.85971289258460271</v>
      </c>
      <c r="G25" s="12">
        <f t="shared" si="2"/>
        <v>456.01519431822038</v>
      </c>
      <c r="H25" s="12">
        <f t="shared" si="3"/>
        <v>456.01519431822038</v>
      </c>
      <c r="I25" s="12">
        <f t="shared" si="4"/>
        <v>456.01519431822038</v>
      </c>
      <c r="J25" s="47"/>
      <c r="K25" s="12">
        <f t="shared" si="5"/>
        <v>3250.5851943182206</v>
      </c>
      <c r="L25" s="17">
        <f t="shared" si="6"/>
        <v>456.01519431822044</v>
      </c>
      <c r="M25" s="12">
        <v>23798.84</v>
      </c>
      <c r="N25" s="12">
        <f t="shared" si="7"/>
        <v>13.658586697159276</v>
      </c>
      <c r="O25" s="12">
        <f t="shared" si="8"/>
        <v>11.742463078032376</v>
      </c>
      <c r="P25" s="12">
        <f t="shared" si="9"/>
        <v>1.9161236191268998</v>
      </c>
      <c r="Q25" s="12">
        <f t="shared" si="10"/>
        <v>44.649447387764226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0.71492211714461218</v>
      </c>
      <c r="D26" s="12">
        <f t="shared" si="1"/>
        <v>1222.579030462166</v>
      </c>
      <c r="E26" s="12">
        <v>446.88</v>
      </c>
      <c r="F26" s="12">
        <f>'Completion Factors'!U12</f>
        <v>0.79005557653672831</v>
      </c>
      <c r="G26" s="12">
        <f t="shared" si="2"/>
        <v>118.75109390219629</v>
      </c>
      <c r="H26" s="12">
        <f t="shared" si="3"/>
        <v>1341.3301243643623</v>
      </c>
      <c r="I26" s="12">
        <f t="shared" si="4"/>
        <v>1341.3301243643623</v>
      </c>
      <c r="J26" s="47"/>
      <c r="K26" s="12">
        <f t="shared" si="5"/>
        <v>4854.2101243643629</v>
      </c>
      <c r="L26" s="17">
        <f t="shared" si="6"/>
        <v>1341.3301243643627</v>
      </c>
      <c r="M26" s="12">
        <v>23172.67083333333</v>
      </c>
      <c r="N26" s="12">
        <f t="shared" si="7"/>
        <v>20.9479958494111</v>
      </c>
      <c r="O26" s="12">
        <f t="shared" si="8"/>
        <v>1.9284786083319054</v>
      </c>
      <c r="P26" s="12">
        <f t="shared" si="9"/>
        <v>19.019517241079196</v>
      </c>
      <c r="Q26" s="12">
        <f t="shared" si="10"/>
        <v>39.40855609465742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0.5323637029058732</v>
      </c>
      <c r="D27" s="12">
        <f t="shared" si="1"/>
        <v>1453.776933826045</v>
      </c>
      <c r="E27" s="12">
        <v>268.77999999999997</v>
      </c>
      <c r="F27" s="12">
        <f>'Completion Factors'!U11</f>
        <v>0.6909270044756668</v>
      </c>
      <c r="G27" s="12">
        <f t="shared" si="2"/>
        <v>120.23359804857061</v>
      </c>
      <c r="H27" s="12">
        <f t="shared" si="3"/>
        <v>1574.0105318746157</v>
      </c>
      <c r="I27" s="12">
        <f t="shared" si="4"/>
        <v>1574.0105318746157</v>
      </c>
      <c r="J27" s="47"/>
      <c r="K27" s="12">
        <f t="shared" si="5"/>
        <v>3497.7905318746157</v>
      </c>
      <c r="L27" s="17">
        <f t="shared" si="6"/>
        <v>1574.0105318746155</v>
      </c>
      <c r="M27" s="12">
        <v>22582.26416666666</v>
      </c>
      <c r="N27" s="12">
        <f t="shared" si="7"/>
        <v>15.489104662222717</v>
      </c>
      <c r="O27" s="12">
        <f t="shared" si="8"/>
        <v>1.1902260907776558</v>
      </c>
      <c r="P27" s="12">
        <f t="shared" si="9"/>
        <v>14.29887857144506</v>
      </c>
      <c r="Q27" s="12">
        <f t="shared" si="10"/>
        <v>33.111981129620041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0.51967878013579083</v>
      </c>
      <c r="D28" s="12">
        <f t="shared" si="1"/>
        <v>25022.735032798268</v>
      </c>
      <c r="E28" s="12">
        <v>344.96</v>
      </c>
      <c r="F28" s="12">
        <f>'Completion Factors'!U10</f>
        <v>0.63764035071206793</v>
      </c>
      <c r="G28" s="12">
        <f t="shared" si="2"/>
        <v>196.03462120735472</v>
      </c>
      <c r="H28" s="12">
        <f t="shared" si="3"/>
        <v>25218.769654005624</v>
      </c>
      <c r="I28" s="12">
        <f t="shared" si="4"/>
        <v>25218.769654005624</v>
      </c>
      <c r="J28" s="47"/>
      <c r="K28" s="12">
        <f t="shared" si="5"/>
        <v>52636.829654005618</v>
      </c>
      <c r="L28" s="17">
        <f t="shared" si="6"/>
        <v>25218.76965400562</v>
      </c>
      <c r="M28" s="12">
        <v>22313.555833333339</v>
      </c>
      <c r="N28" s="12">
        <f t="shared" si="7"/>
        <v>235.89619712414253</v>
      </c>
      <c r="O28" s="12">
        <f t="shared" si="8"/>
        <v>1.5459660601681326</v>
      </c>
      <c r="P28" s="12">
        <f t="shared" si="9"/>
        <v>234.35023106397441</v>
      </c>
      <c r="Q28" s="12">
        <f t="shared" si="10"/>
        <v>47.430299275724948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0.47252893886567199</v>
      </c>
      <c r="D29" s="12">
        <f t="shared" si="1"/>
        <v>234.41722554414318</v>
      </c>
      <c r="E29" s="12">
        <v>612.88</v>
      </c>
      <c r="F29" s="12">
        <f>'Completion Factors'!U9</f>
        <v>0.48617082691863323</v>
      </c>
      <c r="G29" s="12">
        <f t="shared" si="2"/>
        <v>647.74685390740888</v>
      </c>
      <c r="H29" s="12">
        <f t="shared" si="3"/>
        <v>882.16407945155208</v>
      </c>
      <c r="I29" s="12">
        <f t="shared" si="4"/>
        <v>882.16407945155208</v>
      </c>
      <c r="J29" s="12">
        <f>ROUND(+M29*N29/100,0)-H29-E29-B29</f>
        <v>15750.955920548449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44.158827097581309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0.28860245383960842</v>
      </c>
      <c r="D30" s="12">
        <f t="shared" si="1"/>
        <v>0</v>
      </c>
      <c r="E30" s="12">
        <v>105.41</v>
      </c>
      <c r="F30" s="12">
        <f>'Completion Factors'!U8</f>
        <v>0.33251183540423879</v>
      </c>
      <c r="G30" s="12">
        <f t="shared" si="2"/>
        <v>211.60127231110962</v>
      </c>
      <c r="H30" s="12">
        <f t="shared" si="3"/>
        <v>211.60127231110962</v>
      </c>
      <c r="I30" s="12">
        <f t="shared" si="4"/>
        <v>211.60127231110962</v>
      </c>
      <c r="J30" s="12">
        <f>ROUND(+M30*N30/100,0)-H30-E30-B30</f>
        <v>12604.988727688891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47.936230043252408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4.9821539301355099E-2</v>
      </c>
      <c r="D31" s="12">
        <f t="shared" si="1"/>
        <v>0</v>
      </c>
      <c r="E31" s="12"/>
      <c r="F31" s="12">
        <f>'Completion Factors'!U7</f>
        <v>3.7750602851456358E-2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46.065516111955993</v>
      </c>
      <c r="R31" s="12"/>
      <c r="S31" s="12"/>
      <c r="T31" s="12"/>
    </row>
    <row r="32" spans="1:20" x14ac:dyDescent="0.35">
      <c r="L32" s="19" t="s">
        <v>57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70878.447008958989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76194.330534630906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6"/>
      <c r="G97" s="51"/>
      <c r="H97" s="56"/>
      <c r="I97" s="51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6"/>
      <c r="G102" s="51"/>
      <c r="H102" s="56"/>
      <c r="I102" s="51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2024-09-09T12:14:35Z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