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7577B1B9-6936-4291-9D60-C23DF79168A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s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<sst xmlns="http://schemas.openxmlformats.org/spreadsheetml/2006/main" count="117" uniqueCount="55">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</sst>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0.4545454545454547</v>
      </c>
      <c r="D7" s="4">
        <f t="shared" ref="D7:D29" si="2">+G7/G8</f>
        <v>0.39682539682539669</v>
      </c>
      <c r="E7" s="5">
        <v>0.27803444108539188</v>
      </c>
      <c r="F7" s="5">
        <v>0.136429675181614</v>
      </c>
      <c r="G7" s="5">
        <v>6.6923880872272717E-2</v>
      </c>
      <c r="H7" s="4">
        <f t="shared" ref="H7:H29" si="3">+I7/I8</f>
        <v>0.63409341428911126</v>
      </c>
      <c r="I7" s="5">
        <v>0.18304189432961659</v>
      </c>
      <c r="J7" s="5">
        <f t="shared" ref="J7:J30" si="4">I7</f>
        <v>0.18304189432961659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0.7260504201680672</v>
      </c>
      <c r="C8" s="4">
        <f t="shared" si="1"/>
        <v>0.7301004979033423</v>
      </c>
      <c r="D8" s="4">
        <f t="shared" si="2"/>
        <v>0.49648826207008834</v>
      </c>
      <c r="E8" s="5">
        <v>0.27803444108539188</v>
      </c>
      <c r="F8" s="5">
        <v>0.30014528539955071</v>
      </c>
      <c r="G8" s="5">
        <v>0.1686481797981273</v>
      </c>
      <c r="H8" s="4">
        <f t="shared" si="3"/>
        <v>0.72799801716584756</v>
      </c>
      <c r="I8" s="5">
        <v>0.28866707996774699</v>
      </c>
      <c r="J8" s="5">
        <f t="shared" si="4"/>
        <v>0.28866707996774699</v>
      </c>
    </row>
    <row r="9" spans="1:10" ht="15.5" customHeight="1" x14ac:dyDescent="0.35">
      <c r="A9" s="3">
        <f t="shared" si="5"/>
        <v>2</v>
      </c>
      <c r="B9" s="4">
        <f t="shared" si="0"/>
        <v>0.76074161649875838</v>
      </c>
      <c r="C9" s="4">
        <f t="shared" si="1"/>
        <v>0.80390080066979186</v>
      </c>
      <c r="D9" s="4">
        <f t="shared" si="2"/>
        <v>0.76070315418002132</v>
      </c>
      <c r="E9" s="5">
        <v>0.38294095473566708</v>
      </c>
      <c r="F9" s="5">
        <v>0.41110132955872442</v>
      </c>
      <c r="G9" s="5">
        <v>0.33968210868662901</v>
      </c>
      <c r="H9" s="4">
        <f t="shared" si="3"/>
        <v>0.78155589744949494</v>
      </c>
      <c r="I9" s="5">
        <v>0.39652179423722911</v>
      </c>
      <c r="J9" s="5">
        <f t="shared" si="4"/>
        <v>0.39652179423722911</v>
      </c>
    </row>
    <row r="10" spans="1:10" ht="15.5" customHeight="1" x14ac:dyDescent="0.35">
      <c r="A10" s="3">
        <f t="shared" si="5"/>
        <v>3</v>
      </c>
      <c r="B10" s="4">
        <f t="shared" si="0"/>
        <v>0.85579535394853334</v>
      </c>
      <c r="C10" s="4">
        <f t="shared" si="1"/>
        <v>0.85340832906197173</v>
      </c>
      <c r="D10" s="4">
        <f t="shared" si="2"/>
        <v>0.84521359336721058</v>
      </c>
      <c r="E10" s="5">
        <v>0.50337847493885868</v>
      </c>
      <c r="F10" s="5">
        <v>0.51138315724552597</v>
      </c>
      <c r="G10" s="5">
        <v>0.44653700569018911</v>
      </c>
      <c r="H10" s="4">
        <f t="shared" si="3"/>
        <v>0.85461125621668266</v>
      </c>
      <c r="I10" s="5">
        <v>0.50734924466852072</v>
      </c>
      <c r="J10" s="5">
        <f t="shared" si="4"/>
        <v>0.50734924466852072</v>
      </c>
    </row>
    <row r="11" spans="1:10" ht="15.5" customHeight="1" x14ac:dyDescent="0.35">
      <c r="A11" s="3">
        <f t="shared" si="5"/>
        <v>4</v>
      </c>
      <c r="B11" s="4">
        <f t="shared" si="0"/>
        <v>0.96861865950410153</v>
      </c>
      <c r="C11" s="4">
        <f t="shared" si="1"/>
        <v>0.92349072375873187</v>
      </c>
      <c r="D11" s="4">
        <f t="shared" si="2"/>
        <v>0.79694117469442494</v>
      </c>
      <c r="E11" s="5">
        <v>0.58819958839030029</v>
      </c>
      <c r="F11" s="5">
        <v>0.59922447418296876</v>
      </c>
      <c r="G11" s="5">
        <v>0.52831261730097034</v>
      </c>
      <c r="H11" s="4">
        <f t="shared" si="3"/>
        <v>0.9462641914863269</v>
      </c>
      <c r="I11" s="5">
        <v>0.59366084986351353</v>
      </c>
      <c r="J11" s="5">
        <f t="shared" si="4"/>
        <v>0.59366084986351353</v>
      </c>
    </row>
    <row r="12" spans="1:10" ht="15.5" customHeight="1" x14ac:dyDescent="0.35">
      <c r="A12" s="3">
        <f t="shared" si="5"/>
        <v>5</v>
      </c>
      <c r="B12" s="4">
        <f t="shared" si="0"/>
        <v>0.80009883210935184</v>
      </c>
      <c r="C12" s="4">
        <f t="shared" si="1"/>
        <v>0.83710758820751918</v>
      </c>
      <c r="D12" s="4">
        <f t="shared" si="2"/>
        <v>0.87012931660454051</v>
      </c>
      <c r="E12" s="5">
        <v>0.60725609879479059</v>
      </c>
      <c r="F12" s="5">
        <v>0.64886896940777516</v>
      </c>
      <c r="G12" s="5">
        <v>0.66292548819998398</v>
      </c>
      <c r="H12" s="4">
        <f t="shared" si="3"/>
        <v>0.81799019772120096</v>
      </c>
      <c r="I12" s="5">
        <v>0.62737325918571618</v>
      </c>
      <c r="J12" s="5">
        <f t="shared" si="4"/>
        <v>0.62737325918571618</v>
      </c>
    </row>
    <row r="13" spans="1:10" ht="15.5" customHeight="1" x14ac:dyDescent="0.35">
      <c r="A13" s="3">
        <f t="shared" si="5"/>
        <v>6</v>
      </c>
      <c r="B13" s="4">
        <f t="shared" si="0"/>
        <v>0.97854471651074149</v>
      </c>
      <c r="C13" s="4">
        <f t="shared" si="1"/>
        <v>0.97121374630661084</v>
      </c>
      <c r="D13" s="4">
        <f t="shared" si="2"/>
        <v>0.9737013265760297</v>
      </c>
      <c r="E13" s="5">
        <v>0.7589763594502974</v>
      </c>
      <c r="F13" s="5">
        <v>0.77513210792555898</v>
      </c>
      <c r="G13" s="5">
        <v>0.76187007557322972</v>
      </c>
      <c r="H13" s="4">
        <f t="shared" si="3"/>
        <v>0.97491783275702171</v>
      </c>
      <c r="I13" s="5">
        <v>0.7669691653194437</v>
      </c>
      <c r="J13" s="5">
        <f t="shared" si="4"/>
        <v>0.7669691653194437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0.86551347251170874</v>
      </c>
      <c r="I14" s="5">
        <v>0.78670133989701574</v>
      </c>
      <c r="J14" s="5">
        <f t="shared" si="4"/>
        <v>0.78670133989701574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0.98863782266508216</v>
      </c>
      <c r="I15" s="5">
        <v>0.90894176102657165</v>
      </c>
      <c r="J15" s="5">
        <f t="shared" si="4"/>
        <v>0.90894176102657165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0.96369166398023154</v>
      </c>
      <c r="I16" s="5">
        <v>0.91938801064309583</v>
      </c>
      <c r="J16" s="5">
        <f t="shared" si="4"/>
        <v>0.91938801064309583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0.99200409005814261</v>
      </c>
      <c r="I17" s="5">
        <v>0.95402714893874552</v>
      </c>
      <c r="J17" s="5">
        <f t="shared" si="4"/>
        <v>0.95402714893874552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0.99804875634043999</v>
      </c>
      <c r="I18" s="5">
        <v>0.96171695106905131</v>
      </c>
      <c r="J18" s="5">
        <f t="shared" si="4"/>
        <v>0.96171695106905131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0.99929701152597994</v>
      </c>
      <c r="I19" s="5">
        <v>0.96359716392553096</v>
      </c>
      <c r="J19" s="5">
        <f t="shared" si="4"/>
        <v>0.96359716392553096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0.98940940018108492</v>
      </c>
      <c r="I20" s="5">
        <v>0.96427503816314486</v>
      </c>
      <c r="J20" s="5">
        <f t="shared" si="4"/>
        <v>0.96427503816314486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1</v>
      </c>
      <c r="I21" s="5">
        <v>0.97459660074652632</v>
      </c>
      <c r="J21" s="5">
        <f t="shared" si="4"/>
        <v>0.97459660074652632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0.99388464527212494</v>
      </c>
      <c r="I22" s="5">
        <v>0.97459660074652632</v>
      </c>
      <c r="J22" s="5">
        <f t="shared" si="4"/>
        <v>0.97459660074652632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0.98059327647594596</v>
      </c>
      <c r="I23" s="5">
        <v>0.98059327647594596</v>
      </c>
      <c r="J23" s="5">
        <f t="shared" si="4"/>
        <v>0.98059327647594596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1.563375</v>
      </c>
      <c r="D54" s="4">
        <v>1.271847765251459</v>
      </c>
      <c r="E54" s="4">
        <v>1.056578864650783</v>
      </c>
      <c r="F54" s="4">
        <v>1.023799607306479</v>
      </c>
      <c r="G54" s="4">
        <v>1.162724472598361</v>
      </c>
      <c r="H54" s="4">
        <v>1.059979007347428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0.98059327647594596</v>
      </c>
      <c r="D15" s="13">
        <f t="shared" si="1"/>
        <v>245.61092874257267</v>
      </c>
      <c r="E15" s="13">
        <f t="shared" si="2"/>
        <v>245.61092874257267</v>
      </c>
      <c r="F15" s="13"/>
      <c r="G15" s="13">
        <f t="shared" si="3"/>
        <v>12655.970928742574</v>
      </c>
      <c r="H15" s="14">
        <f t="shared" si="4"/>
        <v>245.61092874257338</v>
      </c>
      <c r="I15" s="13">
        <v>101804.9425</v>
      </c>
      <c r="J15" s="13">
        <f t="shared" si="5"/>
        <v>12.431587915039167</v>
      </c>
      <c r="K15" s="13">
        <f t="shared" si="6"/>
        <v>12.19033152540703</v>
      </c>
      <c r="L15" s="13">
        <f t="shared" si="7"/>
        <v>0.24125638963213625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0.97459660074652632</v>
      </c>
      <c r="D16" s="13">
        <f t="shared" si="1"/>
        <v>208.39018560711671</v>
      </c>
      <c r="E16" s="13">
        <f t="shared" si="2"/>
        <v>208.39018560711671</v>
      </c>
      <c r="F16" s="13"/>
      <c r="G16" s="13">
        <f t="shared" si="3"/>
        <v>8203.2401856071156</v>
      </c>
      <c r="H16" s="14">
        <f t="shared" si="4"/>
        <v>208.39018560711611</v>
      </c>
      <c r="I16" s="13">
        <v>101156.47749999999</v>
      </c>
      <c r="J16" s="13">
        <f t="shared" si="5"/>
        <v>8.1094561498616002</v>
      </c>
      <c r="K16" s="13">
        <f t="shared" si="6"/>
        <v>7.9034483975581296</v>
      </c>
      <c r="L16" s="13">
        <f t="shared" si="7"/>
        <v>0.20600775230347068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0.97459660074652632</v>
      </c>
      <c r="D17" s="13">
        <f t="shared" si="1"/>
        <v>188.73493413138442</v>
      </c>
      <c r="E17" s="13">
        <f t="shared" si="2"/>
        <v>188.73493413138442</v>
      </c>
      <c r="F17" s="13"/>
      <c r="G17" s="13">
        <f t="shared" si="3"/>
        <v>7429.5149341313854</v>
      </c>
      <c r="H17" s="14">
        <f t="shared" si="4"/>
        <v>188.73493413138476</v>
      </c>
      <c r="I17" s="13">
        <v>99979.772500000006</v>
      </c>
      <c r="J17" s="13">
        <f t="shared" si="5"/>
        <v>7.4310180433060946</v>
      </c>
      <c r="K17" s="13">
        <f t="shared" si="6"/>
        <v>7.2422449250922227</v>
      </c>
      <c r="L17" s="13">
        <f t="shared" si="7"/>
        <v>0.18877311821387188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0.96427503816314486</v>
      </c>
      <c r="D18" s="13">
        <f t="shared" si="1"/>
        <v>412.94908829707651</v>
      </c>
      <c r="E18" s="13">
        <f t="shared" si="2"/>
        <v>412.94908829707651</v>
      </c>
      <c r="F18" s="13"/>
      <c r="G18" s="13">
        <f t="shared" si="3"/>
        <v>11559.119088297077</v>
      </c>
      <c r="H18" s="14">
        <f t="shared" si="4"/>
        <v>412.94908829707674</v>
      </c>
      <c r="I18" s="13">
        <v>99441.395000000004</v>
      </c>
      <c r="J18" s="13">
        <f t="shared" si="5"/>
        <v>11.624051621859364</v>
      </c>
      <c r="K18" s="13">
        <f t="shared" si="6"/>
        <v>11.208782821278804</v>
      </c>
      <c r="L18" s="13">
        <f t="shared" si="7"/>
        <v>0.41526880058055937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0.96359716392553096</v>
      </c>
      <c r="D19" s="13">
        <f t="shared" si="1"/>
        <v>185.24020724974307</v>
      </c>
      <c r="E19" s="13">
        <f t="shared" si="2"/>
        <v>185.24020724974307</v>
      </c>
      <c r="F19" s="13"/>
      <c r="G19" s="13">
        <f t="shared" si="3"/>
        <v>5088.6202072497435</v>
      </c>
      <c r="H19" s="14">
        <f t="shared" si="4"/>
        <v>185.24020724974343</v>
      </c>
      <c r="I19" s="13">
        <v>98610.001666666663</v>
      </c>
      <c r="J19" s="13">
        <f t="shared" si="5"/>
        <v>5.1603489719540896</v>
      </c>
      <c r="K19" s="13">
        <f t="shared" si="6"/>
        <v>4.9724976342409892</v>
      </c>
      <c r="L19" s="13">
        <f t="shared" si="7"/>
        <v>0.18785133771310036</v>
      </c>
      <c r="M19" s="13">
        <f t="shared" ref="M19:M31" si="9">SUM(G8:G19)/SUM(I8:I19)*100</f>
        <v>10.43668260149262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0.96171695106905131</v>
      </c>
      <c r="D20" s="13">
        <f t="shared" si="1"/>
        <v>209.88231024112869</v>
      </c>
      <c r="E20" s="13">
        <f t="shared" si="2"/>
        <v>209.88231024112869</v>
      </c>
      <c r="F20" s="13"/>
      <c r="G20" s="13">
        <f t="shared" si="3"/>
        <v>5482.3823102411288</v>
      </c>
      <c r="H20" s="14">
        <f t="shared" si="4"/>
        <v>209.88231024112883</v>
      </c>
      <c r="I20" s="13">
        <v>97952.164166666669</v>
      </c>
      <c r="J20" s="13">
        <f t="shared" si="5"/>
        <v>5.5969996751810367</v>
      </c>
      <c r="K20" s="13">
        <f t="shared" si="6"/>
        <v>5.3827294627495768</v>
      </c>
      <c r="L20" s="13">
        <f t="shared" si="7"/>
        <v>0.21427021243145994</v>
      </c>
      <c r="M20" s="13">
        <f t="shared" si="9"/>
        <v>9.3095377186126385</v>
      </c>
      <c r="N20" s="18">
        <f t="shared" ref="N20:N31" si="10">J20/J8</f>
        <v>0.20224831560840065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0.95402714893874552</v>
      </c>
      <c r="D21" s="13">
        <f t="shared" si="1"/>
        <v>372.109280422376</v>
      </c>
      <c r="E21" s="13">
        <f t="shared" si="2"/>
        <v>372.109280422376</v>
      </c>
      <c r="F21" s="13"/>
      <c r="G21" s="13">
        <f t="shared" si="3"/>
        <v>8094.1092804223763</v>
      </c>
      <c r="H21" s="14">
        <f t="shared" si="4"/>
        <v>372.10928042237629</v>
      </c>
      <c r="I21" s="13">
        <v>97269.734999999986</v>
      </c>
      <c r="J21" s="13">
        <f t="shared" si="5"/>
        <v>8.3213029010743966</v>
      </c>
      <c r="K21" s="13">
        <f t="shared" si="6"/>
        <v>7.9387488821677179</v>
      </c>
      <c r="L21" s="13">
        <f t="shared" si="7"/>
        <v>0.38255401890667873</v>
      </c>
      <c r="M21" s="13">
        <f t="shared" si="9"/>
        <v>8.1995148084469331</v>
      </c>
      <c r="N21" s="18">
        <f t="shared" si="10"/>
        <v>0.23010978570768834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0.91938801064309583</v>
      </c>
      <c r="D22" s="13">
        <f t="shared" si="1"/>
        <v>1591.1299189517279</v>
      </c>
      <c r="E22" s="13">
        <f t="shared" si="2"/>
        <v>1591.1299189517279</v>
      </c>
      <c r="F22" s="13"/>
      <c r="G22" s="13">
        <f t="shared" si="3"/>
        <v>19738.129918951727</v>
      </c>
      <c r="H22" s="14">
        <f t="shared" si="4"/>
        <v>1591.1299189517267</v>
      </c>
      <c r="I22" s="13">
        <v>96762.101666666669</v>
      </c>
      <c r="J22" s="13">
        <f t="shared" si="5"/>
        <v>20.398616378700737</v>
      </c>
      <c r="K22" s="13">
        <f t="shared" si="6"/>
        <v>18.754243332285345</v>
      </c>
      <c r="L22" s="13">
        <f t="shared" si="7"/>
        <v>1.6443730464153923</v>
      </c>
      <c r="M22" s="13">
        <f t="shared" si="9"/>
        <v>8.891432667677714</v>
      </c>
      <c r="N22" s="18">
        <f t="shared" si="10"/>
        <v>1.2667455487681929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0.90894176102657165</v>
      </c>
      <c r="D23" s="13">
        <f t="shared" si="1"/>
        <v>717.76822856948559</v>
      </c>
      <c r="E23" s="13">
        <f t="shared" si="2"/>
        <v>717.76822856948559</v>
      </c>
      <c r="F23" s="13"/>
      <c r="G23" s="13">
        <f t="shared" si="3"/>
        <v>7882.5182285694855</v>
      </c>
      <c r="H23" s="14">
        <f t="shared" si="4"/>
        <v>717.76822856948547</v>
      </c>
      <c r="I23" s="13">
        <v>96190.691666666666</v>
      </c>
      <c r="J23" s="13">
        <f t="shared" si="5"/>
        <v>8.1946788114229197</v>
      </c>
      <c r="K23" s="13">
        <f t="shared" si="6"/>
        <v>7.4484857899018824</v>
      </c>
      <c r="L23" s="13">
        <f t="shared" si="7"/>
        <v>0.74619302152103728</v>
      </c>
      <c r="M23" s="13">
        <f t="shared" si="9"/>
        <v>9.2708354278937826</v>
      </c>
      <c r="N23" s="18">
        <f t="shared" si="10"/>
        <v>2.0953178911702972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5301.75</v>
      </c>
      <c r="C24" s="13">
        <f>++'Completion Factors'!J14</f>
        <v>0.78670133989701574</v>
      </c>
      <c r="D24" s="13">
        <f t="shared" si="1"/>
        <v>1437.4656732490539</v>
      </c>
      <c r="E24" s="13">
        <f t="shared" si="2"/>
        <v>1437.4656732490539</v>
      </c>
      <c r="F24" s="19">
        <v>0</v>
      </c>
      <c r="G24" s="13">
        <f t="shared" si="3"/>
        <v>6739.2156732490539</v>
      </c>
      <c r="H24" s="14">
        <f t="shared" si="4"/>
        <v>1437.4656732490539</v>
      </c>
      <c r="I24" s="13">
        <v>95491.685000000012</v>
      </c>
      <c r="J24" s="13">
        <f t="shared" si="5"/>
        <v>7.0573848113048312</v>
      </c>
      <c r="K24" s="13">
        <f t="shared" si="6"/>
        <v>5.5520540872223574</v>
      </c>
      <c r="L24" s="13">
        <f t="shared" si="7"/>
        <v>1.5053307240824738</v>
      </c>
      <c r="M24" s="13">
        <f t="shared" si="9"/>
        <v>8.9646438175604537</v>
      </c>
      <c r="N24" s="18">
        <f t="shared" si="10"/>
        <v>0.65672301545143552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3126.75</v>
      </c>
      <c r="V24" s="17">
        <v>3976.75</v>
      </c>
      <c r="W24" s="17">
        <v>4201.75</v>
      </c>
      <c r="X24" s="17">
        <v>4301.75</v>
      </c>
      <c r="Y24" s="17">
        <v>5001.75</v>
      </c>
      <c r="Z24" s="17">
        <v>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0.7669691653194437</v>
      </c>
      <c r="D25" s="13">
        <f t="shared" si="1"/>
        <v>1253.3126969412547</v>
      </c>
      <c r="E25" s="13">
        <f t="shared" si="2"/>
        <v>1253.3126969412547</v>
      </c>
      <c r="F25" s="19">
        <v>0</v>
      </c>
      <c r="G25" s="13">
        <f t="shared" si="3"/>
        <v>5378.3126969412551</v>
      </c>
      <c r="H25" s="14">
        <f t="shared" si="4"/>
        <v>1253.3126969412551</v>
      </c>
      <c r="I25" s="13">
        <v>94994.744999999995</v>
      </c>
      <c r="J25" s="13">
        <f t="shared" si="5"/>
        <v>5.661694967380833</v>
      </c>
      <c r="K25" s="13">
        <f t="shared" si="6"/>
        <v>4.3423454634253718</v>
      </c>
      <c r="L25" s="13">
        <f t="shared" si="7"/>
        <v>1.3193495039554612</v>
      </c>
      <c r="M25" s="13">
        <f t="shared" si="9"/>
        <v>8.6886768697357422</v>
      </c>
      <c r="N25" s="18">
        <f t="shared" si="10"/>
        <v>0.62314845270406671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0.62737325918571618</v>
      </c>
      <c r="D26" s="13">
        <f t="shared" si="1"/>
        <v>2882.0111599909828</v>
      </c>
      <c r="E26" s="13">
        <f t="shared" si="2"/>
        <v>2882.0111599909828</v>
      </c>
      <c r="F26" s="19">
        <v>0</v>
      </c>
      <c r="G26" s="13">
        <f t="shared" si="3"/>
        <v>7734.3111599909826</v>
      </c>
      <c r="H26" s="14">
        <f t="shared" si="4"/>
        <v>2882.0111599909824</v>
      </c>
      <c r="I26" s="13">
        <v>94248.851666666669</v>
      </c>
      <c r="J26" s="13">
        <f t="shared" si="5"/>
        <v>8.2062656713794269</v>
      </c>
      <c r="K26" s="13">
        <f t="shared" si="6"/>
        <v>5.1483916399971701</v>
      </c>
      <c r="L26" s="13">
        <f t="shared" si="7"/>
        <v>3.0578740313822568</v>
      </c>
      <c r="M26" s="13">
        <f t="shared" si="9"/>
        <v>9.0284703281884742</v>
      </c>
      <c r="N26" s="18">
        <f t="shared" si="10"/>
        <v>1.8852346457903009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0.59366084986351353</v>
      </c>
      <c r="D27" s="13">
        <f t="shared" si="1"/>
        <v>4469.5462923002078</v>
      </c>
      <c r="E27" s="13">
        <f t="shared" si="2"/>
        <v>4469.5462923002078</v>
      </c>
      <c r="F27" s="19">
        <v>0</v>
      </c>
      <c r="G27" s="13">
        <f t="shared" si="3"/>
        <v>10999.546292300209</v>
      </c>
      <c r="H27" s="14">
        <f t="shared" si="4"/>
        <v>4469.5462923002087</v>
      </c>
      <c r="I27" s="13">
        <v>93522.470000000016</v>
      </c>
      <c r="J27" s="13">
        <f t="shared" si="5"/>
        <v>11.76139412517677</v>
      </c>
      <c r="K27" s="13">
        <f t="shared" si="6"/>
        <v>6.9822792319321758</v>
      </c>
      <c r="L27" s="13">
        <f t="shared" si="7"/>
        <v>4.7791148932445937</v>
      </c>
      <c r="M27" s="13">
        <f t="shared" si="9"/>
        <v>8.9505166217033807</v>
      </c>
      <c r="N27" s="18">
        <f t="shared" si="10"/>
        <v>0.94608944613973034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0.50734924466852072</v>
      </c>
      <c r="D28" s="13">
        <f t="shared" si="1"/>
        <v>2961.6380029159864</v>
      </c>
      <c r="E28" s="13">
        <f t="shared" si="2"/>
        <v>2961.6380029159864</v>
      </c>
      <c r="F28" s="19">
        <v>0</v>
      </c>
      <c r="G28" s="13">
        <f t="shared" si="3"/>
        <v>6011.6380029159864</v>
      </c>
      <c r="H28" s="14">
        <f t="shared" si="4"/>
        <v>2961.6380029159864</v>
      </c>
      <c r="I28" s="13">
        <v>92888.803333333344</v>
      </c>
      <c r="J28" s="13">
        <f t="shared" si="5"/>
        <v>6.4718650549766501</v>
      </c>
      <c r="K28" s="13">
        <f t="shared" si="6"/>
        <v>3.2834958472389979</v>
      </c>
      <c r="L28" s="13">
        <f t="shared" si="7"/>
        <v>3.1883692077376522</v>
      </c>
      <c r="M28" s="13">
        <f t="shared" si="9"/>
        <v>8.8250921951180707</v>
      </c>
      <c r="N28" s="18">
        <f t="shared" si="10"/>
        <v>0.79806400520300025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0.39652179423722911</v>
      </c>
      <c r="D29" s="13">
        <f t="shared" si="1"/>
        <v>2282.8942111126116</v>
      </c>
      <c r="E29" s="13">
        <f t="shared" si="2"/>
        <v>2282.8942111126116</v>
      </c>
      <c r="F29" s="13">
        <f>ROUND(+I29*J29/100,0)-D29-B29</f>
        <v>10025.105788887387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9.4408680239448248</v>
      </c>
      <c r="N29" s="18">
        <f t="shared" si="10"/>
        <v>2.0185659505311104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0.28866707996774699</v>
      </c>
      <c r="D30" s="13">
        <f t="shared" si="1"/>
        <v>3696.2974100392612</v>
      </c>
      <c r="E30" s="13">
        <f t="shared" si="2"/>
        <v>3696.2974100392612</v>
      </c>
      <c r="F30" s="13">
        <f>ROUND(+I30*J30/100,0)-D30-B30</f>
        <v>8511.7025899607397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9.6957595164853263</v>
      </c>
      <c r="N30" s="18">
        <f t="shared" si="10"/>
        <v>1.2904278549307255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0.18304189432961659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10.51457189590516</v>
      </c>
      <c r="N31" s="18">
        <f t="shared" si="10"/>
        <v>2.9067801579938286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55247.788907610098</v>
      </c>
      <c r="I33" s="13"/>
      <c r="J33" s="22">
        <f>SUM(G20:G31)/SUM(I20:I31)</f>
        <v>0.1051457189590516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59391.373075680851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2024-09-06T17:49:11Z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