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trisk-my.sharepoint.com/personal/sofia_moretti_actrisk_com/Documents/Documents/GitHub/DMI_IBNP_v2/Methodology revision/"/>
    </mc:Choice>
  </mc:AlternateContent>
  <xr:revisionPtr revIDLastSave="360" documentId="8_{3629D397-63E8-4083-8BC9-DD52C90E84D8}" xr6:coauthVersionLast="47" xr6:coauthVersionMax="47" xr10:uidLastSave="{CF97BBCF-ED5C-4A86-A790-E98B9775D76F}"/>
  <bookViews>
    <workbookView xWindow="-120" yWindow="-120" windowWidth="29040" windowHeight="15840" activeTab="2" xr2:uid="{8967E25D-ABCA-403F-BD5D-22ADA8F1371F}"/>
  </bookViews>
  <sheets>
    <sheet name="AMH" sheetId="1" r:id="rId1"/>
    <sheet name="ASL" sheetId="5" r:id="rId2"/>
    <sheet name="GB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6" i="6" l="1"/>
  <c r="X68" i="6" s="1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C66" i="5"/>
  <c r="X68" i="5"/>
  <c r="X66" i="1"/>
  <c r="X68" i="1" s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X69" i="6" l="1"/>
  <c r="W68" i="6"/>
  <c r="X69" i="5"/>
  <c r="W68" i="5"/>
  <c r="W68" i="1"/>
  <c r="X69" i="1"/>
  <c r="W69" i="6" l="1"/>
  <c r="V68" i="6"/>
  <c r="W69" i="5"/>
  <c r="V68" i="5"/>
  <c r="V68" i="1"/>
  <c r="W69" i="1"/>
  <c r="V69" i="6" l="1"/>
  <c r="U68" i="6"/>
  <c r="V69" i="5"/>
  <c r="U68" i="5"/>
  <c r="V69" i="1"/>
  <c r="U68" i="1"/>
  <c r="U69" i="6" l="1"/>
  <c r="T68" i="6"/>
  <c r="U69" i="5"/>
  <c r="T68" i="5"/>
  <c r="U69" i="1"/>
  <c r="T68" i="1"/>
  <c r="T69" i="6" l="1"/>
  <c r="S68" i="6"/>
  <c r="T69" i="5"/>
  <c r="S68" i="5"/>
  <c r="T69" i="1"/>
  <c r="S68" i="1"/>
  <c r="S69" i="6" l="1"/>
  <c r="R68" i="6"/>
  <c r="S69" i="5"/>
  <c r="R68" i="5"/>
  <c r="S69" i="1"/>
  <c r="R68" i="1"/>
  <c r="R69" i="6" l="1"/>
  <c r="Q68" i="6"/>
  <c r="R69" i="5"/>
  <c r="Q68" i="5"/>
  <c r="R69" i="1"/>
  <c r="Q68" i="1"/>
  <c r="Q69" i="6" l="1"/>
  <c r="P68" i="6"/>
  <c r="Q69" i="5"/>
  <c r="P68" i="5"/>
  <c r="Q69" i="1"/>
  <c r="P68" i="1"/>
  <c r="P69" i="6" l="1"/>
  <c r="O68" i="6"/>
  <c r="P69" i="5"/>
  <c r="O68" i="5"/>
  <c r="P69" i="1"/>
  <c r="O68" i="1"/>
  <c r="O69" i="6" l="1"/>
  <c r="N68" i="6"/>
  <c r="O69" i="5"/>
  <c r="N68" i="5"/>
  <c r="O69" i="1"/>
  <c r="N68" i="1"/>
  <c r="N69" i="6" l="1"/>
  <c r="M68" i="6"/>
  <c r="N69" i="5"/>
  <c r="M68" i="5"/>
  <c r="N69" i="1"/>
  <c r="M68" i="1"/>
  <c r="M69" i="6" l="1"/>
  <c r="L68" i="6"/>
  <c r="M69" i="5"/>
  <c r="L68" i="5"/>
  <c r="M69" i="1"/>
  <c r="L68" i="1"/>
  <c r="L69" i="6" l="1"/>
  <c r="K68" i="6"/>
  <c r="L69" i="5"/>
  <c r="K68" i="5"/>
  <c r="L69" i="1"/>
  <c r="K68" i="1"/>
  <c r="K69" i="6" l="1"/>
  <c r="J68" i="6"/>
  <c r="K69" i="5"/>
  <c r="J68" i="5"/>
  <c r="K69" i="1"/>
  <c r="J68" i="1"/>
  <c r="J69" i="6" l="1"/>
  <c r="I68" i="6"/>
  <c r="J69" i="5"/>
  <c r="I68" i="5"/>
  <c r="J69" i="1"/>
  <c r="I68" i="1"/>
  <c r="I69" i="6" l="1"/>
  <c r="H68" i="6"/>
  <c r="I69" i="5"/>
  <c r="H68" i="5"/>
  <c r="I69" i="1"/>
  <c r="H68" i="1"/>
  <c r="H69" i="6" l="1"/>
  <c r="G68" i="6"/>
  <c r="H69" i="5"/>
  <c r="G68" i="5"/>
  <c r="H69" i="1"/>
  <c r="G68" i="1"/>
  <c r="G69" i="6" l="1"/>
  <c r="F68" i="6"/>
  <c r="G69" i="5"/>
  <c r="F68" i="5"/>
  <c r="G69" i="1"/>
  <c r="F68" i="1"/>
  <c r="F69" i="6" l="1"/>
  <c r="E68" i="6"/>
  <c r="F69" i="5"/>
  <c r="E68" i="5"/>
  <c r="D68" i="5" s="1"/>
  <c r="C68" i="5" s="1"/>
  <c r="F69" i="1"/>
  <c r="E68" i="1"/>
  <c r="E69" i="6" l="1"/>
  <c r="D68" i="6"/>
  <c r="E69" i="5"/>
  <c r="E69" i="1"/>
  <c r="D68" i="1"/>
  <c r="D69" i="6" l="1"/>
  <c r="C68" i="6"/>
  <c r="C69" i="6" s="1"/>
  <c r="D69" i="5"/>
  <c r="D69" i="1"/>
  <c r="C68" i="1"/>
  <c r="C69" i="5" l="1"/>
  <c r="C69" i="1"/>
  <c r="B68" i="1"/>
  <c r="B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Sofia Moretti</author>
  </authors>
  <commentList>
    <comment ref="G45" authorId="0" shapeId="0" xr:uid="{A27606A9-4236-4339-A60D-C98C901D69B1}">
      <text>
        <r>
          <rPr>
            <b/>
            <sz val="9"/>
            <color indexed="81"/>
            <rFont val="Tahoma"/>
            <family val="2"/>
          </rPr>
          <t>Sofia Moretti:</t>
        </r>
        <r>
          <rPr>
            <sz val="9"/>
            <color indexed="81"/>
            <rFont val="Tahoma"/>
            <family val="2"/>
          </rPr>
          <t xml:space="preserve">
we should exclude 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Sofia Moretti</author>
  </authors>
  <commentList>
    <comment ref="G45" authorId="0" shapeId="0" xr:uid="{E120A05D-ADD2-4DBA-BFA5-16C433A5EB3D}">
      <text>
        <r>
          <rPr>
            <b/>
            <sz val="9"/>
            <color indexed="81"/>
            <rFont val="Tahoma"/>
            <family val="2"/>
          </rPr>
          <t>Sofia Moretti:</t>
        </r>
        <r>
          <rPr>
            <sz val="9"/>
            <color indexed="81"/>
            <rFont val="Tahoma"/>
            <family val="2"/>
          </rPr>
          <t xml:space="preserve">
we should exclude it</t>
        </r>
      </text>
    </comment>
  </commentList>
</comments>
</file>

<file path=xl/sharedStrings.xml><?xml version="1.0" encoding="utf-8"?>
<sst xmlns="http://schemas.openxmlformats.org/spreadsheetml/2006/main" count="86" uniqueCount="40">
  <si>
    <t>in a negative IBNR under ELR, which is not consistent with the nature of the line, as no recoveries are</t>
  </si>
  <si>
    <t>expected on the amounts already paid.</t>
  </si>
  <si>
    <t>During recent months, claims payments have reached levels that represent a big amount of the</t>
  </si>
  <si>
    <t>expected loss, even exceeding the estimate produced by the IELR method. This results</t>
  </si>
  <si>
    <t>Actual volumes</t>
  </si>
  <si>
    <t>Actual methodology</t>
  </si>
  <si>
    <t>CL -&gt; Except for the last 3 months</t>
  </si>
  <si>
    <t xml:space="preserve">Last 3 months -&gt;IELR </t>
  </si>
  <si>
    <t>* During 202504 we changed to BF because total IBNP was negative</t>
  </si>
  <si>
    <t>Suggestion</t>
  </si>
  <si>
    <r>
      <t xml:space="preserve">For this reason, we propose </t>
    </r>
    <r>
      <rPr>
        <b/>
        <sz val="11"/>
        <color theme="1"/>
        <rFont val="Aptos Narrow"/>
        <family val="2"/>
        <scheme val="minor"/>
      </rPr>
      <t>switching permanently to the Bornhuetter-Ferguson (BF) method for the last 3 months</t>
    </r>
    <r>
      <rPr>
        <sz val="11"/>
        <color theme="1"/>
        <rFont val="Aptos Narrow"/>
        <family val="2"/>
        <scheme val="minor"/>
      </rPr>
      <t xml:space="preserve">, </t>
    </r>
  </si>
  <si>
    <t xml:space="preserve">which blends observed development with a more stable projection for future periods. This approach is more robust to temporary </t>
  </si>
  <si>
    <t>deviations such as unusually high payments and yields more realistic results in these situations.</t>
  </si>
  <si>
    <t>Avg of Volume 6 and Volume 3</t>
  </si>
  <si>
    <t>Incurral Month</t>
  </si>
  <si>
    <t>Triangle</t>
  </si>
  <si>
    <t>Link ratios</t>
  </si>
  <si>
    <t>Volumes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</si>
  <si>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</si>
  <si>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</si>
  <si>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</si>
  <si>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</si>
  <si>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</si>
  <si>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</si>
  <si>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</si>
  <si>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</si>
  <si>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Selected</t>
  </si>
  <si>
    <t>Cumulative Used</t>
  </si>
  <si>
    <t>We will mantain the same volumes</t>
  </si>
  <si>
    <t>IELR Recalculation</t>
  </si>
  <si>
    <t xml:space="preserve">Given that the current IELRs lead to more prudent reserve levels, adjusting them downward </t>
  </si>
  <si>
    <t>and reliable estimate in the context of limited development for recent cohorts.</t>
  </si>
  <si>
    <t xml:space="preserve">could risk underestimating future claims. Therefore, maintaining the existing assumptions ensures a more conservative </t>
  </si>
  <si>
    <r>
      <t>I would</t>
    </r>
    <r>
      <rPr>
        <b/>
        <sz val="11"/>
        <color theme="1"/>
        <rFont val="Aptos Narrow"/>
        <family val="2"/>
        <scheme val="minor"/>
      </rPr>
      <t xml:space="preserve"> leave the IELR values as they are</t>
    </r>
    <r>
      <rPr>
        <sz val="11"/>
        <color theme="1"/>
        <rFont val="Aptos Narrow"/>
        <family val="2"/>
        <scheme val="minor"/>
      </rPr>
      <t xml:space="preserve">, since the recalculated figures result in lower IBNR estimates. </t>
    </r>
  </si>
  <si>
    <t>CONCLUSION</t>
  </si>
  <si>
    <t>I would change it to volume 6</t>
  </si>
  <si>
    <t>Avg of Volume 6 and Volume 12</t>
  </si>
  <si>
    <t>I suggest updating the approach by replacing the average of Volume 6 and Volume 12 with solely Volume 12.</t>
  </si>
  <si>
    <t>Additionally, I propose adjusting the IELR values to be no less than 100, to ensure a more adequate baseline for recent cohorts.</t>
  </si>
  <si>
    <t>We could try using BF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</si>
</sst>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[$-409]mmm\-yy;@"/>
    <numFmt numFmtId="166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ptos Narrow"/>
      <family val="2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3" fontId="4" fillId="0" borderId="0" xfId="0" applyNumberFormat="1" applyFont="1"/>
    <xf numFmtId="166" fontId="4" fillId="0" borderId="0" xfId="0" applyNumberFormat="1" applyFont="1"/>
    <xf numFmtId="43" fontId="0" fillId="0" borderId="0" xfId="0" applyNumberFormat="1"/>
    <xf numFmtId="43" fontId="0" fillId="4" borderId="0" xfId="0" applyNumberFormat="1" applyFill="1"/>
    <xf numFmtId="165" fontId="0" fillId="0" borderId="0" xfId="0" applyNumberFormat="1"/>
    <xf numFmtId="43" fontId="3" fillId="0" borderId="0" xfId="1"/>
    <xf numFmtId="9" fontId="0" fillId="0" borderId="0" xfId="2" applyFont="1"/>
    <xf numFmtId="0" fontId="0" fillId="3" borderId="0" xfId="0" applyFill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136071</xdr:colOff>
      <xdr:row>23</xdr:row>
      <xdr:rowOff>108857</xdr:rowOff>
    </xdr:from>
    <xdr:to>
      <xdr:col>11</xdr:col>
      <xdr:colOff>449035</xdr:colOff>
      <xdr:row>23</xdr:row>
      <xdr:rowOff>108857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9DC1EE-01B6-42B4-0EBA-70A1DCC02536}"/>
            </a:ext>
          </a:extLst>
        </xdr:cNvPr>
        <xdr:cNvCxnSpPr/>
      </xdr:nvCxnSpPr>
      <xdr:spPr>
        <a:xfrm>
          <a:off x="4286250" y="4517571"/>
          <a:ext cx="469446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190500</xdr:colOff>
      <xdr:row>74</xdr:row>
      <xdr:rowOff>176893</xdr:rowOff>
    </xdr:from>
    <xdr:to>
      <xdr:col>7</xdr:col>
      <xdr:colOff>249807</xdr:colOff>
      <xdr:row>97</xdr:row>
      <xdr:rowOff>167978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415E9-7AA4-DADB-43D1-01329AB0F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4614072"/>
          <a:ext cx="5706271" cy="43725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18</xdr:col>
      <xdr:colOff>65028</xdr:colOff>
      <xdr:row>98</xdr:row>
      <xdr:rowOff>68035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027D6-6FC9-2596-427B-6AE02F080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8143" y="14627679"/>
          <a:ext cx="7358456" cy="4449535"/>
        </a:xfrm>
        <a:prstGeom prst="rect">
          <a:avLst/>
        </a:prstGeom>
      </xdr:spPr>
    </xdr:pic>
    <xdr:clientData/>
  </xdr:twoCellAnchor>
  <xdr:twoCellAnchor>
    <xdr:from>
      <xdr:col>14</xdr:col>
      <xdr:colOff>217714</xdr:colOff>
      <xdr:row>113</xdr:row>
      <xdr:rowOff>190499</xdr:rowOff>
    </xdr:from>
    <xdr:to>
      <xdr:col>16</xdr:col>
      <xdr:colOff>639535</xdr:colOff>
      <xdr:row>117</xdr:row>
      <xdr:rowOff>108858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192E3AB-7789-592A-6AB3-11516A4B5155}"/>
            </a:ext>
          </a:extLst>
        </xdr:cNvPr>
        <xdr:cNvSpPr/>
      </xdr:nvSpPr>
      <xdr:spPr>
        <a:xfrm>
          <a:off x="11824607" y="22043570"/>
          <a:ext cx="1823357" cy="68035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Mantain</a:t>
          </a:r>
          <a:r>
            <a:rPr lang="en-US" sz="1100" baseline="0"/>
            <a:t> volumes</a:t>
          </a:r>
        </a:p>
        <a:p>
          <a:pPr algn="l"/>
          <a:r>
            <a:rPr lang="en-US" sz="1100" baseline="0"/>
            <a:t>Mantain IELR</a:t>
          </a:r>
        </a:p>
        <a:p>
          <a:pPr algn="l"/>
          <a:r>
            <a:rPr lang="en-US" sz="1100" baseline="0"/>
            <a:t>Change last 3 years to BF</a:t>
          </a:r>
          <a:endParaRPr lang="en-US" sz="1100"/>
        </a:p>
      </xdr:txBody>
    </xdr:sp>
    <xdr:clientData/>
  </xdr:twoCellAnchor>
  <xdr:twoCellAnchor>
    <xdr:from>
      <xdr:col>13</xdr:col>
      <xdr:colOff>122465</xdr:colOff>
      <xdr:row>115</xdr:row>
      <xdr:rowOff>176894</xdr:rowOff>
    </xdr:from>
    <xdr:to>
      <xdr:col>14</xdr:col>
      <xdr:colOff>13607</xdr:colOff>
      <xdr:row>116</xdr:row>
      <xdr:rowOff>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235B9DC-B51B-8988-9C0D-7D000DE0F973}"/>
            </a:ext>
          </a:extLst>
        </xdr:cNvPr>
        <xdr:cNvCxnSpPr/>
      </xdr:nvCxnSpPr>
      <xdr:spPr>
        <a:xfrm>
          <a:off x="11008179" y="22410965"/>
          <a:ext cx="612321" cy="136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353786</xdr:colOff>
      <xdr:row>107</xdr:row>
      <xdr:rowOff>122464</xdr:rowOff>
    </xdr:from>
    <xdr:to>
      <xdr:col>17</xdr:col>
      <xdr:colOff>27214</xdr:colOff>
      <xdr:row>111</xdr:row>
      <xdr:rowOff>13608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1C75345-DB0F-4A36-83A6-06507BA4807F}"/>
            </a:ext>
          </a:extLst>
        </xdr:cNvPr>
        <xdr:cNvSpPr/>
      </xdr:nvSpPr>
      <xdr:spPr>
        <a:xfrm>
          <a:off x="11566072" y="20818928"/>
          <a:ext cx="1918606" cy="68035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Change volumne to 6</a:t>
          </a:r>
        </a:p>
        <a:p>
          <a:pPr algn="l"/>
          <a:r>
            <a:rPr lang="en-US" sz="1100"/>
            <a:t>Change IELR to 100</a:t>
          </a:r>
        </a:p>
      </xdr:txBody>
    </xdr:sp>
    <xdr:clientData/>
  </xdr:twoCellAnchor>
  <xdr:twoCellAnchor>
    <xdr:from>
      <xdr:col>13</xdr:col>
      <xdr:colOff>299359</xdr:colOff>
      <xdr:row>109</xdr:row>
      <xdr:rowOff>2</xdr:rowOff>
    </xdr:from>
    <xdr:to>
      <xdr:col>14</xdr:col>
      <xdr:colOff>190501</xdr:colOff>
      <xdr:row>109</xdr:row>
      <xdr:rowOff>13609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2AF3B2A-D401-4EAC-9156-DD82F4D81931}"/>
            </a:ext>
          </a:extLst>
        </xdr:cNvPr>
        <xdr:cNvCxnSpPr/>
      </xdr:nvCxnSpPr>
      <xdr:spPr>
        <a:xfrm>
          <a:off x="10763252" y="21091073"/>
          <a:ext cx="639535" cy="136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748392</xdr:colOff>
      <xdr:row>74</xdr:row>
      <xdr:rowOff>176893</xdr:rowOff>
    </xdr:from>
    <xdr:to>
      <xdr:col>7</xdr:col>
      <xdr:colOff>762797</xdr:colOff>
      <xdr:row>97</xdr:row>
      <xdr:rowOff>188421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E2DACD-0CA6-5B19-55E8-2662CDAAD1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722"/>
        <a:stretch/>
      </xdr:blipFill>
      <xdr:spPr>
        <a:xfrm>
          <a:off x="748392" y="14586857"/>
          <a:ext cx="5715798" cy="4393028"/>
        </a:xfrm>
        <a:prstGeom prst="rect">
          <a:avLst/>
        </a:prstGeom>
      </xdr:spPr>
    </xdr:pic>
    <xdr:clientData/>
  </xdr:twoCellAnchor>
  <xdr:twoCellAnchor editAs="oneCell">
    <xdr:from>
      <xdr:col>8</xdr:col>
      <xdr:colOff>748393</xdr:colOff>
      <xdr:row>74</xdr:row>
      <xdr:rowOff>136071</xdr:rowOff>
    </xdr:from>
    <xdr:to>
      <xdr:col>18</xdr:col>
      <xdr:colOff>744024</xdr:colOff>
      <xdr:row>98</xdr:row>
      <xdr:rowOff>79551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D95899-D119-3E72-E35D-3F8B1FD9B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2607" y="14546035"/>
          <a:ext cx="7697274" cy="4515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353786</xdr:colOff>
      <xdr:row>107</xdr:row>
      <xdr:rowOff>122464</xdr:rowOff>
    </xdr:from>
    <xdr:to>
      <xdr:col>17</xdr:col>
      <xdr:colOff>27214</xdr:colOff>
      <xdr:row>111</xdr:row>
      <xdr:rowOff>13608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BBF4A50-045A-4ED9-88E3-38D34AC13AA6}"/>
            </a:ext>
          </a:extLst>
        </xdr:cNvPr>
        <xdr:cNvSpPr/>
      </xdr:nvSpPr>
      <xdr:spPr>
        <a:xfrm>
          <a:off x="11517086" y="20725039"/>
          <a:ext cx="1902278" cy="6721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Change volumne to 6</a:t>
          </a:r>
        </a:p>
        <a:p>
          <a:pPr algn="l"/>
          <a:r>
            <a:rPr lang="en-US" sz="1100"/>
            <a:t>Change IELR to 100</a:t>
          </a:r>
        </a:p>
      </xdr:txBody>
    </xdr:sp>
    <xdr:clientData/>
  </xdr:twoCellAnchor>
  <xdr:twoCellAnchor>
    <xdr:from>
      <xdr:col>13</xdr:col>
      <xdr:colOff>299359</xdr:colOff>
      <xdr:row>109</xdr:row>
      <xdr:rowOff>2</xdr:rowOff>
    </xdr:from>
    <xdr:to>
      <xdr:col>14</xdr:col>
      <xdr:colOff>190501</xdr:colOff>
      <xdr:row>109</xdr:row>
      <xdr:rowOff>13609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07F44CA-86C3-4E7E-BFAC-14D8E79C1C95}"/>
            </a:ext>
          </a:extLst>
        </xdr:cNvPr>
        <xdr:cNvCxnSpPr/>
      </xdr:nvCxnSpPr>
      <xdr:spPr>
        <a:xfrm>
          <a:off x="10719709" y="20993102"/>
          <a:ext cx="634092" cy="136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748392</xdr:colOff>
      <xdr:row>74</xdr:row>
      <xdr:rowOff>176893</xdr:rowOff>
    </xdr:from>
    <xdr:to>
      <xdr:col>7</xdr:col>
      <xdr:colOff>762797</xdr:colOff>
      <xdr:row>97</xdr:row>
      <xdr:rowOff>188421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C36532-7285-4DA5-BA1E-1E52CCA6F9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722"/>
        <a:stretch/>
      </xdr:blipFill>
      <xdr:spPr>
        <a:xfrm>
          <a:off x="748392" y="14492968"/>
          <a:ext cx="5691305" cy="4393028"/>
        </a:xfrm>
        <a:prstGeom prst="rect">
          <a:avLst/>
        </a:prstGeom>
      </xdr:spPr>
    </xdr:pic>
    <xdr:clientData/>
  </xdr:twoCellAnchor>
  <xdr:twoCellAnchor editAs="oneCell">
    <xdr:from>
      <xdr:col>8</xdr:col>
      <xdr:colOff>748393</xdr:colOff>
      <xdr:row>74</xdr:row>
      <xdr:rowOff>136071</xdr:rowOff>
    </xdr:from>
    <xdr:to>
      <xdr:col>19</xdr:col>
      <xdr:colOff>1074</xdr:colOff>
      <xdr:row>98</xdr:row>
      <xdr:rowOff>79551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9CB9B0-389C-48A3-9FEA-78CE62C30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25393" y="14452146"/>
          <a:ext cx="7653731" cy="45154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6E90-9CA3-4EB2-8DD5-10A97D3DF8F8}">
  <dimension ref="A2:Z123"/>
  <sheetViews>
    <sheetView zoomScale="70" zoomScaleNormal="70" workbookViewId="0">
      <selection activeCell="M25" sqref="M25"/>
    </sheetView>
  </sheetViews>
  <sheetFormatPr defaultRowHeight="15" x14ac:dyDescent="0.25"/>
  <cols>
    <col min="1" max="1" width="17.7109375" bestFit="1" customWidth="1"/>
    <col min="2" max="2" width="10.85546875" bestFit="1" customWidth="1"/>
    <col min="3" max="7" width="11.140625" bestFit="1" customWidth="1"/>
    <col min="8" max="12" width="10.7109375" bestFit="1" customWidth="1"/>
    <col min="13" max="13" width="13.85546875" customWidth="1"/>
    <col min="14" max="15" width="10.7109375" bestFit="1" customWidth="1"/>
    <col min="16" max="19" width="10.28515625" bestFit="1" customWidth="1"/>
    <col min="20" max="20" width="9.28515625" bestFit="1" customWidth="1"/>
    <col min="21" max="23" width="9.5703125" bestFit="1" customWidth="1"/>
    <col min="31" max="31" width="20.5703125" bestFit="1" customWidth="1"/>
    <col min="32" max="32" width="128.7109375" bestFit="1" customWidth="1"/>
  </cols>
  <sheetData>
    <row r="2" spans="1:25" x14ac:dyDescent="0.25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25">
      <c r="A3" s="2" t="s">
        <v>14</v>
      </c>
      <c r="B3" s="3">
        <v>45108</v>
      </c>
      <c r="C3" s="3">
        <v>45139</v>
      </c>
      <c r="D3" s="3">
        <v>45170</v>
      </c>
      <c r="E3" s="3">
        <v>45200</v>
      </c>
      <c r="F3" s="3">
        <v>45231</v>
      </c>
      <c r="G3" s="3">
        <v>45261</v>
      </c>
      <c r="H3" s="3">
        <v>45292</v>
      </c>
      <c r="I3" s="3">
        <v>45323</v>
      </c>
      <c r="J3" s="3">
        <v>45352</v>
      </c>
      <c r="K3" s="3">
        <v>45383</v>
      </c>
      <c r="L3" s="3">
        <v>45413</v>
      </c>
      <c r="M3" s="3">
        <v>45444</v>
      </c>
      <c r="N3" s="3">
        <v>45474</v>
      </c>
      <c r="O3" s="3">
        <v>45505</v>
      </c>
      <c r="P3" s="3">
        <v>45536</v>
      </c>
      <c r="Q3" s="3">
        <v>45566</v>
      </c>
      <c r="R3" s="3">
        <v>45597</v>
      </c>
      <c r="S3" s="3">
        <v>45627</v>
      </c>
      <c r="T3" s="3">
        <v>45658</v>
      </c>
      <c r="U3" s="3">
        <v>45689</v>
      </c>
      <c r="V3" s="3">
        <v>45717</v>
      </c>
      <c r="W3" s="3">
        <v>45748</v>
      </c>
      <c r="X3" s="3">
        <v>45778</v>
      </c>
      <c r="Y3" s="3">
        <v>45809</v>
      </c>
    </row>
    <row r="4" spans="1:25" x14ac:dyDescent="0.25">
      <c r="A4" s="4">
        <v>45108</v>
      </c>
      <c r="B4" s="5"/>
      <c r="C4" s="5">
        <v>143.83000000000001</v>
      </c>
      <c r="D4" s="5">
        <v>160.76</v>
      </c>
      <c r="E4" s="5">
        <v>160.76</v>
      </c>
      <c r="F4" s="5">
        <v>160.76</v>
      </c>
      <c r="G4" s="5">
        <v>160.76</v>
      </c>
      <c r="H4" s="5">
        <v>160.76</v>
      </c>
      <c r="I4" s="5">
        <v>160.76</v>
      </c>
      <c r="J4" s="5">
        <v>160.76</v>
      </c>
      <c r="K4" s="5">
        <v>160.76</v>
      </c>
      <c r="L4" s="5">
        <v>160.76</v>
      </c>
      <c r="M4" s="5">
        <v>160.76</v>
      </c>
      <c r="N4" s="5">
        <v>160.76</v>
      </c>
      <c r="O4" s="5">
        <v>160.76</v>
      </c>
      <c r="P4" s="5">
        <v>160.76</v>
      </c>
      <c r="Q4" s="5">
        <v>160.76</v>
      </c>
      <c r="R4" s="5">
        <v>160.76</v>
      </c>
      <c r="S4" s="5">
        <v>160.76</v>
      </c>
      <c r="T4" s="5">
        <v>160.76</v>
      </c>
      <c r="U4" s="5">
        <v>160.76</v>
      </c>
      <c r="V4" s="5">
        <v>160.76</v>
      </c>
      <c r="W4" s="5">
        <v>160.76</v>
      </c>
      <c r="X4" s="5">
        <v>160.76</v>
      </c>
      <c r="Y4" s="5">
        <v>160.76</v>
      </c>
    </row>
    <row r="5" spans="1:25" x14ac:dyDescent="0.25">
      <c r="A5" s="4">
        <v>45139</v>
      </c>
      <c r="B5" s="5">
        <v>34.340000000000003</v>
      </c>
      <c r="C5" s="5">
        <v>72.7</v>
      </c>
      <c r="D5" s="5">
        <v>117.96</v>
      </c>
      <c r="E5" s="5">
        <v>117.96</v>
      </c>
      <c r="F5" s="5">
        <v>117.96</v>
      </c>
      <c r="G5" s="5">
        <v>117.96</v>
      </c>
      <c r="H5" s="5">
        <v>117.96</v>
      </c>
      <c r="I5" s="5">
        <v>117.96</v>
      </c>
      <c r="J5" s="5">
        <v>117.96</v>
      </c>
      <c r="K5" s="5">
        <v>117.96</v>
      </c>
      <c r="L5" s="5">
        <v>117.96</v>
      </c>
      <c r="M5" s="5">
        <v>117.96</v>
      </c>
      <c r="N5" s="5">
        <v>117.96</v>
      </c>
      <c r="O5" s="5">
        <v>117.96</v>
      </c>
      <c r="P5" s="5">
        <v>117.96</v>
      </c>
      <c r="Q5" s="5">
        <v>117.96</v>
      </c>
      <c r="R5" s="5">
        <v>117.96</v>
      </c>
      <c r="S5" s="5">
        <v>117.96</v>
      </c>
      <c r="T5" s="5">
        <v>117.96</v>
      </c>
      <c r="U5" s="5">
        <v>117.96</v>
      </c>
      <c r="V5" s="5">
        <v>117.96</v>
      </c>
      <c r="W5" s="5">
        <v>117.96</v>
      </c>
      <c r="X5" s="5">
        <v>117.96</v>
      </c>
      <c r="Y5" s="5"/>
    </row>
    <row r="6" spans="1:25" x14ac:dyDescent="0.25">
      <c r="A6" s="4">
        <v>45170</v>
      </c>
      <c r="B6" s="5"/>
      <c r="C6" s="5">
        <v>124.57</v>
      </c>
      <c r="D6" s="5">
        <v>124.57</v>
      </c>
      <c r="E6" s="5">
        <v>131.61000000000001</v>
      </c>
      <c r="F6" s="5">
        <v>131.61000000000001</v>
      </c>
      <c r="G6" s="5">
        <v>112.51</v>
      </c>
      <c r="H6" s="5">
        <v>112.51</v>
      </c>
      <c r="I6" s="5">
        <v>112.51</v>
      </c>
      <c r="J6" s="5">
        <v>112.51</v>
      </c>
      <c r="K6" s="5">
        <v>112.51</v>
      </c>
      <c r="L6" s="5">
        <v>112.51</v>
      </c>
      <c r="M6" s="5">
        <v>112.51</v>
      </c>
      <c r="N6" s="5">
        <v>112.51</v>
      </c>
      <c r="O6" s="5">
        <v>112.51</v>
      </c>
      <c r="P6" s="5">
        <v>112.51</v>
      </c>
      <c r="Q6" s="5">
        <v>112.51</v>
      </c>
      <c r="R6" s="5">
        <v>112.51</v>
      </c>
      <c r="S6" s="5">
        <v>112.51</v>
      </c>
      <c r="T6" s="5">
        <v>112.51</v>
      </c>
      <c r="U6" s="5">
        <v>112.51</v>
      </c>
      <c r="V6" s="5">
        <v>112.51</v>
      </c>
      <c r="W6" s="5">
        <v>112.51</v>
      </c>
      <c r="X6" s="5"/>
      <c r="Y6" s="5"/>
    </row>
    <row r="7" spans="1:25" x14ac:dyDescent="0.25">
      <c r="A7" s="4">
        <v>45200</v>
      </c>
      <c r="B7" s="5">
        <v>11</v>
      </c>
      <c r="C7" s="5">
        <v>169.14</v>
      </c>
      <c r="D7" s="5">
        <v>207.59</v>
      </c>
      <c r="E7" s="5">
        <v>207.59</v>
      </c>
      <c r="F7" s="5">
        <v>207.59</v>
      </c>
      <c r="G7" s="5">
        <v>207.59</v>
      </c>
      <c r="H7" s="5">
        <v>207.59</v>
      </c>
      <c r="I7" s="5">
        <v>207.59</v>
      </c>
      <c r="J7" s="5">
        <v>207.59</v>
      </c>
      <c r="K7" s="5">
        <v>207.59</v>
      </c>
      <c r="L7" s="5">
        <v>207.59</v>
      </c>
      <c r="M7" s="5">
        <v>207.59</v>
      </c>
      <c r="N7" s="5">
        <v>207.59</v>
      </c>
      <c r="O7" s="5">
        <v>207.59</v>
      </c>
      <c r="P7" s="5">
        <v>207.59</v>
      </c>
      <c r="Q7" s="5">
        <v>207.59</v>
      </c>
      <c r="R7" s="5">
        <v>207.59</v>
      </c>
      <c r="S7" s="5">
        <v>207.59</v>
      </c>
      <c r="T7" s="5">
        <v>207.59</v>
      </c>
      <c r="U7" s="5">
        <v>207.59</v>
      </c>
      <c r="V7" s="5">
        <v>207.59</v>
      </c>
      <c r="W7" s="5"/>
      <c r="X7" s="5"/>
      <c r="Y7" s="5"/>
    </row>
    <row r="8" spans="1:25" x14ac:dyDescent="0.25">
      <c r="A8" s="4">
        <v>45231</v>
      </c>
      <c r="B8" s="5"/>
      <c r="C8" s="5">
        <v>160.47</v>
      </c>
      <c r="D8" s="5">
        <v>197.18</v>
      </c>
      <c r="E8" s="5">
        <v>569.98</v>
      </c>
      <c r="F8" s="5">
        <v>569.98</v>
      </c>
      <c r="G8" s="5">
        <v>569.98</v>
      </c>
      <c r="H8" s="5">
        <v>569.98</v>
      </c>
      <c r="I8" s="5">
        <v>569.98</v>
      </c>
      <c r="J8" s="5">
        <v>569.98</v>
      </c>
      <c r="K8" s="5">
        <v>569.98</v>
      </c>
      <c r="L8" s="5">
        <v>569.98</v>
      </c>
      <c r="M8" s="5">
        <v>569.98</v>
      </c>
      <c r="N8" s="5">
        <v>569.98</v>
      </c>
      <c r="O8" s="5">
        <v>569.98</v>
      </c>
      <c r="P8" s="5">
        <v>569.98</v>
      </c>
      <c r="Q8" s="5">
        <v>569.98</v>
      </c>
      <c r="R8" s="5">
        <v>569.98</v>
      </c>
      <c r="S8" s="5">
        <v>569.98</v>
      </c>
      <c r="T8" s="5">
        <v>569.98</v>
      </c>
      <c r="U8" s="5">
        <v>569.98</v>
      </c>
      <c r="V8" s="5"/>
      <c r="W8" s="5"/>
      <c r="X8" s="5"/>
      <c r="Y8" s="5"/>
    </row>
    <row r="9" spans="1:25" x14ac:dyDescent="0.25">
      <c r="A9" s="4">
        <v>45261</v>
      </c>
      <c r="B9" s="5"/>
      <c r="C9" s="5">
        <v>136.83000000000001</v>
      </c>
      <c r="D9" s="5">
        <v>136.83000000000001</v>
      </c>
      <c r="E9" s="5">
        <v>136.83000000000001</v>
      </c>
      <c r="F9" s="5">
        <v>136.83000000000001</v>
      </c>
      <c r="G9" s="5">
        <v>136.83000000000001</v>
      </c>
      <c r="H9" s="5">
        <v>136.83000000000001</v>
      </c>
      <c r="I9" s="5">
        <v>136.83000000000001</v>
      </c>
      <c r="J9" s="5">
        <v>136.83000000000001</v>
      </c>
      <c r="K9" s="5">
        <v>136.83000000000001</v>
      </c>
      <c r="L9" s="5">
        <v>136.83000000000001</v>
      </c>
      <c r="M9" s="5">
        <v>136.83000000000001</v>
      </c>
      <c r="N9" s="5">
        <v>136.83000000000001</v>
      </c>
      <c r="O9" s="5">
        <v>136.83000000000001</v>
      </c>
      <c r="P9" s="5">
        <v>136.83000000000001</v>
      </c>
      <c r="Q9" s="5">
        <v>136.83000000000001</v>
      </c>
      <c r="R9" s="5">
        <v>136.83000000000001</v>
      </c>
      <c r="S9" s="5">
        <v>136.83000000000001</v>
      </c>
      <c r="T9" s="5">
        <v>136.83000000000001</v>
      </c>
      <c r="U9" s="5"/>
      <c r="V9" s="5"/>
      <c r="W9" s="5"/>
      <c r="X9" s="5"/>
      <c r="Y9" s="5"/>
    </row>
    <row r="10" spans="1:25" x14ac:dyDescent="0.25">
      <c r="A10" s="4">
        <v>45292</v>
      </c>
      <c r="B10" s="5">
        <v>275.55</v>
      </c>
      <c r="C10" s="5">
        <v>1481.21</v>
      </c>
      <c r="D10" s="5">
        <v>1481.21</v>
      </c>
      <c r="E10" s="5">
        <v>1481.21</v>
      </c>
      <c r="F10" s="5">
        <v>1481.21</v>
      </c>
      <c r="G10" s="5">
        <v>1531.84</v>
      </c>
      <c r="H10" s="5">
        <v>1531.84</v>
      </c>
      <c r="I10" s="5">
        <v>1531.84</v>
      </c>
      <c r="J10" s="5">
        <v>1531.84</v>
      </c>
      <c r="K10" s="5">
        <v>1541.24</v>
      </c>
      <c r="L10" s="5">
        <v>1541.24</v>
      </c>
      <c r="M10" s="5">
        <v>1541.24</v>
      </c>
      <c r="N10" s="5">
        <v>1541.24</v>
      </c>
      <c r="O10" s="5">
        <v>1541.24</v>
      </c>
      <c r="P10" s="5">
        <v>1541.24</v>
      </c>
      <c r="Q10" s="5">
        <v>1541.24</v>
      </c>
      <c r="R10" s="5">
        <v>1541.24</v>
      </c>
      <c r="S10" s="5">
        <v>1541.24</v>
      </c>
      <c r="T10" s="5"/>
      <c r="U10" s="5"/>
      <c r="V10" s="5"/>
      <c r="W10" s="5"/>
      <c r="X10" s="5"/>
      <c r="Y10" s="5"/>
    </row>
    <row r="11" spans="1:25" x14ac:dyDescent="0.25">
      <c r="A11" s="4">
        <v>45323</v>
      </c>
      <c r="B11" s="5"/>
      <c r="C11" s="5"/>
      <c r="D11" s="5"/>
      <c r="E11" s="5"/>
      <c r="F11" s="5">
        <v>102.64</v>
      </c>
      <c r="G11" s="5">
        <v>224.36</v>
      </c>
      <c r="H11" s="5">
        <v>224.36</v>
      </c>
      <c r="I11" s="5">
        <v>224.36</v>
      </c>
      <c r="J11" s="5">
        <v>224.36</v>
      </c>
      <c r="K11" s="5">
        <v>224.36</v>
      </c>
      <c r="L11" s="5">
        <v>224.36</v>
      </c>
      <c r="M11" s="5">
        <v>224.36</v>
      </c>
      <c r="N11" s="5">
        <v>224.36</v>
      </c>
      <c r="O11" s="5">
        <v>224.36</v>
      </c>
      <c r="P11" s="5">
        <v>224.36</v>
      </c>
      <c r="Q11" s="5">
        <v>224.36</v>
      </c>
      <c r="R11" s="5">
        <v>224.36</v>
      </c>
      <c r="S11" s="5"/>
      <c r="T11" s="5"/>
      <c r="U11" s="5"/>
      <c r="V11" s="5"/>
      <c r="W11" s="5"/>
      <c r="X11" s="5"/>
      <c r="Y11" s="5"/>
    </row>
    <row r="12" spans="1:25" x14ac:dyDescent="0.25">
      <c r="A12" s="4">
        <v>45352</v>
      </c>
      <c r="B12" s="5"/>
      <c r="C12" s="5"/>
      <c r="D12" s="5"/>
      <c r="E12" s="5">
        <v>188.43</v>
      </c>
      <c r="F12" s="5">
        <v>188.43</v>
      </c>
      <c r="G12" s="5">
        <v>188.43</v>
      </c>
      <c r="H12" s="5">
        <v>188.43</v>
      </c>
      <c r="I12" s="5">
        <v>188.43</v>
      </c>
      <c r="J12" s="5">
        <v>188.43</v>
      </c>
      <c r="K12" s="5">
        <v>188.43</v>
      </c>
      <c r="L12" s="5">
        <v>188.43</v>
      </c>
      <c r="M12" s="5">
        <v>188.43</v>
      </c>
      <c r="N12" s="5">
        <v>188.43</v>
      </c>
      <c r="O12" s="5">
        <v>188.43</v>
      </c>
      <c r="P12" s="5">
        <v>188.43</v>
      </c>
      <c r="Q12" s="5">
        <v>188.43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4">
        <v>45383</v>
      </c>
      <c r="B13" s="5"/>
      <c r="C13" s="5"/>
      <c r="D13" s="5">
        <v>242.08</v>
      </c>
      <c r="E13" s="5">
        <v>261</v>
      </c>
      <c r="F13" s="5">
        <v>261</v>
      </c>
      <c r="G13" s="5">
        <v>261</v>
      </c>
      <c r="H13" s="5">
        <v>270.39999999999998</v>
      </c>
      <c r="I13" s="5">
        <v>270.39999999999998</v>
      </c>
      <c r="J13" s="5">
        <v>270.39999999999998</v>
      </c>
      <c r="K13" s="5">
        <v>270.39999999999998</v>
      </c>
      <c r="L13" s="5">
        <v>270.39999999999998</v>
      </c>
      <c r="M13" s="5">
        <v>270.39999999999998</v>
      </c>
      <c r="N13" s="5">
        <v>270.39999999999998</v>
      </c>
      <c r="O13" s="5">
        <v>270.39999999999998</v>
      </c>
      <c r="P13" s="5">
        <v>270.39999999999998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4">
        <v>45413</v>
      </c>
      <c r="B14" s="5"/>
      <c r="C14" s="5">
        <v>634.33000000000004</v>
      </c>
      <c r="D14" s="5">
        <v>840.1400000000001</v>
      </c>
      <c r="E14" s="5">
        <v>2508.0300000000002</v>
      </c>
      <c r="F14" s="5">
        <v>2508.0300000000002</v>
      </c>
      <c r="G14" s="5">
        <v>2517.4299999999998</v>
      </c>
      <c r="H14" s="5">
        <v>2517.4299999999998</v>
      </c>
      <c r="I14" s="5">
        <v>2551.77</v>
      </c>
      <c r="J14" s="5">
        <v>2551.77</v>
      </c>
      <c r="K14" s="5">
        <v>2551.77</v>
      </c>
      <c r="L14" s="5">
        <v>2551.77</v>
      </c>
      <c r="M14" s="5">
        <v>2551.77</v>
      </c>
      <c r="N14" s="5">
        <v>2551.77</v>
      </c>
      <c r="O14" s="5">
        <v>2551.77</v>
      </c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4">
        <v>45444</v>
      </c>
      <c r="B15" s="5">
        <v>132.77000000000001</v>
      </c>
      <c r="C15" s="5">
        <v>356.51</v>
      </c>
      <c r="D15" s="5">
        <v>471.59</v>
      </c>
      <c r="E15" s="5">
        <v>1052.71</v>
      </c>
      <c r="F15" s="5">
        <v>1052.71</v>
      </c>
      <c r="G15" s="5">
        <v>1052.71</v>
      </c>
      <c r="H15" s="5">
        <v>1073.42</v>
      </c>
      <c r="I15" s="5">
        <v>1073.42</v>
      </c>
      <c r="J15" s="5">
        <v>1073.42</v>
      </c>
      <c r="K15" s="5">
        <v>1073.42</v>
      </c>
      <c r="L15" s="5">
        <v>1073.42</v>
      </c>
      <c r="M15" s="5">
        <v>1073.42</v>
      </c>
      <c r="N15" s="5">
        <v>1073.42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4">
        <v>45474</v>
      </c>
      <c r="B16" s="5">
        <v>36.409999999999997</v>
      </c>
      <c r="C16" s="5">
        <v>92.31</v>
      </c>
      <c r="D16" s="5">
        <v>216.77</v>
      </c>
      <c r="E16" s="5">
        <v>285.88</v>
      </c>
      <c r="F16" s="5">
        <v>285.88</v>
      </c>
      <c r="G16" s="5">
        <v>324.32</v>
      </c>
      <c r="H16" s="5">
        <v>324.32</v>
      </c>
      <c r="I16" s="5">
        <v>324.32</v>
      </c>
      <c r="J16" s="5">
        <v>333.72</v>
      </c>
      <c r="K16" s="5">
        <v>333.72</v>
      </c>
      <c r="L16" s="5">
        <v>333.72</v>
      </c>
      <c r="M16" s="5">
        <v>333.72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>
        <v>45505</v>
      </c>
      <c r="B17" s="5">
        <v>7.54</v>
      </c>
      <c r="C17" s="5">
        <v>899.8</v>
      </c>
      <c r="D17" s="5">
        <v>1186.03</v>
      </c>
      <c r="E17" s="5">
        <v>1203.6300000000001</v>
      </c>
      <c r="F17" s="5">
        <v>2865.41</v>
      </c>
      <c r="G17" s="5">
        <v>2865.41</v>
      </c>
      <c r="H17" s="5">
        <v>2865.41</v>
      </c>
      <c r="I17" s="5">
        <v>2865.41</v>
      </c>
      <c r="J17" s="5">
        <v>2865.41</v>
      </c>
      <c r="K17" s="5">
        <v>2865.41</v>
      </c>
      <c r="L17" s="5">
        <v>2865.41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4">
        <v>45536</v>
      </c>
      <c r="B18" s="5">
        <v>127.8</v>
      </c>
      <c r="C18" s="5">
        <v>1231.31</v>
      </c>
      <c r="D18" s="5">
        <v>1231.31</v>
      </c>
      <c r="E18" s="5">
        <v>1273.6600000000001</v>
      </c>
      <c r="F18" s="5">
        <v>1359.42</v>
      </c>
      <c r="G18" s="5">
        <v>1359.42</v>
      </c>
      <c r="H18" s="5">
        <v>1359.42</v>
      </c>
      <c r="I18" s="5">
        <v>1359.42</v>
      </c>
      <c r="J18" s="5">
        <v>1359.42</v>
      </c>
      <c r="K18" s="5">
        <v>1359.42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4">
        <v>45566</v>
      </c>
      <c r="B19" s="5">
        <v>65.95</v>
      </c>
      <c r="C19" s="5">
        <v>161.62</v>
      </c>
      <c r="D19" s="5">
        <v>232.86</v>
      </c>
      <c r="E19" s="5">
        <v>247.74</v>
      </c>
      <c r="F19" s="5">
        <v>247.74</v>
      </c>
      <c r="G19" s="5">
        <v>248.34</v>
      </c>
      <c r="H19" s="5">
        <v>248.34</v>
      </c>
      <c r="I19" s="5">
        <v>248.34</v>
      </c>
      <c r="J19" s="5">
        <v>248.34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4">
        <v>45597</v>
      </c>
      <c r="B20" s="5"/>
      <c r="C20" s="5">
        <v>139.63</v>
      </c>
      <c r="D20" s="5">
        <v>161.16999999999999</v>
      </c>
      <c r="E20" s="5">
        <v>161.16999999999999</v>
      </c>
      <c r="F20" s="5">
        <v>161.16999999999999</v>
      </c>
      <c r="G20" s="5">
        <v>161.16999999999999</v>
      </c>
      <c r="H20" s="5">
        <v>161.16999999999999</v>
      </c>
      <c r="I20" s="5">
        <v>161.16999999999999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4">
        <v>45627</v>
      </c>
      <c r="B21" s="5"/>
      <c r="C21" s="5">
        <v>146.21</v>
      </c>
      <c r="D21" s="5">
        <v>171.54</v>
      </c>
      <c r="E21" s="5">
        <v>182.68</v>
      </c>
      <c r="F21" s="5">
        <v>182.68</v>
      </c>
      <c r="G21" s="5">
        <v>182.68</v>
      </c>
      <c r="H21" s="5">
        <v>182.68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4">
        <v>45658</v>
      </c>
      <c r="B22" s="5">
        <v>119.59</v>
      </c>
      <c r="C22" s="5">
        <v>2180.04</v>
      </c>
      <c r="D22" s="5">
        <v>2925.6</v>
      </c>
      <c r="E22" s="5">
        <v>3178.07</v>
      </c>
      <c r="F22" s="5">
        <v>3178.07</v>
      </c>
      <c r="G22" s="5">
        <v>3230.34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4">
        <v>45689</v>
      </c>
      <c r="B23" s="5"/>
      <c r="C23" s="5">
        <v>2262.79</v>
      </c>
      <c r="D23" s="5">
        <v>2290.69</v>
      </c>
      <c r="E23" s="5">
        <v>2290.69</v>
      </c>
      <c r="F23" s="5">
        <v>2290.69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4">
        <v>45717</v>
      </c>
      <c r="B24" s="5">
        <v>22.06</v>
      </c>
      <c r="C24" s="5">
        <v>596.63</v>
      </c>
      <c r="D24" s="5">
        <v>696.48</v>
      </c>
      <c r="E24" s="5">
        <v>696.48</v>
      </c>
      <c r="F24" s="5"/>
      <c r="G24" s="5"/>
      <c r="H24" s="5"/>
      <c r="I24" s="5"/>
      <c r="J24" s="5"/>
      <c r="K24" s="5"/>
      <c r="L24" s="5"/>
      <c r="M24" s="5" t="s">
        <v>39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4">
        <v>45748</v>
      </c>
      <c r="B25" s="5">
        <v>67.64</v>
      </c>
      <c r="C25" s="5">
        <v>367.68</v>
      </c>
      <c r="D25" s="5">
        <v>367.68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4">
        <v>45778</v>
      </c>
      <c r="B26" s="5">
        <v>93.67</v>
      </c>
      <c r="C26" s="5">
        <v>361.49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4">
        <v>45809</v>
      </c>
      <c r="B27" s="5">
        <v>70.510000000000005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30" spans="1:25" x14ac:dyDescent="0.25">
      <c r="A30" s="14" t="s">
        <v>16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x14ac:dyDescent="0.25">
      <c r="A31" s="7">
        <v>0</v>
      </c>
      <c r="B31" s="8"/>
      <c r="C31" s="8">
        <v>1.1177084057567961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</row>
    <row r="32" spans="1:25" ht="15.75" x14ac:dyDescent="0.25">
      <c r="A32" s="7">
        <v>1</v>
      </c>
      <c r="B32" s="8">
        <v>2.117064647641234</v>
      </c>
      <c r="C32" s="8">
        <v>1.6225584594222831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/>
    </row>
    <row r="33" spans="1:22" ht="15.75" x14ac:dyDescent="0.25">
      <c r="A33" s="7">
        <v>2</v>
      </c>
      <c r="B33" s="8"/>
      <c r="C33" s="8">
        <v>1</v>
      </c>
      <c r="D33" s="8">
        <v>1.056514409568917</v>
      </c>
      <c r="E33" s="8">
        <v>1</v>
      </c>
      <c r="F33" s="8">
        <v>0.85487424967707626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</row>
    <row r="34" spans="1:22" ht="15.75" x14ac:dyDescent="0.25">
      <c r="A34" s="7">
        <v>3</v>
      </c>
      <c r="B34" s="8">
        <v>15.37636363636364</v>
      </c>
      <c r="C34" s="8">
        <v>1.2273264751093771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/>
    </row>
    <row r="35" spans="1:22" ht="15.75" x14ac:dyDescent="0.25">
      <c r="A35" s="7">
        <v>4</v>
      </c>
      <c r="B35" s="8"/>
      <c r="C35" s="8">
        <v>1.228765501339814</v>
      </c>
      <c r="D35" s="8">
        <v>2.8906582817729989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/>
      <c r="V35" s="8"/>
    </row>
    <row r="36" spans="1:22" ht="15.75" x14ac:dyDescent="0.25">
      <c r="A36" s="7">
        <v>5</v>
      </c>
      <c r="B36" s="8"/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U36" s="8"/>
      <c r="V36" s="8"/>
    </row>
    <row r="37" spans="1:22" ht="15.75" x14ac:dyDescent="0.25">
      <c r="A37" s="7">
        <v>6</v>
      </c>
      <c r="B37" s="8">
        <v>5.3754672473235336</v>
      </c>
      <c r="C37" s="8">
        <v>1</v>
      </c>
      <c r="D37" s="8">
        <v>1</v>
      </c>
      <c r="E37" s="8">
        <v>1</v>
      </c>
      <c r="F37" s="8">
        <v>1.0341815137623971</v>
      </c>
      <c r="G37" s="8">
        <v>1</v>
      </c>
      <c r="H37" s="8">
        <v>1</v>
      </c>
      <c r="I37" s="8">
        <v>1</v>
      </c>
      <c r="J37" s="8">
        <v>1.0061364111134321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T37" s="8"/>
      <c r="U37" s="8"/>
      <c r="V37" s="8"/>
    </row>
    <row r="38" spans="1:22" ht="15.75" x14ac:dyDescent="0.25">
      <c r="A38" s="7">
        <v>7</v>
      </c>
      <c r="B38" s="8"/>
      <c r="C38" s="8"/>
      <c r="D38" s="8"/>
      <c r="E38" s="8"/>
      <c r="F38" s="8">
        <v>2.1858924395947001</v>
      </c>
      <c r="G38" s="8">
        <v>0.99999999999999989</v>
      </c>
      <c r="H38" s="8">
        <v>0.99999999999999989</v>
      </c>
      <c r="I38" s="8">
        <v>0.99999999999999989</v>
      </c>
      <c r="J38" s="8">
        <v>0.99999999999999989</v>
      </c>
      <c r="K38" s="8">
        <v>0.99999999999999989</v>
      </c>
      <c r="L38" s="8">
        <v>0.99999999999999989</v>
      </c>
      <c r="M38" s="8">
        <v>0.99999999999999989</v>
      </c>
      <c r="N38" s="8">
        <v>0.99999999999999989</v>
      </c>
      <c r="O38" s="8">
        <v>0.99999999999999989</v>
      </c>
      <c r="P38" s="8">
        <v>0.99999999999999989</v>
      </c>
      <c r="Q38" s="8">
        <v>0.99999999999999989</v>
      </c>
      <c r="R38" s="8"/>
      <c r="S38" s="8"/>
      <c r="T38" s="8"/>
      <c r="U38" s="8"/>
      <c r="V38" s="8"/>
    </row>
    <row r="39" spans="1:22" ht="15.75" x14ac:dyDescent="0.25">
      <c r="A39" s="7">
        <v>8</v>
      </c>
      <c r="B39" s="8"/>
      <c r="C39" s="8"/>
      <c r="D39" s="8"/>
      <c r="E39" s="8">
        <v>0.99999999999999989</v>
      </c>
      <c r="F39" s="8">
        <v>0.99999999999999989</v>
      </c>
      <c r="G39" s="8">
        <v>0.99999999999999989</v>
      </c>
      <c r="H39" s="8">
        <v>0.99999999999999989</v>
      </c>
      <c r="I39" s="8">
        <v>0.99999999999999989</v>
      </c>
      <c r="J39" s="8">
        <v>0.99999999999999989</v>
      </c>
      <c r="K39" s="8">
        <v>0.99999999999999989</v>
      </c>
      <c r="L39" s="8">
        <v>0.99999999999999989</v>
      </c>
      <c r="M39" s="8">
        <v>0.99999999999999989</v>
      </c>
      <c r="N39" s="8">
        <v>0.99999999999999989</v>
      </c>
      <c r="O39" s="8">
        <v>0.99999999999999989</v>
      </c>
      <c r="P39" s="8">
        <v>0.99999999999999989</v>
      </c>
      <c r="Q39" s="8"/>
      <c r="R39" s="8"/>
      <c r="S39" s="8"/>
      <c r="T39" s="8"/>
      <c r="U39" s="8"/>
      <c r="V39" s="8"/>
    </row>
    <row r="40" spans="1:22" ht="15.75" x14ac:dyDescent="0.25">
      <c r="A40" s="7">
        <v>9</v>
      </c>
      <c r="B40" s="8"/>
      <c r="C40" s="8"/>
      <c r="D40" s="8">
        <v>1.0781559814937209</v>
      </c>
      <c r="E40" s="8">
        <v>1</v>
      </c>
      <c r="F40" s="8">
        <v>1</v>
      </c>
      <c r="G40" s="8">
        <v>1.036015325670498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Q40" s="8"/>
      <c r="R40" s="8"/>
      <c r="S40" s="8"/>
      <c r="T40" s="8"/>
      <c r="U40" s="8"/>
      <c r="V40" s="8"/>
    </row>
    <row r="41" spans="1:22" ht="15.75" x14ac:dyDescent="0.25">
      <c r="A41" s="7">
        <v>10</v>
      </c>
      <c r="B41" s="8"/>
      <c r="C41" s="8">
        <v>1.3244525720051079</v>
      </c>
      <c r="D41" s="8">
        <v>2.985252457923679</v>
      </c>
      <c r="E41" s="8">
        <v>1</v>
      </c>
      <c r="F41" s="8">
        <v>1.00374796154751</v>
      </c>
      <c r="G41" s="8">
        <v>1</v>
      </c>
      <c r="H41" s="8">
        <v>1.013640895675352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R41" s="8"/>
      <c r="S41" s="8"/>
      <c r="T41" s="8"/>
      <c r="U41" s="8"/>
      <c r="V41" s="8"/>
    </row>
    <row r="42" spans="1:22" ht="15.75" x14ac:dyDescent="0.25">
      <c r="A42" s="7">
        <v>11</v>
      </c>
      <c r="B42" s="8">
        <v>2.6851698425849211</v>
      </c>
      <c r="C42" s="8">
        <v>1.322795994502258</v>
      </c>
      <c r="D42" s="8">
        <v>2.232256833266185</v>
      </c>
      <c r="E42" s="8">
        <v>1</v>
      </c>
      <c r="F42" s="8">
        <v>1</v>
      </c>
      <c r="G42" s="8">
        <v>1.01967303435894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T42" s="8"/>
      <c r="U42" s="8"/>
      <c r="V42" s="8"/>
    </row>
    <row r="43" spans="1:22" ht="15.75" x14ac:dyDescent="0.25">
      <c r="A43" s="7">
        <v>12</v>
      </c>
      <c r="B43" s="8">
        <v>2.5352925020598742</v>
      </c>
      <c r="C43" s="8">
        <v>2.3482829595926771</v>
      </c>
      <c r="D43" s="8">
        <v>1.318817179499008</v>
      </c>
      <c r="E43" s="8">
        <v>1</v>
      </c>
      <c r="F43" s="8">
        <v>1.1344620120330211</v>
      </c>
      <c r="G43" s="8">
        <v>1</v>
      </c>
      <c r="H43" s="8">
        <v>1</v>
      </c>
      <c r="I43" s="8">
        <v>1.0289837197829299</v>
      </c>
      <c r="J43" s="8">
        <v>1</v>
      </c>
      <c r="K43" s="8">
        <v>1</v>
      </c>
      <c r="L43" s="8">
        <v>1</v>
      </c>
      <c r="U43" s="8"/>
      <c r="V43" s="8"/>
    </row>
    <row r="44" spans="1:22" ht="15.75" x14ac:dyDescent="0.25">
      <c r="A44" s="7">
        <v>13</v>
      </c>
      <c r="B44" s="8">
        <v>119.3368700265252</v>
      </c>
      <c r="C44" s="8">
        <v>1.318104023116248</v>
      </c>
      <c r="D44" s="8">
        <v>1.01483942227431</v>
      </c>
      <c r="E44" s="8">
        <v>2.380640229971005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U44" s="8"/>
      <c r="V44" s="8"/>
    </row>
    <row r="45" spans="1:22" ht="15.75" x14ac:dyDescent="0.25">
      <c r="A45" s="7">
        <v>14</v>
      </c>
      <c r="B45" s="8">
        <v>9.6346635367762126</v>
      </c>
      <c r="C45" s="8">
        <v>1</v>
      </c>
      <c r="D45" s="8">
        <v>1.034394263020685</v>
      </c>
      <c r="E45" s="8">
        <v>1.067333511298149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V45" s="8"/>
    </row>
    <row r="46" spans="1:22" ht="15.75" x14ac:dyDescent="0.25">
      <c r="A46" s="7">
        <v>15</v>
      </c>
      <c r="B46" s="8">
        <v>2.4506444275966639</v>
      </c>
      <c r="C46" s="8">
        <v>1.440787031308006</v>
      </c>
      <c r="D46" s="8">
        <v>1.063901056428755</v>
      </c>
      <c r="E46" s="8">
        <v>1</v>
      </c>
      <c r="F46" s="8">
        <v>1.0024218939210461</v>
      </c>
      <c r="G46" s="8">
        <v>1</v>
      </c>
      <c r="H46" s="8">
        <v>1</v>
      </c>
      <c r="I46" s="8">
        <v>1</v>
      </c>
    </row>
    <row r="47" spans="1:22" ht="15.75" x14ac:dyDescent="0.25">
      <c r="A47" s="7">
        <v>16</v>
      </c>
      <c r="B47" s="8"/>
      <c r="C47" s="8">
        <v>1.1542648427988249</v>
      </c>
      <c r="D47" s="8">
        <v>0.99999999999999989</v>
      </c>
      <c r="E47" s="8">
        <v>0.99999999999999989</v>
      </c>
      <c r="F47" s="8">
        <v>0.99999999999999989</v>
      </c>
      <c r="G47" s="8">
        <v>0.99999999999999989</v>
      </c>
      <c r="H47" s="8">
        <v>0.99999999999999989</v>
      </c>
    </row>
    <row r="48" spans="1:22" ht="15.75" x14ac:dyDescent="0.25">
      <c r="A48" s="7">
        <v>17</v>
      </c>
      <c r="B48" s="8"/>
      <c r="C48" s="8">
        <v>1.1732439641611381</v>
      </c>
      <c r="D48" s="8">
        <v>1.0649411216042901</v>
      </c>
      <c r="E48" s="8">
        <v>1</v>
      </c>
      <c r="F48" s="8">
        <v>1</v>
      </c>
      <c r="G48" s="8">
        <v>1</v>
      </c>
    </row>
    <row r="49" spans="1:25" ht="15.75" x14ac:dyDescent="0.25">
      <c r="A49" s="7">
        <v>18</v>
      </c>
      <c r="B49" s="8">
        <v>18.229283384898409</v>
      </c>
      <c r="C49" s="8">
        <v>1.3419937248857821</v>
      </c>
      <c r="D49" s="8">
        <v>1.0862968280010941</v>
      </c>
      <c r="E49" s="8">
        <v>1</v>
      </c>
      <c r="F49" s="8">
        <v>1.0164470889565049</v>
      </c>
    </row>
    <row r="50" spans="1:25" ht="15.75" x14ac:dyDescent="0.25">
      <c r="A50" s="7">
        <v>19</v>
      </c>
      <c r="B50" s="8"/>
      <c r="C50" s="8">
        <v>1.0123299113041859</v>
      </c>
      <c r="D50" s="8">
        <v>1</v>
      </c>
      <c r="E50" s="8">
        <v>1</v>
      </c>
    </row>
    <row r="51" spans="1:25" ht="15.75" x14ac:dyDescent="0.25">
      <c r="A51" s="7">
        <v>20</v>
      </c>
      <c r="B51" s="8">
        <v>27.045784224841341</v>
      </c>
      <c r="C51" s="8">
        <v>1.167356653202152</v>
      </c>
      <c r="D51" s="8">
        <v>1</v>
      </c>
    </row>
    <row r="52" spans="1:25" ht="15.75" x14ac:dyDescent="0.25">
      <c r="A52" s="7">
        <v>21</v>
      </c>
      <c r="B52" s="8">
        <v>5.4358367829686571</v>
      </c>
      <c r="C52" s="8">
        <v>1</v>
      </c>
    </row>
    <row r="53" spans="1:25" ht="15.75" x14ac:dyDescent="0.25">
      <c r="A53" s="7">
        <v>22</v>
      </c>
      <c r="B53" s="8">
        <v>3.859186505818299</v>
      </c>
    </row>
    <row r="56" spans="1:25" x14ac:dyDescent="0.25">
      <c r="A56" s="14" t="s">
        <v>17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8" spans="1:25" x14ac:dyDescent="0.25">
      <c r="A58" s="1" t="s">
        <v>18</v>
      </c>
      <c r="B58" s="5">
        <v>8.0159707136535516</v>
      </c>
      <c r="C58" s="5">
        <v>1.163797665177797</v>
      </c>
      <c r="D58" s="5">
        <v>1.233366635197932</v>
      </c>
      <c r="E58" s="5">
        <v>1.1117379375343279</v>
      </c>
      <c r="F58" s="5">
        <v>1.0167088620920159</v>
      </c>
      <c r="G58" s="5">
        <v>1.002463441094223</v>
      </c>
      <c r="H58" s="5">
        <v>1.0028450303516849</v>
      </c>
      <c r="I58" s="5">
        <v>1.0007870495188109</v>
      </c>
      <c r="J58" s="5">
        <v>1.0008031167765969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5" x14ac:dyDescent="0.25">
      <c r="A59" s="1" t="s">
        <v>19</v>
      </c>
      <c r="B59" s="5">
        <v>9.2769701379504959</v>
      </c>
      <c r="C59" s="5">
        <v>1.189990803695282</v>
      </c>
      <c r="D59" s="5">
        <v>1.250835813115375</v>
      </c>
      <c r="E59" s="5">
        <v>1.136168163638049</v>
      </c>
      <c r="F59" s="5">
        <v>1.0179477745017831</v>
      </c>
      <c r="G59" s="5">
        <v>1.002758055932385</v>
      </c>
      <c r="H59" s="5">
        <v>1.003150062790273</v>
      </c>
      <c r="I59" s="5">
        <v>1.000828593893792</v>
      </c>
      <c r="J59" s="5">
        <v>1.0008308900157961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</row>
    <row r="60" spans="1:25" x14ac:dyDescent="0.25">
      <c r="A60" s="1" t="s">
        <v>20</v>
      </c>
      <c r="B60" s="5">
        <v>11.571956693953</v>
      </c>
      <c r="C60" s="5">
        <v>1.161634152939234</v>
      </c>
      <c r="D60" s="5">
        <v>1.042987864175082</v>
      </c>
      <c r="E60" s="5">
        <v>1.0116934664665029</v>
      </c>
      <c r="F60" s="5">
        <v>1.00661330491376</v>
      </c>
      <c r="G60" s="5">
        <v>1</v>
      </c>
      <c r="H60" s="5">
        <v>1</v>
      </c>
      <c r="I60" s="5">
        <v>1.0011160343263661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5" x14ac:dyDescent="0.25">
      <c r="A61" s="1" t="s">
        <v>21</v>
      </c>
      <c r="B61" s="5">
        <v>7.2301903255712494</v>
      </c>
      <c r="C61" s="5">
        <v>1.039586625763069</v>
      </c>
      <c r="D61" s="5">
        <v>1.042699107186648</v>
      </c>
      <c r="E61" s="5">
        <v>1</v>
      </c>
      <c r="F61" s="5">
        <v>1.014841336543703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</row>
    <row r="62" spans="1:25" x14ac:dyDescent="0.25">
      <c r="A62" s="1" t="s">
        <v>22</v>
      </c>
      <c r="B62" s="5">
        <v>17.840135563783161</v>
      </c>
      <c r="C62" s="5">
        <v>1.252630027289718</v>
      </c>
      <c r="D62" s="5">
        <v>1.306633043939665</v>
      </c>
      <c r="E62" s="5">
        <v>1.0762091442773241</v>
      </c>
      <c r="F62" s="5">
        <v>1.0648435347101179</v>
      </c>
      <c r="G62" s="5">
        <v>1.003093797779413</v>
      </c>
      <c r="H62" s="5">
        <v>1.0008024056279621</v>
      </c>
      <c r="I62" s="5">
        <v>1.001811482486433</v>
      </c>
      <c r="J62" s="5">
        <v>1.000409094074229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</row>
    <row r="63" spans="1:25" x14ac:dyDescent="0.25">
      <c r="A63" s="1" t="s">
        <v>23</v>
      </c>
      <c r="B63" s="5">
        <v>21.245859026007729</v>
      </c>
      <c r="C63" s="5">
        <v>1.3003009730730319</v>
      </c>
      <c r="D63" s="5">
        <v>1.323237928625977</v>
      </c>
      <c r="E63" s="5">
        <v>1.120664478439096</v>
      </c>
      <c r="F63" s="5">
        <v>1.111914283004398</v>
      </c>
      <c r="G63" s="5">
        <v>1.0046406966691199</v>
      </c>
      <c r="H63" s="5">
        <v>1.0011367413062791</v>
      </c>
      <c r="I63" s="5">
        <v>1.0024153099819111</v>
      </c>
      <c r="J63" s="5">
        <v>1.0005113675927859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5" x14ac:dyDescent="0.25">
      <c r="A64" s="1" t="s">
        <v>24</v>
      </c>
      <c r="B64" s="5">
        <v>13.64252272463168</v>
      </c>
      <c r="C64" s="5">
        <v>1.141531516058681</v>
      </c>
      <c r="D64" s="5">
        <v>1.0358565010056899</v>
      </c>
      <c r="E64" s="5">
        <v>1.0112222518830249</v>
      </c>
      <c r="F64" s="5">
        <v>1.003144830479592</v>
      </c>
      <c r="G64" s="5">
        <v>1</v>
      </c>
      <c r="H64" s="5">
        <v>1</v>
      </c>
      <c r="I64" s="5">
        <v>1.0048306199638219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</row>
    <row r="65" spans="1:26" x14ac:dyDescent="0.25">
      <c r="A65" s="1" t="s">
        <v>25</v>
      </c>
      <c r="B65" s="5">
        <v>12.11360250454277</v>
      </c>
      <c r="C65" s="5">
        <v>1.0598955215021131</v>
      </c>
      <c r="D65" s="5">
        <v>1.0287656093336981</v>
      </c>
      <c r="E65" s="5">
        <v>1</v>
      </c>
      <c r="F65" s="5">
        <v>1.0054823629855021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6" x14ac:dyDescent="0.25">
      <c r="A66" s="1" t="s">
        <v>26</v>
      </c>
      <c r="B66" s="10">
        <f>+AVERAGE(B60:B61)</f>
        <v>9.4010735097621243</v>
      </c>
      <c r="C66" s="10">
        <f t="shared" ref="C66:X66" si="0">+AVERAGE(C60:C61)</f>
        <v>1.1006103893511514</v>
      </c>
      <c r="D66" s="10">
        <f t="shared" si="0"/>
        <v>1.042843485680865</v>
      </c>
      <c r="E66" s="10">
        <f t="shared" si="0"/>
        <v>1.0058467332332515</v>
      </c>
      <c r="F66" s="10">
        <f t="shared" si="0"/>
        <v>1.0107273207287315</v>
      </c>
      <c r="G66" s="10">
        <f t="shared" si="0"/>
        <v>1</v>
      </c>
      <c r="H66" s="10">
        <f t="shared" si="0"/>
        <v>1</v>
      </c>
      <c r="I66" s="10">
        <f t="shared" si="0"/>
        <v>1.0005580171631832</v>
      </c>
      <c r="J66" s="10">
        <f t="shared" si="0"/>
        <v>1</v>
      </c>
      <c r="K66" s="10">
        <f t="shared" si="0"/>
        <v>1</v>
      </c>
      <c r="L66" s="10">
        <f t="shared" si="0"/>
        <v>1</v>
      </c>
      <c r="M66" s="10">
        <f t="shared" si="0"/>
        <v>1</v>
      </c>
      <c r="N66" s="10">
        <f t="shared" si="0"/>
        <v>1</v>
      </c>
      <c r="O66" s="10">
        <f t="shared" si="0"/>
        <v>1</v>
      </c>
      <c r="P66" s="10">
        <f t="shared" si="0"/>
        <v>1</v>
      </c>
      <c r="Q66" s="10">
        <f t="shared" si="0"/>
        <v>1</v>
      </c>
      <c r="R66" s="10">
        <f t="shared" si="0"/>
        <v>1</v>
      </c>
      <c r="S66" s="10">
        <f t="shared" si="0"/>
        <v>1</v>
      </c>
      <c r="T66" s="10">
        <f t="shared" si="0"/>
        <v>1</v>
      </c>
      <c r="U66" s="10">
        <f t="shared" si="0"/>
        <v>1</v>
      </c>
      <c r="V66" s="10">
        <f t="shared" si="0"/>
        <v>1</v>
      </c>
      <c r="W66" s="10">
        <f t="shared" si="0"/>
        <v>1</v>
      </c>
      <c r="X66" s="10">
        <f t="shared" si="0"/>
        <v>1</v>
      </c>
      <c r="Z66" t="s">
        <v>28</v>
      </c>
    </row>
    <row r="68" spans="1:26" x14ac:dyDescent="0.25">
      <c r="A68" s="1"/>
      <c r="B68" s="9">
        <f t="shared" ref="B68:V68" si="1">+C68*B66</f>
        <v>10.975852961195502</v>
      </c>
      <c r="C68" s="9">
        <f t="shared" si="1"/>
        <v>1.1675105986351577</v>
      </c>
      <c r="D68" s="9">
        <f t="shared" si="1"/>
        <v>1.060784642713982</v>
      </c>
      <c r="E68" s="9">
        <f t="shared" si="1"/>
        <v>1.0172040745130639</v>
      </c>
      <c r="F68" s="9">
        <f t="shared" si="1"/>
        <v>1.0112913239209962</v>
      </c>
      <c r="G68" s="9">
        <f t="shared" si="1"/>
        <v>1.0005580171631832</v>
      </c>
      <c r="H68" s="9">
        <f t="shared" si="1"/>
        <v>1.0005580171631832</v>
      </c>
      <c r="I68" s="9">
        <f t="shared" si="1"/>
        <v>1.0005580171631832</v>
      </c>
      <c r="J68" s="9">
        <f t="shared" si="1"/>
        <v>1</v>
      </c>
      <c r="K68" s="9">
        <f t="shared" si="1"/>
        <v>1</v>
      </c>
      <c r="L68" s="9">
        <f t="shared" si="1"/>
        <v>1</v>
      </c>
      <c r="M68" s="9">
        <f t="shared" si="1"/>
        <v>1</v>
      </c>
      <c r="N68" s="9">
        <f t="shared" si="1"/>
        <v>1</v>
      </c>
      <c r="O68" s="9">
        <f t="shared" si="1"/>
        <v>1</v>
      </c>
      <c r="P68" s="9">
        <f t="shared" si="1"/>
        <v>1</v>
      </c>
      <c r="Q68" s="9">
        <f t="shared" si="1"/>
        <v>1</v>
      </c>
      <c r="R68" s="9">
        <f t="shared" si="1"/>
        <v>1</v>
      </c>
      <c r="S68" s="9">
        <f t="shared" si="1"/>
        <v>1</v>
      </c>
      <c r="T68" s="9">
        <f t="shared" si="1"/>
        <v>1</v>
      </c>
      <c r="U68" s="9">
        <f t="shared" si="1"/>
        <v>1</v>
      </c>
      <c r="V68" s="9">
        <f t="shared" si="1"/>
        <v>1</v>
      </c>
      <c r="W68" s="9">
        <f>+X68*W66</f>
        <v>1</v>
      </c>
      <c r="X68" s="9">
        <f>+X66</f>
        <v>1</v>
      </c>
    </row>
    <row r="69" spans="1:26" x14ac:dyDescent="0.25">
      <c r="A69" s="1" t="s">
        <v>27</v>
      </c>
      <c r="B69" s="9">
        <f>1/B68</f>
        <v>9.1109092253280233E-2</v>
      </c>
      <c r="C69" s="9">
        <f t="shared" ref="C69:X69" si="2">1/C68</f>
        <v>0.8565232736807864</v>
      </c>
      <c r="D69" s="9">
        <f t="shared" si="2"/>
        <v>0.9426984137341331</v>
      </c>
      <c r="E69" s="9">
        <f t="shared" si="2"/>
        <v>0.98308689972432572</v>
      </c>
      <c r="F69" s="9">
        <f t="shared" si="2"/>
        <v>0.98883474657211801</v>
      </c>
      <c r="G69" s="9">
        <f t="shared" si="2"/>
        <v>0.99944229404631102</v>
      </c>
      <c r="H69" s="9">
        <f t="shared" si="2"/>
        <v>0.99944229404631102</v>
      </c>
      <c r="I69" s="9">
        <f t="shared" si="2"/>
        <v>0.99944229404631102</v>
      </c>
      <c r="J69" s="9">
        <f t="shared" si="2"/>
        <v>1</v>
      </c>
      <c r="K69" s="9">
        <f t="shared" si="2"/>
        <v>1</v>
      </c>
      <c r="L69" s="9">
        <f t="shared" si="2"/>
        <v>1</v>
      </c>
      <c r="M69" s="9">
        <f t="shared" si="2"/>
        <v>1</v>
      </c>
      <c r="N69" s="9">
        <f t="shared" si="2"/>
        <v>1</v>
      </c>
      <c r="O69" s="9">
        <f t="shared" si="2"/>
        <v>1</v>
      </c>
      <c r="P69" s="9">
        <f t="shared" si="2"/>
        <v>1</v>
      </c>
      <c r="Q69" s="9">
        <f t="shared" si="2"/>
        <v>1</v>
      </c>
      <c r="R69" s="9">
        <f t="shared" si="2"/>
        <v>1</v>
      </c>
      <c r="S69" s="9">
        <f t="shared" si="2"/>
        <v>1</v>
      </c>
      <c r="T69" s="9">
        <f t="shared" si="2"/>
        <v>1</v>
      </c>
      <c r="U69" s="9">
        <f t="shared" si="2"/>
        <v>1</v>
      </c>
      <c r="V69" s="9">
        <f t="shared" si="2"/>
        <v>1</v>
      </c>
      <c r="W69" s="9">
        <f t="shared" si="2"/>
        <v>1</v>
      </c>
      <c r="X69" s="9">
        <f t="shared" si="2"/>
        <v>1</v>
      </c>
    </row>
    <row r="74" spans="1:26" x14ac:dyDescent="0.25">
      <c r="A74" s="14" t="s">
        <v>29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6" spans="1:26" x14ac:dyDescent="0.25">
      <c r="A76" s="6"/>
      <c r="B76" s="6"/>
    </row>
    <row r="77" spans="1:26" x14ac:dyDescent="0.25">
      <c r="A77" s="6"/>
      <c r="B77" s="6"/>
    </row>
    <row r="78" spans="1:26" x14ac:dyDescent="0.25">
      <c r="A78" s="6"/>
      <c r="B78" s="6"/>
      <c r="N78" s="13"/>
    </row>
    <row r="79" spans="1:26" x14ac:dyDescent="0.25">
      <c r="A79" s="11"/>
      <c r="B79" s="12"/>
      <c r="D79" s="13"/>
      <c r="N79" s="13"/>
      <c r="O79" s="13"/>
    </row>
    <row r="80" spans="1:26" x14ac:dyDescent="0.25">
      <c r="A80" s="11"/>
      <c r="B80" s="12"/>
      <c r="D80" s="13"/>
      <c r="N80" s="13"/>
      <c r="O80" s="13"/>
    </row>
    <row r="81" spans="1:15" x14ac:dyDescent="0.25">
      <c r="A81" s="11"/>
      <c r="B81" s="12"/>
      <c r="D81" s="13"/>
      <c r="N81" s="13"/>
      <c r="O81" s="13"/>
    </row>
    <row r="82" spans="1:15" x14ac:dyDescent="0.25">
      <c r="A82" s="11"/>
      <c r="B82" s="12"/>
      <c r="D82" s="13"/>
      <c r="N82" s="13"/>
      <c r="O82" s="13"/>
    </row>
    <row r="83" spans="1:15" x14ac:dyDescent="0.25">
      <c r="A83" s="11"/>
      <c r="B83" s="12"/>
      <c r="D83" s="13"/>
      <c r="N83" s="13"/>
      <c r="O83" s="13"/>
    </row>
    <row r="84" spans="1:15" x14ac:dyDescent="0.25">
      <c r="A84" s="11"/>
      <c r="B84" s="12"/>
      <c r="D84" s="13"/>
      <c r="N84" s="13"/>
      <c r="O84" s="13"/>
    </row>
    <row r="85" spans="1:15" x14ac:dyDescent="0.25">
      <c r="A85" s="11"/>
      <c r="B85" s="12"/>
      <c r="D85" s="13"/>
      <c r="N85" s="13"/>
      <c r="O85" s="13"/>
    </row>
    <row r="86" spans="1:15" x14ac:dyDescent="0.25">
      <c r="A86" s="11"/>
      <c r="B86" s="12"/>
      <c r="D86" s="13"/>
      <c r="N86" s="13"/>
      <c r="O86" s="13"/>
    </row>
    <row r="87" spans="1:15" x14ac:dyDescent="0.25">
      <c r="A87" s="11"/>
      <c r="B87" s="12"/>
      <c r="D87" s="13"/>
      <c r="N87" s="13"/>
      <c r="O87" s="13"/>
    </row>
    <row r="88" spans="1:15" x14ac:dyDescent="0.25">
      <c r="A88" s="11"/>
      <c r="B88" s="12"/>
      <c r="D88" s="13"/>
      <c r="N88" s="13"/>
      <c r="O88" s="13"/>
    </row>
    <row r="89" spans="1:15" x14ac:dyDescent="0.25">
      <c r="A89" s="11"/>
      <c r="B89" s="12"/>
      <c r="D89" s="13"/>
      <c r="N89" s="13"/>
      <c r="O89" s="13"/>
    </row>
    <row r="90" spans="1:15" x14ac:dyDescent="0.25">
      <c r="A90" s="11"/>
      <c r="B90" s="12"/>
      <c r="D90" s="13"/>
      <c r="N90" s="13"/>
      <c r="O90" s="13"/>
    </row>
    <row r="91" spans="1:15" x14ac:dyDescent="0.25">
      <c r="A91" s="11"/>
      <c r="B91" s="12"/>
      <c r="D91" s="13"/>
      <c r="N91" s="13"/>
      <c r="O91" s="13"/>
    </row>
    <row r="92" spans="1:15" x14ac:dyDescent="0.25">
      <c r="A92" s="11"/>
      <c r="B92" s="12"/>
      <c r="D92" s="13"/>
      <c r="N92" s="13"/>
      <c r="O92" s="13"/>
    </row>
    <row r="93" spans="1:15" x14ac:dyDescent="0.25">
      <c r="A93" s="11"/>
      <c r="B93" s="12"/>
      <c r="D93" s="13"/>
      <c r="N93" s="13"/>
      <c r="O93" s="13"/>
    </row>
    <row r="94" spans="1:15" x14ac:dyDescent="0.25">
      <c r="A94" s="11"/>
      <c r="B94" s="12"/>
      <c r="D94" s="13"/>
      <c r="N94" s="13"/>
      <c r="O94" s="13"/>
    </row>
    <row r="95" spans="1:15" x14ac:dyDescent="0.25">
      <c r="A95" s="11"/>
      <c r="B95" s="12"/>
      <c r="D95" s="13"/>
      <c r="N95" s="13"/>
      <c r="O95" s="13"/>
    </row>
    <row r="96" spans="1:15" x14ac:dyDescent="0.25">
      <c r="A96" s="11"/>
      <c r="B96" s="12"/>
      <c r="D96" s="13"/>
      <c r="N96" s="13"/>
      <c r="O96" s="13"/>
    </row>
    <row r="97" spans="1:25" x14ac:dyDescent="0.25">
      <c r="A97" s="11"/>
      <c r="B97" s="12"/>
      <c r="D97" s="13"/>
      <c r="N97" s="13"/>
      <c r="O97" s="13"/>
    </row>
    <row r="98" spans="1:25" x14ac:dyDescent="0.25">
      <c r="A98" s="11"/>
      <c r="B98" s="12"/>
      <c r="D98" s="13"/>
      <c r="N98" s="13"/>
      <c r="O98" s="13"/>
    </row>
    <row r="99" spans="1:25" x14ac:dyDescent="0.25">
      <c r="A99" s="11"/>
      <c r="B99" s="12"/>
      <c r="D99" s="13"/>
      <c r="N99" s="13"/>
      <c r="O99" s="13"/>
    </row>
    <row r="100" spans="1:25" x14ac:dyDescent="0.25">
      <c r="A100" s="25" t="s">
        <v>34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2" spans="1:25" x14ac:dyDescent="0.25">
      <c r="C102" s="24" t="s">
        <v>5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 spans="1:25" x14ac:dyDescent="0.25">
      <c r="C103" t="s">
        <v>6</v>
      </c>
    </row>
    <row r="104" spans="1:25" x14ac:dyDescent="0.25">
      <c r="C104" t="s">
        <v>7</v>
      </c>
    </row>
    <row r="105" spans="1:25" x14ac:dyDescent="0.25">
      <c r="C105" t="s">
        <v>8</v>
      </c>
    </row>
    <row r="106" spans="1:25" x14ac:dyDescent="0.25">
      <c r="C106" s="24" t="s">
        <v>4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1:25" x14ac:dyDescent="0.25">
      <c r="C107" t="s">
        <v>13</v>
      </c>
    </row>
    <row r="108" spans="1:25" ht="15.75" thickBot="1" x14ac:dyDescent="0.3"/>
    <row r="109" spans="1:25" x14ac:dyDescent="0.25">
      <c r="C109" s="21" t="s">
        <v>9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3"/>
    </row>
    <row r="110" spans="1:25" x14ac:dyDescent="0.25">
      <c r="C110" s="19" t="s">
        <v>2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6"/>
    </row>
    <row r="111" spans="1:25" x14ac:dyDescent="0.25">
      <c r="C111" s="19" t="s">
        <v>3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6"/>
    </row>
    <row r="112" spans="1:25" x14ac:dyDescent="0.25">
      <c r="C112" s="19" t="s">
        <v>0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6"/>
    </row>
    <row r="113" spans="3:13" x14ac:dyDescent="0.25">
      <c r="C113" s="19" t="s">
        <v>1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6"/>
    </row>
    <row r="114" spans="3:13" x14ac:dyDescent="0.25">
      <c r="C114" s="19" t="s">
        <v>10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6"/>
    </row>
    <row r="115" spans="3:13" x14ac:dyDescent="0.25">
      <c r="C115" s="19" t="s">
        <v>11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6"/>
    </row>
    <row r="116" spans="3:13" x14ac:dyDescent="0.25">
      <c r="C116" s="19" t="s">
        <v>12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6"/>
    </row>
    <row r="117" spans="3:13" x14ac:dyDescent="0.25">
      <c r="C117" s="19"/>
      <c r="D117" s="15"/>
      <c r="E117" s="15"/>
      <c r="F117" s="15"/>
      <c r="G117" s="15"/>
      <c r="H117" s="15"/>
      <c r="I117" s="15"/>
      <c r="J117" s="15"/>
      <c r="K117" s="15"/>
      <c r="L117" s="15"/>
      <c r="M117" s="16"/>
    </row>
    <row r="118" spans="3:13" x14ac:dyDescent="0.25">
      <c r="C118" s="19" t="s">
        <v>33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6"/>
    </row>
    <row r="119" spans="3:13" x14ac:dyDescent="0.25">
      <c r="C119" s="19" t="s">
        <v>30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6"/>
    </row>
    <row r="120" spans="3:13" x14ac:dyDescent="0.25">
      <c r="C120" s="19" t="s">
        <v>32</v>
      </c>
      <c r="D120" s="15"/>
      <c r="E120" s="15"/>
      <c r="F120" s="15"/>
      <c r="G120" s="15"/>
      <c r="H120" s="15"/>
      <c r="I120" s="15"/>
      <c r="J120" s="15"/>
      <c r="K120" s="15"/>
      <c r="L120" s="15"/>
      <c r="M120" s="16"/>
    </row>
    <row r="121" spans="3:13" x14ac:dyDescent="0.25">
      <c r="C121" s="19" t="s">
        <v>31</v>
      </c>
      <c r="D121" s="15"/>
      <c r="E121" s="15"/>
      <c r="F121" s="15"/>
      <c r="G121" s="15"/>
      <c r="H121" s="15"/>
      <c r="I121" s="15"/>
      <c r="J121" s="15"/>
      <c r="K121" s="15"/>
      <c r="L121" s="15"/>
      <c r="M121" s="16"/>
    </row>
    <row r="122" spans="3:13" x14ac:dyDescent="0.25">
      <c r="C122" s="19"/>
      <c r="D122" s="15"/>
      <c r="E122" s="15"/>
      <c r="F122" s="15"/>
      <c r="G122" s="15"/>
      <c r="H122" s="15"/>
      <c r="I122" s="15"/>
      <c r="J122" s="15"/>
      <c r="K122" s="15"/>
      <c r="L122" s="15"/>
      <c r="M122" s="16"/>
    </row>
    <row r="123" spans="3:13" ht="15.75" thickBot="1" x14ac:dyDescent="0.3">
      <c r="C123" s="20"/>
      <c r="D123" s="17"/>
      <c r="E123" s="17"/>
      <c r="F123" s="17"/>
      <c r="G123" s="17"/>
      <c r="H123" s="17"/>
      <c r="I123" s="17"/>
      <c r="J123" s="17"/>
      <c r="K123" s="17"/>
      <c r="L123" s="17"/>
      <c r="M123" s="18"/>
    </row>
  </sheetData>
  <mergeCells count="8">
    <mergeCell ref="A2:Y2"/>
    <mergeCell ref="A30:Y30"/>
    <mergeCell ref="A56:Y56"/>
    <mergeCell ref="A74:Y74"/>
    <mergeCell ref="C109:M109"/>
    <mergeCell ref="C102:M102"/>
    <mergeCell ref="C106:M106"/>
    <mergeCell ref="A100:Y10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9EA9-90E0-4051-9FA9-933139E872D5}">
  <dimension ref="A2:Z111"/>
  <sheetViews>
    <sheetView zoomScale="70" zoomScaleNormal="70" workbookViewId="0">
      <selection activeCell="O115" sqref="O115"/>
    </sheetView>
  </sheetViews>
  <sheetFormatPr defaultRowHeight="15" x14ac:dyDescent="0.25"/>
  <cols>
    <col min="1" max="1" width="17.7109375" bestFit="1" customWidth="1"/>
    <col min="2" max="2" width="10.85546875" bestFit="1" customWidth="1"/>
    <col min="3" max="6" width="11.140625" bestFit="1" customWidth="1"/>
    <col min="7" max="12" width="12" bestFit="1" customWidth="1"/>
    <col min="13" max="25" width="11.140625" bestFit="1" customWidth="1"/>
    <col min="31" max="31" width="20.5703125" bestFit="1" customWidth="1"/>
    <col min="32" max="32" width="128.7109375" bestFit="1" customWidth="1"/>
  </cols>
  <sheetData>
    <row r="2" spans="1:25" x14ac:dyDescent="0.25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25">
      <c r="A3" s="2" t="s">
        <v>14</v>
      </c>
      <c r="B3" s="3">
        <v>45108</v>
      </c>
      <c r="C3" s="3">
        <v>45139</v>
      </c>
      <c r="D3" s="3">
        <v>45170</v>
      </c>
      <c r="E3" s="3">
        <v>45200</v>
      </c>
      <c r="F3" s="3">
        <v>45231</v>
      </c>
      <c r="G3" s="3">
        <v>45261</v>
      </c>
      <c r="H3" s="3">
        <v>45292</v>
      </c>
      <c r="I3" s="3">
        <v>45323</v>
      </c>
      <c r="J3" s="3">
        <v>45352</v>
      </c>
      <c r="K3" s="3">
        <v>45383</v>
      </c>
      <c r="L3" s="3">
        <v>45413</v>
      </c>
      <c r="M3" s="3">
        <v>45444</v>
      </c>
      <c r="N3" s="3">
        <v>45474</v>
      </c>
      <c r="O3" s="3">
        <v>45505</v>
      </c>
      <c r="P3" s="3">
        <v>45536</v>
      </c>
      <c r="Q3" s="3">
        <v>45566</v>
      </c>
      <c r="R3" s="3">
        <v>45597</v>
      </c>
      <c r="S3" s="3">
        <v>45627</v>
      </c>
      <c r="T3" s="3">
        <v>45658</v>
      </c>
      <c r="U3" s="3">
        <v>45689</v>
      </c>
      <c r="V3" s="3">
        <v>45717</v>
      </c>
      <c r="W3" s="3">
        <v>45748</v>
      </c>
      <c r="X3" s="3">
        <v>45778</v>
      </c>
      <c r="Y3" s="3">
        <v>45809</v>
      </c>
    </row>
    <row r="4" spans="1:25" x14ac:dyDescent="0.25">
      <c r="A4" s="4">
        <v>45108</v>
      </c>
      <c r="B4" s="5"/>
      <c r="C4" s="5">
        <v>1404.76</v>
      </c>
      <c r="D4" s="5">
        <v>1806.35</v>
      </c>
      <c r="E4" s="5">
        <v>2246.6999999999998</v>
      </c>
      <c r="F4" s="5">
        <v>2246.6999999999998</v>
      </c>
      <c r="G4" s="5">
        <v>2248.5100000000002</v>
      </c>
      <c r="H4" s="5">
        <v>2248.5100000000002</v>
      </c>
      <c r="I4" s="5">
        <v>2293.81</v>
      </c>
      <c r="J4" s="5">
        <v>2293.81</v>
      </c>
      <c r="K4" s="5">
        <v>2293.81</v>
      </c>
      <c r="L4" s="5">
        <v>2293.81</v>
      </c>
      <c r="M4" s="5">
        <v>2293.81</v>
      </c>
      <c r="N4" s="5">
        <v>2293.81</v>
      </c>
      <c r="O4" s="5">
        <v>2293.81</v>
      </c>
      <c r="P4" s="5">
        <v>2293.81</v>
      </c>
      <c r="Q4" s="5">
        <v>2293.81</v>
      </c>
      <c r="R4" s="5">
        <v>2306.29</v>
      </c>
      <c r="S4" s="5">
        <v>2306.29</v>
      </c>
      <c r="T4" s="5">
        <v>2306.29</v>
      </c>
      <c r="U4" s="5">
        <v>2306.29</v>
      </c>
      <c r="V4" s="5">
        <v>2306.29</v>
      </c>
      <c r="W4" s="5">
        <v>2306.29</v>
      </c>
      <c r="X4" s="5">
        <v>2306.29</v>
      </c>
      <c r="Y4" s="5">
        <v>2306.29</v>
      </c>
    </row>
    <row r="5" spans="1:25" x14ac:dyDescent="0.25">
      <c r="A5" s="4">
        <v>45139</v>
      </c>
      <c r="B5" s="5"/>
      <c r="C5" s="5">
        <v>145.65</v>
      </c>
      <c r="D5" s="5">
        <v>672.31</v>
      </c>
      <c r="E5" s="5">
        <v>781.62999999999988</v>
      </c>
      <c r="F5" s="5">
        <v>837.56999999999994</v>
      </c>
      <c r="G5" s="5">
        <v>837.56999999999994</v>
      </c>
      <c r="H5" s="5">
        <v>837.56999999999994</v>
      </c>
      <c r="I5" s="5">
        <v>837.56999999999994</v>
      </c>
      <c r="J5" s="5">
        <v>837.56999999999994</v>
      </c>
      <c r="K5" s="5">
        <v>837.56999999999994</v>
      </c>
      <c r="L5" s="5">
        <v>837.56999999999994</v>
      </c>
      <c r="M5" s="5">
        <v>837.56999999999994</v>
      </c>
      <c r="N5" s="5">
        <v>837.56999999999994</v>
      </c>
      <c r="O5" s="5">
        <v>837.56999999999994</v>
      </c>
      <c r="P5" s="5">
        <v>837.56999999999994</v>
      </c>
      <c r="Q5" s="5">
        <v>837.56999999999994</v>
      </c>
      <c r="R5" s="5">
        <v>837.56999999999994</v>
      </c>
      <c r="S5" s="5">
        <v>837.56999999999994</v>
      </c>
      <c r="T5" s="5">
        <v>837.56999999999994</v>
      </c>
      <c r="U5" s="5">
        <v>837.56999999999994</v>
      </c>
      <c r="V5" s="5">
        <v>837.56999999999994</v>
      </c>
      <c r="W5" s="5">
        <v>837.56999999999994</v>
      </c>
      <c r="X5" s="5">
        <v>837.56999999999994</v>
      </c>
      <c r="Y5" s="5"/>
    </row>
    <row r="6" spans="1:25" x14ac:dyDescent="0.25">
      <c r="A6" s="4">
        <v>45170</v>
      </c>
      <c r="B6" s="5"/>
      <c r="C6" s="5">
        <v>37.200000000000003</v>
      </c>
      <c r="D6" s="5">
        <v>37.200000000000003</v>
      </c>
      <c r="E6" s="5">
        <v>671.17000000000007</v>
      </c>
      <c r="F6" s="5">
        <v>671.17000000000007</v>
      </c>
      <c r="G6" s="5">
        <v>671.17000000000007</v>
      </c>
      <c r="H6" s="5">
        <v>671.17000000000007</v>
      </c>
      <c r="I6" s="5">
        <v>671.17000000000007</v>
      </c>
      <c r="J6" s="5">
        <v>671.17000000000007</v>
      </c>
      <c r="K6" s="5">
        <v>671.17000000000007</v>
      </c>
      <c r="L6" s="5">
        <v>671.17000000000007</v>
      </c>
      <c r="M6" s="5">
        <v>671.17000000000007</v>
      </c>
      <c r="N6" s="5">
        <v>671.17000000000007</v>
      </c>
      <c r="O6" s="5">
        <v>671.17000000000007</v>
      </c>
      <c r="P6" s="5">
        <v>671.17000000000007</v>
      </c>
      <c r="Q6" s="5">
        <v>671.17000000000007</v>
      </c>
      <c r="R6" s="5">
        <v>671.17000000000007</v>
      </c>
      <c r="S6" s="5">
        <v>671.17000000000007</v>
      </c>
      <c r="T6" s="5">
        <v>671.17000000000007</v>
      </c>
      <c r="U6" s="5">
        <v>671.17000000000007</v>
      </c>
      <c r="V6" s="5">
        <v>671.17000000000007</v>
      </c>
      <c r="W6" s="5">
        <v>671.17000000000007</v>
      </c>
      <c r="X6" s="5"/>
      <c r="Y6" s="5"/>
    </row>
    <row r="7" spans="1:25" x14ac:dyDescent="0.25">
      <c r="A7" s="4">
        <v>45200</v>
      </c>
      <c r="B7" s="5"/>
      <c r="C7" s="5">
        <v>74.08</v>
      </c>
      <c r="D7" s="5">
        <v>169.63</v>
      </c>
      <c r="E7" s="5">
        <v>170.46</v>
      </c>
      <c r="F7" s="5">
        <v>170.46</v>
      </c>
      <c r="G7" s="5">
        <v>170.46</v>
      </c>
      <c r="H7" s="5">
        <v>170.46</v>
      </c>
      <c r="I7" s="5">
        <v>170.46</v>
      </c>
      <c r="J7" s="5">
        <v>170.46</v>
      </c>
      <c r="K7" s="5">
        <v>170.46</v>
      </c>
      <c r="L7" s="5">
        <v>170.46</v>
      </c>
      <c r="M7" s="5">
        <v>170.46</v>
      </c>
      <c r="N7" s="5">
        <v>170.46</v>
      </c>
      <c r="O7" s="5">
        <v>170.46</v>
      </c>
      <c r="P7" s="5">
        <v>170.46</v>
      </c>
      <c r="Q7" s="5">
        <v>170.46</v>
      </c>
      <c r="R7" s="5">
        <v>170.46</v>
      </c>
      <c r="S7" s="5">
        <v>170.46</v>
      </c>
      <c r="T7" s="5">
        <v>170.46</v>
      </c>
      <c r="U7" s="5">
        <v>170.46</v>
      </c>
      <c r="V7" s="5">
        <v>170.46</v>
      </c>
      <c r="W7" s="5"/>
      <c r="X7" s="5"/>
      <c r="Y7" s="5"/>
    </row>
    <row r="8" spans="1:25" x14ac:dyDescent="0.25">
      <c r="A8" s="4">
        <v>45231</v>
      </c>
      <c r="B8" s="5"/>
      <c r="C8" s="5"/>
      <c r="D8" s="5">
        <v>353.23</v>
      </c>
      <c r="E8" s="5">
        <v>353.23</v>
      </c>
      <c r="F8" s="5">
        <v>353.23</v>
      </c>
      <c r="G8" s="5">
        <v>353.23</v>
      </c>
      <c r="H8" s="5">
        <v>353.23</v>
      </c>
      <c r="I8" s="5">
        <v>353.23</v>
      </c>
      <c r="J8" s="5">
        <v>353.23</v>
      </c>
      <c r="K8" s="5">
        <v>353.23</v>
      </c>
      <c r="L8" s="5">
        <v>353.23</v>
      </c>
      <c r="M8" s="5">
        <v>353.23</v>
      </c>
      <c r="N8" s="5">
        <v>353.23</v>
      </c>
      <c r="O8" s="5">
        <v>353.23</v>
      </c>
      <c r="P8" s="5">
        <v>353.23</v>
      </c>
      <c r="Q8" s="5">
        <v>353.23</v>
      </c>
      <c r="R8" s="5">
        <v>353.23</v>
      </c>
      <c r="S8" s="5">
        <v>353.23</v>
      </c>
      <c r="T8" s="5">
        <v>353.23</v>
      </c>
      <c r="U8" s="5">
        <v>353.23</v>
      </c>
      <c r="V8" s="5"/>
      <c r="W8" s="5"/>
      <c r="X8" s="5"/>
      <c r="Y8" s="5"/>
    </row>
    <row r="9" spans="1:25" x14ac:dyDescent="0.25">
      <c r="A9" s="4">
        <v>45261</v>
      </c>
      <c r="B9" s="5"/>
      <c r="C9" s="5">
        <v>215.06</v>
      </c>
      <c r="D9" s="5">
        <v>254.8</v>
      </c>
      <c r="E9" s="5">
        <v>254.8</v>
      </c>
      <c r="F9" s="5">
        <v>254.8</v>
      </c>
      <c r="G9" s="5">
        <v>254.8</v>
      </c>
      <c r="H9" s="5">
        <v>254.8</v>
      </c>
      <c r="I9" s="5">
        <v>254.8</v>
      </c>
      <c r="J9" s="5">
        <v>254.8</v>
      </c>
      <c r="K9" s="5">
        <v>254.8</v>
      </c>
      <c r="L9" s="5">
        <v>254.8</v>
      </c>
      <c r="M9" s="5">
        <v>254.8</v>
      </c>
      <c r="N9" s="5">
        <v>254.8</v>
      </c>
      <c r="O9" s="5">
        <v>254.8</v>
      </c>
      <c r="P9" s="5">
        <v>254.8</v>
      </c>
      <c r="Q9" s="5">
        <v>254.8</v>
      </c>
      <c r="R9" s="5">
        <v>254.8</v>
      </c>
      <c r="S9" s="5">
        <v>254.8</v>
      </c>
      <c r="T9" s="5">
        <v>254.8</v>
      </c>
      <c r="U9" s="5"/>
      <c r="V9" s="5"/>
      <c r="W9" s="5"/>
      <c r="X9" s="5"/>
      <c r="Y9" s="5"/>
    </row>
    <row r="10" spans="1:25" x14ac:dyDescent="0.25">
      <c r="A10" s="4">
        <v>45292</v>
      </c>
      <c r="B10" s="5"/>
      <c r="C10" s="5">
        <v>345.05</v>
      </c>
      <c r="D10" s="5">
        <v>345.05</v>
      </c>
      <c r="E10" s="5">
        <v>360.36</v>
      </c>
      <c r="F10" s="5">
        <v>393.11</v>
      </c>
      <c r="G10" s="5">
        <v>393.11</v>
      </c>
      <c r="H10" s="5">
        <v>393.11</v>
      </c>
      <c r="I10" s="5">
        <v>413.83</v>
      </c>
      <c r="J10" s="5">
        <v>413.83</v>
      </c>
      <c r="K10" s="5">
        <v>413.83</v>
      </c>
      <c r="L10" s="5">
        <v>413.83</v>
      </c>
      <c r="M10" s="5">
        <v>413.83</v>
      </c>
      <c r="N10" s="5">
        <v>413.83</v>
      </c>
      <c r="O10" s="5">
        <v>413.83</v>
      </c>
      <c r="P10" s="5">
        <v>413.83</v>
      </c>
      <c r="Q10" s="5">
        <v>413.83</v>
      </c>
      <c r="R10" s="5">
        <v>413.83</v>
      </c>
      <c r="S10" s="5">
        <v>413.83</v>
      </c>
      <c r="T10" s="5"/>
      <c r="U10" s="5"/>
      <c r="V10" s="5"/>
      <c r="W10" s="5"/>
      <c r="X10" s="5"/>
      <c r="Y10" s="5"/>
    </row>
    <row r="11" spans="1:25" x14ac:dyDescent="0.25">
      <c r="A11" s="4">
        <v>45323</v>
      </c>
      <c r="B11" s="5"/>
      <c r="C11" s="5">
        <v>8.75</v>
      </c>
      <c r="D11" s="5">
        <v>69.89</v>
      </c>
      <c r="E11" s="5">
        <v>89.08</v>
      </c>
      <c r="F11" s="5">
        <v>89.08</v>
      </c>
      <c r="G11" s="5">
        <v>114.88</v>
      </c>
      <c r="H11" s="5">
        <v>710.17</v>
      </c>
      <c r="I11" s="5">
        <v>710.17</v>
      </c>
      <c r="J11" s="5">
        <v>794.07999999999993</v>
      </c>
      <c r="K11" s="5">
        <v>794.07999999999993</v>
      </c>
      <c r="L11" s="5">
        <v>794.07999999999993</v>
      </c>
      <c r="M11" s="5">
        <v>794.07999999999993</v>
      </c>
      <c r="N11" s="5">
        <v>794.07999999999993</v>
      </c>
      <c r="O11" s="5">
        <v>794.07999999999993</v>
      </c>
      <c r="P11" s="5">
        <v>794.07999999999993</v>
      </c>
      <c r="Q11" s="5">
        <v>794.07999999999993</v>
      </c>
      <c r="R11" s="5">
        <v>794.07999999999993</v>
      </c>
      <c r="S11" s="5"/>
      <c r="T11" s="5"/>
      <c r="U11" s="5"/>
      <c r="V11" s="5"/>
      <c r="W11" s="5"/>
      <c r="X11" s="5"/>
      <c r="Y11" s="5"/>
    </row>
    <row r="12" spans="1:25" x14ac:dyDescent="0.25">
      <c r="A12" s="4">
        <v>45352</v>
      </c>
      <c r="B12" s="5"/>
      <c r="C12" s="5"/>
      <c r="D12" s="5"/>
      <c r="E12" s="5"/>
      <c r="F12" s="5">
        <v>26.23</v>
      </c>
      <c r="G12" s="5">
        <v>2353.38</v>
      </c>
      <c r="H12" s="5">
        <v>2353.38</v>
      </c>
      <c r="I12" s="5">
        <v>2353.38</v>
      </c>
      <c r="J12" s="5">
        <v>2353.38</v>
      </c>
      <c r="K12" s="5">
        <v>2353.38</v>
      </c>
      <c r="L12" s="5">
        <v>2353.38</v>
      </c>
      <c r="M12" s="5">
        <v>2353.38</v>
      </c>
      <c r="N12" s="5">
        <v>2353.38</v>
      </c>
      <c r="O12" s="5">
        <v>2353.38</v>
      </c>
      <c r="P12" s="5">
        <v>2353.38</v>
      </c>
      <c r="Q12" s="5">
        <v>2353.38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4">
        <v>45383</v>
      </c>
      <c r="B13" s="5"/>
      <c r="C13" s="5"/>
      <c r="D13" s="5">
        <v>41.26</v>
      </c>
      <c r="E13" s="5">
        <v>159.16</v>
      </c>
      <c r="F13" s="5">
        <v>202.28</v>
      </c>
      <c r="G13" s="5">
        <v>239.62</v>
      </c>
      <c r="H13" s="5">
        <v>258.27</v>
      </c>
      <c r="I13" s="5">
        <v>258.27</v>
      </c>
      <c r="J13" s="5">
        <v>258.27</v>
      </c>
      <c r="K13" s="5">
        <v>258.27</v>
      </c>
      <c r="L13" s="5">
        <v>258.27</v>
      </c>
      <c r="M13" s="5">
        <v>258.27</v>
      </c>
      <c r="N13" s="5">
        <v>258.27</v>
      </c>
      <c r="O13" s="5">
        <v>258.27</v>
      </c>
      <c r="P13" s="5">
        <v>258.27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4">
        <v>45413</v>
      </c>
      <c r="B14" s="5"/>
      <c r="C14" s="5"/>
      <c r="D14" s="5">
        <v>18.61</v>
      </c>
      <c r="E14" s="5">
        <v>317.08999999999997</v>
      </c>
      <c r="F14" s="5">
        <v>317.08999999999997</v>
      </c>
      <c r="G14" s="5">
        <v>394.26</v>
      </c>
      <c r="H14" s="5">
        <v>394.26</v>
      </c>
      <c r="I14" s="5">
        <v>394.26</v>
      </c>
      <c r="J14" s="5">
        <v>394.26</v>
      </c>
      <c r="K14" s="5">
        <v>394.26</v>
      </c>
      <c r="L14" s="5">
        <v>394.26</v>
      </c>
      <c r="M14" s="5">
        <v>394.26</v>
      </c>
      <c r="N14" s="5">
        <v>394.26</v>
      </c>
      <c r="O14" s="5">
        <v>394.26</v>
      </c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4">
        <v>45444</v>
      </c>
      <c r="B15" s="5"/>
      <c r="C15" s="5"/>
      <c r="D15" s="5"/>
      <c r="E15" s="5">
        <v>53.099999999999987</v>
      </c>
      <c r="F15" s="5">
        <v>71.75</v>
      </c>
      <c r="G15" s="5">
        <v>71.75</v>
      </c>
      <c r="H15" s="5">
        <v>71.75</v>
      </c>
      <c r="I15" s="5">
        <v>71.75</v>
      </c>
      <c r="J15" s="5">
        <v>71.75</v>
      </c>
      <c r="K15" s="5">
        <v>71.75</v>
      </c>
      <c r="L15" s="5">
        <v>71.75</v>
      </c>
      <c r="M15" s="5">
        <v>71.75</v>
      </c>
      <c r="N15" s="5">
        <v>71.75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4">
        <v>45474</v>
      </c>
      <c r="B16" s="5"/>
      <c r="C16" s="5"/>
      <c r="D16" s="5"/>
      <c r="E16" s="5">
        <v>23.89</v>
      </c>
      <c r="F16" s="5">
        <v>23.89</v>
      </c>
      <c r="G16" s="5">
        <v>23.89</v>
      </c>
      <c r="H16" s="5">
        <v>50.12</v>
      </c>
      <c r="I16" s="5">
        <v>100.86</v>
      </c>
      <c r="J16" s="5">
        <v>148.62</v>
      </c>
      <c r="K16" s="5">
        <v>148.62</v>
      </c>
      <c r="L16" s="5">
        <v>148.62</v>
      </c>
      <c r="M16" s="5">
        <v>148.62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>
        <v>45505</v>
      </c>
      <c r="B17" s="5"/>
      <c r="C17" s="5"/>
      <c r="D17" s="5"/>
      <c r="E17" s="5"/>
      <c r="F17" s="5"/>
      <c r="G17" s="5">
        <v>20130.37</v>
      </c>
      <c r="H17" s="5">
        <v>20130.37</v>
      </c>
      <c r="I17" s="5">
        <v>20130.37</v>
      </c>
      <c r="J17" s="5">
        <v>20130.37</v>
      </c>
      <c r="K17" s="5">
        <v>20130.37</v>
      </c>
      <c r="L17" s="5">
        <v>20130.37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4">
        <v>45536</v>
      </c>
      <c r="B18" s="5"/>
      <c r="C18" s="5"/>
      <c r="D18" s="5"/>
      <c r="E18" s="5">
        <v>30.01</v>
      </c>
      <c r="F18" s="5">
        <v>30.01</v>
      </c>
      <c r="G18" s="5">
        <v>30.01</v>
      </c>
      <c r="H18" s="5">
        <v>4941.21</v>
      </c>
      <c r="I18" s="5">
        <v>4955.6400000000003</v>
      </c>
      <c r="J18" s="5">
        <v>4955.6400000000003</v>
      </c>
      <c r="K18" s="5">
        <v>4955.6400000000003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4">
        <v>45566</v>
      </c>
      <c r="B19" s="5"/>
      <c r="C19" s="5"/>
      <c r="D19" s="5"/>
      <c r="E19" s="5"/>
      <c r="F19" s="5"/>
      <c r="G19" s="5">
        <v>29.58</v>
      </c>
      <c r="H19" s="5">
        <v>29.58</v>
      </c>
      <c r="I19" s="5">
        <v>29.58</v>
      </c>
      <c r="J19" s="5">
        <v>29.58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4">
        <v>45597</v>
      </c>
      <c r="B20" s="5"/>
      <c r="C20" s="5"/>
      <c r="D20" s="5">
        <v>18.59</v>
      </c>
      <c r="E20" s="5">
        <v>18.59</v>
      </c>
      <c r="F20" s="5">
        <v>18.59</v>
      </c>
      <c r="G20" s="5">
        <v>18.59</v>
      </c>
      <c r="H20" s="5">
        <v>18.59</v>
      </c>
      <c r="I20" s="5">
        <v>18.59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4">
        <v>45627</v>
      </c>
      <c r="B21" s="5"/>
      <c r="C21" s="5">
        <v>18.59</v>
      </c>
      <c r="D21" s="5">
        <v>322.73</v>
      </c>
      <c r="E21" s="5">
        <v>366.28</v>
      </c>
      <c r="F21" s="5">
        <v>403.27</v>
      </c>
      <c r="G21" s="5">
        <v>1042.99</v>
      </c>
      <c r="H21" s="5">
        <v>1042.99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4">
        <v>45658</v>
      </c>
      <c r="B22" s="5"/>
      <c r="C22" s="5"/>
      <c r="D22" s="5"/>
      <c r="E22" s="5"/>
      <c r="F22" s="5">
        <v>11.63</v>
      </c>
      <c r="G22" s="5">
        <v>180.37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4">
        <v>45689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4">
        <v>45717</v>
      </c>
      <c r="B24" s="5"/>
      <c r="C24" s="5"/>
      <c r="D24" s="5">
        <v>2000</v>
      </c>
      <c r="E24" s="5">
        <v>5098.4799999999996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4">
        <v>45748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4">
        <v>45778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4">
        <v>45809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30" spans="1:25" x14ac:dyDescent="0.25">
      <c r="A30" s="14" t="s">
        <v>16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x14ac:dyDescent="0.25">
      <c r="A31" s="7">
        <v>0</v>
      </c>
      <c r="B31" s="8"/>
      <c r="C31" s="8">
        <v>1.2858780147498501</v>
      </c>
      <c r="D31" s="8">
        <v>1.243778891134055</v>
      </c>
      <c r="E31" s="8">
        <v>1</v>
      </c>
      <c r="F31" s="8">
        <v>1.000805626029287</v>
      </c>
      <c r="G31" s="8">
        <v>1</v>
      </c>
      <c r="H31" s="8">
        <v>1.0201466749091621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1.0054407296157919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</row>
    <row r="32" spans="1:25" ht="15.75" x14ac:dyDescent="0.25">
      <c r="A32" s="7">
        <v>1</v>
      </c>
      <c r="B32" s="8"/>
      <c r="C32" s="8">
        <v>4.6159285959491934</v>
      </c>
      <c r="D32" s="8">
        <v>1.162603560857342</v>
      </c>
      <c r="E32" s="8">
        <v>1.071568389135525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/>
    </row>
    <row r="33" spans="1:22" ht="15.75" x14ac:dyDescent="0.25">
      <c r="A33" s="7">
        <v>2</v>
      </c>
      <c r="B33" s="8"/>
      <c r="C33" s="8">
        <v>1</v>
      </c>
      <c r="D33" s="8">
        <v>18.04220430107527</v>
      </c>
      <c r="E33" s="8">
        <v>0.99999999999999989</v>
      </c>
      <c r="F33" s="8">
        <v>0.99999999999999989</v>
      </c>
      <c r="G33" s="8">
        <v>0.99999999999999989</v>
      </c>
      <c r="H33" s="8">
        <v>0.99999999999999989</v>
      </c>
      <c r="I33" s="8">
        <v>0.99999999999999989</v>
      </c>
      <c r="J33" s="8">
        <v>0.99999999999999989</v>
      </c>
      <c r="K33" s="8">
        <v>0.99999999999999989</v>
      </c>
      <c r="L33" s="8">
        <v>0.99999999999999989</v>
      </c>
      <c r="M33" s="8">
        <v>0.99999999999999989</v>
      </c>
      <c r="N33" s="8">
        <v>0.99999999999999989</v>
      </c>
      <c r="O33" s="8">
        <v>0.99999999999999989</v>
      </c>
      <c r="P33" s="8">
        <v>0.99999999999999989</v>
      </c>
      <c r="Q33" s="8">
        <v>0.99999999999999989</v>
      </c>
      <c r="R33" s="8">
        <v>0.99999999999999989</v>
      </c>
      <c r="S33" s="8">
        <v>0.99999999999999989</v>
      </c>
      <c r="T33" s="8">
        <v>0.99999999999999989</v>
      </c>
      <c r="U33" s="8">
        <v>0.99999999999999989</v>
      </c>
      <c r="V33" s="8">
        <v>0.99999999999999989</v>
      </c>
    </row>
    <row r="34" spans="1:22" ht="15.75" x14ac:dyDescent="0.25">
      <c r="A34" s="7">
        <v>3</v>
      </c>
      <c r="B34" s="8"/>
      <c r="C34" s="8">
        <v>2.289821814254859</v>
      </c>
      <c r="D34" s="8">
        <v>1.0048930024170251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/>
    </row>
    <row r="35" spans="1:22" ht="15.75" x14ac:dyDescent="0.25">
      <c r="A35" s="7">
        <v>4</v>
      </c>
      <c r="B35" s="8"/>
      <c r="C35" s="8"/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/>
      <c r="V35" s="8"/>
    </row>
    <row r="36" spans="1:22" ht="15.75" x14ac:dyDescent="0.25">
      <c r="A36" s="7">
        <v>5</v>
      </c>
      <c r="B36" s="8"/>
      <c r="C36" s="8">
        <v>1.1847856412164051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U36" s="8"/>
      <c r="V36" s="8"/>
    </row>
    <row r="37" spans="1:22" ht="15.75" x14ac:dyDescent="0.25">
      <c r="A37" s="7">
        <v>6</v>
      </c>
      <c r="B37" s="8"/>
      <c r="C37" s="8">
        <v>1</v>
      </c>
      <c r="D37" s="8">
        <v>1.044370381104188</v>
      </c>
      <c r="E37" s="8">
        <v>1.0908813408813409</v>
      </c>
      <c r="F37" s="8">
        <v>1</v>
      </c>
      <c r="G37" s="8">
        <v>1</v>
      </c>
      <c r="H37" s="8">
        <v>1.052707893464933</v>
      </c>
      <c r="I37" s="8">
        <v>0.99999999999999989</v>
      </c>
      <c r="J37" s="8">
        <v>0.99999999999999989</v>
      </c>
      <c r="K37" s="8">
        <v>0.99999999999999989</v>
      </c>
      <c r="L37" s="8">
        <v>0.99999999999999989</v>
      </c>
      <c r="M37" s="8">
        <v>0.99999999999999989</v>
      </c>
      <c r="N37" s="8">
        <v>0.99999999999999989</v>
      </c>
      <c r="O37" s="8">
        <v>0.99999999999999989</v>
      </c>
      <c r="P37" s="8">
        <v>0.99999999999999989</v>
      </c>
      <c r="Q37" s="8">
        <v>0.99999999999999989</v>
      </c>
      <c r="R37" s="8">
        <v>0.99999999999999989</v>
      </c>
      <c r="T37" s="8"/>
      <c r="U37" s="8"/>
      <c r="V37" s="8"/>
    </row>
    <row r="38" spans="1:22" ht="15.75" x14ac:dyDescent="0.25">
      <c r="A38" s="7">
        <v>7</v>
      </c>
      <c r="B38" s="8"/>
      <c r="C38" s="8">
        <v>7.9874285714285724</v>
      </c>
      <c r="D38" s="8">
        <v>1.274574331091715</v>
      </c>
      <c r="E38" s="8">
        <v>1</v>
      </c>
      <c r="F38" s="8">
        <v>1.2896273013021999</v>
      </c>
      <c r="G38" s="8">
        <v>6.1818419220055709</v>
      </c>
      <c r="H38" s="8">
        <v>1</v>
      </c>
      <c r="I38" s="8">
        <v>1.1181548080037169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/>
      <c r="S38" s="8"/>
      <c r="T38" s="8"/>
      <c r="U38" s="8"/>
      <c r="V38" s="8"/>
    </row>
    <row r="39" spans="1:22" ht="15.75" x14ac:dyDescent="0.25">
      <c r="A39" s="7">
        <v>8</v>
      </c>
      <c r="B39" s="8"/>
      <c r="C39" s="8"/>
      <c r="D39" s="8"/>
      <c r="E39" s="8"/>
      <c r="F39" s="8">
        <v>89.720930232558146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/>
      <c r="R39" s="8"/>
      <c r="S39" s="8"/>
      <c r="T39" s="8"/>
      <c r="U39" s="8"/>
      <c r="V39" s="8"/>
    </row>
    <row r="40" spans="1:22" ht="15.75" x14ac:dyDescent="0.25">
      <c r="A40" s="7">
        <v>9</v>
      </c>
      <c r="B40" s="8"/>
      <c r="C40" s="8"/>
      <c r="D40" s="8">
        <v>3.8574890935530779</v>
      </c>
      <c r="E40" s="8">
        <v>1.270922342297059</v>
      </c>
      <c r="F40" s="8">
        <v>1.184595610045482</v>
      </c>
      <c r="G40" s="8">
        <v>1.0778315666471909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Q40" s="8"/>
      <c r="R40" s="8"/>
      <c r="S40" s="8"/>
      <c r="T40" s="8"/>
      <c r="U40" s="8"/>
      <c r="V40" s="8"/>
    </row>
    <row r="41" spans="1:22" ht="15.75" x14ac:dyDescent="0.25">
      <c r="A41" s="7">
        <v>10</v>
      </c>
      <c r="B41" s="8"/>
      <c r="C41" s="8"/>
      <c r="D41" s="8">
        <v>17.03868887694788</v>
      </c>
      <c r="E41" s="8">
        <v>1</v>
      </c>
      <c r="F41" s="8">
        <v>1.243369390393894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R41" s="8"/>
      <c r="S41" s="8"/>
      <c r="T41" s="8"/>
      <c r="U41" s="8"/>
      <c r="V41" s="8"/>
    </row>
    <row r="42" spans="1:22" ht="15.75" x14ac:dyDescent="0.25">
      <c r="A42" s="7">
        <v>11</v>
      </c>
      <c r="B42" s="8"/>
      <c r="C42" s="8"/>
      <c r="D42" s="8"/>
      <c r="E42" s="8">
        <v>1.351224105461394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T42" s="8"/>
      <c r="U42" s="8"/>
      <c r="V42" s="8"/>
    </row>
    <row r="43" spans="1:22" ht="15.75" x14ac:dyDescent="0.25">
      <c r="A43" s="7">
        <v>12</v>
      </c>
      <c r="B43" s="8"/>
      <c r="C43" s="8"/>
      <c r="D43" s="8"/>
      <c r="E43" s="8">
        <v>0.99999999999999989</v>
      </c>
      <c r="F43" s="8">
        <v>0.99999999999999989</v>
      </c>
      <c r="G43" s="8">
        <v>2.0979489326077858</v>
      </c>
      <c r="H43" s="8">
        <v>2.0123703112529929</v>
      </c>
      <c r="I43" s="8">
        <v>1.473527662105889</v>
      </c>
      <c r="J43" s="8">
        <v>1</v>
      </c>
      <c r="K43" s="8">
        <v>1</v>
      </c>
      <c r="L43" s="8">
        <v>1</v>
      </c>
      <c r="U43" s="8"/>
      <c r="V43" s="8"/>
    </row>
    <row r="44" spans="1:22" ht="15.75" x14ac:dyDescent="0.25">
      <c r="A44" s="7">
        <v>13</v>
      </c>
      <c r="B44" s="8"/>
      <c r="C44" s="8"/>
      <c r="D44" s="8"/>
      <c r="E44" s="8"/>
      <c r="F44" s="8"/>
      <c r="G44" s="8">
        <v>1</v>
      </c>
      <c r="H44" s="8">
        <v>1</v>
      </c>
      <c r="I44" s="8">
        <v>1</v>
      </c>
      <c r="J44" s="8">
        <v>1</v>
      </c>
      <c r="K44" s="8">
        <v>1</v>
      </c>
      <c r="U44" s="8"/>
      <c r="V44" s="8"/>
    </row>
    <row r="45" spans="1:22" ht="15.75" x14ac:dyDescent="0.25">
      <c r="A45" s="7">
        <v>14</v>
      </c>
      <c r="B45" s="8"/>
      <c r="C45" s="8"/>
      <c r="D45" s="8"/>
      <c r="E45" s="8">
        <v>0.99999999999999989</v>
      </c>
      <c r="F45" s="8">
        <v>0.99999999999999989</v>
      </c>
      <c r="G45" s="8">
        <v>164.6521159613462</v>
      </c>
      <c r="H45" s="8">
        <v>1.0029203373262821</v>
      </c>
      <c r="I45" s="8">
        <v>1</v>
      </c>
      <c r="J45" s="8">
        <v>1</v>
      </c>
      <c r="V45" s="8"/>
    </row>
    <row r="46" spans="1:22" ht="15.75" x14ac:dyDescent="0.25">
      <c r="A46" s="7">
        <v>15</v>
      </c>
      <c r="B46" s="8"/>
      <c r="C46" s="8"/>
      <c r="D46" s="8"/>
      <c r="E46" s="8"/>
      <c r="F46" s="8"/>
      <c r="G46" s="8">
        <v>0.99999999999999989</v>
      </c>
      <c r="H46" s="8">
        <v>0.99999999999999989</v>
      </c>
      <c r="I46" s="8">
        <v>0.99999999999999989</v>
      </c>
    </row>
    <row r="47" spans="1:22" ht="15.75" x14ac:dyDescent="0.25">
      <c r="A47" s="7">
        <v>16</v>
      </c>
      <c r="B47" s="8"/>
      <c r="C47" s="8"/>
      <c r="D47" s="8">
        <v>1</v>
      </c>
      <c r="E47" s="8">
        <v>1</v>
      </c>
      <c r="F47" s="8">
        <v>1</v>
      </c>
      <c r="G47" s="8">
        <v>1</v>
      </c>
      <c r="H47" s="8">
        <v>1</v>
      </c>
    </row>
    <row r="48" spans="1:22" ht="15.75" x14ac:dyDescent="0.25">
      <c r="A48" s="7">
        <v>17</v>
      </c>
      <c r="B48" s="8"/>
      <c r="C48" s="8">
        <v>17.360408821947281</v>
      </c>
      <c r="D48" s="8">
        <v>1.134942521612494</v>
      </c>
      <c r="E48" s="8">
        <v>1.100988314950311</v>
      </c>
      <c r="F48" s="8">
        <v>2.586331738041511</v>
      </c>
      <c r="G48" s="8">
        <v>1</v>
      </c>
    </row>
    <row r="49" spans="1:25" ht="15.75" x14ac:dyDescent="0.25">
      <c r="A49" s="7">
        <v>18</v>
      </c>
      <c r="B49" s="8"/>
      <c r="C49" s="8"/>
      <c r="D49" s="8"/>
      <c r="E49" s="8"/>
      <c r="F49" s="8">
        <v>15.50902837489252</v>
      </c>
    </row>
    <row r="50" spans="1:25" ht="15.75" x14ac:dyDescent="0.25">
      <c r="A50" s="7">
        <v>19</v>
      </c>
      <c r="B50" s="8"/>
      <c r="C50" s="8"/>
      <c r="D50" s="8"/>
      <c r="E50" s="8"/>
    </row>
    <row r="51" spans="1:25" ht="15.75" x14ac:dyDescent="0.25">
      <c r="A51" s="7">
        <v>20</v>
      </c>
      <c r="B51" s="8"/>
      <c r="C51" s="8"/>
      <c r="D51" s="8">
        <v>2.5492400000000002</v>
      </c>
    </row>
    <row r="52" spans="1:25" ht="15.75" x14ac:dyDescent="0.25">
      <c r="A52" s="7">
        <v>21</v>
      </c>
      <c r="B52" s="8"/>
      <c r="C52" s="8"/>
    </row>
    <row r="53" spans="1:25" ht="15.75" x14ac:dyDescent="0.25">
      <c r="A53" s="7">
        <v>22</v>
      </c>
      <c r="B53" s="8"/>
    </row>
    <row r="56" spans="1:25" x14ac:dyDescent="0.25">
      <c r="A56" s="14" t="s">
        <v>17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8" spans="1:25" x14ac:dyDescent="0.25">
      <c r="A58" s="1" t="s">
        <v>18</v>
      </c>
      <c r="B58" s="5"/>
      <c r="C58" s="5">
        <v>1.6352739269231791</v>
      </c>
      <c r="D58" s="5">
        <v>1.781940045665463</v>
      </c>
      <c r="E58" s="5">
        <v>1.0317951675416199</v>
      </c>
      <c r="F58" s="5">
        <v>1.535501547168209</v>
      </c>
      <c r="G58" s="5">
        <v>1.1889624166515469</v>
      </c>
      <c r="H58" s="5">
        <v>1.003871447521214</v>
      </c>
      <c r="I58" s="5">
        <v>1.00387274387742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1.0021558313683829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5" x14ac:dyDescent="0.25">
      <c r="A59" s="1" t="s">
        <v>19</v>
      </c>
      <c r="B59" s="5"/>
      <c r="C59" s="5">
        <v>17.360408821947281</v>
      </c>
      <c r="D59" s="5">
        <v>2.48193604004681</v>
      </c>
      <c r="E59" s="5">
        <v>1.1020121472544731</v>
      </c>
      <c r="F59" s="5">
        <v>3.744065269471109</v>
      </c>
      <c r="G59" s="5">
        <v>1.223463244135135</v>
      </c>
      <c r="H59" s="5">
        <v>1.0029011393448739</v>
      </c>
      <c r="I59" s="5">
        <v>1.0043851790473231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1.0021558313683829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</row>
    <row r="60" spans="1:25" x14ac:dyDescent="0.25">
      <c r="A60" s="1" t="s">
        <v>20</v>
      </c>
      <c r="B60" s="5"/>
      <c r="C60" s="5">
        <v>17.360408821947281</v>
      </c>
      <c r="D60" s="5">
        <v>2.3419908427724532</v>
      </c>
      <c r="E60" s="5">
        <v>1.089158310836869</v>
      </c>
      <c r="F60" s="5">
        <v>2.7442502696871629</v>
      </c>
      <c r="G60" s="5">
        <v>1.232071925220783</v>
      </c>
      <c r="H60" s="5">
        <v>1.0025818469654479</v>
      </c>
      <c r="I60" s="5">
        <v>1.001859634941513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5" x14ac:dyDescent="0.25">
      <c r="A61" s="1" t="s">
        <v>21</v>
      </c>
      <c r="B61" s="5"/>
      <c r="C61" s="5"/>
      <c r="D61" s="5">
        <v>2.5492400000000002</v>
      </c>
      <c r="E61" s="5">
        <v>1.100988314950311</v>
      </c>
      <c r="F61" s="5">
        <v>2.8650026528870329</v>
      </c>
      <c r="G61" s="5">
        <v>1</v>
      </c>
      <c r="H61" s="5">
        <v>1.002892142911544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</row>
    <row r="62" spans="1:25" x14ac:dyDescent="0.25">
      <c r="A62" s="1" t="s">
        <v>22</v>
      </c>
      <c r="B62" s="5"/>
      <c r="C62" s="5">
        <v>4.5905314324432709</v>
      </c>
      <c r="D62" s="5">
        <v>3.9502142276763879</v>
      </c>
      <c r="E62" s="5">
        <v>1.059038966181709</v>
      </c>
      <c r="F62" s="5">
        <v>7.2079228396037083</v>
      </c>
      <c r="G62" s="5">
        <v>10.44498546570038</v>
      </c>
      <c r="H62" s="5">
        <v>1.064008542173728</v>
      </c>
      <c r="I62" s="5">
        <v>1.03698015438185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1.000680091201974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</row>
    <row r="63" spans="1:25" x14ac:dyDescent="0.25">
      <c r="A63" s="1" t="s">
        <v>23</v>
      </c>
      <c r="B63" s="5"/>
      <c r="C63" s="5">
        <v>17.360408821947281</v>
      </c>
      <c r="D63" s="5">
        <v>5.1160720984226904</v>
      </c>
      <c r="E63" s="5">
        <v>1.1033049661012519</v>
      </c>
      <c r="F63" s="5">
        <v>11.553388264723379</v>
      </c>
      <c r="G63" s="5">
        <v>15.16747819855056</v>
      </c>
      <c r="H63" s="5">
        <v>1.0889998785036841</v>
      </c>
      <c r="I63" s="5">
        <v>1.0493068725091339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1.000680091201974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5" x14ac:dyDescent="0.25">
      <c r="A64" s="1" t="s">
        <v>24</v>
      </c>
      <c r="B64" s="5"/>
      <c r="C64" s="5">
        <v>17.360408821947281</v>
      </c>
      <c r="D64" s="5">
        <v>1.561394173870831</v>
      </c>
      <c r="E64" s="5">
        <v>1.0336627716501039</v>
      </c>
      <c r="F64" s="5">
        <v>5.0238400282335069</v>
      </c>
      <c r="G64" s="5">
        <v>28.458344148992332</v>
      </c>
      <c r="H64" s="5">
        <v>1.1692151080965461</v>
      </c>
      <c r="I64" s="5">
        <v>1.078921277017648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</row>
    <row r="65" spans="1:26" x14ac:dyDescent="0.25">
      <c r="A65" s="1" t="s">
        <v>25</v>
      </c>
      <c r="B65" s="5"/>
      <c r="C65" s="5"/>
      <c r="D65" s="5">
        <v>2.5492400000000002</v>
      </c>
      <c r="E65" s="5">
        <v>1.100988314950311</v>
      </c>
      <c r="F65" s="5">
        <v>6.3651200376446759</v>
      </c>
      <c r="G65" s="5">
        <v>1</v>
      </c>
      <c r="H65" s="5">
        <v>1.000973445775428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6" x14ac:dyDescent="0.25">
      <c r="A66" s="1" t="s">
        <v>26</v>
      </c>
      <c r="B66" s="10"/>
      <c r="C66" s="10">
        <f>+C60</f>
        <v>17.360408821947281</v>
      </c>
      <c r="D66" s="10">
        <f t="shared" ref="D66:X66" si="0">+D60</f>
        <v>2.3419908427724532</v>
      </c>
      <c r="E66" s="10">
        <f t="shared" si="0"/>
        <v>1.089158310836869</v>
      </c>
      <c r="F66" s="10">
        <f t="shared" si="0"/>
        <v>2.7442502696871629</v>
      </c>
      <c r="G66" s="10">
        <f t="shared" si="0"/>
        <v>1.232071925220783</v>
      </c>
      <c r="H66" s="10">
        <f t="shared" si="0"/>
        <v>1.0025818469654479</v>
      </c>
      <c r="I66" s="10">
        <f t="shared" si="0"/>
        <v>1.001859634941513</v>
      </c>
      <c r="J66" s="10">
        <f t="shared" si="0"/>
        <v>1</v>
      </c>
      <c r="K66" s="10">
        <f t="shared" si="0"/>
        <v>1</v>
      </c>
      <c r="L66" s="10">
        <f t="shared" si="0"/>
        <v>1</v>
      </c>
      <c r="M66" s="10">
        <f t="shared" si="0"/>
        <v>1</v>
      </c>
      <c r="N66" s="10">
        <f t="shared" si="0"/>
        <v>1</v>
      </c>
      <c r="O66" s="10">
        <f t="shared" si="0"/>
        <v>1</v>
      </c>
      <c r="P66" s="10">
        <f t="shared" si="0"/>
        <v>1</v>
      </c>
      <c r="Q66" s="10">
        <f t="shared" si="0"/>
        <v>1</v>
      </c>
      <c r="R66" s="10">
        <f t="shared" si="0"/>
        <v>1</v>
      </c>
      <c r="S66" s="10">
        <f t="shared" si="0"/>
        <v>1</v>
      </c>
      <c r="T66" s="10">
        <f t="shared" si="0"/>
        <v>1</v>
      </c>
      <c r="U66" s="10">
        <f t="shared" si="0"/>
        <v>1</v>
      </c>
      <c r="V66" s="10">
        <f t="shared" si="0"/>
        <v>1</v>
      </c>
      <c r="W66" s="10">
        <f t="shared" si="0"/>
        <v>1</v>
      </c>
      <c r="X66" s="10">
        <f t="shared" si="0"/>
        <v>1</v>
      </c>
      <c r="Z66" t="s">
        <v>35</v>
      </c>
    </row>
    <row r="68" spans="1:26" x14ac:dyDescent="0.25">
      <c r="A68" s="1"/>
      <c r="B68" s="9"/>
      <c r="C68" s="9">
        <f>+D68*C66</f>
        <v>150.39127586822323</v>
      </c>
      <c r="D68" s="9">
        <f>+E68*D66</f>
        <v>8.6628879199029232</v>
      </c>
      <c r="E68" s="9">
        <f t="shared" ref="B68:V68" si="1">+F68*E66</f>
        <v>3.6989418411422053</v>
      </c>
      <c r="F68" s="9">
        <f t="shared" si="1"/>
        <v>3.3961471021600844</v>
      </c>
      <c r="G68" s="9">
        <f t="shared" si="1"/>
        <v>1.2375500659228271</v>
      </c>
      <c r="H68" s="9">
        <f t="shared" si="1"/>
        <v>1.0044462831997916</v>
      </c>
      <c r="I68" s="9">
        <f t="shared" si="1"/>
        <v>1.001859634941513</v>
      </c>
      <c r="J68" s="9">
        <f t="shared" si="1"/>
        <v>1</v>
      </c>
      <c r="K68" s="9">
        <f t="shared" si="1"/>
        <v>1</v>
      </c>
      <c r="L68" s="9">
        <f t="shared" si="1"/>
        <v>1</v>
      </c>
      <c r="M68" s="9">
        <f t="shared" si="1"/>
        <v>1</v>
      </c>
      <c r="N68" s="9">
        <f t="shared" si="1"/>
        <v>1</v>
      </c>
      <c r="O68" s="9">
        <f t="shared" si="1"/>
        <v>1</v>
      </c>
      <c r="P68" s="9">
        <f t="shared" si="1"/>
        <v>1</v>
      </c>
      <c r="Q68" s="9">
        <f t="shared" si="1"/>
        <v>1</v>
      </c>
      <c r="R68" s="9">
        <f t="shared" si="1"/>
        <v>1</v>
      </c>
      <c r="S68" s="9">
        <f t="shared" si="1"/>
        <v>1</v>
      </c>
      <c r="T68" s="9">
        <f t="shared" si="1"/>
        <v>1</v>
      </c>
      <c r="U68" s="9">
        <f t="shared" si="1"/>
        <v>1</v>
      </c>
      <c r="V68" s="9">
        <f t="shared" si="1"/>
        <v>1</v>
      </c>
      <c r="W68" s="9">
        <f>+X68*W66</f>
        <v>1</v>
      </c>
      <c r="X68" s="9">
        <f>+X66</f>
        <v>1</v>
      </c>
    </row>
    <row r="69" spans="1:26" x14ac:dyDescent="0.25">
      <c r="A69" s="1" t="s">
        <v>27</v>
      </c>
      <c r="B69" s="9"/>
      <c r="C69" s="9">
        <f t="shared" ref="C69:X69" si="2">1/C68</f>
        <v>6.6493218720760517E-3</v>
      </c>
      <c r="D69" s="9">
        <f t="shared" si="2"/>
        <v>0.11543494608795608</v>
      </c>
      <c r="E69" s="9">
        <f t="shared" si="2"/>
        <v>0.270347586673925</v>
      </c>
      <c r="F69" s="9">
        <f t="shared" si="2"/>
        <v>0.29445132084059616</v>
      </c>
      <c r="G69" s="9">
        <f t="shared" si="2"/>
        <v>0.80804811662654741</v>
      </c>
      <c r="H69" s="9">
        <f t="shared" si="2"/>
        <v>0.99557339872309814</v>
      </c>
      <c r="I69" s="9">
        <f t="shared" si="2"/>
        <v>0.99814381688147213</v>
      </c>
      <c r="J69" s="9">
        <f t="shared" si="2"/>
        <v>1</v>
      </c>
      <c r="K69" s="9">
        <f t="shared" si="2"/>
        <v>1</v>
      </c>
      <c r="L69" s="9">
        <f t="shared" si="2"/>
        <v>1</v>
      </c>
      <c r="M69" s="9">
        <f t="shared" si="2"/>
        <v>1</v>
      </c>
      <c r="N69" s="9">
        <f t="shared" si="2"/>
        <v>1</v>
      </c>
      <c r="O69" s="9">
        <f t="shared" si="2"/>
        <v>1</v>
      </c>
      <c r="P69" s="9">
        <f t="shared" si="2"/>
        <v>1</v>
      </c>
      <c r="Q69" s="9">
        <f t="shared" si="2"/>
        <v>1</v>
      </c>
      <c r="R69" s="9">
        <f t="shared" si="2"/>
        <v>1</v>
      </c>
      <c r="S69" s="9">
        <f t="shared" si="2"/>
        <v>1</v>
      </c>
      <c r="T69" s="9">
        <f t="shared" si="2"/>
        <v>1</v>
      </c>
      <c r="U69" s="9">
        <f t="shared" si="2"/>
        <v>1</v>
      </c>
      <c r="V69" s="9">
        <f t="shared" si="2"/>
        <v>1</v>
      </c>
      <c r="W69" s="9">
        <f t="shared" si="2"/>
        <v>1</v>
      </c>
      <c r="X69" s="9">
        <f t="shared" si="2"/>
        <v>1</v>
      </c>
    </row>
    <row r="74" spans="1:26" x14ac:dyDescent="0.25">
      <c r="A74" s="14" t="s">
        <v>29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6" spans="1:26" x14ac:dyDescent="0.25">
      <c r="A76" s="6"/>
      <c r="B76" s="6"/>
    </row>
    <row r="77" spans="1:26" x14ac:dyDescent="0.25">
      <c r="A77" s="6"/>
      <c r="B77" s="6"/>
    </row>
    <row r="78" spans="1:26" x14ac:dyDescent="0.25">
      <c r="A78" s="6"/>
      <c r="B78" s="6"/>
      <c r="N78" s="13"/>
    </row>
    <row r="79" spans="1:26" x14ac:dyDescent="0.25">
      <c r="A79" s="11"/>
      <c r="B79" s="12"/>
      <c r="D79" s="13"/>
      <c r="N79" s="13"/>
      <c r="O79" s="13"/>
    </row>
    <row r="80" spans="1:26" x14ac:dyDescent="0.25">
      <c r="A80" s="11"/>
      <c r="B80" s="12"/>
      <c r="D80" s="13"/>
      <c r="N80" s="13"/>
      <c r="O80" s="13"/>
    </row>
    <row r="81" spans="1:15" x14ac:dyDescent="0.25">
      <c r="A81" s="11"/>
      <c r="B81" s="12"/>
      <c r="D81" s="13"/>
      <c r="N81" s="13"/>
      <c r="O81" s="13"/>
    </row>
    <row r="82" spans="1:15" x14ac:dyDescent="0.25">
      <c r="A82" s="11"/>
      <c r="B82" s="12"/>
      <c r="D82" s="13"/>
      <c r="N82" s="13"/>
      <c r="O82" s="13"/>
    </row>
    <row r="83" spans="1:15" x14ac:dyDescent="0.25">
      <c r="A83" s="11"/>
      <c r="B83" s="12"/>
      <c r="D83" s="13"/>
      <c r="N83" s="13"/>
      <c r="O83" s="13"/>
    </row>
    <row r="84" spans="1:15" x14ac:dyDescent="0.25">
      <c r="A84" s="11"/>
      <c r="B84" s="12"/>
      <c r="D84" s="13"/>
      <c r="N84" s="13"/>
      <c r="O84" s="13"/>
    </row>
    <row r="85" spans="1:15" x14ac:dyDescent="0.25">
      <c r="A85" s="11"/>
      <c r="B85" s="12"/>
      <c r="D85" s="13"/>
      <c r="N85" s="13"/>
      <c r="O85" s="13"/>
    </row>
    <row r="86" spans="1:15" x14ac:dyDescent="0.25">
      <c r="A86" s="11"/>
      <c r="B86" s="12"/>
      <c r="D86" s="13"/>
      <c r="N86" s="13"/>
      <c r="O86" s="13"/>
    </row>
    <row r="87" spans="1:15" x14ac:dyDescent="0.25">
      <c r="A87" s="11"/>
      <c r="B87" s="12"/>
      <c r="D87" s="13"/>
      <c r="N87" s="13"/>
      <c r="O87" s="13"/>
    </row>
    <row r="88" spans="1:15" x14ac:dyDescent="0.25">
      <c r="A88" s="11"/>
      <c r="B88" s="12"/>
      <c r="D88" s="13"/>
      <c r="N88" s="13"/>
      <c r="O88" s="13"/>
    </row>
    <row r="89" spans="1:15" x14ac:dyDescent="0.25">
      <c r="A89" s="11"/>
      <c r="B89" s="12"/>
      <c r="D89" s="13"/>
      <c r="N89" s="13"/>
      <c r="O89" s="13"/>
    </row>
    <row r="90" spans="1:15" x14ac:dyDescent="0.25">
      <c r="A90" s="11"/>
      <c r="B90" s="12"/>
      <c r="D90" s="13"/>
      <c r="N90" s="13"/>
      <c r="O90" s="13"/>
    </row>
    <row r="91" spans="1:15" x14ac:dyDescent="0.25">
      <c r="A91" s="11"/>
      <c r="B91" s="12"/>
      <c r="D91" s="13"/>
      <c r="N91" s="13"/>
      <c r="O91" s="13"/>
    </row>
    <row r="92" spans="1:15" x14ac:dyDescent="0.25">
      <c r="A92" s="11"/>
      <c r="B92" s="12"/>
      <c r="D92" s="13"/>
      <c r="N92" s="13"/>
      <c r="O92" s="13"/>
    </row>
    <row r="93" spans="1:15" x14ac:dyDescent="0.25">
      <c r="A93" s="11"/>
      <c r="B93" s="12"/>
      <c r="D93" s="13"/>
      <c r="N93" s="13"/>
      <c r="O93" s="13"/>
    </row>
    <row r="94" spans="1:15" x14ac:dyDescent="0.25">
      <c r="A94" s="11"/>
      <c r="B94" s="12"/>
      <c r="D94" s="13"/>
      <c r="N94" s="13"/>
      <c r="O94" s="13"/>
    </row>
    <row r="95" spans="1:15" x14ac:dyDescent="0.25">
      <c r="A95" s="11"/>
      <c r="B95" s="12"/>
      <c r="D95" s="13"/>
      <c r="N95" s="13"/>
      <c r="O95" s="13"/>
    </row>
    <row r="96" spans="1:15" x14ac:dyDescent="0.25">
      <c r="A96" s="11"/>
      <c r="B96" s="12"/>
      <c r="D96" s="13"/>
      <c r="N96" s="13"/>
      <c r="O96" s="13"/>
    </row>
    <row r="97" spans="1:25" x14ac:dyDescent="0.25">
      <c r="A97" s="11"/>
      <c r="B97" s="12"/>
      <c r="D97" s="13"/>
      <c r="N97" s="13"/>
      <c r="O97" s="13"/>
    </row>
    <row r="98" spans="1:25" x14ac:dyDescent="0.25">
      <c r="A98" s="11"/>
      <c r="B98" s="12"/>
      <c r="D98" s="13"/>
      <c r="N98" s="13"/>
      <c r="O98" s="13"/>
    </row>
    <row r="99" spans="1:25" x14ac:dyDescent="0.25">
      <c r="A99" s="11"/>
      <c r="B99" s="12"/>
      <c r="D99" s="13"/>
      <c r="N99" s="13"/>
      <c r="O99" s="13"/>
    </row>
    <row r="100" spans="1:25" x14ac:dyDescent="0.25">
      <c r="A100" s="25" t="s">
        <v>34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2" spans="1:25" x14ac:dyDescent="0.25">
      <c r="C102" s="24" t="s">
        <v>5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 spans="1:25" x14ac:dyDescent="0.25">
      <c r="C103" t="s">
        <v>6</v>
      </c>
    </row>
    <row r="104" spans="1:25" x14ac:dyDescent="0.25">
      <c r="C104" t="s">
        <v>7</v>
      </c>
    </row>
    <row r="106" spans="1:25" x14ac:dyDescent="0.25">
      <c r="C106" s="24" t="s">
        <v>4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1:25" x14ac:dyDescent="0.25">
      <c r="C107" t="s">
        <v>36</v>
      </c>
    </row>
    <row r="108" spans="1:25" ht="15.75" thickBot="1" x14ac:dyDescent="0.3"/>
    <row r="109" spans="1:25" x14ac:dyDescent="0.25">
      <c r="C109" s="21" t="s">
        <v>9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3"/>
    </row>
    <row r="110" spans="1:25" x14ac:dyDescent="0.25">
      <c r="C110" s="19" t="s">
        <v>37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6"/>
    </row>
    <row r="111" spans="1:25" ht="15.75" thickBot="1" x14ac:dyDescent="0.3">
      <c r="C111" s="20" t="s">
        <v>38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8"/>
    </row>
  </sheetData>
  <mergeCells count="8">
    <mergeCell ref="C106:M106"/>
    <mergeCell ref="C109:M109"/>
    <mergeCell ref="A2:Y2"/>
    <mergeCell ref="A30:Y30"/>
    <mergeCell ref="A56:Y56"/>
    <mergeCell ref="A74:Y74"/>
    <mergeCell ref="A100:Y100"/>
    <mergeCell ref="C102:M10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9205-65B9-44B1-89ED-45C122961DBA}">
  <dimension ref="A2:Z111"/>
  <sheetViews>
    <sheetView tabSelected="1" zoomScale="70" zoomScaleNormal="70" workbookViewId="0">
      <selection activeCell="O115" sqref="O115"/>
    </sheetView>
  </sheetViews>
  <sheetFormatPr defaultRowHeight="15" x14ac:dyDescent="0.25"/>
  <cols>
    <col min="1" max="1" width="17.7109375" bestFit="1" customWidth="1"/>
    <col min="2" max="2" width="10.85546875" bestFit="1" customWidth="1"/>
    <col min="3" max="6" width="11.140625" bestFit="1" customWidth="1"/>
    <col min="7" max="12" width="12" bestFit="1" customWidth="1"/>
    <col min="13" max="25" width="11.140625" bestFit="1" customWidth="1"/>
    <col min="31" max="31" width="20.5703125" bestFit="1" customWidth="1"/>
    <col min="32" max="32" width="128.7109375" bestFit="1" customWidth="1"/>
  </cols>
  <sheetData>
    <row r="2" spans="1:25" x14ac:dyDescent="0.25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25">
      <c r="A3" s="2" t="s">
        <v>14</v>
      </c>
      <c r="B3" s="3">
        <v>45108</v>
      </c>
      <c r="C3" s="3">
        <v>45139</v>
      </c>
      <c r="D3" s="3">
        <v>45170</v>
      </c>
      <c r="E3" s="3">
        <v>45200</v>
      </c>
      <c r="F3" s="3">
        <v>45231</v>
      </c>
      <c r="G3" s="3">
        <v>45261</v>
      </c>
      <c r="H3" s="3">
        <v>45292</v>
      </c>
      <c r="I3" s="3">
        <v>45323</v>
      </c>
      <c r="J3" s="3">
        <v>45352</v>
      </c>
      <c r="K3" s="3">
        <v>45383</v>
      </c>
      <c r="L3" s="3">
        <v>45413</v>
      </c>
      <c r="M3" s="3">
        <v>45444</v>
      </c>
      <c r="N3" s="3">
        <v>45474</v>
      </c>
      <c r="O3" s="3">
        <v>45505</v>
      </c>
      <c r="P3" s="3">
        <v>45536</v>
      </c>
      <c r="Q3" s="3">
        <v>45566</v>
      </c>
      <c r="R3" s="3">
        <v>45597</v>
      </c>
      <c r="S3" s="3">
        <v>45627</v>
      </c>
      <c r="T3" s="3">
        <v>45658</v>
      </c>
      <c r="U3" s="3">
        <v>45689</v>
      </c>
      <c r="V3" s="3">
        <v>45717</v>
      </c>
      <c r="W3" s="3">
        <v>45748</v>
      </c>
      <c r="X3" s="3">
        <v>45778</v>
      </c>
      <c r="Y3" s="3">
        <v>45809</v>
      </c>
    </row>
    <row r="4" spans="1:25" x14ac:dyDescent="0.25">
      <c r="A4" s="4">
        <v>45108</v>
      </c>
      <c r="B4" s="5"/>
      <c r="C4" s="5">
        <v>1404.76</v>
      </c>
      <c r="D4" s="5">
        <v>1806.35</v>
      </c>
      <c r="E4" s="5">
        <v>2246.6999999999998</v>
      </c>
      <c r="F4" s="5">
        <v>2246.6999999999998</v>
      </c>
      <c r="G4" s="5">
        <v>2248.5100000000002</v>
      </c>
      <c r="H4" s="5">
        <v>2248.5100000000002</v>
      </c>
      <c r="I4" s="5">
        <v>2293.81</v>
      </c>
      <c r="J4" s="5">
        <v>2293.81</v>
      </c>
      <c r="K4" s="5">
        <v>2293.81</v>
      </c>
      <c r="L4" s="5">
        <v>2293.81</v>
      </c>
      <c r="M4" s="5">
        <v>2293.81</v>
      </c>
      <c r="N4" s="5">
        <v>2293.81</v>
      </c>
      <c r="O4" s="5">
        <v>2293.81</v>
      </c>
      <c r="P4" s="5">
        <v>2293.81</v>
      </c>
      <c r="Q4" s="5">
        <v>2293.81</v>
      </c>
      <c r="R4" s="5">
        <v>2306.29</v>
      </c>
      <c r="S4" s="5">
        <v>2306.29</v>
      </c>
      <c r="T4" s="5">
        <v>2306.29</v>
      </c>
      <c r="U4" s="5">
        <v>2306.29</v>
      </c>
      <c r="V4" s="5">
        <v>2306.29</v>
      </c>
      <c r="W4" s="5">
        <v>2306.29</v>
      </c>
      <c r="X4" s="5">
        <v>2306.29</v>
      </c>
      <c r="Y4" s="5">
        <v>2306.29</v>
      </c>
    </row>
    <row r="5" spans="1:25" x14ac:dyDescent="0.25">
      <c r="A5" s="4">
        <v>45139</v>
      </c>
      <c r="B5" s="5"/>
      <c r="C5" s="5">
        <v>145.65</v>
      </c>
      <c r="D5" s="5">
        <v>672.31</v>
      </c>
      <c r="E5" s="5">
        <v>781.62999999999988</v>
      </c>
      <c r="F5" s="5">
        <v>837.56999999999994</v>
      </c>
      <c r="G5" s="5">
        <v>837.56999999999994</v>
      </c>
      <c r="H5" s="5">
        <v>837.56999999999994</v>
      </c>
      <c r="I5" s="5">
        <v>837.56999999999994</v>
      </c>
      <c r="J5" s="5">
        <v>837.56999999999994</v>
      </c>
      <c r="K5" s="5">
        <v>837.56999999999994</v>
      </c>
      <c r="L5" s="5">
        <v>837.56999999999994</v>
      </c>
      <c r="M5" s="5">
        <v>837.56999999999994</v>
      </c>
      <c r="N5" s="5">
        <v>837.56999999999994</v>
      </c>
      <c r="O5" s="5">
        <v>837.56999999999994</v>
      </c>
      <c r="P5" s="5">
        <v>837.56999999999994</v>
      </c>
      <c r="Q5" s="5">
        <v>837.56999999999994</v>
      </c>
      <c r="R5" s="5">
        <v>837.56999999999994</v>
      </c>
      <c r="S5" s="5">
        <v>837.56999999999994</v>
      </c>
      <c r="T5" s="5">
        <v>837.56999999999994</v>
      </c>
      <c r="U5" s="5">
        <v>837.56999999999994</v>
      </c>
      <c r="V5" s="5">
        <v>837.56999999999994</v>
      </c>
      <c r="W5" s="5">
        <v>837.56999999999994</v>
      </c>
      <c r="X5" s="5">
        <v>837.56999999999994</v>
      </c>
      <c r="Y5" s="5"/>
    </row>
    <row r="6" spans="1:25" x14ac:dyDescent="0.25">
      <c r="A6" s="4">
        <v>45170</v>
      </c>
      <c r="B6" s="5"/>
      <c r="C6" s="5">
        <v>37.200000000000003</v>
      </c>
      <c r="D6" s="5">
        <v>37.200000000000003</v>
      </c>
      <c r="E6" s="5">
        <v>671.17000000000007</v>
      </c>
      <c r="F6" s="5">
        <v>671.17000000000007</v>
      </c>
      <c r="G6" s="5">
        <v>671.17000000000007</v>
      </c>
      <c r="H6" s="5">
        <v>671.17000000000007</v>
      </c>
      <c r="I6" s="5">
        <v>671.17000000000007</v>
      </c>
      <c r="J6" s="5">
        <v>671.17000000000007</v>
      </c>
      <c r="K6" s="5">
        <v>671.17000000000007</v>
      </c>
      <c r="L6" s="5">
        <v>671.17000000000007</v>
      </c>
      <c r="M6" s="5">
        <v>671.17000000000007</v>
      </c>
      <c r="N6" s="5">
        <v>671.17000000000007</v>
      </c>
      <c r="O6" s="5">
        <v>671.17000000000007</v>
      </c>
      <c r="P6" s="5">
        <v>671.17000000000007</v>
      </c>
      <c r="Q6" s="5">
        <v>671.17000000000007</v>
      </c>
      <c r="R6" s="5">
        <v>671.17000000000007</v>
      </c>
      <c r="S6" s="5">
        <v>671.17000000000007</v>
      </c>
      <c r="T6" s="5">
        <v>671.17000000000007</v>
      </c>
      <c r="U6" s="5">
        <v>671.17000000000007</v>
      </c>
      <c r="V6" s="5">
        <v>671.17000000000007</v>
      </c>
      <c r="W6" s="5">
        <v>671.17000000000007</v>
      </c>
      <c r="X6" s="5"/>
      <c r="Y6" s="5"/>
    </row>
    <row r="7" spans="1:25" x14ac:dyDescent="0.25">
      <c r="A7" s="4">
        <v>45200</v>
      </c>
      <c r="B7" s="5"/>
      <c r="C7" s="5">
        <v>74.08</v>
      </c>
      <c r="D7" s="5">
        <v>169.63</v>
      </c>
      <c r="E7" s="5">
        <v>170.46</v>
      </c>
      <c r="F7" s="5">
        <v>170.46</v>
      </c>
      <c r="G7" s="5">
        <v>170.46</v>
      </c>
      <c r="H7" s="5">
        <v>170.46</v>
      </c>
      <c r="I7" s="5">
        <v>170.46</v>
      </c>
      <c r="J7" s="5">
        <v>170.46</v>
      </c>
      <c r="K7" s="5">
        <v>170.46</v>
      </c>
      <c r="L7" s="5">
        <v>170.46</v>
      </c>
      <c r="M7" s="5">
        <v>170.46</v>
      </c>
      <c r="N7" s="5">
        <v>170.46</v>
      </c>
      <c r="O7" s="5">
        <v>170.46</v>
      </c>
      <c r="P7" s="5">
        <v>170.46</v>
      </c>
      <c r="Q7" s="5">
        <v>170.46</v>
      </c>
      <c r="R7" s="5">
        <v>170.46</v>
      </c>
      <c r="S7" s="5">
        <v>170.46</v>
      </c>
      <c r="T7" s="5">
        <v>170.46</v>
      </c>
      <c r="U7" s="5">
        <v>170.46</v>
      </c>
      <c r="V7" s="5">
        <v>170.46</v>
      </c>
      <c r="W7" s="5"/>
      <c r="X7" s="5"/>
      <c r="Y7" s="5"/>
    </row>
    <row r="8" spans="1:25" x14ac:dyDescent="0.25">
      <c r="A8" s="4">
        <v>45231</v>
      </c>
      <c r="B8" s="5"/>
      <c r="C8" s="5"/>
      <c r="D8" s="5">
        <v>353.23</v>
      </c>
      <c r="E8" s="5">
        <v>353.23</v>
      </c>
      <c r="F8" s="5">
        <v>353.23</v>
      </c>
      <c r="G8" s="5">
        <v>353.23</v>
      </c>
      <c r="H8" s="5">
        <v>353.23</v>
      </c>
      <c r="I8" s="5">
        <v>353.23</v>
      </c>
      <c r="J8" s="5">
        <v>353.23</v>
      </c>
      <c r="K8" s="5">
        <v>353.23</v>
      </c>
      <c r="L8" s="5">
        <v>353.23</v>
      </c>
      <c r="M8" s="5">
        <v>353.23</v>
      </c>
      <c r="N8" s="5">
        <v>353.23</v>
      </c>
      <c r="O8" s="5">
        <v>353.23</v>
      </c>
      <c r="P8" s="5">
        <v>353.23</v>
      </c>
      <c r="Q8" s="5">
        <v>353.23</v>
      </c>
      <c r="R8" s="5">
        <v>353.23</v>
      </c>
      <c r="S8" s="5">
        <v>353.23</v>
      </c>
      <c r="T8" s="5">
        <v>353.23</v>
      </c>
      <c r="U8" s="5">
        <v>353.23</v>
      </c>
      <c r="V8" s="5"/>
      <c r="W8" s="5"/>
      <c r="X8" s="5"/>
      <c r="Y8" s="5"/>
    </row>
    <row r="9" spans="1:25" x14ac:dyDescent="0.25">
      <c r="A9" s="4">
        <v>45261</v>
      </c>
      <c r="B9" s="5"/>
      <c r="C9" s="5">
        <v>215.06</v>
      </c>
      <c r="D9" s="5">
        <v>254.8</v>
      </c>
      <c r="E9" s="5">
        <v>254.8</v>
      </c>
      <c r="F9" s="5">
        <v>254.8</v>
      </c>
      <c r="G9" s="5">
        <v>254.8</v>
      </c>
      <c r="H9" s="5">
        <v>254.8</v>
      </c>
      <c r="I9" s="5">
        <v>254.8</v>
      </c>
      <c r="J9" s="5">
        <v>254.8</v>
      </c>
      <c r="K9" s="5">
        <v>254.8</v>
      </c>
      <c r="L9" s="5">
        <v>254.8</v>
      </c>
      <c r="M9" s="5">
        <v>254.8</v>
      </c>
      <c r="N9" s="5">
        <v>254.8</v>
      </c>
      <c r="O9" s="5">
        <v>254.8</v>
      </c>
      <c r="P9" s="5">
        <v>254.8</v>
      </c>
      <c r="Q9" s="5">
        <v>254.8</v>
      </c>
      <c r="R9" s="5">
        <v>254.8</v>
      </c>
      <c r="S9" s="5">
        <v>254.8</v>
      </c>
      <c r="T9" s="5">
        <v>254.8</v>
      </c>
      <c r="U9" s="5"/>
      <c r="V9" s="5"/>
      <c r="W9" s="5"/>
      <c r="X9" s="5"/>
      <c r="Y9" s="5"/>
    </row>
    <row r="10" spans="1:25" x14ac:dyDescent="0.25">
      <c r="A10" s="4">
        <v>45292</v>
      </c>
      <c r="B10" s="5"/>
      <c r="C10" s="5">
        <v>345.05</v>
      </c>
      <c r="D10" s="5">
        <v>345.05</v>
      </c>
      <c r="E10" s="5">
        <v>360.36</v>
      </c>
      <c r="F10" s="5">
        <v>393.11</v>
      </c>
      <c r="G10" s="5">
        <v>393.11</v>
      </c>
      <c r="H10" s="5">
        <v>393.11</v>
      </c>
      <c r="I10" s="5">
        <v>413.83</v>
      </c>
      <c r="J10" s="5">
        <v>413.83</v>
      </c>
      <c r="K10" s="5">
        <v>413.83</v>
      </c>
      <c r="L10" s="5">
        <v>413.83</v>
      </c>
      <c r="M10" s="5">
        <v>413.83</v>
      </c>
      <c r="N10" s="5">
        <v>413.83</v>
      </c>
      <c r="O10" s="5">
        <v>413.83</v>
      </c>
      <c r="P10" s="5">
        <v>413.83</v>
      </c>
      <c r="Q10" s="5">
        <v>413.83</v>
      </c>
      <c r="R10" s="5">
        <v>413.83</v>
      </c>
      <c r="S10" s="5">
        <v>413.83</v>
      </c>
      <c r="T10" s="5"/>
      <c r="U10" s="5"/>
      <c r="V10" s="5"/>
      <c r="W10" s="5"/>
      <c r="X10" s="5"/>
      <c r="Y10" s="5"/>
    </row>
    <row r="11" spans="1:25" x14ac:dyDescent="0.25">
      <c r="A11" s="4">
        <v>45323</v>
      </c>
      <c r="B11" s="5"/>
      <c r="C11" s="5">
        <v>8.75</v>
      </c>
      <c r="D11" s="5">
        <v>69.89</v>
      </c>
      <c r="E11" s="5">
        <v>89.08</v>
      </c>
      <c r="F11" s="5">
        <v>89.08</v>
      </c>
      <c r="G11" s="5">
        <v>114.88</v>
      </c>
      <c r="H11" s="5">
        <v>710.17</v>
      </c>
      <c r="I11" s="5">
        <v>710.17</v>
      </c>
      <c r="J11" s="5">
        <v>794.07999999999993</v>
      </c>
      <c r="K11" s="5">
        <v>794.07999999999993</v>
      </c>
      <c r="L11" s="5">
        <v>794.07999999999993</v>
      </c>
      <c r="M11" s="5">
        <v>794.07999999999993</v>
      </c>
      <c r="N11" s="5">
        <v>794.07999999999993</v>
      </c>
      <c r="O11" s="5">
        <v>794.07999999999993</v>
      </c>
      <c r="P11" s="5">
        <v>794.07999999999993</v>
      </c>
      <c r="Q11" s="5">
        <v>794.07999999999993</v>
      </c>
      <c r="R11" s="5">
        <v>794.07999999999993</v>
      </c>
      <c r="S11" s="5"/>
      <c r="T11" s="5"/>
      <c r="U11" s="5"/>
      <c r="V11" s="5"/>
      <c r="W11" s="5"/>
      <c r="X11" s="5"/>
      <c r="Y11" s="5"/>
    </row>
    <row r="12" spans="1:25" x14ac:dyDescent="0.25">
      <c r="A12" s="4">
        <v>45352</v>
      </c>
      <c r="B12" s="5"/>
      <c r="C12" s="5"/>
      <c r="D12" s="5"/>
      <c r="E12" s="5"/>
      <c r="F12" s="5">
        <v>26.23</v>
      </c>
      <c r="G12" s="5">
        <v>2353.38</v>
      </c>
      <c r="H12" s="5">
        <v>2353.38</v>
      </c>
      <c r="I12" s="5">
        <v>2353.38</v>
      </c>
      <c r="J12" s="5">
        <v>2353.38</v>
      </c>
      <c r="K12" s="5">
        <v>2353.38</v>
      </c>
      <c r="L12" s="5">
        <v>2353.38</v>
      </c>
      <c r="M12" s="5">
        <v>2353.38</v>
      </c>
      <c r="N12" s="5">
        <v>2353.38</v>
      </c>
      <c r="O12" s="5">
        <v>2353.38</v>
      </c>
      <c r="P12" s="5">
        <v>2353.38</v>
      </c>
      <c r="Q12" s="5">
        <v>2353.38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4">
        <v>45383</v>
      </c>
      <c r="B13" s="5"/>
      <c r="C13" s="5"/>
      <c r="D13" s="5">
        <v>41.26</v>
      </c>
      <c r="E13" s="5">
        <v>159.16</v>
      </c>
      <c r="F13" s="5">
        <v>202.28</v>
      </c>
      <c r="G13" s="5">
        <v>239.62</v>
      </c>
      <c r="H13" s="5">
        <v>258.27</v>
      </c>
      <c r="I13" s="5">
        <v>258.27</v>
      </c>
      <c r="J13" s="5">
        <v>258.27</v>
      </c>
      <c r="K13" s="5">
        <v>258.27</v>
      </c>
      <c r="L13" s="5">
        <v>258.27</v>
      </c>
      <c r="M13" s="5">
        <v>258.27</v>
      </c>
      <c r="N13" s="5">
        <v>258.27</v>
      </c>
      <c r="O13" s="5">
        <v>258.27</v>
      </c>
      <c r="P13" s="5">
        <v>258.27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4">
        <v>45413</v>
      </c>
      <c r="B14" s="5"/>
      <c r="C14" s="5"/>
      <c r="D14" s="5">
        <v>18.61</v>
      </c>
      <c r="E14" s="5">
        <v>317.08999999999997</v>
      </c>
      <c r="F14" s="5">
        <v>317.08999999999997</v>
      </c>
      <c r="G14" s="5">
        <v>394.26</v>
      </c>
      <c r="H14" s="5">
        <v>394.26</v>
      </c>
      <c r="I14" s="5">
        <v>394.26</v>
      </c>
      <c r="J14" s="5">
        <v>394.26</v>
      </c>
      <c r="K14" s="5">
        <v>394.26</v>
      </c>
      <c r="L14" s="5">
        <v>394.26</v>
      </c>
      <c r="M14" s="5">
        <v>394.26</v>
      </c>
      <c r="N14" s="5">
        <v>394.26</v>
      </c>
      <c r="O14" s="5">
        <v>394.26</v>
      </c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4">
        <v>45444</v>
      </c>
      <c r="B15" s="5"/>
      <c r="C15" s="5"/>
      <c r="D15" s="5"/>
      <c r="E15" s="5">
        <v>53.099999999999987</v>
      </c>
      <c r="F15" s="5">
        <v>71.75</v>
      </c>
      <c r="G15" s="5">
        <v>71.75</v>
      </c>
      <c r="H15" s="5">
        <v>71.75</v>
      </c>
      <c r="I15" s="5">
        <v>71.75</v>
      </c>
      <c r="J15" s="5">
        <v>71.75</v>
      </c>
      <c r="K15" s="5">
        <v>71.75</v>
      </c>
      <c r="L15" s="5">
        <v>71.75</v>
      </c>
      <c r="M15" s="5">
        <v>71.75</v>
      </c>
      <c r="N15" s="5">
        <v>71.75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4">
        <v>45474</v>
      </c>
      <c r="B16" s="5"/>
      <c r="C16" s="5"/>
      <c r="D16" s="5"/>
      <c r="E16" s="5">
        <v>23.89</v>
      </c>
      <c r="F16" s="5">
        <v>23.89</v>
      </c>
      <c r="G16" s="5">
        <v>23.89</v>
      </c>
      <c r="H16" s="5">
        <v>50.12</v>
      </c>
      <c r="I16" s="5">
        <v>100.86</v>
      </c>
      <c r="J16" s="5">
        <v>148.62</v>
      </c>
      <c r="K16" s="5">
        <v>148.62</v>
      </c>
      <c r="L16" s="5">
        <v>148.62</v>
      </c>
      <c r="M16" s="5">
        <v>148.62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>
        <v>45505</v>
      </c>
      <c r="B17" s="5"/>
      <c r="C17" s="5"/>
      <c r="D17" s="5"/>
      <c r="E17" s="5"/>
      <c r="F17" s="5"/>
      <c r="G17" s="5">
        <v>20130.37</v>
      </c>
      <c r="H17" s="5">
        <v>20130.37</v>
      </c>
      <c r="I17" s="5">
        <v>20130.37</v>
      </c>
      <c r="J17" s="5">
        <v>20130.37</v>
      </c>
      <c r="K17" s="5">
        <v>20130.37</v>
      </c>
      <c r="L17" s="5">
        <v>20130.37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4">
        <v>45536</v>
      </c>
      <c r="B18" s="5"/>
      <c r="C18" s="5"/>
      <c r="D18" s="5"/>
      <c r="E18" s="5">
        <v>30.01</v>
      </c>
      <c r="F18" s="5">
        <v>30.01</v>
      </c>
      <c r="G18" s="5">
        <v>30.01</v>
      </c>
      <c r="H18" s="5">
        <v>4941.21</v>
      </c>
      <c r="I18" s="5">
        <v>4955.6400000000003</v>
      </c>
      <c r="J18" s="5">
        <v>4955.6400000000003</v>
      </c>
      <c r="K18" s="5">
        <v>4955.6400000000003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4">
        <v>45566</v>
      </c>
      <c r="B19" s="5"/>
      <c r="C19" s="5"/>
      <c r="D19" s="5"/>
      <c r="E19" s="5"/>
      <c r="F19" s="5"/>
      <c r="G19" s="5">
        <v>29.58</v>
      </c>
      <c r="H19" s="5">
        <v>29.58</v>
      </c>
      <c r="I19" s="5">
        <v>29.58</v>
      </c>
      <c r="J19" s="5">
        <v>29.58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4">
        <v>45597</v>
      </c>
      <c r="B20" s="5"/>
      <c r="C20" s="5"/>
      <c r="D20" s="5">
        <v>18.59</v>
      </c>
      <c r="E20" s="5">
        <v>18.59</v>
      </c>
      <c r="F20" s="5">
        <v>18.59</v>
      </c>
      <c r="G20" s="5">
        <v>18.59</v>
      </c>
      <c r="H20" s="5">
        <v>18.59</v>
      </c>
      <c r="I20" s="5">
        <v>18.59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4">
        <v>45627</v>
      </c>
      <c r="B21" s="5"/>
      <c r="C21" s="5">
        <v>18.59</v>
      </c>
      <c r="D21" s="5">
        <v>322.73</v>
      </c>
      <c r="E21" s="5">
        <v>366.28</v>
      </c>
      <c r="F21" s="5">
        <v>403.27</v>
      </c>
      <c r="G21" s="5">
        <v>1042.99</v>
      </c>
      <c r="H21" s="5">
        <v>1042.99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4">
        <v>45658</v>
      </c>
      <c r="B22" s="5"/>
      <c r="C22" s="5"/>
      <c r="D22" s="5"/>
      <c r="E22" s="5"/>
      <c r="F22" s="5">
        <v>11.63</v>
      </c>
      <c r="G22" s="5">
        <v>180.37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4">
        <v>45689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4">
        <v>45717</v>
      </c>
      <c r="B24" s="5"/>
      <c r="C24" s="5"/>
      <c r="D24" s="5">
        <v>2000</v>
      </c>
      <c r="E24" s="5">
        <v>5098.4799999999996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4">
        <v>45748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4">
        <v>45778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4">
        <v>45809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30" spans="1:25" x14ac:dyDescent="0.25">
      <c r="A30" s="14" t="s">
        <v>16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x14ac:dyDescent="0.25">
      <c r="A31" s="7">
        <v>0</v>
      </c>
      <c r="B31" s="8"/>
      <c r="C31" s="8">
        <v>1.2858780147498501</v>
      </c>
      <c r="D31" s="8">
        <v>1.243778891134055</v>
      </c>
      <c r="E31" s="8">
        <v>1</v>
      </c>
      <c r="F31" s="8">
        <v>1.000805626029287</v>
      </c>
      <c r="G31" s="8">
        <v>1</v>
      </c>
      <c r="H31" s="8">
        <v>1.0201466749091621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1.0054407296157919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</row>
    <row r="32" spans="1:25" ht="15.75" x14ac:dyDescent="0.25">
      <c r="A32" s="7">
        <v>1</v>
      </c>
      <c r="B32" s="8"/>
      <c r="C32" s="8">
        <v>4.6159285959491934</v>
      </c>
      <c r="D32" s="8">
        <v>1.162603560857342</v>
      </c>
      <c r="E32" s="8">
        <v>1.071568389135525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/>
    </row>
    <row r="33" spans="1:22" ht="15.75" x14ac:dyDescent="0.25">
      <c r="A33" s="7">
        <v>2</v>
      </c>
      <c r="B33" s="8"/>
      <c r="C33" s="8">
        <v>1</v>
      </c>
      <c r="D33" s="8">
        <v>18.04220430107527</v>
      </c>
      <c r="E33" s="8">
        <v>0.99999999999999989</v>
      </c>
      <c r="F33" s="8">
        <v>0.99999999999999989</v>
      </c>
      <c r="G33" s="8">
        <v>0.99999999999999989</v>
      </c>
      <c r="H33" s="8">
        <v>0.99999999999999989</v>
      </c>
      <c r="I33" s="8">
        <v>0.99999999999999989</v>
      </c>
      <c r="J33" s="8">
        <v>0.99999999999999989</v>
      </c>
      <c r="K33" s="8">
        <v>0.99999999999999989</v>
      </c>
      <c r="L33" s="8">
        <v>0.99999999999999989</v>
      </c>
      <c r="M33" s="8">
        <v>0.99999999999999989</v>
      </c>
      <c r="N33" s="8">
        <v>0.99999999999999989</v>
      </c>
      <c r="O33" s="8">
        <v>0.99999999999999989</v>
      </c>
      <c r="P33" s="8">
        <v>0.99999999999999989</v>
      </c>
      <c r="Q33" s="8">
        <v>0.99999999999999989</v>
      </c>
      <c r="R33" s="8">
        <v>0.99999999999999989</v>
      </c>
      <c r="S33" s="8">
        <v>0.99999999999999989</v>
      </c>
      <c r="T33" s="8">
        <v>0.99999999999999989</v>
      </c>
      <c r="U33" s="8">
        <v>0.99999999999999989</v>
      </c>
      <c r="V33" s="8">
        <v>0.99999999999999989</v>
      </c>
    </row>
    <row r="34" spans="1:22" ht="15.75" x14ac:dyDescent="0.25">
      <c r="A34" s="7">
        <v>3</v>
      </c>
      <c r="B34" s="8"/>
      <c r="C34" s="8">
        <v>2.289821814254859</v>
      </c>
      <c r="D34" s="8">
        <v>1.0048930024170251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/>
    </row>
    <row r="35" spans="1:22" ht="15.75" x14ac:dyDescent="0.25">
      <c r="A35" s="7">
        <v>4</v>
      </c>
      <c r="B35" s="8"/>
      <c r="C35" s="8"/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/>
      <c r="V35" s="8"/>
    </row>
    <row r="36" spans="1:22" ht="15.75" x14ac:dyDescent="0.25">
      <c r="A36" s="7">
        <v>5</v>
      </c>
      <c r="B36" s="8"/>
      <c r="C36" s="8">
        <v>1.1847856412164051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U36" s="8"/>
      <c r="V36" s="8"/>
    </row>
    <row r="37" spans="1:22" ht="15.75" x14ac:dyDescent="0.25">
      <c r="A37" s="7">
        <v>6</v>
      </c>
      <c r="B37" s="8"/>
      <c r="C37" s="8">
        <v>1</v>
      </c>
      <c r="D37" s="8">
        <v>1.044370381104188</v>
      </c>
      <c r="E37" s="8">
        <v>1.0908813408813409</v>
      </c>
      <c r="F37" s="8">
        <v>1</v>
      </c>
      <c r="G37" s="8">
        <v>1</v>
      </c>
      <c r="H37" s="8">
        <v>1.052707893464933</v>
      </c>
      <c r="I37" s="8">
        <v>0.99999999999999989</v>
      </c>
      <c r="J37" s="8">
        <v>0.99999999999999989</v>
      </c>
      <c r="K37" s="8">
        <v>0.99999999999999989</v>
      </c>
      <c r="L37" s="8">
        <v>0.99999999999999989</v>
      </c>
      <c r="M37" s="8">
        <v>0.99999999999999989</v>
      </c>
      <c r="N37" s="8">
        <v>0.99999999999999989</v>
      </c>
      <c r="O37" s="8">
        <v>0.99999999999999989</v>
      </c>
      <c r="P37" s="8">
        <v>0.99999999999999989</v>
      </c>
      <c r="Q37" s="8">
        <v>0.99999999999999989</v>
      </c>
      <c r="R37" s="8">
        <v>0.99999999999999989</v>
      </c>
      <c r="T37" s="8"/>
      <c r="U37" s="8"/>
      <c r="V37" s="8"/>
    </row>
    <row r="38" spans="1:22" ht="15.75" x14ac:dyDescent="0.25">
      <c r="A38" s="7">
        <v>7</v>
      </c>
      <c r="B38" s="8"/>
      <c r="C38" s="8">
        <v>7.9874285714285724</v>
      </c>
      <c r="D38" s="8">
        <v>1.274574331091715</v>
      </c>
      <c r="E38" s="8">
        <v>1</v>
      </c>
      <c r="F38" s="8">
        <v>1.2896273013021999</v>
      </c>
      <c r="G38" s="8">
        <v>6.1818419220055709</v>
      </c>
      <c r="H38" s="8">
        <v>1</v>
      </c>
      <c r="I38" s="8">
        <v>1.1181548080037169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/>
      <c r="S38" s="8"/>
      <c r="T38" s="8"/>
      <c r="U38" s="8"/>
      <c r="V38" s="8"/>
    </row>
    <row r="39" spans="1:22" ht="15.75" x14ac:dyDescent="0.25">
      <c r="A39" s="7">
        <v>8</v>
      </c>
      <c r="B39" s="8"/>
      <c r="C39" s="8"/>
      <c r="D39" s="8"/>
      <c r="E39" s="8"/>
      <c r="F39" s="8">
        <v>89.720930232558146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/>
      <c r="R39" s="8"/>
      <c r="S39" s="8"/>
      <c r="T39" s="8"/>
      <c r="U39" s="8"/>
      <c r="V39" s="8"/>
    </row>
    <row r="40" spans="1:22" ht="15.75" x14ac:dyDescent="0.25">
      <c r="A40" s="7">
        <v>9</v>
      </c>
      <c r="B40" s="8"/>
      <c r="C40" s="8"/>
      <c r="D40" s="8">
        <v>3.8574890935530779</v>
      </c>
      <c r="E40" s="8">
        <v>1.270922342297059</v>
      </c>
      <c r="F40" s="8">
        <v>1.184595610045482</v>
      </c>
      <c r="G40" s="8">
        <v>1.0778315666471909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Q40" s="8"/>
      <c r="R40" s="8"/>
      <c r="S40" s="8"/>
      <c r="T40" s="8"/>
      <c r="U40" s="8"/>
      <c r="V40" s="8"/>
    </row>
    <row r="41" spans="1:22" ht="15.75" x14ac:dyDescent="0.25">
      <c r="A41" s="7">
        <v>10</v>
      </c>
      <c r="B41" s="8"/>
      <c r="C41" s="8"/>
      <c r="D41" s="8">
        <v>17.03868887694788</v>
      </c>
      <c r="E41" s="8">
        <v>1</v>
      </c>
      <c r="F41" s="8">
        <v>1.243369390393894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R41" s="8"/>
      <c r="S41" s="8"/>
      <c r="T41" s="8"/>
      <c r="U41" s="8"/>
      <c r="V41" s="8"/>
    </row>
    <row r="42" spans="1:22" ht="15.75" x14ac:dyDescent="0.25">
      <c r="A42" s="7">
        <v>11</v>
      </c>
      <c r="B42" s="8"/>
      <c r="C42" s="8"/>
      <c r="D42" s="8"/>
      <c r="E42" s="8">
        <v>1.351224105461394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T42" s="8"/>
      <c r="U42" s="8"/>
      <c r="V42" s="8"/>
    </row>
    <row r="43" spans="1:22" ht="15.75" x14ac:dyDescent="0.25">
      <c r="A43" s="7">
        <v>12</v>
      </c>
      <c r="B43" s="8"/>
      <c r="C43" s="8"/>
      <c r="D43" s="8"/>
      <c r="E43" s="8">
        <v>0.99999999999999989</v>
      </c>
      <c r="F43" s="8">
        <v>0.99999999999999989</v>
      </c>
      <c r="G43" s="8">
        <v>2.0979489326077858</v>
      </c>
      <c r="H43" s="8">
        <v>2.0123703112529929</v>
      </c>
      <c r="I43" s="8">
        <v>1.473527662105889</v>
      </c>
      <c r="J43" s="8">
        <v>1</v>
      </c>
      <c r="K43" s="8">
        <v>1</v>
      </c>
      <c r="L43" s="8">
        <v>1</v>
      </c>
      <c r="U43" s="8"/>
      <c r="V43" s="8"/>
    </row>
    <row r="44" spans="1:22" ht="15.75" x14ac:dyDescent="0.25">
      <c r="A44" s="7">
        <v>13</v>
      </c>
      <c r="B44" s="8"/>
      <c r="C44" s="8"/>
      <c r="D44" s="8"/>
      <c r="E44" s="8"/>
      <c r="F44" s="8"/>
      <c r="G44" s="8">
        <v>1</v>
      </c>
      <c r="H44" s="8">
        <v>1</v>
      </c>
      <c r="I44" s="8">
        <v>1</v>
      </c>
      <c r="J44" s="8">
        <v>1</v>
      </c>
      <c r="K44" s="8">
        <v>1</v>
      </c>
      <c r="U44" s="8"/>
      <c r="V44" s="8"/>
    </row>
    <row r="45" spans="1:22" ht="15.75" x14ac:dyDescent="0.25">
      <c r="A45" s="7">
        <v>14</v>
      </c>
      <c r="B45" s="8"/>
      <c r="C45" s="8"/>
      <c r="D45" s="8"/>
      <c r="E45" s="8">
        <v>0.99999999999999989</v>
      </c>
      <c r="F45" s="8">
        <v>0.99999999999999989</v>
      </c>
      <c r="G45" s="8">
        <v>164.6521159613462</v>
      </c>
      <c r="H45" s="8">
        <v>1.0029203373262821</v>
      </c>
      <c r="I45" s="8">
        <v>1</v>
      </c>
      <c r="J45" s="8">
        <v>1</v>
      </c>
      <c r="V45" s="8"/>
    </row>
    <row r="46" spans="1:22" ht="15.75" x14ac:dyDescent="0.25">
      <c r="A46" s="7">
        <v>15</v>
      </c>
      <c r="B46" s="8"/>
      <c r="C46" s="8"/>
      <c r="D46" s="8"/>
      <c r="E46" s="8"/>
      <c r="F46" s="8"/>
      <c r="G46" s="8">
        <v>0.99999999999999989</v>
      </c>
      <c r="H46" s="8">
        <v>0.99999999999999989</v>
      </c>
      <c r="I46" s="8">
        <v>0.99999999999999989</v>
      </c>
    </row>
    <row r="47" spans="1:22" ht="15.75" x14ac:dyDescent="0.25">
      <c r="A47" s="7">
        <v>16</v>
      </c>
      <c r="B47" s="8"/>
      <c r="C47" s="8"/>
      <c r="D47" s="8">
        <v>1</v>
      </c>
      <c r="E47" s="8">
        <v>1</v>
      </c>
      <c r="F47" s="8">
        <v>1</v>
      </c>
      <c r="G47" s="8">
        <v>1</v>
      </c>
      <c r="H47" s="8">
        <v>1</v>
      </c>
    </row>
    <row r="48" spans="1:22" ht="15.75" x14ac:dyDescent="0.25">
      <c r="A48" s="7">
        <v>17</v>
      </c>
      <c r="B48" s="8"/>
      <c r="C48" s="8">
        <v>17.360408821947281</v>
      </c>
      <c r="D48" s="8">
        <v>1.134942521612494</v>
      </c>
      <c r="E48" s="8">
        <v>1.100988314950311</v>
      </c>
      <c r="F48" s="8">
        <v>2.586331738041511</v>
      </c>
      <c r="G48" s="8">
        <v>1</v>
      </c>
    </row>
    <row r="49" spans="1:25" ht="15.75" x14ac:dyDescent="0.25">
      <c r="A49" s="7">
        <v>18</v>
      </c>
      <c r="B49" s="8"/>
      <c r="C49" s="8"/>
      <c r="D49" s="8"/>
      <c r="E49" s="8"/>
      <c r="F49" s="8">
        <v>15.50902837489252</v>
      </c>
    </row>
    <row r="50" spans="1:25" ht="15.75" x14ac:dyDescent="0.25">
      <c r="A50" s="7">
        <v>19</v>
      </c>
      <c r="B50" s="8"/>
      <c r="C50" s="8"/>
      <c r="D50" s="8"/>
      <c r="E50" s="8"/>
    </row>
    <row r="51" spans="1:25" ht="15.75" x14ac:dyDescent="0.25">
      <c r="A51" s="7">
        <v>20</v>
      </c>
      <c r="B51" s="8"/>
      <c r="C51" s="8"/>
      <c r="D51" s="8">
        <v>2.5492400000000002</v>
      </c>
    </row>
    <row r="52" spans="1:25" ht="15.75" x14ac:dyDescent="0.25">
      <c r="A52" s="7">
        <v>21</v>
      </c>
      <c r="B52" s="8"/>
      <c r="C52" s="8"/>
    </row>
    <row r="53" spans="1:25" ht="15.75" x14ac:dyDescent="0.25">
      <c r="A53" s="7">
        <v>22</v>
      </c>
      <c r="B53" s="8"/>
    </row>
    <row r="56" spans="1:25" x14ac:dyDescent="0.25">
      <c r="A56" s="14" t="s">
        <v>17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8" spans="1:25" x14ac:dyDescent="0.25">
      <c r="A58" s="1" t="s">
        <v>18</v>
      </c>
      <c r="B58" s="5"/>
      <c r="C58" s="5">
        <v>1.6352739269231791</v>
      </c>
      <c r="D58" s="5">
        <v>1.781940045665463</v>
      </c>
      <c r="E58" s="5">
        <v>1.0317951675416199</v>
      </c>
      <c r="F58" s="5">
        <v>1.535501547168209</v>
      </c>
      <c r="G58" s="5">
        <v>1.1889624166515469</v>
      </c>
      <c r="H58" s="5">
        <v>1.003871447521214</v>
      </c>
      <c r="I58" s="5">
        <v>1.00387274387742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1.0021558313683829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5" x14ac:dyDescent="0.25">
      <c r="A59" s="1" t="s">
        <v>19</v>
      </c>
      <c r="B59" s="5"/>
      <c r="C59" s="5">
        <v>17.360408821947281</v>
      </c>
      <c r="D59" s="5">
        <v>2.48193604004681</v>
      </c>
      <c r="E59" s="5">
        <v>1.1020121472544731</v>
      </c>
      <c r="F59" s="5">
        <v>3.744065269471109</v>
      </c>
      <c r="G59" s="5">
        <v>1.223463244135135</v>
      </c>
      <c r="H59" s="5">
        <v>1.0029011393448739</v>
      </c>
      <c r="I59" s="5">
        <v>1.0043851790473231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1.0021558313683829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</row>
    <row r="60" spans="1:25" x14ac:dyDescent="0.25">
      <c r="A60" s="1" t="s">
        <v>20</v>
      </c>
      <c r="B60" s="5"/>
      <c r="C60" s="5">
        <v>17.360408821947281</v>
      </c>
      <c r="D60" s="5">
        <v>2.3419908427724532</v>
      </c>
      <c r="E60" s="5">
        <v>1.089158310836869</v>
      </c>
      <c r="F60" s="5">
        <v>2.7442502696871629</v>
      </c>
      <c r="G60" s="5">
        <v>1.232071925220783</v>
      </c>
      <c r="H60" s="5">
        <v>1.0025818469654479</v>
      </c>
      <c r="I60" s="5">
        <v>1.001859634941513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5" x14ac:dyDescent="0.25">
      <c r="A61" s="1" t="s">
        <v>21</v>
      </c>
      <c r="B61" s="5"/>
      <c r="C61" s="5"/>
      <c r="D61" s="5">
        <v>2.5492400000000002</v>
      </c>
      <c r="E61" s="5">
        <v>1.100988314950311</v>
      </c>
      <c r="F61" s="5">
        <v>2.8650026528870329</v>
      </c>
      <c r="G61" s="5">
        <v>1</v>
      </c>
      <c r="H61" s="5">
        <v>1.002892142911544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</row>
    <row r="62" spans="1:25" x14ac:dyDescent="0.25">
      <c r="A62" s="1" t="s">
        <v>22</v>
      </c>
      <c r="B62" s="5"/>
      <c r="C62" s="5">
        <v>4.5905314324432709</v>
      </c>
      <c r="D62" s="5">
        <v>3.9502142276763879</v>
      </c>
      <c r="E62" s="5">
        <v>1.059038966181709</v>
      </c>
      <c r="F62" s="5">
        <v>7.2079228396037083</v>
      </c>
      <c r="G62" s="5">
        <v>10.44498546570038</v>
      </c>
      <c r="H62" s="5">
        <v>1.064008542173728</v>
      </c>
      <c r="I62" s="5">
        <v>1.03698015438185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1.000680091201974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</row>
    <row r="63" spans="1:25" x14ac:dyDescent="0.25">
      <c r="A63" s="1" t="s">
        <v>23</v>
      </c>
      <c r="B63" s="5"/>
      <c r="C63" s="5">
        <v>17.360408821947281</v>
      </c>
      <c r="D63" s="5">
        <v>5.1160720984226904</v>
      </c>
      <c r="E63" s="5">
        <v>1.1033049661012519</v>
      </c>
      <c r="F63" s="5">
        <v>11.553388264723379</v>
      </c>
      <c r="G63" s="5">
        <v>15.16747819855056</v>
      </c>
      <c r="H63" s="5">
        <v>1.0889998785036841</v>
      </c>
      <c r="I63" s="5">
        <v>1.0493068725091339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1.000680091201974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5" x14ac:dyDescent="0.25">
      <c r="A64" s="1" t="s">
        <v>24</v>
      </c>
      <c r="B64" s="5"/>
      <c r="C64" s="5">
        <v>17.360408821947281</v>
      </c>
      <c r="D64" s="5">
        <v>1.561394173870831</v>
      </c>
      <c r="E64" s="5">
        <v>1.0336627716501039</v>
      </c>
      <c r="F64" s="5">
        <v>5.0238400282335069</v>
      </c>
      <c r="G64" s="5">
        <v>28.458344148992332</v>
      </c>
      <c r="H64" s="5">
        <v>1.1692151080965461</v>
      </c>
      <c r="I64" s="5">
        <v>1.078921277017648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</row>
    <row r="65" spans="1:26" x14ac:dyDescent="0.25">
      <c r="A65" s="1" t="s">
        <v>25</v>
      </c>
      <c r="B65" s="5"/>
      <c r="C65" s="5"/>
      <c r="D65" s="5">
        <v>2.5492400000000002</v>
      </c>
      <c r="E65" s="5">
        <v>1.100988314950311</v>
      </c>
      <c r="F65" s="5">
        <v>6.3651200376446759</v>
      </c>
      <c r="G65" s="5">
        <v>1</v>
      </c>
      <c r="H65" s="5">
        <v>1.000973445775428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6" x14ac:dyDescent="0.25">
      <c r="A66" s="1" t="s">
        <v>26</v>
      </c>
      <c r="B66" s="10"/>
      <c r="C66" s="10">
        <f>+C60</f>
        <v>17.360408821947281</v>
      </c>
      <c r="D66" s="10">
        <f t="shared" ref="D66:X66" si="0">+D60</f>
        <v>2.3419908427724532</v>
      </c>
      <c r="E66" s="10">
        <f t="shared" si="0"/>
        <v>1.089158310836869</v>
      </c>
      <c r="F66" s="10">
        <f t="shared" si="0"/>
        <v>2.7442502696871629</v>
      </c>
      <c r="G66" s="10">
        <f t="shared" si="0"/>
        <v>1.232071925220783</v>
      </c>
      <c r="H66" s="10">
        <f t="shared" si="0"/>
        <v>1.0025818469654479</v>
      </c>
      <c r="I66" s="10">
        <f t="shared" si="0"/>
        <v>1.001859634941513</v>
      </c>
      <c r="J66" s="10">
        <f t="shared" si="0"/>
        <v>1</v>
      </c>
      <c r="K66" s="10">
        <f t="shared" si="0"/>
        <v>1</v>
      </c>
      <c r="L66" s="10">
        <f t="shared" si="0"/>
        <v>1</v>
      </c>
      <c r="M66" s="10">
        <f t="shared" si="0"/>
        <v>1</v>
      </c>
      <c r="N66" s="10">
        <f t="shared" si="0"/>
        <v>1</v>
      </c>
      <c r="O66" s="10">
        <f t="shared" si="0"/>
        <v>1</v>
      </c>
      <c r="P66" s="10">
        <f t="shared" si="0"/>
        <v>1</v>
      </c>
      <c r="Q66" s="10">
        <f t="shared" si="0"/>
        <v>1</v>
      </c>
      <c r="R66" s="10">
        <f t="shared" si="0"/>
        <v>1</v>
      </c>
      <c r="S66" s="10">
        <f t="shared" si="0"/>
        <v>1</v>
      </c>
      <c r="T66" s="10">
        <f t="shared" si="0"/>
        <v>1</v>
      </c>
      <c r="U66" s="10">
        <f t="shared" si="0"/>
        <v>1</v>
      </c>
      <c r="V66" s="10">
        <f t="shared" si="0"/>
        <v>1</v>
      </c>
      <c r="W66" s="10">
        <f t="shared" si="0"/>
        <v>1</v>
      </c>
      <c r="X66" s="10">
        <f t="shared" si="0"/>
        <v>1</v>
      </c>
      <c r="Z66" t="s">
        <v>35</v>
      </c>
    </row>
    <row r="68" spans="1:26" x14ac:dyDescent="0.25">
      <c r="A68" s="1"/>
      <c r="B68" s="9"/>
      <c r="C68" s="9">
        <f>+D68*C66</f>
        <v>150.39127586822323</v>
      </c>
      <c r="D68" s="9">
        <f>+E68*D66</f>
        <v>8.6628879199029232</v>
      </c>
      <c r="E68" s="9">
        <f t="shared" ref="E68:V68" si="1">+F68*E66</f>
        <v>3.6989418411422053</v>
      </c>
      <c r="F68" s="9">
        <f t="shared" si="1"/>
        <v>3.3961471021600844</v>
      </c>
      <c r="G68" s="9">
        <f t="shared" si="1"/>
        <v>1.2375500659228271</v>
      </c>
      <c r="H68" s="9">
        <f t="shared" si="1"/>
        <v>1.0044462831997916</v>
      </c>
      <c r="I68" s="9">
        <f t="shared" si="1"/>
        <v>1.001859634941513</v>
      </c>
      <c r="J68" s="9">
        <f t="shared" si="1"/>
        <v>1</v>
      </c>
      <c r="K68" s="9">
        <f t="shared" si="1"/>
        <v>1</v>
      </c>
      <c r="L68" s="9">
        <f t="shared" si="1"/>
        <v>1</v>
      </c>
      <c r="M68" s="9">
        <f t="shared" si="1"/>
        <v>1</v>
      </c>
      <c r="N68" s="9">
        <f t="shared" si="1"/>
        <v>1</v>
      </c>
      <c r="O68" s="9">
        <f t="shared" si="1"/>
        <v>1</v>
      </c>
      <c r="P68" s="9">
        <f t="shared" si="1"/>
        <v>1</v>
      </c>
      <c r="Q68" s="9">
        <f t="shared" si="1"/>
        <v>1</v>
      </c>
      <c r="R68" s="9">
        <f t="shared" si="1"/>
        <v>1</v>
      </c>
      <c r="S68" s="9">
        <f t="shared" si="1"/>
        <v>1</v>
      </c>
      <c r="T68" s="9">
        <f t="shared" si="1"/>
        <v>1</v>
      </c>
      <c r="U68" s="9">
        <f t="shared" si="1"/>
        <v>1</v>
      </c>
      <c r="V68" s="9">
        <f t="shared" si="1"/>
        <v>1</v>
      </c>
      <c r="W68" s="9">
        <f>+X68*W66</f>
        <v>1</v>
      </c>
      <c r="X68" s="9">
        <f>+X66</f>
        <v>1</v>
      </c>
    </row>
    <row r="69" spans="1:26" x14ac:dyDescent="0.25">
      <c r="A69" s="1" t="s">
        <v>27</v>
      </c>
      <c r="B69" s="9"/>
      <c r="C69" s="9">
        <f t="shared" ref="C69:X69" si="2">1/C68</f>
        <v>6.6493218720760517E-3</v>
      </c>
      <c r="D69" s="9">
        <f t="shared" si="2"/>
        <v>0.11543494608795608</v>
      </c>
      <c r="E69" s="9">
        <f t="shared" si="2"/>
        <v>0.270347586673925</v>
      </c>
      <c r="F69" s="9">
        <f t="shared" si="2"/>
        <v>0.29445132084059616</v>
      </c>
      <c r="G69" s="9">
        <f t="shared" si="2"/>
        <v>0.80804811662654741</v>
      </c>
      <c r="H69" s="9">
        <f t="shared" si="2"/>
        <v>0.99557339872309814</v>
      </c>
      <c r="I69" s="9">
        <f t="shared" si="2"/>
        <v>0.99814381688147213</v>
      </c>
      <c r="J69" s="9">
        <f t="shared" si="2"/>
        <v>1</v>
      </c>
      <c r="K69" s="9">
        <f t="shared" si="2"/>
        <v>1</v>
      </c>
      <c r="L69" s="9">
        <f t="shared" si="2"/>
        <v>1</v>
      </c>
      <c r="M69" s="9">
        <f t="shared" si="2"/>
        <v>1</v>
      </c>
      <c r="N69" s="9">
        <f t="shared" si="2"/>
        <v>1</v>
      </c>
      <c r="O69" s="9">
        <f t="shared" si="2"/>
        <v>1</v>
      </c>
      <c r="P69" s="9">
        <f t="shared" si="2"/>
        <v>1</v>
      </c>
      <c r="Q69" s="9">
        <f t="shared" si="2"/>
        <v>1</v>
      </c>
      <c r="R69" s="9">
        <f t="shared" si="2"/>
        <v>1</v>
      </c>
      <c r="S69" s="9">
        <f t="shared" si="2"/>
        <v>1</v>
      </c>
      <c r="T69" s="9">
        <f t="shared" si="2"/>
        <v>1</v>
      </c>
      <c r="U69" s="9">
        <f t="shared" si="2"/>
        <v>1</v>
      </c>
      <c r="V69" s="9">
        <f t="shared" si="2"/>
        <v>1</v>
      </c>
      <c r="W69" s="9">
        <f t="shared" si="2"/>
        <v>1</v>
      </c>
      <c r="X69" s="9">
        <f t="shared" si="2"/>
        <v>1</v>
      </c>
    </row>
    <row r="74" spans="1:26" x14ac:dyDescent="0.25">
      <c r="A74" s="14" t="s">
        <v>29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6" spans="1:26" x14ac:dyDescent="0.25">
      <c r="A76" s="6"/>
      <c r="B76" s="6"/>
    </row>
    <row r="77" spans="1:26" x14ac:dyDescent="0.25">
      <c r="A77" s="6"/>
      <c r="B77" s="6"/>
    </row>
    <row r="78" spans="1:26" x14ac:dyDescent="0.25">
      <c r="A78" s="6"/>
      <c r="B78" s="6"/>
      <c r="N78" s="13"/>
    </row>
    <row r="79" spans="1:26" x14ac:dyDescent="0.25">
      <c r="A79" s="11"/>
      <c r="B79" s="12"/>
      <c r="D79" s="13"/>
      <c r="N79" s="13"/>
      <c r="O79" s="13"/>
    </row>
    <row r="80" spans="1:26" x14ac:dyDescent="0.25">
      <c r="A80" s="11"/>
      <c r="B80" s="12"/>
      <c r="D80" s="13"/>
      <c r="N80" s="13"/>
      <c r="O80" s="13"/>
    </row>
    <row r="81" spans="1:15" x14ac:dyDescent="0.25">
      <c r="A81" s="11"/>
      <c r="B81" s="12"/>
      <c r="D81" s="13"/>
      <c r="N81" s="13"/>
      <c r="O81" s="13"/>
    </row>
    <row r="82" spans="1:15" x14ac:dyDescent="0.25">
      <c r="A82" s="11"/>
      <c r="B82" s="12"/>
      <c r="D82" s="13"/>
      <c r="N82" s="13"/>
      <c r="O82" s="13"/>
    </row>
    <row r="83" spans="1:15" x14ac:dyDescent="0.25">
      <c r="A83" s="11"/>
      <c r="B83" s="12"/>
      <c r="D83" s="13"/>
      <c r="N83" s="13"/>
      <c r="O83" s="13"/>
    </row>
    <row r="84" spans="1:15" x14ac:dyDescent="0.25">
      <c r="A84" s="11"/>
      <c r="B84" s="12"/>
      <c r="D84" s="13"/>
      <c r="N84" s="13"/>
      <c r="O84" s="13"/>
    </row>
    <row r="85" spans="1:15" x14ac:dyDescent="0.25">
      <c r="A85" s="11"/>
      <c r="B85" s="12"/>
      <c r="D85" s="13"/>
      <c r="N85" s="13"/>
      <c r="O85" s="13"/>
    </row>
    <row r="86" spans="1:15" x14ac:dyDescent="0.25">
      <c r="A86" s="11"/>
      <c r="B86" s="12"/>
      <c r="D86" s="13"/>
      <c r="N86" s="13"/>
      <c r="O86" s="13"/>
    </row>
    <row r="87" spans="1:15" x14ac:dyDescent="0.25">
      <c r="A87" s="11"/>
      <c r="B87" s="12"/>
      <c r="D87" s="13"/>
      <c r="N87" s="13"/>
      <c r="O87" s="13"/>
    </row>
    <row r="88" spans="1:15" x14ac:dyDescent="0.25">
      <c r="A88" s="11"/>
      <c r="B88" s="12"/>
      <c r="D88" s="13"/>
      <c r="N88" s="13"/>
      <c r="O88" s="13"/>
    </row>
    <row r="89" spans="1:15" x14ac:dyDescent="0.25">
      <c r="A89" s="11"/>
      <c r="B89" s="12"/>
      <c r="D89" s="13"/>
      <c r="N89" s="13"/>
      <c r="O89" s="13"/>
    </row>
    <row r="90" spans="1:15" x14ac:dyDescent="0.25">
      <c r="A90" s="11"/>
      <c r="B90" s="12"/>
      <c r="D90" s="13"/>
      <c r="N90" s="13"/>
      <c r="O90" s="13"/>
    </row>
    <row r="91" spans="1:15" x14ac:dyDescent="0.25">
      <c r="A91" s="11"/>
      <c r="B91" s="12"/>
      <c r="D91" s="13"/>
      <c r="N91" s="13"/>
      <c r="O91" s="13"/>
    </row>
    <row r="92" spans="1:15" x14ac:dyDescent="0.25">
      <c r="A92" s="11"/>
      <c r="B92" s="12"/>
      <c r="D92" s="13"/>
      <c r="N92" s="13"/>
      <c r="O92" s="13"/>
    </row>
    <row r="93" spans="1:15" x14ac:dyDescent="0.25">
      <c r="A93" s="11"/>
      <c r="B93" s="12"/>
      <c r="D93" s="13"/>
      <c r="N93" s="13"/>
      <c r="O93" s="13"/>
    </row>
    <row r="94" spans="1:15" x14ac:dyDescent="0.25">
      <c r="A94" s="11"/>
      <c r="B94" s="12"/>
      <c r="D94" s="13"/>
      <c r="N94" s="13"/>
      <c r="O94" s="13"/>
    </row>
    <row r="95" spans="1:15" x14ac:dyDescent="0.25">
      <c r="A95" s="11"/>
      <c r="B95" s="12"/>
      <c r="D95" s="13"/>
      <c r="N95" s="13"/>
      <c r="O95" s="13"/>
    </row>
    <row r="96" spans="1:15" x14ac:dyDescent="0.25">
      <c r="A96" s="11"/>
      <c r="B96" s="12"/>
      <c r="D96" s="13"/>
      <c r="N96" s="13"/>
      <c r="O96" s="13"/>
    </row>
    <row r="97" spans="1:25" x14ac:dyDescent="0.25">
      <c r="A97" s="11"/>
      <c r="B97" s="12"/>
      <c r="D97" s="13"/>
      <c r="N97" s="13"/>
      <c r="O97" s="13"/>
    </row>
    <row r="98" spans="1:25" x14ac:dyDescent="0.25">
      <c r="A98" s="11"/>
      <c r="B98" s="12"/>
      <c r="D98" s="13"/>
      <c r="N98" s="13"/>
      <c r="O98" s="13"/>
    </row>
    <row r="99" spans="1:25" x14ac:dyDescent="0.25">
      <c r="A99" s="11"/>
      <c r="B99" s="12"/>
      <c r="D99" s="13"/>
      <c r="N99" s="13"/>
      <c r="O99" s="13"/>
    </row>
    <row r="100" spans="1:25" x14ac:dyDescent="0.25">
      <c r="A100" s="25" t="s">
        <v>34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2" spans="1:25" x14ac:dyDescent="0.25">
      <c r="C102" s="24" t="s">
        <v>5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 spans="1:25" x14ac:dyDescent="0.25">
      <c r="C103" t="s">
        <v>6</v>
      </c>
    </row>
    <row r="104" spans="1:25" x14ac:dyDescent="0.25">
      <c r="C104" t="s">
        <v>7</v>
      </c>
    </row>
    <row r="106" spans="1:25" x14ac:dyDescent="0.25">
      <c r="C106" s="24" t="s">
        <v>4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1:25" x14ac:dyDescent="0.25">
      <c r="C107" t="s">
        <v>36</v>
      </c>
    </row>
    <row r="108" spans="1:25" ht="15.75" thickBot="1" x14ac:dyDescent="0.3"/>
    <row r="109" spans="1:25" x14ac:dyDescent="0.25">
      <c r="C109" s="21" t="s">
        <v>9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3"/>
    </row>
    <row r="110" spans="1:25" x14ac:dyDescent="0.25">
      <c r="C110" s="19" t="s">
        <v>37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6"/>
    </row>
    <row r="111" spans="1:25" ht="15.75" thickBot="1" x14ac:dyDescent="0.3">
      <c r="C111" s="20" t="s">
        <v>38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8"/>
    </row>
  </sheetData>
  <mergeCells count="8">
    <mergeCell ref="C106:M106"/>
    <mergeCell ref="C109:M109"/>
    <mergeCell ref="A2:Y2"/>
    <mergeCell ref="A30:Y30"/>
    <mergeCell ref="A56:Y56"/>
    <mergeCell ref="A74:Y74"/>
    <mergeCell ref="A100:Y100"/>
    <mergeCell ref="C102:M10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AMH</vt:lpstr>
      <vt:lpstr>ASL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Moretti</dc:creator>
  <cp:lastModifiedBy>Sofia Moretti</cp:lastModifiedBy>
  <dcterms:created xsi:type="dcterms:W3CDTF">2025-07-04T14:10:04Z</dcterms:created>
  <dcterms:modified xsi:type="dcterms:W3CDTF">2025-07-08T20:26:08Z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{FF98FE13-B3BA-4C7F-AAE8-35D141734C9B}</vt:lpwstr>
  </property>
</Properties>
</file>