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8_{9278BD14-6007-4E0D-8279-D55A98F5AC8F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<sst xmlns="http://schemas.openxmlformats.org/spreadsheetml/2006/main" count="137" uniqueCount="65">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</sst>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0.11708993666891659</c:v>
                </c:pt>
                <c:pt idx="1">
                  <c:v>0.78326560991850114</c:v>
                </c:pt>
                <c:pt idx="2">
                  <c:v>0.91524197541488062</c:v>
                </c:pt>
                <c:pt idx="3">
                  <c:v>0.93946505623876331</c:v>
                </c:pt>
                <c:pt idx="4">
                  <c:v>0.95973881235465131</c:v>
                </c:pt>
                <c:pt idx="5">
                  <c:v>0.96948711925392062</c:v>
                </c:pt>
                <c:pt idx="6">
                  <c:v>0.9780312248264289</c:v>
                </c:pt>
                <c:pt idx="7">
                  <c:v>0.9847602753452448</c:v>
                </c:pt>
                <c:pt idx="8">
                  <c:v>0.98862887272942512</c:v>
                </c:pt>
                <c:pt idx="9">
                  <c:v>0.99195031186137628</c:v>
                </c:pt>
                <c:pt idx="10">
                  <c:v>0.99450949396768307</c:v>
                </c:pt>
                <c:pt idx="11">
                  <c:v>0.99708614026812059</c:v>
                </c:pt>
                <c:pt idx="12">
                  <c:v>0.99807360325043315</c:v>
                </c:pt>
                <c:pt idx="13">
                  <c:v>0.99969482592619319</c:v>
                </c:pt>
                <c:pt idx="14">
                  <c:v>0.99972651330242135</c:v>
                </c:pt>
                <c:pt idx="15">
                  <c:v>0.99972651330242135</c:v>
                </c:pt>
                <c:pt idx="16">
                  <c:v>0.99978281033102501</c:v>
                </c:pt>
                <c:pt idx="17">
                  <c:v>0.99978281033102501</c:v>
                </c:pt>
                <c:pt idx="18">
                  <c:v>0.99978324793557438</c:v>
                </c:pt>
                <c:pt idx="19">
                  <c:v>0.99978429091028476</c:v>
                </c:pt>
                <c:pt idx="20">
                  <c:v>0.99992438917260562</c:v>
                </c:pt>
                <c:pt idx="21">
                  <c:v>0.9999836116318338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8-4D0A-B016-C0CC789DB8FA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0.1227971230089958</c:v>
                </c:pt>
                <c:pt idx="1">
                  <c:v>0.76567632554746445</c:v>
                </c:pt>
                <c:pt idx="2">
                  <c:v>0.91236775455716768</c:v>
                </c:pt>
                <c:pt idx="3">
                  <c:v>0.93911708340693756</c:v>
                </c:pt>
                <c:pt idx="4">
                  <c:v>0.96001558555820898</c:v>
                </c:pt>
                <c:pt idx="5">
                  <c:v>0.96925557865405942</c:v>
                </c:pt>
                <c:pt idx="6">
                  <c:v>0.97903303756899063</c:v>
                </c:pt>
                <c:pt idx="7">
                  <c:v>0.98521831117729697</c:v>
                </c:pt>
                <c:pt idx="8">
                  <c:v>0.98841597342017795</c:v>
                </c:pt>
                <c:pt idx="9">
                  <c:v>0.99165118258717366</c:v>
                </c:pt>
                <c:pt idx="10">
                  <c:v>0.99434547524855377</c:v>
                </c:pt>
                <c:pt idx="11">
                  <c:v>0.99708614026812059</c:v>
                </c:pt>
                <c:pt idx="12">
                  <c:v>0.99807360325043315</c:v>
                </c:pt>
                <c:pt idx="13">
                  <c:v>0.99969482592619319</c:v>
                </c:pt>
                <c:pt idx="14">
                  <c:v>0.99972651330242135</c:v>
                </c:pt>
                <c:pt idx="15">
                  <c:v>0.99972651330242135</c:v>
                </c:pt>
                <c:pt idx="16">
                  <c:v>0.99978281033102501</c:v>
                </c:pt>
                <c:pt idx="17">
                  <c:v>0.99978281033102501</c:v>
                </c:pt>
                <c:pt idx="18">
                  <c:v>0.99978324793557438</c:v>
                </c:pt>
                <c:pt idx="19">
                  <c:v>0.99978429091028476</c:v>
                </c:pt>
                <c:pt idx="20">
                  <c:v>0.99992438917260562</c:v>
                </c:pt>
                <c:pt idx="21">
                  <c:v>0.9999836116318338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8-4D0A-B016-C0CC789DB8FA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0.1106170867612816</c:v>
                </c:pt>
                <c:pt idx="1">
                  <c:v>0.75387498066665859</c:v>
                </c:pt>
                <c:pt idx="2">
                  <c:v>0.89459171732739251</c:v>
                </c:pt>
                <c:pt idx="3">
                  <c:v>0.93055786198409352</c:v>
                </c:pt>
                <c:pt idx="4">
                  <c:v>0.95212883536104143</c:v>
                </c:pt>
                <c:pt idx="5">
                  <c:v>0.96122890977229292</c:v>
                </c:pt>
                <c:pt idx="6">
                  <c:v>0.97171785840488878</c:v>
                </c:pt>
                <c:pt idx="7">
                  <c:v>0.97988422109594464</c:v>
                </c:pt>
                <c:pt idx="8">
                  <c:v>0.9836314966237496</c:v>
                </c:pt>
                <c:pt idx="9">
                  <c:v>0.98779464839405728</c:v>
                </c:pt>
                <c:pt idx="10">
                  <c:v>0.99236398620003219</c:v>
                </c:pt>
                <c:pt idx="11">
                  <c:v>0.99739595068045672</c:v>
                </c:pt>
                <c:pt idx="12">
                  <c:v>0.99880484186186269</c:v>
                </c:pt>
                <c:pt idx="13">
                  <c:v>0.99968843267321328</c:v>
                </c:pt>
                <c:pt idx="14">
                  <c:v>0.99970621747934696</c:v>
                </c:pt>
                <c:pt idx="15">
                  <c:v>0.99970621747934696</c:v>
                </c:pt>
                <c:pt idx="16">
                  <c:v>0.99978281033102501</c:v>
                </c:pt>
                <c:pt idx="17">
                  <c:v>0.99978281033102501</c:v>
                </c:pt>
                <c:pt idx="18">
                  <c:v>0.99978324793557438</c:v>
                </c:pt>
                <c:pt idx="19">
                  <c:v>0.99978429091028476</c:v>
                </c:pt>
                <c:pt idx="20">
                  <c:v>0.99992438917260562</c:v>
                </c:pt>
                <c:pt idx="21">
                  <c:v>0.9999836116318338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8-4D0A-B016-C0CC789DB8FA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0.1121748840661916</c:v>
                </c:pt>
                <c:pt idx="1">
                  <c:v>0.77731670330781577</c:v>
                </c:pt>
                <c:pt idx="2">
                  <c:v>0.89902408742386819</c:v>
                </c:pt>
                <c:pt idx="3">
                  <c:v>0.93490683674926034</c:v>
                </c:pt>
                <c:pt idx="4">
                  <c:v>0.94608248427579211</c:v>
                </c:pt>
                <c:pt idx="5">
                  <c:v>0.95563880882327024</c:v>
                </c:pt>
                <c:pt idx="6">
                  <c:v>0.95923864273028037</c:v>
                </c:pt>
                <c:pt idx="7">
                  <c:v>0.97155712730174482</c:v>
                </c:pt>
                <c:pt idx="8">
                  <c:v>0.97310769763479821</c:v>
                </c:pt>
                <c:pt idx="9">
                  <c:v>0.97693979613912452</c:v>
                </c:pt>
                <c:pt idx="10">
                  <c:v>0.985622620597284</c:v>
                </c:pt>
                <c:pt idx="11">
                  <c:v>0.99578099330748171</c:v>
                </c:pt>
                <c:pt idx="12">
                  <c:v>0.99823949753187358</c:v>
                </c:pt>
                <c:pt idx="13">
                  <c:v>0.99988284579871312</c:v>
                </c:pt>
                <c:pt idx="14">
                  <c:v>0.99988284579871312</c:v>
                </c:pt>
                <c:pt idx="15">
                  <c:v>0.99988284579871312</c:v>
                </c:pt>
                <c:pt idx="16">
                  <c:v>0.99992170395667335</c:v>
                </c:pt>
                <c:pt idx="17">
                  <c:v>0.99992170395667335</c:v>
                </c:pt>
                <c:pt idx="18">
                  <c:v>0.99992260346397188</c:v>
                </c:pt>
                <c:pt idx="19">
                  <c:v>0.99992438917260562</c:v>
                </c:pt>
                <c:pt idx="20">
                  <c:v>0.99992438917260562</c:v>
                </c:pt>
                <c:pt idx="21">
                  <c:v>0.9999836116318338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8-4D0A-B016-C0CC789DB8FA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0.10847958699391751</c:v>
                </c:pt>
                <c:pt idx="1">
                  <c:v>0.77908724759461356</c:v>
                </c:pt>
                <c:pt idx="2">
                  <c:v>0.91348173449297798</c:v>
                </c:pt>
                <c:pt idx="3">
                  <c:v>0.93861230959187036</c:v>
                </c:pt>
                <c:pt idx="4">
                  <c:v>0.95914011354425921</c:v>
                </c:pt>
                <c:pt idx="5">
                  <c:v>0.96895419160660257</c:v>
                </c:pt>
                <c:pt idx="6">
                  <c:v>0.97756412489752931</c:v>
                </c:pt>
                <c:pt idx="7">
                  <c:v>0.98443252805848558</c:v>
                </c:pt>
                <c:pt idx="8">
                  <c:v>0.98821171678198461</c:v>
                </c:pt>
                <c:pt idx="9">
                  <c:v>0.9913694602736951</c:v>
                </c:pt>
                <c:pt idx="10">
                  <c:v>0.99426159797202829</c:v>
                </c:pt>
                <c:pt idx="11">
                  <c:v>0.99703286989047246</c:v>
                </c:pt>
                <c:pt idx="12">
                  <c:v>0.99812234293212942</c:v>
                </c:pt>
                <c:pt idx="13">
                  <c:v>0.99969690266409861</c:v>
                </c:pt>
                <c:pt idx="14">
                  <c:v>0.99972815376062818</c:v>
                </c:pt>
                <c:pt idx="15">
                  <c:v>0.99972815376062818</c:v>
                </c:pt>
                <c:pt idx="16">
                  <c:v>0.99978516582965726</c:v>
                </c:pt>
                <c:pt idx="17">
                  <c:v>0.99978516582965726</c:v>
                </c:pt>
                <c:pt idx="18">
                  <c:v>0.99978561789550313</c:v>
                </c:pt>
                <c:pt idx="19">
                  <c:v>0.99978668280702343</c:v>
                </c:pt>
                <c:pt idx="20">
                  <c:v>0.99992264961467647</c:v>
                </c:pt>
                <c:pt idx="21">
                  <c:v>0.99998362729715295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8-4D0A-B016-C0CC789DB8FA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0.1085299517719224</c:v>
                </c:pt>
                <c:pt idx="1">
                  <c:v>0.76365449361868609</c:v>
                </c:pt>
                <c:pt idx="2">
                  <c:v>0.91071097189206851</c:v>
                </c:pt>
                <c:pt idx="3">
                  <c:v>0.93860582317210917</c:v>
                </c:pt>
                <c:pt idx="4">
                  <c:v>0.95944722101516566</c:v>
                </c:pt>
                <c:pt idx="5">
                  <c:v>0.96870138141909012</c:v>
                </c:pt>
                <c:pt idx="6">
                  <c:v>0.9784391985187777</c:v>
                </c:pt>
                <c:pt idx="7">
                  <c:v>0.9848652550663699</c:v>
                </c:pt>
                <c:pt idx="8">
                  <c:v>0.98797492858630342</c:v>
                </c:pt>
                <c:pt idx="9">
                  <c:v>0.99102157355545362</c:v>
                </c:pt>
                <c:pt idx="10">
                  <c:v>0.99409369869299014</c:v>
                </c:pt>
                <c:pt idx="11">
                  <c:v>0.99703286989047246</c:v>
                </c:pt>
                <c:pt idx="12">
                  <c:v>0.99812234293212942</c:v>
                </c:pt>
                <c:pt idx="13">
                  <c:v>0.99969690266409861</c:v>
                </c:pt>
                <c:pt idx="14">
                  <c:v>0.99972815376062818</c:v>
                </c:pt>
                <c:pt idx="15">
                  <c:v>0.99972815376062818</c:v>
                </c:pt>
                <c:pt idx="16">
                  <c:v>0.99978516582965726</c:v>
                </c:pt>
                <c:pt idx="17">
                  <c:v>0.99978516582965726</c:v>
                </c:pt>
                <c:pt idx="18">
                  <c:v>0.99978561789550313</c:v>
                </c:pt>
                <c:pt idx="19">
                  <c:v>0.99978668280702343</c:v>
                </c:pt>
                <c:pt idx="20">
                  <c:v>0.99992264961467647</c:v>
                </c:pt>
                <c:pt idx="21">
                  <c:v>0.99998362729715295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8-4D0A-B016-C0CC789DB8FA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0.10479074879148489</c:v>
                </c:pt>
                <c:pt idx="1">
                  <c:v>0.75027247735492808</c:v>
                </c:pt>
                <c:pt idx="2">
                  <c:v>0.89368636449632832</c:v>
                </c:pt>
                <c:pt idx="3">
                  <c:v>0.93054979213299749</c:v>
                </c:pt>
                <c:pt idx="4">
                  <c:v>0.95148111744046615</c:v>
                </c:pt>
                <c:pt idx="5">
                  <c:v>0.96059375535390579</c:v>
                </c:pt>
                <c:pt idx="6">
                  <c:v>0.97088618621869704</c:v>
                </c:pt>
                <c:pt idx="7">
                  <c:v>0.97919816205798138</c:v>
                </c:pt>
                <c:pt idx="8">
                  <c:v>0.98282297286638032</c:v>
                </c:pt>
                <c:pt idx="9">
                  <c:v>0.98660441337643856</c:v>
                </c:pt>
                <c:pt idx="10">
                  <c:v>0.99191728905145204</c:v>
                </c:pt>
                <c:pt idx="11">
                  <c:v>0.99728973136031152</c:v>
                </c:pt>
                <c:pt idx="12">
                  <c:v>0.99891137860196288</c:v>
                </c:pt>
                <c:pt idx="13">
                  <c:v>0.99969064114028716</c:v>
                </c:pt>
                <c:pt idx="14">
                  <c:v>0.99970915118251291</c:v>
                </c:pt>
                <c:pt idx="15">
                  <c:v>0.99970915118251291</c:v>
                </c:pt>
                <c:pt idx="16">
                  <c:v>0.99978516582965726</c:v>
                </c:pt>
                <c:pt idx="17">
                  <c:v>0.99978516582965726</c:v>
                </c:pt>
                <c:pt idx="18">
                  <c:v>0.99978561789550313</c:v>
                </c:pt>
                <c:pt idx="19">
                  <c:v>0.99978668280702343</c:v>
                </c:pt>
                <c:pt idx="20">
                  <c:v>0.99992264961467647</c:v>
                </c:pt>
                <c:pt idx="21">
                  <c:v>0.99998362729715295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C8-4D0A-B016-C0CC789DB8FA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0.1086250042764626</c:v>
                </c:pt>
                <c:pt idx="1">
                  <c:v>0.77172434768501263</c:v>
                </c:pt>
                <c:pt idx="2">
                  <c:v>0.89666053773734633</c:v>
                </c:pt>
                <c:pt idx="3">
                  <c:v>0.93355704882040769</c:v>
                </c:pt>
                <c:pt idx="4">
                  <c:v>0.94489304347565684</c:v>
                </c:pt>
                <c:pt idx="5">
                  <c:v>0.95411657149701989</c:v>
                </c:pt>
                <c:pt idx="6">
                  <c:v>0.95768021478175236</c:v>
                </c:pt>
                <c:pt idx="7">
                  <c:v>0.96990706658918791</c:v>
                </c:pt>
                <c:pt idx="8">
                  <c:v>0.97148158534316531</c:v>
                </c:pt>
                <c:pt idx="9">
                  <c:v>0.97493091933767317</c:v>
                </c:pt>
                <c:pt idx="10">
                  <c:v>0.98511540324507618</c:v>
                </c:pt>
                <c:pt idx="11">
                  <c:v>0.99550661806182528</c:v>
                </c:pt>
                <c:pt idx="12">
                  <c:v>0.99844320258000585</c:v>
                </c:pt>
                <c:pt idx="13">
                  <c:v>0.99988059419711817</c:v>
                </c:pt>
                <c:pt idx="14">
                  <c:v>0.99988059419711817</c:v>
                </c:pt>
                <c:pt idx="15">
                  <c:v>0.99988059419711817</c:v>
                </c:pt>
                <c:pt idx="16">
                  <c:v>0.99991997026843205</c:v>
                </c:pt>
                <c:pt idx="17">
                  <c:v>0.99991997026843205</c:v>
                </c:pt>
                <c:pt idx="18">
                  <c:v>0.99992087452203082</c:v>
                </c:pt>
                <c:pt idx="19">
                  <c:v>0.99992264961467647</c:v>
                </c:pt>
                <c:pt idx="20">
                  <c:v>0.99992264961467647</c:v>
                </c:pt>
                <c:pt idx="21">
                  <c:v>0.99998362729715295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C8-4D0A-B016-C0CC789DB8FA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0.111390539229042</c:v>
                </c:pt>
                <c:pt idx="1">
                  <c:v>0.76541640189291849</c:v>
                </c:pt>
                <c:pt idx="2">
                  <c:v>0.89680242575554825</c:v>
                </c:pt>
                <c:pt idx="3">
                  <c:v>0.9327272799645272</c:v>
                </c:pt>
                <c:pt idx="4">
                  <c:v>0.94909603013149313</c:v>
                </c:pt>
                <c:pt idx="5">
                  <c:v>0.95842570818012296</c:v>
                </c:pt>
                <c:pt idx="6">
                  <c:v>0.96543792577938703</c:v>
                </c:pt>
                <c:pt idx="7">
                  <c:v>0.97570290771790136</c:v>
                </c:pt>
                <c:pt idx="8">
                  <c:v>0.97834129740862519</c:v>
                </c:pt>
                <c:pt idx="9">
                  <c:v>0.98233723658129779</c:v>
                </c:pt>
                <c:pt idx="10">
                  <c:v>0.98898181545176456</c:v>
                </c:pt>
                <c:pt idx="11">
                  <c:v>0.99658781774013483</c:v>
                </c:pt>
                <c:pt idx="12">
                  <c:v>0.99852208967505662</c:v>
                </c:pt>
                <c:pt idx="13">
                  <c:v>0.99978562978482144</c:v>
                </c:pt>
                <c:pt idx="14">
                  <c:v>0.99979452383803635</c:v>
                </c:pt>
                <c:pt idx="15">
                  <c:v>0.99979452383803635</c:v>
                </c:pt>
                <c:pt idx="16">
                  <c:v>0.99985225232027664</c:v>
                </c:pt>
                <c:pt idx="17">
                  <c:v>0.99985225232027664</c:v>
                </c:pt>
                <c:pt idx="18">
                  <c:v>0.99985292084406796</c:v>
                </c:pt>
                <c:pt idx="19">
                  <c:v>0.99985433513384958</c:v>
                </c:pt>
                <c:pt idx="20">
                  <c:v>0.99992438917260562</c:v>
                </c:pt>
                <c:pt idx="21">
                  <c:v>0.9999836116318338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C8-4D0A-B016-C0CC789DB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6.6894357636665411</c:v>
                </c:pt>
                <c:pt idx="1">
                  <c:v>1.168495033900584</c:v>
                </c:pt>
                <c:pt idx="2">
                  <c:v>1.0264663132532821</c:v>
                </c:pt>
                <c:pt idx="3">
                  <c:v>1.021580106658843</c:v>
                </c:pt>
                <c:pt idx="4">
                  <c:v>1.010157249841082</c:v>
                </c:pt>
                <c:pt idx="5">
                  <c:v>1.008813016081207</c:v>
                </c:pt>
                <c:pt idx="6">
                  <c:v>1.006880200087692</c:v>
                </c:pt>
                <c:pt idx="7">
                  <c:v>1.00392846612626</c:v>
                </c:pt>
                <c:pt idx="8">
                  <c:v>1.003359642049277</c:v>
                </c:pt>
                <c:pt idx="9">
                  <c:v>1.002579949898402</c:v>
                </c:pt>
                <c:pt idx="10">
                  <c:v>1.002590871496015</c:v>
                </c:pt>
                <c:pt idx="11">
                  <c:v>1.000990348719567</c:v>
                </c:pt>
                <c:pt idx="12">
                  <c:v>1.00162435182183</c:v>
                </c:pt>
                <c:pt idx="13">
                  <c:v>1.0000316970493459</c:v>
                </c:pt>
                <c:pt idx="14">
                  <c:v>1</c:v>
                </c:pt>
                <c:pt idx="15">
                  <c:v>1.000056312429304</c:v>
                </c:pt>
                <c:pt idx="16">
                  <c:v>1</c:v>
                </c:pt>
                <c:pt idx="17">
                  <c:v>1.000000437699613</c:v>
                </c:pt>
                <c:pt idx="18">
                  <c:v>1.0000010432008259</c:v>
                </c:pt>
                <c:pt idx="19">
                  <c:v>1.0001401284893101</c:v>
                </c:pt>
                <c:pt idx="20">
                  <c:v>1.000059226937426</c:v>
                </c:pt>
                <c:pt idx="21">
                  <c:v>1.000016388636749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1-48BA-A55D-08841E29E1E4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6.2352953129966462</c:v>
                </c:pt>
                <c:pt idx="1">
                  <c:v>1.191584125191304</c:v>
                </c:pt>
                <c:pt idx="2">
                  <c:v>1.029318582025899</c:v>
                </c:pt>
                <c:pt idx="3">
                  <c:v>1.022253351068277</c:v>
                </c:pt>
                <c:pt idx="4">
                  <c:v>1.009624836549375</c:v>
                </c:pt>
                <c:pt idx="5">
                  <c:v>1.0100875962235969</c:v>
                </c:pt>
                <c:pt idx="6">
                  <c:v>1.0063177373704</c:v>
                </c:pt>
                <c:pt idx="7">
                  <c:v>1.003245638257636</c:v>
                </c:pt>
                <c:pt idx="8">
                  <c:v>1.0032731251355651</c:v>
                </c:pt>
                <c:pt idx="9">
                  <c:v>1.002716976199586</c:v>
                </c:pt>
                <c:pt idx="10">
                  <c:v>1.0027562503051379</c:v>
                </c:pt>
                <c:pt idx="11">
                  <c:v>1.000990348719567</c:v>
                </c:pt>
                <c:pt idx="12">
                  <c:v>1.00162435182183</c:v>
                </c:pt>
                <c:pt idx="13">
                  <c:v>1.0000316970493459</c:v>
                </c:pt>
                <c:pt idx="14">
                  <c:v>1</c:v>
                </c:pt>
                <c:pt idx="15">
                  <c:v>1.000056312429304</c:v>
                </c:pt>
                <c:pt idx="16">
                  <c:v>1</c:v>
                </c:pt>
                <c:pt idx="17">
                  <c:v>1.000000437699613</c:v>
                </c:pt>
                <c:pt idx="18">
                  <c:v>1.0000010432008259</c:v>
                </c:pt>
                <c:pt idx="19">
                  <c:v>1.0001401284893101</c:v>
                </c:pt>
                <c:pt idx="20">
                  <c:v>1.000059226937426</c:v>
                </c:pt>
                <c:pt idx="21">
                  <c:v>1.000016388636749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1-48BA-A55D-08841E29E1E4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6.8151765946753446</c:v>
                </c:pt>
                <c:pt idx="1">
                  <c:v>1.1866579211002559</c:v>
                </c:pt>
                <c:pt idx="2">
                  <c:v>1.040203976808717</c:v>
                </c:pt>
                <c:pt idx="3">
                  <c:v>1.0231806900550551</c:v>
                </c:pt>
                <c:pt idx="4">
                  <c:v>1.009557608249309</c:v>
                </c:pt>
                <c:pt idx="5">
                  <c:v>1.0109120195262129</c:v>
                </c:pt>
                <c:pt idx="6">
                  <c:v>1.008404047142307</c:v>
                </c:pt>
                <c:pt idx="7">
                  <c:v>1.0038242023364901</c:v>
                </c:pt>
                <c:pt idx="8">
                  <c:v>1.004232430320295</c:v>
                </c:pt>
                <c:pt idx="9">
                  <c:v>1.004625797288337</c:v>
                </c:pt>
                <c:pt idx="10">
                  <c:v>1.005070684295682</c:v>
                </c:pt>
                <c:pt idx="11">
                  <c:v>1.001412569582266</c:v>
                </c:pt>
                <c:pt idx="12">
                  <c:v>1.000884648105733</c:v>
                </c:pt>
                <c:pt idx="13">
                  <c:v>1.000017790349025</c:v>
                </c:pt>
                <c:pt idx="14">
                  <c:v>1</c:v>
                </c:pt>
                <c:pt idx="15">
                  <c:v>1.0000766153599321</c:v>
                </c:pt>
                <c:pt idx="16">
                  <c:v>1</c:v>
                </c:pt>
                <c:pt idx="17">
                  <c:v>1.000000437699613</c:v>
                </c:pt>
                <c:pt idx="18">
                  <c:v>1.0000010432008259</c:v>
                </c:pt>
                <c:pt idx="19">
                  <c:v>1.0001401284893101</c:v>
                </c:pt>
                <c:pt idx="20">
                  <c:v>1.000059226937426</c:v>
                </c:pt>
                <c:pt idx="21">
                  <c:v>1.000016388636749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1-48BA-A55D-08841E29E1E4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6.9295075254915419</c:v>
                </c:pt>
                <c:pt idx="1">
                  <c:v>1.1565737409194159</c:v>
                </c:pt>
                <c:pt idx="2">
                  <c:v>1.039913001027829</c:v>
                </c:pt>
                <c:pt idx="3">
                  <c:v>1.0119537552697659</c:v>
                </c:pt>
                <c:pt idx="4">
                  <c:v>1.010100942260646</c:v>
                </c:pt>
                <c:pt idx="5">
                  <c:v>1.0037669398456539</c:v>
                </c:pt>
                <c:pt idx="6">
                  <c:v>1.012841939453567</c:v>
                </c:pt>
                <c:pt idx="7">
                  <c:v>1.0015959641378569</c:v>
                </c:pt>
                <c:pt idx="8">
                  <c:v>1.003938000401847</c:v>
                </c:pt>
                <c:pt idx="9">
                  <c:v>1.0088877784408761</c:v>
                </c:pt>
                <c:pt idx="10">
                  <c:v>1.0103065539466229</c:v>
                </c:pt>
                <c:pt idx="11">
                  <c:v>1.0024689206169981</c:v>
                </c:pt>
                <c:pt idx="12">
                  <c:v>1.0016462464878451</c:v>
                </c:pt>
                <c:pt idx="13">
                  <c:v>1</c:v>
                </c:pt>
                <c:pt idx="14">
                  <c:v>1</c:v>
                </c:pt>
                <c:pt idx="15">
                  <c:v>1.00003886271089</c:v>
                </c:pt>
                <c:pt idx="16">
                  <c:v>1</c:v>
                </c:pt>
                <c:pt idx="17">
                  <c:v>1.0000008995777321</c:v>
                </c:pt>
                <c:pt idx="18">
                  <c:v>1.000001785846852</c:v>
                </c:pt>
                <c:pt idx="19">
                  <c:v>1</c:v>
                </c:pt>
                <c:pt idx="20">
                  <c:v>1.000059226937426</c:v>
                </c:pt>
                <c:pt idx="21">
                  <c:v>1.000016388636749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1-48BA-A55D-08841E29E1E4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7.1818788141062653</c:v>
                </c:pt>
                <c:pt idx="1">
                  <c:v>1.1725024858426309</c:v>
                </c:pt>
                <c:pt idx="2">
                  <c:v>1.027510758179353</c:v>
                </c:pt>
                <c:pt idx="3">
                  <c:v>1.021870375811835</c:v>
                </c:pt>
                <c:pt idx="4">
                  <c:v>1.0102321630841591</c:v>
                </c:pt>
                <c:pt idx="5">
                  <c:v>1.0088858001394789</c:v>
                </c:pt>
                <c:pt idx="6">
                  <c:v>1.007026038482822</c:v>
                </c:pt>
                <c:pt idx="7">
                  <c:v>1.0038389514931541</c:v>
                </c:pt>
                <c:pt idx="8">
                  <c:v>1.003195411912331</c:v>
                </c:pt>
                <c:pt idx="9">
                  <c:v>1.00291731570744</c:v>
                </c:pt>
                <c:pt idx="10">
                  <c:v>1.0027872663734541</c:v>
                </c:pt>
                <c:pt idx="11">
                  <c:v>1.001092715270036</c:v>
                </c:pt>
                <c:pt idx="12">
                  <c:v>1.001577521776883</c:v>
                </c:pt>
                <c:pt idx="13">
                  <c:v>1.000031260571526</c:v>
                </c:pt>
                <c:pt idx="14">
                  <c:v>1</c:v>
                </c:pt>
                <c:pt idx="15">
                  <c:v>1.00005702757176</c:v>
                </c:pt>
                <c:pt idx="16">
                  <c:v>1</c:v>
                </c:pt>
                <c:pt idx="17">
                  <c:v>1.0000004521629859</c:v>
                </c:pt>
                <c:pt idx="18">
                  <c:v>1.000001065139867</c:v>
                </c:pt>
                <c:pt idx="19">
                  <c:v>1.000135995817899</c:v>
                </c:pt>
                <c:pt idx="20">
                  <c:v>1.000060982399489</c:v>
                </c:pt>
                <c:pt idx="21">
                  <c:v>1.0000163729709171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91-48BA-A55D-08841E29E1E4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7.0363478574423377</c:v>
                </c:pt>
                <c:pt idx="1">
                  <c:v>1.192569387729959</c:v>
                </c:pt>
                <c:pt idx="2">
                  <c:v>1.0306297520739069</c:v>
                </c:pt>
                <c:pt idx="3">
                  <c:v>1.0222046330083709</c:v>
                </c:pt>
                <c:pt idx="4">
                  <c:v>1.0096453042973359</c:v>
                </c:pt>
                <c:pt idx="5">
                  <c:v>1.010052444733198</c:v>
                </c:pt>
                <c:pt idx="6">
                  <c:v>1.006567660573412</c:v>
                </c:pt>
                <c:pt idx="7">
                  <c:v>1.0031574608850671</c:v>
                </c:pt>
                <c:pt idx="8">
                  <c:v>1.0030837270066251</c:v>
                </c:pt>
                <c:pt idx="9">
                  <c:v>1.003099957881356</c:v>
                </c:pt>
                <c:pt idx="10">
                  <c:v>1.0029566339685549</c:v>
                </c:pt>
                <c:pt idx="11">
                  <c:v>1.001092715270036</c:v>
                </c:pt>
                <c:pt idx="12">
                  <c:v>1.001577521776883</c:v>
                </c:pt>
                <c:pt idx="13">
                  <c:v>1.000031260571526</c:v>
                </c:pt>
                <c:pt idx="14">
                  <c:v>1</c:v>
                </c:pt>
                <c:pt idx="15">
                  <c:v>1.00005702757176</c:v>
                </c:pt>
                <c:pt idx="16">
                  <c:v>1</c:v>
                </c:pt>
                <c:pt idx="17">
                  <c:v>1.0000004521629859</c:v>
                </c:pt>
                <c:pt idx="18">
                  <c:v>1.000001065139867</c:v>
                </c:pt>
                <c:pt idx="19">
                  <c:v>1.000135995817899</c:v>
                </c:pt>
                <c:pt idx="20">
                  <c:v>1.000060982399489</c:v>
                </c:pt>
                <c:pt idx="21">
                  <c:v>1.0000163729709171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91-48BA-A55D-08841E29E1E4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7.1597205479258319</c:v>
                </c:pt>
                <c:pt idx="1">
                  <c:v>1.1911490711308019</c:v>
                </c:pt>
                <c:pt idx="2">
                  <c:v>1.041248730092738</c:v>
                </c:pt>
                <c:pt idx="3">
                  <c:v>1.02249350382368</c:v>
                </c:pt>
                <c:pt idx="4">
                  <c:v>1.0095773187154291</c:v>
                </c:pt>
                <c:pt idx="5">
                  <c:v>1.0107146551884461</c:v>
                </c:pt>
                <c:pt idx="6">
                  <c:v>1.008561225772155</c:v>
                </c:pt>
                <c:pt idx="7">
                  <c:v>1.003701815371856</c:v>
                </c:pt>
                <c:pt idx="8">
                  <c:v>1.0038475296309259</c:v>
                </c:pt>
                <c:pt idx="9">
                  <c:v>1.0053850110570981</c:v>
                </c:pt>
                <c:pt idx="10">
                  <c:v>1.005416220049957</c:v>
                </c:pt>
                <c:pt idx="11">
                  <c:v>1.0016260542855879</c:v>
                </c:pt>
                <c:pt idx="12">
                  <c:v>1.0007801117847059</c:v>
                </c:pt>
                <c:pt idx="13">
                  <c:v>1.000018515770243</c:v>
                </c:pt>
                <c:pt idx="14">
                  <c:v>1</c:v>
                </c:pt>
                <c:pt idx="15">
                  <c:v>1.0000760367623469</c:v>
                </c:pt>
                <c:pt idx="16">
                  <c:v>1</c:v>
                </c:pt>
                <c:pt idx="17">
                  <c:v>1.0000004521629859</c:v>
                </c:pt>
                <c:pt idx="18">
                  <c:v>1.000001065139867</c:v>
                </c:pt>
                <c:pt idx="19">
                  <c:v>1.000135995817899</c:v>
                </c:pt>
                <c:pt idx="20">
                  <c:v>1.000060982399489</c:v>
                </c:pt>
                <c:pt idx="21">
                  <c:v>1.0000163729709171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91-48BA-A55D-08841E29E1E4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7.1044816322482163</c:v>
                </c:pt>
                <c:pt idx="1">
                  <c:v>1.1618922487376639</c:v>
                </c:pt>
                <c:pt idx="2">
                  <c:v>1.0411488066332959</c:v>
                </c:pt>
                <c:pt idx="3">
                  <c:v>1.012142797989231</c:v>
                </c:pt>
                <c:pt idx="4">
                  <c:v>1.0097614519283959</c:v>
                </c:pt>
                <c:pt idx="5">
                  <c:v>1.0037350187505301</c:v>
                </c:pt>
                <c:pt idx="6">
                  <c:v>1.0127671550677511</c:v>
                </c:pt>
                <c:pt idx="7">
                  <c:v>1.001623370741606</c:v>
                </c:pt>
                <c:pt idx="8">
                  <c:v>1.0035505912274081</c:v>
                </c:pt>
                <c:pt idx="9">
                  <c:v>1.010446364665839</c:v>
                </c:pt>
                <c:pt idx="10">
                  <c:v>1.0105482208302901</c:v>
                </c:pt>
                <c:pt idx="11">
                  <c:v>1.002949839272689</c:v>
                </c:pt>
                <c:pt idx="12">
                  <c:v>1.001439632833794</c:v>
                </c:pt>
                <c:pt idx="13">
                  <c:v>1</c:v>
                </c:pt>
                <c:pt idx="14">
                  <c:v>1</c:v>
                </c:pt>
                <c:pt idx="15">
                  <c:v>1.000039380773607</c:v>
                </c:pt>
                <c:pt idx="16">
                  <c:v>1</c:v>
                </c:pt>
                <c:pt idx="17">
                  <c:v>1.0000009043259721</c:v>
                </c:pt>
                <c:pt idx="18">
                  <c:v>1.0000017752331121</c:v>
                </c:pt>
                <c:pt idx="19">
                  <c:v>1</c:v>
                </c:pt>
                <c:pt idx="20">
                  <c:v>1.000060982399489</c:v>
                </c:pt>
                <c:pt idx="21">
                  <c:v>1.0000163729709171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91-48BA-A55D-08841E29E1E4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6.8723420600834437</c:v>
                </c:pt>
                <c:pt idx="1">
                  <c:v>1.1716158310098359</c:v>
                </c:pt>
                <c:pt idx="2">
                  <c:v>1.0400584889182729</c:v>
                </c:pt>
                <c:pt idx="3">
                  <c:v>1.0175672226624111</c:v>
                </c:pt>
                <c:pt idx="4">
                  <c:v>1.0098292752549769</c:v>
                </c:pt>
                <c:pt idx="5">
                  <c:v>1.0073394796859341</c:v>
                </c:pt>
                <c:pt idx="6">
                  <c:v>1.0106229932979369</c:v>
                </c:pt>
                <c:pt idx="7">
                  <c:v>1.002710083237174</c:v>
                </c:pt>
                <c:pt idx="8">
                  <c:v>1.0040852153610711</c:v>
                </c:pt>
                <c:pt idx="9">
                  <c:v>1.0067567878646071</c:v>
                </c:pt>
                <c:pt idx="10">
                  <c:v>1.007688619121152</c:v>
                </c:pt>
                <c:pt idx="11">
                  <c:v>1.001940745099632</c:v>
                </c:pt>
                <c:pt idx="12">
                  <c:v>1.001265447296789</c:v>
                </c:pt>
                <c:pt idx="13">
                  <c:v>1.000008895174513</c:v>
                </c:pt>
                <c:pt idx="14">
                  <c:v>1</c:v>
                </c:pt>
                <c:pt idx="15">
                  <c:v>1.0000577390354111</c:v>
                </c:pt>
                <c:pt idx="16">
                  <c:v>1</c:v>
                </c:pt>
                <c:pt idx="17">
                  <c:v>1.000000668638672</c:v>
                </c:pt>
                <c:pt idx="18">
                  <c:v>1.0000014145238389</c:v>
                </c:pt>
                <c:pt idx="19">
                  <c:v>1.0000700642446549</c:v>
                </c:pt>
                <c:pt idx="20">
                  <c:v>1.000059226937426</c:v>
                </c:pt>
                <c:pt idx="21">
                  <c:v>1.000016388636749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91-48BA-A55D-08841E29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0.14431039959496481</v>
      </c>
      <c r="C7" s="4">
        <f t="shared" ref="C7:C29" si="1">+F7/F8</f>
        <v>0.14673134086962522</v>
      </c>
      <c r="D7" s="4">
        <f t="shared" ref="D7:D29" si="2">+G7/G8</f>
        <v>0.1603773277451081</v>
      </c>
      <c r="E7" s="5">
        <v>0.1121748840661916</v>
      </c>
      <c r="F7" s="5">
        <v>0.1106170867612816</v>
      </c>
      <c r="G7" s="5">
        <v>0.1227971230089958</v>
      </c>
      <c r="H7" s="4">
        <f t="shared" ref="H7:H29" si="3">+I7/I8</f>
        <v>0.14552933403774315</v>
      </c>
      <c r="I7" s="5">
        <v>0.111390539229042</v>
      </c>
      <c r="J7" s="5">
        <f t="shared" ref="J7:J30" si="4">I7</f>
        <v>0.111390539229042</v>
      </c>
    </row>
    <row r="8" spans="1:10" ht="15.5" customHeight="1" x14ac:dyDescent="0.35">
      <c r="A8" s="3">
        <f t="shared" ref="A8:A29" si="5">1+A7</f>
        <v>1</v>
      </c>
      <c r="B8" s="4">
        <f t="shared" si="0"/>
        <v>0.86462277727752324</v>
      </c>
      <c r="C8" s="4">
        <f t="shared" si="1"/>
        <v>0.84270283981487393</v>
      </c>
      <c r="D8" s="4">
        <f t="shared" si="2"/>
        <v>0.83921896814415342</v>
      </c>
      <c r="E8" s="5">
        <v>0.77731670330781577</v>
      </c>
      <c r="F8" s="5">
        <v>0.75387498066665859</v>
      </c>
      <c r="G8" s="5">
        <v>0.76567632554746445</v>
      </c>
      <c r="H8" s="4">
        <f t="shared" si="3"/>
        <v>0.85349501730892596</v>
      </c>
      <c r="I8" s="5">
        <v>0.76541640189291849</v>
      </c>
      <c r="J8" s="5">
        <f t="shared" si="4"/>
        <v>0.76541640189291849</v>
      </c>
    </row>
    <row r="9" spans="1:10" ht="15.5" customHeight="1" x14ac:dyDescent="0.35">
      <c r="A9" s="3">
        <f t="shared" si="5"/>
        <v>2</v>
      </c>
      <c r="B9" s="4">
        <f t="shared" si="0"/>
        <v>0.96161890370792547</v>
      </c>
      <c r="C9" s="4">
        <f t="shared" si="1"/>
        <v>0.96134991049345864</v>
      </c>
      <c r="D9" s="4">
        <f t="shared" si="2"/>
        <v>0.97151651341201417</v>
      </c>
      <c r="E9" s="5">
        <v>0.89902408742386819</v>
      </c>
      <c r="F9" s="5">
        <v>0.89459171732739251</v>
      </c>
      <c r="G9" s="5">
        <v>0.91236775455716768</v>
      </c>
      <c r="H9" s="4">
        <f t="shared" si="3"/>
        <v>0.96148407473367214</v>
      </c>
      <c r="I9" s="5">
        <v>0.89680242575554825</v>
      </c>
      <c r="J9" s="5">
        <f t="shared" si="4"/>
        <v>0.89680242575554825</v>
      </c>
    </row>
    <row r="10" spans="1:10" ht="15.5" customHeight="1" x14ac:dyDescent="0.35">
      <c r="A10" s="3">
        <f t="shared" si="5"/>
        <v>3</v>
      </c>
      <c r="B10" s="4">
        <f t="shared" si="0"/>
        <v>0.9881874490731255</v>
      </c>
      <c r="C10" s="4">
        <f t="shared" si="1"/>
        <v>0.97734448052004608</v>
      </c>
      <c r="D10" s="4">
        <f t="shared" si="2"/>
        <v>0.97823108034322193</v>
      </c>
      <c r="E10" s="5">
        <v>0.93490683674926034</v>
      </c>
      <c r="F10" s="5">
        <v>0.93055786198409352</v>
      </c>
      <c r="G10" s="5">
        <v>0.93911708340693756</v>
      </c>
      <c r="H10" s="4">
        <f t="shared" si="3"/>
        <v>0.9827533256411386</v>
      </c>
      <c r="I10" s="5">
        <v>0.9327272799645272</v>
      </c>
      <c r="J10" s="5">
        <f t="shared" si="4"/>
        <v>0.9327272799645272</v>
      </c>
    </row>
    <row r="11" spans="1:10" ht="15.5" customHeight="1" x14ac:dyDescent="0.35">
      <c r="A11" s="3">
        <f t="shared" si="5"/>
        <v>4</v>
      </c>
      <c r="B11" s="4">
        <f t="shared" si="0"/>
        <v>0.99000006649034555</v>
      </c>
      <c r="C11" s="4">
        <f t="shared" si="1"/>
        <v>0.99053287482436703</v>
      </c>
      <c r="D11" s="4">
        <f t="shared" si="2"/>
        <v>0.99046691780852947</v>
      </c>
      <c r="E11" s="5">
        <v>0.94608248427579211</v>
      </c>
      <c r="F11" s="5">
        <v>0.95212883536104143</v>
      </c>
      <c r="G11" s="5">
        <v>0.96001558555820898</v>
      </c>
      <c r="H11" s="4">
        <f t="shared" si="3"/>
        <v>0.99026562208317093</v>
      </c>
      <c r="I11" s="5">
        <v>0.94909603013149313</v>
      </c>
      <c r="J11" s="5">
        <f t="shared" si="4"/>
        <v>0.94909603013149313</v>
      </c>
    </row>
    <row r="12" spans="1:10" ht="15.5" customHeight="1" x14ac:dyDescent="0.35">
      <c r="A12" s="3">
        <f t="shared" si="5"/>
        <v>5</v>
      </c>
      <c r="B12" s="4">
        <f t="shared" si="0"/>
        <v>0.99624719673848428</v>
      </c>
      <c r="C12" s="4">
        <f t="shared" si="1"/>
        <v>0.98920576735122079</v>
      </c>
      <c r="D12" s="4">
        <f t="shared" si="2"/>
        <v>0.99001314711584265</v>
      </c>
      <c r="E12" s="5">
        <v>0.95563880882327024</v>
      </c>
      <c r="F12" s="5">
        <v>0.96122890977229292</v>
      </c>
      <c r="G12" s="5">
        <v>0.96925557865405942</v>
      </c>
      <c r="H12" s="4">
        <f t="shared" si="3"/>
        <v>0.99273674939421586</v>
      </c>
      <c r="I12" s="5">
        <v>0.95842570818012296</v>
      </c>
      <c r="J12" s="5">
        <f t="shared" si="4"/>
        <v>0.95842570818012296</v>
      </c>
    </row>
    <row r="13" spans="1:10" ht="15.5" customHeight="1" x14ac:dyDescent="0.35">
      <c r="A13" s="3">
        <f t="shared" si="5"/>
        <v>6</v>
      </c>
      <c r="B13" s="4">
        <f t="shared" si="0"/>
        <v>0.98732088497392234</v>
      </c>
      <c r="C13" s="4">
        <f t="shared" si="1"/>
        <v>0.99166599225169449</v>
      </c>
      <c r="D13" s="4">
        <f t="shared" si="2"/>
        <v>0.99372192585325059</v>
      </c>
      <c r="E13" s="5">
        <v>0.95923864273028037</v>
      </c>
      <c r="F13" s="5">
        <v>0.97171785840488878</v>
      </c>
      <c r="G13" s="5">
        <v>0.97903303756899063</v>
      </c>
      <c r="H13" s="4">
        <f t="shared" si="3"/>
        <v>0.98947939802442186</v>
      </c>
      <c r="I13" s="5">
        <v>0.96543792577938703</v>
      </c>
      <c r="J13" s="5">
        <f t="shared" si="4"/>
        <v>0.96543792577938703</v>
      </c>
    </row>
    <row r="14" spans="1:10" ht="15.5" customHeight="1" x14ac:dyDescent="0.35">
      <c r="A14" s="3">
        <f t="shared" si="5"/>
        <v>7</v>
      </c>
      <c r="B14" s="4">
        <f t="shared" si="0"/>
        <v>0.99840657890506657</v>
      </c>
      <c r="C14" s="4">
        <f t="shared" si="1"/>
        <v>0.99619036647294512</v>
      </c>
      <c r="D14" s="4">
        <f t="shared" si="2"/>
        <v>0.996764861830575</v>
      </c>
      <c r="E14" s="5">
        <v>0.97155712730174482</v>
      </c>
      <c r="F14" s="5">
        <v>0.97988422109594464</v>
      </c>
      <c r="G14" s="5">
        <v>0.98521831117729697</v>
      </c>
      <c r="H14" s="4">
        <f t="shared" si="3"/>
        <v>0.99730320114492532</v>
      </c>
      <c r="I14" s="5">
        <v>0.97570290771790136</v>
      </c>
      <c r="J14" s="5">
        <f t="shared" si="4"/>
        <v>0.97570290771790136</v>
      </c>
    </row>
    <row r="15" spans="1:10" ht="15.5" customHeight="1" x14ac:dyDescent="0.35">
      <c r="A15" s="3">
        <f t="shared" si="5"/>
        <v>8</v>
      </c>
      <c r="B15" s="4">
        <f t="shared" si="0"/>
        <v>0.99607744661495945</v>
      </c>
      <c r="C15" s="4">
        <f t="shared" si="1"/>
        <v>0.99578540764816237</v>
      </c>
      <c r="D15" s="4">
        <f t="shared" si="2"/>
        <v>0.99673755326086011</v>
      </c>
      <c r="E15" s="5">
        <v>0.97310769763479821</v>
      </c>
      <c r="F15" s="5">
        <v>0.9836314966237496</v>
      </c>
      <c r="G15" s="5">
        <v>0.98841597342017795</v>
      </c>
      <c r="H15" s="4">
        <f t="shared" si="3"/>
        <v>0.99593221245834151</v>
      </c>
      <c r="I15" s="5">
        <v>0.97834129740862519</v>
      </c>
      <c r="J15" s="5">
        <f t="shared" si="4"/>
        <v>0.97834129740862519</v>
      </c>
    </row>
    <row r="16" spans="1:10" ht="15.5" customHeight="1" x14ac:dyDescent="0.35">
      <c r="A16" s="3">
        <f t="shared" si="5"/>
        <v>9</v>
      </c>
      <c r="B16" s="4">
        <f t="shared" si="0"/>
        <v>0.99119051828082261</v>
      </c>
      <c r="C16" s="4">
        <f t="shared" si="1"/>
        <v>0.99539550218516915</v>
      </c>
      <c r="D16" s="4">
        <f t="shared" si="2"/>
        <v>0.99729038575782059</v>
      </c>
      <c r="E16" s="5">
        <v>0.97693979613912452</v>
      </c>
      <c r="F16" s="5">
        <v>0.98779464839405728</v>
      </c>
      <c r="G16" s="5">
        <v>0.99165118258717366</v>
      </c>
      <c r="H16" s="4">
        <f t="shared" si="3"/>
        <v>0.99328139429193496</v>
      </c>
      <c r="I16" s="5">
        <v>0.98233723658129779</v>
      </c>
      <c r="J16" s="5">
        <f t="shared" si="4"/>
        <v>0.98233723658129779</v>
      </c>
    </row>
    <row r="17" spans="1:10" ht="15.5" customHeight="1" x14ac:dyDescent="0.35">
      <c r="A17" s="3">
        <f t="shared" si="5"/>
        <v>10</v>
      </c>
      <c r="B17" s="4">
        <f t="shared" si="0"/>
        <v>0.98979858746203142</v>
      </c>
      <c r="C17" s="4">
        <f t="shared" si="1"/>
        <v>0.99495489782468882</v>
      </c>
      <c r="D17" s="4">
        <f t="shared" si="2"/>
        <v>0.99725132572915931</v>
      </c>
      <c r="E17" s="5">
        <v>0.985622620597284</v>
      </c>
      <c r="F17" s="5">
        <v>0.99236398620003219</v>
      </c>
      <c r="G17" s="5">
        <v>0.99434547524855377</v>
      </c>
      <c r="H17" s="4">
        <f t="shared" si="3"/>
        <v>0.99236795578575543</v>
      </c>
      <c r="I17" s="5">
        <v>0.98898181545176456</v>
      </c>
      <c r="J17" s="5">
        <f t="shared" si="4"/>
        <v>0.98898181545176456</v>
      </c>
    </row>
    <row r="18" spans="1:10" ht="15.5" customHeight="1" x14ac:dyDescent="0.35">
      <c r="A18" s="3">
        <f t="shared" si="5"/>
        <v>11</v>
      </c>
      <c r="B18" s="4">
        <f t="shared" si="0"/>
        <v>0.99753715993960324</v>
      </c>
      <c r="C18" s="4">
        <f t="shared" si="1"/>
        <v>0.99858942295596043</v>
      </c>
      <c r="D18" s="4">
        <f t="shared" si="2"/>
        <v>0.99901063110065558</v>
      </c>
      <c r="E18" s="5">
        <v>0.99578099330748171</v>
      </c>
      <c r="F18" s="5">
        <v>0.99739595068045672</v>
      </c>
      <c r="G18" s="5">
        <v>0.99708614026812059</v>
      </c>
      <c r="H18" s="4">
        <f t="shared" si="3"/>
        <v>0.99806286515348774</v>
      </c>
      <c r="I18" s="5">
        <v>0.99658781774013483</v>
      </c>
      <c r="J18" s="5">
        <f t="shared" si="4"/>
        <v>0.99658781774013483</v>
      </c>
    </row>
    <row r="19" spans="1:10" ht="15.5" customHeight="1" x14ac:dyDescent="0.35">
      <c r="A19" s="3">
        <f t="shared" si="5"/>
        <v>12</v>
      </c>
      <c r="B19" s="4">
        <f t="shared" si="0"/>
        <v>0.99835645918544902</v>
      </c>
      <c r="C19" s="4">
        <f t="shared" si="1"/>
        <v>0.99911613380482178</v>
      </c>
      <c r="D19" s="4">
        <f t="shared" si="2"/>
        <v>0.99837828241807891</v>
      </c>
      <c r="E19" s="5">
        <v>0.99823949753187358</v>
      </c>
      <c r="F19" s="5">
        <v>0.99880484186186269</v>
      </c>
      <c r="G19" s="5">
        <v>0.99807360325043315</v>
      </c>
      <c r="H19" s="4">
        <f t="shared" si="3"/>
        <v>0.99873618896679206</v>
      </c>
      <c r="I19" s="5">
        <v>0.99852208967505662</v>
      </c>
      <c r="J19" s="5">
        <f t="shared" si="4"/>
        <v>0.99852208967505662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0.99998220996746567</v>
      </c>
      <c r="D20" s="4">
        <f t="shared" si="2"/>
        <v>0.99996830395532521</v>
      </c>
      <c r="E20" s="5">
        <v>0.99988284579871312</v>
      </c>
      <c r="F20" s="5">
        <v>0.99968843267321328</v>
      </c>
      <c r="G20" s="5">
        <v>0.99969482592619319</v>
      </c>
      <c r="H20" s="4">
        <f t="shared" si="3"/>
        <v>0.99999110411889358</v>
      </c>
      <c r="I20" s="5">
        <v>0.99978562978482144</v>
      </c>
      <c r="J20" s="5">
        <f t="shared" si="4"/>
        <v>0.99978562978482144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0.99988284579871312</v>
      </c>
      <c r="F21" s="5">
        <v>0.99970621747934696</v>
      </c>
      <c r="G21" s="5">
        <v>0.99972651330242135</v>
      </c>
      <c r="H21" s="4">
        <f t="shared" si="3"/>
        <v>1</v>
      </c>
      <c r="I21" s="5">
        <v>0.99979452383803635</v>
      </c>
      <c r="J21" s="5">
        <f t="shared" si="4"/>
        <v>0.99979452383803635</v>
      </c>
    </row>
    <row r="22" spans="1:10" ht="15.5" customHeight="1" x14ac:dyDescent="0.35">
      <c r="A22" s="3">
        <f t="shared" si="5"/>
        <v>15</v>
      </c>
      <c r="B22" s="4">
        <f t="shared" si="0"/>
        <v>0.99996113879936155</v>
      </c>
      <c r="C22" s="4">
        <f t="shared" si="1"/>
        <v>0.99992339050953205</v>
      </c>
      <c r="D22" s="4">
        <f t="shared" si="2"/>
        <v>0.99994369074160716</v>
      </c>
      <c r="E22" s="5">
        <v>0.99988284579871312</v>
      </c>
      <c r="F22" s="5">
        <v>0.99970621747934696</v>
      </c>
      <c r="G22" s="5">
        <v>0.99972651330242135</v>
      </c>
      <c r="H22" s="4">
        <f t="shared" si="3"/>
        <v>0.99994226298725009</v>
      </c>
      <c r="I22" s="5">
        <v>0.99979452383803635</v>
      </c>
      <c r="J22" s="5">
        <f t="shared" si="4"/>
        <v>0.99979452383803635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0.99992170395667335</v>
      </c>
      <c r="F23" s="5">
        <v>0.99978281033102501</v>
      </c>
      <c r="G23" s="5">
        <v>0.99978281033102501</v>
      </c>
      <c r="H23" s="4">
        <f t="shared" si="3"/>
        <v>1</v>
      </c>
      <c r="I23" s="5">
        <v>0.99985225232027664</v>
      </c>
      <c r="J23" s="5">
        <f t="shared" si="4"/>
        <v>0.99985225232027664</v>
      </c>
    </row>
    <row r="24" spans="1:10" ht="15.5" customHeight="1" x14ac:dyDescent="0.35">
      <c r="A24" s="3">
        <f t="shared" si="5"/>
        <v>17</v>
      </c>
      <c r="B24" s="4">
        <f t="shared" si="0"/>
        <v>0.99999910042307738</v>
      </c>
      <c r="C24" s="4">
        <f t="shared" si="1"/>
        <v>0.9999995623005784</v>
      </c>
      <c r="D24" s="4">
        <f t="shared" si="2"/>
        <v>0.9999995623005784</v>
      </c>
      <c r="E24" s="5">
        <v>0.99992170395667335</v>
      </c>
      <c r="F24" s="5">
        <v>0.99978281033102501</v>
      </c>
      <c r="G24" s="5">
        <v>0.99978281033102501</v>
      </c>
      <c r="H24" s="4">
        <f t="shared" si="3"/>
        <v>0.99999933137786834</v>
      </c>
      <c r="I24" s="5">
        <v>0.99985225232027664</v>
      </c>
      <c r="J24" s="5">
        <f t="shared" si="4"/>
        <v>0.99985225232027664</v>
      </c>
    </row>
    <row r="25" spans="1:10" ht="15.5" customHeight="1" x14ac:dyDescent="0.35">
      <c r="A25" s="3">
        <f t="shared" si="5"/>
        <v>18</v>
      </c>
      <c r="B25" s="4">
        <f t="shared" si="0"/>
        <v>0.99999821415633716</v>
      </c>
      <c r="C25" s="4">
        <f t="shared" si="1"/>
        <v>0.99999895680026196</v>
      </c>
      <c r="D25" s="4">
        <f t="shared" si="2"/>
        <v>0.99999895680026196</v>
      </c>
      <c r="E25" s="5">
        <v>0.99992260346397188</v>
      </c>
      <c r="F25" s="5">
        <v>0.99978324793557438</v>
      </c>
      <c r="G25" s="5">
        <v>0.99978324793557438</v>
      </c>
      <c r="H25" s="4">
        <f t="shared" si="3"/>
        <v>0.99999858550417609</v>
      </c>
      <c r="I25" s="5">
        <v>0.99985292084406796</v>
      </c>
      <c r="J25" s="5">
        <f t="shared" si="4"/>
        <v>0.99985292084406796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0.99985989114393259</v>
      </c>
      <c r="D26" s="4">
        <f t="shared" si="2"/>
        <v>0.99985989114393259</v>
      </c>
      <c r="E26" s="5">
        <v>0.99992438917260562</v>
      </c>
      <c r="F26" s="5">
        <v>0.99978429091028476</v>
      </c>
      <c r="G26" s="5">
        <v>0.99978429091028476</v>
      </c>
      <c r="H26" s="4">
        <f t="shared" si="3"/>
        <v>0.99992994066399965</v>
      </c>
      <c r="I26" s="5">
        <v>0.99985433513384958</v>
      </c>
      <c r="J26" s="5">
        <f t="shared" si="4"/>
        <v>0.99985433513384958</v>
      </c>
    </row>
    <row r="27" spans="1:10" ht="15.5" customHeight="1" x14ac:dyDescent="0.35">
      <c r="A27" s="3">
        <f t="shared" si="5"/>
        <v>20</v>
      </c>
      <c r="B27" s="4">
        <f t="shared" si="0"/>
        <v>0.99994077657019642</v>
      </c>
      <c r="C27" s="4">
        <f t="shared" si="1"/>
        <v>0.99994077657019642</v>
      </c>
      <c r="D27" s="4">
        <f t="shared" si="2"/>
        <v>0.99994077657019642</v>
      </c>
      <c r="E27" s="5">
        <v>0.99992438917260562</v>
      </c>
      <c r="F27" s="5">
        <v>0.99992438917260562</v>
      </c>
      <c r="G27" s="5">
        <v>0.99992438917260562</v>
      </c>
      <c r="H27" s="4">
        <f t="shared" si="3"/>
        <v>0.99994077657019642</v>
      </c>
      <c r="I27" s="5">
        <v>0.99992438917260562</v>
      </c>
      <c r="J27" s="5">
        <f t="shared" si="4"/>
        <v>0.99992438917260562</v>
      </c>
    </row>
    <row r="28" spans="1:10" ht="15.5" customHeight="1" x14ac:dyDescent="0.35">
      <c r="A28" s="3">
        <f t="shared" si="5"/>
        <v>21</v>
      </c>
      <c r="B28" s="4">
        <f t="shared" si="0"/>
        <v>0.9999836116318338</v>
      </c>
      <c r="C28" s="4">
        <f t="shared" si="1"/>
        <v>0.9999836116318338</v>
      </c>
      <c r="D28" s="4">
        <f t="shared" si="2"/>
        <v>0.9999836116318338</v>
      </c>
      <c r="E28" s="5">
        <v>0.9999836116318338</v>
      </c>
      <c r="F28" s="5">
        <v>0.9999836116318338</v>
      </c>
      <c r="G28" s="5">
        <v>0.9999836116318338</v>
      </c>
      <c r="H28" s="4">
        <f t="shared" si="3"/>
        <v>0.9999836116318338</v>
      </c>
      <c r="I28" s="5">
        <v>0.9999836116318338</v>
      </c>
      <c r="J28" s="5">
        <f t="shared" si="4"/>
        <v>0.9999836116318338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7.6602802520251219</v>
      </c>
      <c r="C38" s="4">
        <v>1.135398996805729</v>
      </c>
      <c r="D38" s="4">
        <v>1.0099176468381741</v>
      </c>
      <c r="E38" s="4">
        <v>1.0161212312474059</v>
      </c>
      <c r="F38" s="4">
        <v>1.017962245399225</v>
      </c>
      <c r="G38" s="4">
        <v>1.0014144162613889</v>
      </c>
      <c r="H38" s="4">
        <v>1.0205498747151649</v>
      </c>
      <c r="I38" s="4">
        <v>1.003882485738095</v>
      </c>
      <c r="J38" s="4">
        <v>1.009126158742403</v>
      </c>
      <c r="K38" s="4">
        <v>1.0035969802636819</v>
      </c>
      <c r="L38" s="4">
        <v>1.0007548552322401</v>
      </c>
      <c r="M38" s="4">
        <v>1.000567741414639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1.0005439832715961</v>
      </c>
      <c r="V38" s="4">
        <v>1</v>
      </c>
      <c r="W38" s="4">
        <v>1.0000327459418339</v>
      </c>
      <c r="X38" s="4">
        <v>0.99999999999999989</v>
      </c>
    </row>
    <row r="39" spans="1:24" ht="15.5" customHeight="1" x14ac:dyDescent="0.35">
      <c r="A39" s="1">
        <f t="shared" ref="A39:A60" si="6">1+A38</f>
        <v>1</v>
      </c>
      <c r="B39" s="4">
        <v>7.4668225529369394</v>
      </c>
      <c r="C39" s="4">
        <v>1.0824302237579</v>
      </c>
      <c r="D39" s="4">
        <v>1.0341273423123429</v>
      </c>
      <c r="E39" s="4">
        <v>1.0114441895712589</v>
      </c>
      <c r="F39" s="4">
        <v>1.005995400710036</v>
      </c>
      <c r="G39" s="4">
        <v>1.0055079858440641</v>
      </c>
      <c r="H39" s="4">
        <v>1.0006102909672929</v>
      </c>
      <c r="I39" s="4">
        <v>1.0062816266032319</v>
      </c>
      <c r="J39" s="4">
        <v>1.0008495048948161</v>
      </c>
      <c r="K39" s="4">
        <v>1.0000459450642181</v>
      </c>
      <c r="L39" s="4">
        <v>1.000251427933327</v>
      </c>
      <c r="M39" s="4">
        <v>1.0020423384573469</v>
      </c>
      <c r="N39" s="4">
        <v>1</v>
      </c>
      <c r="O39" s="4">
        <v>1.0002015110937961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1.0000328097416209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6.9652206836029009</v>
      </c>
      <c r="C40" s="4">
        <v>1.127248063659628</v>
      </c>
      <c r="D40" s="4">
        <v>1.015363386493445</v>
      </c>
      <c r="E40" s="4">
        <v>1.015180619240978</v>
      </c>
      <c r="F40" s="4">
        <v>1.0037446581356819</v>
      </c>
      <c r="G40" s="4">
        <v>1.0032590188442569</v>
      </c>
      <c r="H40" s="4">
        <v>1.01258988485574</v>
      </c>
      <c r="I40" s="4">
        <v>1.0004729915680819</v>
      </c>
      <c r="J40" s="4">
        <v>1.0009507909682489</v>
      </c>
      <c r="K40" s="4">
        <v>1</v>
      </c>
      <c r="L40" s="4">
        <v>1.0006639464632769</v>
      </c>
      <c r="M40" s="4">
        <v>1</v>
      </c>
      <c r="N40" s="4">
        <v>1.0089103293876289</v>
      </c>
      <c r="O40" s="4">
        <v>1</v>
      </c>
      <c r="P40" s="4">
        <v>1</v>
      </c>
      <c r="Q40" s="4">
        <v>1.00033807825326</v>
      </c>
      <c r="R40" s="4">
        <v>0.99999999999999989</v>
      </c>
      <c r="S40" s="4">
        <v>0.99999999999999989</v>
      </c>
      <c r="T40" s="4">
        <v>0.99999999999999989</v>
      </c>
      <c r="U40" s="4">
        <v>0.99999999999999989</v>
      </c>
      <c r="V40" s="4">
        <v>1.0001501374568449</v>
      </c>
    </row>
    <row r="41" spans="1:24" ht="15.5" customHeight="1" x14ac:dyDescent="0.35">
      <c r="A41" s="1">
        <f t="shared" si="6"/>
        <v>3</v>
      </c>
      <c r="B41" s="4">
        <v>10.689969929814961</v>
      </c>
      <c r="C41" s="4">
        <v>1.1016358979101071</v>
      </c>
      <c r="D41" s="4">
        <v>1.047309598106313</v>
      </c>
      <c r="E41" s="4">
        <v>1.008836505532495</v>
      </c>
      <c r="F41" s="4">
        <v>1.0021358026543741</v>
      </c>
      <c r="G41" s="4">
        <v>1.0061155487373961</v>
      </c>
      <c r="H41" s="4">
        <v>1.0066200173869579</v>
      </c>
      <c r="I41" s="4">
        <v>1.0128965893602471</v>
      </c>
      <c r="J41" s="4">
        <v>1.001442368265778</v>
      </c>
      <c r="K41" s="4">
        <v>1.000983383870673</v>
      </c>
      <c r="L41" s="4">
        <v>1.0003460768683889</v>
      </c>
      <c r="M41" s="4">
        <v>1.000663799821063</v>
      </c>
      <c r="N41" s="4">
        <v>1.0037485529414569</v>
      </c>
      <c r="O41" s="4">
        <v>0.99999999999999989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1.0000053256993351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6.1293400616979508</v>
      </c>
      <c r="C42" s="4">
        <v>1.283150346323841</v>
      </c>
      <c r="D42" s="4">
        <v>1.009463190180012</v>
      </c>
      <c r="E42" s="4">
        <v>1.003492484434753</v>
      </c>
      <c r="F42" s="4">
        <v>1.0120292511624209</v>
      </c>
      <c r="G42" s="4">
        <v>1.0051532750812819</v>
      </c>
      <c r="H42" s="4">
        <v>1.000260659401877</v>
      </c>
      <c r="I42" s="4">
        <v>1.000103610966675</v>
      </c>
      <c r="J42" s="4">
        <v>1.0100108591938151</v>
      </c>
      <c r="K42" s="4">
        <v>1.000642742651783</v>
      </c>
      <c r="L42" s="4">
        <v>1.0009962743608469</v>
      </c>
      <c r="M42" s="4">
        <v>1.0000486473328321</v>
      </c>
      <c r="N42" s="4">
        <v>1.000013186508397</v>
      </c>
      <c r="O42" s="4">
        <v>1</v>
      </c>
      <c r="P42" s="4">
        <v>1</v>
      </c>
      <c r="Q42" s="4">
        <v>1</v>
      </c>
      <c r="R42" s="4">
        <v>1</v>
      </c>
      <c r="S42" s="4">
        <v>1.000002712977915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8.1576864051169959</v>
      </c>
      <c r="C43" s="4">
        <v>1.0853270882068571</v>
      </c>
      <c r="D43" s="4">
        <v>1.018700221632256</v>
      </c>
      <c r="E43" s="4">
        <v>1.0135651457453141</v>
      </c>
      <c r="F43" s="4">
        <v>1.005664485232437</v>
      </c>
      <c r="G43" s="4">
        <v>1.0178648209438681</v>
      </c>
      <c r="H43" s="4">
        <v>1.0030524918499759</v>
      </c>
      <c r="I43" s="4">
        <v>1.00106822384997</v>
      </c>
      <c r="J43" s="4">
        <v>1.000841002014496</v>
      </c>
      <c r="K43" s="4">
        <v>1.001260696584156</v>
      </c>
      <c r="L43" s="4">
        <v>1.000557908545169</v>
      </c>
      <c r="M43" s="4">
        <v>1.000033730501017</v>
      </c>
      <c r="N43" s="4">
        <v>1.000005948518107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4.8298232843831732</v>
      </c>
      <c r="C44" s="4">
        <v>1.1497508147009801</v>
      </c>
      <c r="D44" s="4">
        <v>1.042319976159205</v>
      </c>
      <c r="E44" s="4">
        <v>1.0060399852297299</v>
      </c>
      <c r="F44" s="4">
        <v>1.0311356037368149</v>
      </c>
      <c r="G44" s="4">
        <v>1.0288857322104441</v>
      </c>
      <c r="H44" s="4">
        <v>1.011207437595437</v>
      </c>
      <c r="I44" s="4">
        <v>1.0026158212874019</v>
      </c>
      <c r="J44" s="4">
        <v>1.000745585456176</v>
      </c>
      <c r="K44" s="4">
        <v>1.0012050637357519</v>
      </c>
      <c r="L44" s="4">
        <v>1.0001666531519109</v>
      </c>
      <c r="M44" s="4">
        <v>1.0009068078954619</v>
      </c>
      <c r="N44" s="4">
        <v>1.0003558236887471</v>
      </c>
      <c r="O44" s="4">
        <v>1.0001110946214591</v>
      </c>
      <c r="P44" s="4">
        <v>1</v>
      </c>
      <c r="Q44" s="4">
        <v>1.0001181423208201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6.7206489853087721</v>
      </c>
      <c r="C45" s="4">
        <v>1.114358274984323</v>
      </c>
      <c r="D45" s="4">
        <v>1.0195814304274</v>
      </c>
      <c r="E45" s="4">
        <v>1.096271759134321</v>
      </c>
      <c r="F45" s="4">
        <v>1.0028001078925339</v>
      </c>
      <c r="G45" s="4">
        <v>1.0015848646926491</v>
      </c>
      <c r="H45" s="4">
        <v>1.0004267051312841</v>
      </c>
      <c r="I45" s="4">
        <v>1.0012965025231</v>
      </c>
      <c r="J45" s="4">
        <v>1.000596742098288</v>
      </c>
      <c r="K45" s="4">
        <v>1.0007975413913139</v>
      </c>
      <c r="L45" s="4">
        <v>1.0000735409294781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7.544889001565096</v>
      </c>
      <c r="C46" s="4">
        <v>1.1143744497146051</v>
      </c>
      <c r="D46" s="4">
        <v>1.0133861047303829</v>
      </c>
      <c r="E46" s="4">
        <v>1.003411203789303</v>
      </c>
      <c r="F46" s="4">
        <v>1.0240485030729169</v>
      </c>
      <c r="G46" s="4">
        <v>1.005577062206356</v>
      </c>
      <c r="H46" s="4">
        <v>1.0010605444266421</v>
      </c>
      <c r="I46" s="4">
        <v>1.003457889575589</v>
      </c>
      <c r="J46" s="4">
        <v>1.0002829892653899</v>
      </c>
      <c r="K46" s="4">
        <v>1.0007206665012971</v>
      </c>
      <c r="L46" s="4">
        <v>1.000022639657663</v>
      </c>
      <c r="M46" s="4">
        <v>1</v>
      </c>
      <c r="N46" s="4">
        <v>1.00009242705116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7.3772930632493132</v>
      </c>
      <c r="C47" s="4">
        <v>1.2905478797144121</v>
      </c>
      <c r="D47" s="4">
        <v>1.023439757178811</v>
      </c>
      <c r="E47" s="4">
        <v>1.0056237505704191</v>
      </c>
      <c r="F47" s="4">
        <v>1.010253789090547</v>
      </c>
      <c r="G47" s="4">
        <v>1.0012357611571849</v>
      </c>
      <c r="H47" s="4">
        <v>1.001604822927403</v>
      </c>
      <c r="I47" s="4">
        <v>1.007136590186932</v>
      </c>
      <c r="J47" s="4">
        <v>1.0083964776898959</v>
      </c>
      <c r="K47" s="4">
        <v>1.0000916471021479</v>
      </c>
      <c r="L47" s="4">
        <v>1.0007564772217321</v>
      </c>
      <c r="M47" s="4">
        <v>1.00034875142221</v>
      </c>
      <c r="N47" s="4">
        <v>1.0042264714502209</v>
      </c>
      <c r="O47" s="4">
        <v>0.99999999999999989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7.2050642154348106</v>
      </c>
      <c r="C48" s="4">
        <v>1.1696938214594279</v>
      </c>
      <c r="D48" s="4">
        <v>1.0110350901216649</v>
      </c>
      <c r="E48" s="4">
        <v>1.0237648179501511</v>
      </c>
      <c r="F48" s="4">
        <v>1.0112134759398921</v>
      </c>
      <c r="G48" s="4">
        <v>1.0008449265934001</v>
      </c>
      <c r="H48" s="4">
        <v>1.010092570317269</v>
      </c>
      <c r="I48" s="4">
        <v>1.000253494939318</v>
      </c>
      <c r="J48" s="4">
        <v>1.0001985848589809</v>
      </c>
      <c r="K48" s="4">
        <v>1.0001586587416229</v>
      </c>
      <c r="L48" s="4">
        <v>1.000370243656433</v>
      </c>
      <c r="M48" s="4">
        <v>1.008500766395857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3.9734477839701641</v>
      </c>
      <c r="C49" s="4">
        <v>1.304353678964997</v>
      </c>
      <c r="D49" s="4">
        <v>1.023612733806841</v>
      </c>
      <c r="E49" s="4">
        <v>1.059671526185737</v>
      </c>
      <c r="F49" s="4">
        <v>1.0052745872409281</v>
      </c>
      <c r="G49" s="4">
        <v>1.018213058807663</v>
      </c>
      <c r="H49" s="4">
        <v>1.0047582203469501</v>
      </c>
      <c r="I49" s="4">
        <v>1.009588252663471</v>
      </c>
      <c r="J49" s="4">
        <v>1.0038383415544569</v>
      </c>
      <c r="K49" s="4">
        <v>1.0001892840987361</v>
      </c>
      <c r="L49" s="4">
        <v>1.0066887993645299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13.15481131946235</v>
      </c>
      <c r="C50" s="4">
        <v>1.158523599318825</v>
      </c>
      <c r="D50" s="4">
        <v>1.023018113479278</v>
      </c>
      <c r="E50" s="4">
        <v>1.0283200341750129</v>
      </c>
      <c r="F50" s="4">
        <v>1.004689276038637</v>
      </c>
      <c r="G50" s="4">
        <v>1.026399495840304</v>
      </c>
      <c r="H50" s="4">
        <v>1.0021193258412071</v>
      </c>
      <c r="I50" s="4">
        <v>1.007499032403526</v>
      </c>
      <c r="J50" s="4">
        <v>1.000458691399992</v>
      </c>
      <c r="K50" s="4">
        <v>1.0307274807887989</v>
      </c>
      <c r="L50" s="4">
        <v>1.024585619469907</v>
      </c>
      <c r="U50" s="4"/>
      <c r="V50" s="4"/>
    </row>
    <row r="51" spans="1:22" ht="15.5" customHeight="1" x14ac:dyDescent="0.35">
      <c r="A51" s="1">
        <f t="shared" si="6"/>
        <v>13</v>
      </c>
      <c r="B51" s="4">
        <v>6.5427523375361796</v>
      </c>
      <c r="C51" s="4">
        <v>1.2352502270659751</v>
      </c>
      <c r="D51" s="4">
        <v>1.029201329432863</v>
      </c>
      <c r="E51" s="4">
        <v>1.0107032404877421</v>
      </c>
      <c r="F51" s="4">
        <v>1.006602709138648</v>
      </c>
      <c r="G51" s="4">
        <v>1.017834948117079</v>
      </c>
      <c r="H51" s="4">
        <v>1.006188343241518</v>
      </c>
      <c r="I51" s="4">
        <v>1.001304667979821</v>
      </c>
      <c r="J51" s="4">
        <v>1.010193082282232</v>
      </c>
      <c r="K51" s="4">
        <v>1.0004223291099821</v>
      </c>
      <c r="U51" s="4"/>
      <c r="V51" s="4"/>
    </row>
    <row r="52" spans="1:22" ht="15.5" customHeight="1" x14ac:dyDescent="0.35">
      <c r="A52" s="1">
        <f t="shared" si="6"/>
        <v>14</v>
      </c>
      <c r="B52" s="4">
        <v>5.8605639179429518</v>
      </c>
      <c r="C52" s="4">
        <v>1.1381116786457219</v>
      </c>
      <c r="D52" s="4">
        <v>1.009757620310997</v>
      </c>
      <c r="E52" s="4">
        <v>1.039055622598291</v>
      </c>
      <c r="F52" s="4">
        <v>1.0029748437911481</v>
      </c>
      <c r="G52" s="4">
        <v>1.008848430921703</v>
      </c>
      <c r="H52" s="4">
        <v>1.012259713424378</v>
      </c>
      <c r="I52" s="4">
        <v>1.000789334027486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8.1997313733423791</v>
      </c>
      <c r="C53" s="4">
        <v>1.158005220519748</v>
      </c>
      <c r="D53" s="4">
        <v>1.025800084646904</v>
      </c>
      <c r="E53" s="4">
        <v>1.0330462930450139</v>
      </c>
      <c r="F53" s="4">
        <v>1.01860200357759</v>
      </c>
      <c r="G53" s="4">
        <v>1.006705579100285</v>
      </c>
      <c r="H53" s="4">
        <v>1.024762197357084</v>
      </c>
      <c r="I53" s="4">
        <v>1.0027761102175099</v>
      </c>
    </row>
    <row r="54" spans="1:22" ht="15.5" customHeight="1" x14ac:dyDescent="0.35">
      <c r="A54" s="1">
        <f t="shared" si="6"/>
        <v>16</v>
      </c>
      <c r="B54" s="4">
        <v>3.7465442694990418</v>
      </c>
      <c r="C54" s="4">
        <v>1.224152043993084</v>
      </c>
      <c r="D54" s="4">
        <v>1.080316951318296</v>
      </c>
      <c r="E54" s="4">
        <v>1.026430713331083</v>
      </c>
      <c r="F54" s="4">
        <v>1.0230386655088941</v>
      </c>
      <c r="G54" s="4">
        <v>1.00223465189123</v>
      </c>
      <c r="H54" s="4">
        <v>1.001279554421791</v>
      </c>
    </row>
    <row r="55" spans="1:22" ht="15.5" customHeight="1" x14ac:dyDescent="0.35">
      <c r="A55" s="1">
        <f t="shared" si="6"/>
        <v>17</v>
      </c>
      <c r="B55" s="4">
        <v>10.30881150711568</v>
      </c>
      <c r="C55" s="4">
        <v>1.3317655890127611</v>
      </c>
      <c r="D55" s="4">
        <v>1.017928924691339</v>
      </c>
      <c r="E55" s="4">
        <v>1.006436293695504</v>
      </c>
      <c r="F55" s="4">
        <v>1.0030596679327579</v>
      </c>
      <c r="G55" s="4">
        <v>1.0022648252600741</v>
      </c>
    </row>
    <row r="56" spans="1:22" ht="15.5" customHeight="1" x14ac:dyDescent="0.35">
      <c r="A56" s="1">
        <f t="shared" si="6"/>
        <v>18</v>
      </c>
      <c r="B56" s="4">
        <v>5.2781972971827624</v>
      </c>
      <c r="C56" s="4">
        <v>1.105300047565976</v>
      </c>
      <c r="D56" s="4">
        <v>1.067378554317443</v>
      </c>
      <c r="E56" s="4">
        <v>1.026801921647559</v>
      </c>
      <c r="F56" s="4">
        <v>1.003186022343536</v>
      </c>
    </row>
    <row r="57" spans="1:22" ht="15.5" customHeight="1" x14ac:dyDescent="0.35">
      <c r="A57" s="1">
        <f t="shared" si="6"/>
        <v>19</v>
      </c>
      <c r="B57" s="4">
        <v>6.057869586511897</v>
      </c>
      <c r="C57" s="4">
        <v>1.212187037913814</v>
      </c>
      <c r="D57" s="4">
        <v>1.029652128022873</v>
      </c>
      <c r="E57" s="4">
        <v>1.0031901786246309</v>
      </c>
    </row>
    <row r="58" spans="1:22" ht="15.5" customHeight="1" x14ac:dyDescent="0.35">
      <c r="A58" s="1">
        <f t="shared" si="6"/>
        <v>20</v>
      </c>
      <c r="B58" s="4">
        <v>8.0764280718116126</v>
      </c>
      <c r="C58" s="4">
        <v>1.1078350710488409</v>
      </c>
      <c r="D58" s="4">
        <v>1.026415737559573</v>
      </c>
    </row>
    <row r="59" spans="1:22" ht="15.5" customHeight="1" x14ac:dyDescent="0.35">
      <c r="A59" s="1">
        <f t="shared" si="6"/>
        <v>21</v>
      </c>
      <c r="B59" s="4">
        <v>5.8634566431724942</v>
      </c>
      <c r="C59" s="4">
        <v>1.165654637250338</v>
      </c>
    </row>
    <row r="60" spans="1:22" ht="15.5" customHeight="1" x14ac:dyDescent="0.35">
      <c r="A60" s="1">
        <f t="shared" si="6"/>
        <v>22</v>
      </c>
      <c r="B60" s="4">
        <v>7.3735601817605421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0.11708993666891659</v>
      </c>
      <c r="C2" s="32">
        <v>0.1227971230089958</v>
      </c>
      <c r="D2" s="32">
        <v>0.1106170867612816</v>
      </c>
      <c r="E2" s="32">
        <v>0.1121748840661916</v>
      </c>
      <c r="F2" s="32">
        <v>0.10847958699391751</v>
      </c>
      <c r="G2" s="32">
        <v>0.1085299517719224</v>
      </c>
      <c r="H2" s="32">
        <v>0.10479074879148489</v>
      </c>
      <c r="I2" s="32">
        <v>0.1086250042764626</v>
      </c>
      <c r="J2" s="32">
        <v>0.111390539229042</v>
      </c>
      <c r="M2" s="31">
        <v>1</v>
      </c>
      <c r="N2" s="17">
        <v>6.6894357636665411</v>
      </c>
      <c r="O2" s="17">
        <v>6.2352953129966462</v>
      </c>
      <c r="P2" s="17">
        <v>6.8151765946753446</v>
      </c>
      <c r="Q2" s="17">
        <v>6.9295075254915419</v>
      </c>
      <c r="R2" s="17">
        <v>7.1818788141062653</v>
      </c>
      <c r="S2" s="17">
        <v>7.0363478574423377</v>
      </c>
      <c r="T2" s="17">
        <v>7.1597205479258319</v>
      </c>
      <c r="U2" s="17">
        <v>7.1044816322482163</v>
      </c>
      <c r="V2" s="17">
        <v>6.8723420600834437</v>
      </c>
    </row>
    <row r="3" spans="1:27" x14ac:dyDescent="0.35">
      <c r="A3">
        <f t="shared" ref="A3:A24" si="0">+A2+1</f>
        <v>2</v>
      </c>
      <c r="B3" s="32">
        <v>0.78326560991850114</v>
      </c>
      <c r="C3" s="32">
        <v>0.76567632554746445</v>
      </c>
      <c r="D3" s="32">
        <v>0.75387498066665859</v>
      </c>
      <c r="E3" s="32">
        <v>0.77731670330781577</v>
      </c>
      <c r="F3" s="32">
        <v>0.77908724759461356</v>
      </c>
      <c r="G3" s="32">
        <v>0.76365449361868609</v>
      </c>
      <c r="H3" s="32">
        <v>0.75027247735492808</v>
      </c>
      <c r="I3" s="32">
        <v>0.77172434768501263</v>
      </c>
      <c r="J3" s="32">
        <v>0.76541640189291849</v>
      </c>
      <c r="M3">
        <f t="shared" ref="M3:M24" si="1">+M2+1</f>
        <v>2</v>
      </c>
      <c r="N3" s="17">
        <v>1.168495033900584</v>
      </c>
      <c r="O3" s="17">
        <v>1.191584125191304</v>
      </c>
      <c r="P3" s="17">
        <v>1.1866579211002559</v>
      </c>
      <c r="Q3" s="17">
        <v>1.1565737409194159</v>
      </c>
      <c r="R3" s="17">
        <v>1.1725024858426309</v>
      </c>
      <c r="S3" s="17">
        <v>1.192569387729959</v>
      </c>
      <c r="T3" s="17">
        <v>1.1911490711308019</v>
      </c>
      <c r="U3" s="17">
        <v>1.1618922487376639</v>
      </c>
      <c r="V3" s="17">
        <v>1.1716158310098359</v>
      </c>
    </row>
    <row r="4" spans="1:27" x14ac:dyDescent="0.35">
      <c r="A4">
        <f t="shared" si="0"/>
        <v>3</v>
      </c>
      <c r="B4" s="32">
        <v>0.91524197541488062</v>
      </c>
      <c r="C4" s="32">
        <v>0.91236775455716768</v>
      </c>
      <c r="D4" s="32">
        <v>0.89459171732739251</v>
      </c>
      <c r="E4" s="32">
        <v>0.89902408742386819</v>
      </c>
      <c r="F4" s="32">
        <v>0.91348173449297798</v>
      </c>
      <c r="G4" s="32">
        <v>0.91071097189206851</v>
      </c>
      <c r="H4" s="32">
        <v>0.89368636449632832</v>
      </c>
      <c r="I4" s="32">
        <v>0.89666053773734633</v>
      </c>
      <c r="J4" s="32">
        <v>0.89680242575554825</v>
      </c>
      <c r="M4">
        <f t="shared" si="1"/>
        <v>3</v>
      </c>
      <c r="N4" s="17">
        <v>1.0264663132532821</v>
      </c>
      <c r="O4" s="17">
        <v>1.029318582025899</v>
      </c>
      <c r="P4" s="17">
        <v>1.040203976808717</v>
      </c>
      <c r="Q4" s="17">
        <v>1.039913001027829</v>
      </c>
      <c r="R4" s="17">
        <v>1.027510758179353</v>
      </c>
      <c r="S4" s="17">
        <v>1.0306297520739069</v>
      </c>
      <c r="T4" s="17">
        <v>1.041248730092738</v>
      </c>
      <c r="U4" s="17">
        <v>1.0411488066332959</v>
      </c>
      <c r="V4" s="17">
        <v>1.0400584889182729</v>
      </c>
    </row>
    <row r="5" spans="1:27" x14ac:dyDescent="0.35">
      <c r="A5">
        <f t="shared" si="0"/>
        <v>4</v>
      </c>
      <c r="B5" s="32">
        <v>0.93946505623876331</v>
      </c>
      <c r="C5" s="32">
        <v>0.93911708340693756</v>
      </c>
      <c r="D5" s="32">
        <v>0.93055786198409352</v>
      </c>
      <c r="E5" s="32">
        <v>0.93490683674926034</v>
      </c>
      <c r="F5" s="32">
        <v>0.93861230959187036</v>
      </c>
      <c r="G5" s="32">
        <v>0.93860582317210917</v>
      </c>
      <c r="H5" s="32">
        <v>0.93054979213299749</v>
      </c>
      <c r="I5" s="32">
        <v>0.93355704882040769</v>
      </c>
      <c r="J5" s="32">
        <v>0.9327272799645272</v>
      </c>
      <c r="M5">
        <f t="shared" si="1"/>
        <v>4</v>
      </c>
      <c r="N5" s="17">
        <v>1.021580106658843</v>
      </c>
      <c r="O5" s="17">
        <v>1.022253351068277</v>
      </c>
      <c r="P5" s="17">
        <v>1.0231806900550551</v>
      </c>
      <c r="Q5" s="17">
        <v>1.0119537552697659</v>
      </c>
      <c r="R5" s="17">
        <v>1.021870375811835</v>
      </c>
      <c r="S5" s="17">
        <v>1.0222046330083709</v>
      </c>
      <c r="T5" s="17">
        <v>1.02249350382368</v>
      </c>
      <c r="U5" s="17">
        <v>1.012142797989231</v>
      </c>
      <c r="V5" s="17">
        <v>1.0175672226624111</v>
      </c>
    </row>
    <row r="6" spans="1:27" x14ac:dyDescent="0.35">
      <c r="A6">
        <f t="shared" si="0"/>
        <v>5</v>
      </c>
      <c r="B6" s="32">
        <v>0.95973881235465131</v>
      </c>
      <c r="C6" s="32">
        <v>0.96001558555820898</v>
      </c>
      <c r="D6" s="32">
        <v>0.95212883536104143</v>
      </c>
      <c r="E6" s="32">
        <v>0.94608248427579211</v>
      </c>
      <c r="F6" s="32">
        <v>0.95914011354425921</v>
      </c>
      <c r="G6" s="32">
        <v>0.95944722101516566</v>
      </c>
      <c r="H6" s="32">
        <v>0.95148111744046615</v>
      </c>
      <c r="I6" s="32">
        <v>0.94489304347565684</v>
      </c>
      <c r="J6" s="32">
        <v>0.94909603013149313</v>
      </c>
      <c r="M6">
        <f t="shared" si="1"/>
        <v>5</v>
      </c>
      <c r="N6" s="17">
        <v>1.010157249841082</v>
      </c>
      <c r="O6" s="17">
        <v>1.009624836549375</v>
      </c>
      <c r="P6" s="17">
        <v>1.009557608249309</v>
      </c>
      <c r="Q6" s="17">
        <v>1.010100942260646</v>
      </c>
      <c r="R6" s="17">
        <v>1.0102321630841591</v>
      </c>
      <c r="S6" s="17">
        <v>1.0096453042973359</v>
      </c>
      <c r="T6" s="17">
        <v>1.0095773187154291</v>
      </c>
      <c r="U6" s="17">
        <v>1.0097614519283959</v>
      </c>
      <c r="V6" s="17">
        <v>1.0098292752549769</v>
      </c>
    </row>
    <row r="7" spans="1:27" x14ac:dyDescent="0.35">
      <c r="A7">
        <f t="shared" si="0"/>
        <v>6</v>
      </c>
      <c r="B7" s="32">
        <v>0.96948711925392062</v>
      </c>
      <c r="C7" s="32">
        <v>0.96925557865405942</v>
      </c>
      <c r="D7" s="32">
        <v>0.96122890977229292</v>
      </c>
      <c r="E7" s="32">
        <v>0.95563880882327024</v>
      </c>
      <c r="F7" s="32">
        <v>0.96895419160660257</v>
      </c>
      <c r="G7" s="32">
        <v>0.96870138141909012</v>
      </c>
      <c r="H7" s="32">
        <v>0.96059375535390579</v>
      </c>
      <c r="I7" s="32">
        <v>0.95411657149701989</v>
      </c>
      <c r="J7" s="32">
        <v>0.95842570818012296</v>
      </c>
      <c r="M7">
        <f t="shared" si="1"/>
        <v>6</v>
      </c>
      <c r="N7" s="17">
        <v>1.008813016081207</v>
      </c>
      <c r="O7" s="17">
        <v>1.0100875962235969</v>
      </c>
      <c r="P7" s="17">
        <v>1.0109120195262129</v>
      </c>
      <c r="Q7" s="17">
        <v>1.0037669398456539</v>
      </c>
      <c r="R7" s="17">
        <v>1.0088858001394789</v>
      </c>
      <c r="S7" s="17">
        <v>1.010052444733198</v>
      </c>
      <c r="T7" s="17">
        <v>1.0107146551884461</v>
      </c>
      <c r="U7" s="17">
        <v>1.0037350187505301</v>
      </c>
      <c r="V7" s="17">
        <v>1.0073394796859341</v>
      </c>
    </row>
    <row r="8" spans="1:27" x14ac:dyDescent="0.35">
      <c r="A8">
        <f t="shared" si="0"/>
        <v>7</v>
      </c>
      <c r="B8" s="32">
        <v>0.9780312248264289</v>
      </c>
      <c r="C8" s="32">
        <v>0.97903303756899063</v>
      </c>
      <c r="D8" s="32">
        <v>0.97171785840488878</v>
      </c>
      <c r="E8" s="32">
        <v>0.95923864273028037</v>
      </c>
      <c r="F8" s="32">
        <v>0.97756412489752931</v>
      </c>
      <c r="G8" s="32">
        <v>0.9784391985187777</v>
      </c>
      <c r="H8" s="32">
        <v>0.97088618621869704</v>
      </c>
      <c r="I8" s="32">
        <v>0.95768021478175236</v>
      </c>
      <c r="J8" s="32">
        <v>0.96543792577938703</v>
      </c>
      <c r="M8">
        <f t="shared" si="1"/>
        <v>7</v>
      </c>
      <c r="N8" s="17">
        <v>1.006880200087692</v>
      </c>
      <c r="O8" s="17">
        <v>1.0063177373704</v>
      </c>
      <c r="P8" s="17">
        <v>1.008404047142307</v>
      </c>
      <c r="Q8" s="17">
        <v>1.012841939453567</v>
      </c>
      <c r="R8" s="17">
        <v>1.007026038482822</v>
      </c>
      <c r="S8" s="17">
        <v>1.006567660573412</v>
      </c>
      <c r="T8" s="17">
        <v>1.008561225772155</v>
      </c>
      <c r="U8" s="17">
        <v>1.0127671550677511</v>
      </c>
      <c r="V8" s="17">
        <v>1.0106229932979369</v>
      </c>
    </row>
    <row r="9" spans="1:27" x14ac:dyDescent="0.35">
      <c r="A9">
        <f t="shared" si="0"/>
        <v>8</v>
      </c>
      <c r="B9" s="32">
        <v>0.9847602753452448</v>
      </c>
      <c r="C9" s="32">
        <v>0.98521831117729697</v>
      </c>
      <c r="D9" s="32">
        <v>0.97988422109594464</v>
      </c>
      <c r="E9" s="32">
        <v>0.97155712730174482</v>
      </c>
      <c r="F9" s="32">
        <v>0.98443252805848558</v>
      </c>
      <c r="G9" s="32">
        <v>0.9848652550663699</v>
      </c>
      <c r="H9" s="32">
        <v>0.97919816205798138</v>
      </c>
      <c r="I9" s="32">
        <v>0.96990706658918791</v>
      </c>
      <c r="J9" s="32">
        <v>0.97570290771790136</v>
      </c>
      <c r="M9">
        <f t="shared" si="1"/>
        <v>8</v>
      </c>
      <c r="N9" s="17">
        <v>1.00392846612626</v>
      </c>
      <c r="O9" s="17">
        <v>1.003245638257636</v>
      </c>
      <c r="P9" s="17">
        <v>1.0038242023364901</v>
      </c>
      <c r="Q9" s="17">
        <v>1.0015959641378569</v>
      </c>
      <c r="R9" s="17">
        <v>1.0038389514931541</v>
      </c>
      <c r="S9" s="17">
        <v>1.0031574608850671</v>
      </c>
      <c r="T9" s="17">
        <v>1.003701815371856</v>
      </c>
      <c r="U9" s="17">
        <v>1.001623370741606</v>
      </c>
      <c r="V9" s="17">
        <v>1.002710083237174</v>
      </c>
    </row>
    <row r="10" spans="1:27" x14ac:dyDescent="0.35">
      <c r="A10">
        <f t="shared" si="0"/>
        <v>9</v>
      </c>
      <c r="B10" s="32">
        <v>0.98862887272942512</v>
      </c>
      <c r="C10" s="32">
        <v>0.98841597342017795</v>
      </c>
      <c r="D10" s="32">
        <v>0.9836314966237496</v>
      </c>
      <c r="E10" s="32">
        <v>0.97310769763479821</v>
      </c>
      <c r="F10" s="32">
        <v>0.98821171678198461</v>
      </c>
      <c r="G10" s="32">
        <v>0.98797492858630342</v>
      </c>
      <c r="H10" s="32">
        <v>0.98282297286638032</v>
      </c>
      <c r="I10" s="32">
        <v>0.97148158534316531</v>
      </c>
      <c r="J10" s="32">
        <v>0.97834129740862519</v>
      </c>
      <c r="M10">
        <f t="shared" si="1"/>
        <v>9</v>
      </c>
      <c r="N10" s="17">
        <v>1.003359642049277</v>
      </c>
      <c r="O10" s="17">
        <v>1.0032731251355651</v>
      </c>
      <c r="P10" s="17">
        <v>1.004232430320295</v>
      </c>
      <c r="Q10" s="17">
        <v>1.003938000401847</v>
      </c>
      <c r="R10" s="17">
        <v>1.003195411912331</v>
      </c>
      <c r="S10" s="17">
        <v>1.0030837270066251</v>
      </c>
      <c r="T10" s="17">
        <v>1.0038475296309259</v>
      </c>
      <c r="U10" s="17">
        <v>1.0035505912274081</v>
      </c>
      <c r="V10" s="17">
        <v>1.0040852153610711</v>
      </c>
    </row>
    <row r="11" spans="1:27" x14ac:dyDescent="0.35">
      <c r="A11">
        <f t="shared" si="0"/>
        <v>10</v>
      </c>
      <c r="B11" s="32">
        <v>0.99195031186137628</v>
      </c>
      <c r="C11" s="32">
        <v>0.99165118258717366</v>
      </c>
      <c r="D11" s="32">
        <v>0.98779464839405728</v>
      </c>
      <c r="E11" s="32">
        <v>0.97693979613912452</v>
      </c>
      <c r="F11" s="32">
        <v>0.9913694602736951</v>
      </c>
      <c r="G11" s="32">
        <v>0.99102157355545362</v>
      </c>
      <c r="H11" s="32">
        <v>0.98660441337643856</v>
      </c>
      <c r="I11" s="32">
        <v>0.97493091933767317</v>
      </c>
      <c r="J11" s="32">
        <v>0.98233723658129779</v>
      </c>
      <c r="M11">
        <f t="shared" si="1"/>
        <v>10</v>
      </c>
      <c r="N11" s="17">
        <v>1.002579949898402</v>
      </c>
      <c r="O11" s="17">
        <v>1.002716976199586</v>
      </c>
      <c r="P11" s="17">
        <v>1.004625797288337</v>
      </c>
      <c r="Q11" s="17">
        <v>1.0088877784408761</v>
      </c>
      <c r="R11" s="17">
        <v>1.00291731570744</v>
      </c>
      <c r="S11" s="17">
        <v>1.003099957881356</v>
      </c>
      <c r="T11" s="17">
        <v>1.0053850110570981</v>
      </c>
      <c r="U11" s="17">
        <v>1.010446364665839</v>
      </c>
      <c r="V11" s="17">
        <v>1.0067567878646071</v>
      </c>
    </row>
    <row r="12" spans="1:27" x14ac:dyDescent="0.35">
      <c r="A12">
        <f t="shared" si="0"/>
        <v>11</v>
      </c>
      <c r="B12" s="32">
        <v>0.99450949396768307</v>
      </c>
      <c r="C12" s="32">
        <v>0.99434547524855377</v>
      </c>
      <c r="D12" s="32">
        <v>0.99236398620003219</v>
      </c>
      <c r="E12" s="32">
        <v>0.985622620597284</v>
      </c>
      <c r="F12" s="32">
        <v>0.99426159797202829</v>
      </c>
      <c r="G12" s="32">
        <v>0.99409369869299014</v>
      </c>
      <c r="H12" s="32">
        <v>0.99191728905145204</v>
      </c>
      <c r="I12" s="32">
        <v>0.98511540324507618</v>
      </c>
      <c r="J12" s="32">
        <v>0.98898181545176456</v>
      </c>
      <c r="M12">
        <f t="shared" si="1"/>
        <v>11</v>
      </c>
      <c r="N12" s="17">
        <v>1.002590871496015</v>
      </c>
      <c r="O12" s="17">
        <v>1.0027562503051379</v>
      </c>
      <c r="P12" s="17">
        <v>1.005070684295682</v>
      </c>
      <c r="Q12" s="17">
        <v>1.0103065539466229</v>
      </c>
      <c r="R12" s="17">
        <v>1.0027872663734541</v>
      </c>
      <c r="S12" s="17">
        <v>1.0029566339685549</v>
      </c>
      <c r="T12" s="17">
        <v>1.005416220049957</v>
      </c>
      <c r="U12" s="17">
        <v>1.0105482208302901</v>
      </c>
      <c r="V12" s="17">
        <v>1.007688619121152</v>
      </c>
    </row>
    <row r="13" spans="1:27" x14ac:dyDescent="0.35">
      <c r="A13">
        <f t="shared" si="0"/>
        <v>12</v>
      </c>
      <c r="B13" s="32">
        <v>0.99708614026812059</v>
      </c>
      <c r="C13" s="32">
        <v>0.99708614026812059</v>
      </c>
      <c r="D13" s="32">
        <v>0.99739595068045672</v>
      </c>
      <c r="E13" s="32">
        <v>0.99578099330748171</v>
      </c>
      <c r="F13" s="32">
        <v>0.99703286989047246</v>
      </c>
      <c r="G13" s="32">
        <v>0.99703286989047246</v>
      </c>
      <c r="H13" s="32">
        <v>0.99728973136031152</v>
      </c>
      <c r="I13" s="32">
        <v>0.99550661806182528</v>
      </c>
      <c r="J13" s="32">
        <v>0.99658781774013483</v>
      </c>
      <c r="M13">
        <f t="shared" si="1"/>
        <v>12</v>
      </c>
      <c r="N13" s="17">
        <v>1.000990348719567</v>
      </c>
      <c r="O13" s="17">
        <v>1.000990348719567</v>
      </c>
      <c r="P13" s="17">
        <v>1.001412569582266</v>
      </c>
      <c r="Q13" s="17">
        <v>1.0024689206169981</v>
      </c>
      <c r="R13" s="17">
        <v>1.001092715270036</v>
      </c>
      <c r="S13" s="17">
        <v>1.001092715270036</v>
      </c>
      <c r="T13" s="17">
        <v>1.0016260542855879</v>
      </c>
      <c r="U13" s="17">
        <v>1.002949839272689</v>
      </c>
      <c r="V13" s="17">
        <v>1.001940745099632</v>
      </c>
    </row>
    <row r="14" spans="1:27" x14ac:dyDescent="0.35">
      <c r="A14">
        <f t="shared" si="0"/>
        <v>13</v>
      </c>
      <c r="B14" s="32">
        <v>0.99807360325043315</v>
      </c>
      <c r="C14" s="32">
        <v>0.99807360325043315</v>
      </c>
      <c r="D14" s="32">
        <v>0.99880484186186269</v>
      </c>
      <c r="E14" s="32">
        <v>0.99823949753187358</v>
      </c>
      <c r="F14" s="32">
        <v>0.99812234293212942</v>
      </c>
      <c r="G14" s="32">
        <v>0.99812234293212942</v>
      </c>
      <c r="H14" s="32">
        <v>0.99891137860196288</v>
      </c>
      <c r="I14" s="32">
        <v>0.99844320258000585</v>
      </c>
      <c r="J14" s="32">
        <v>0.99852208967505662</v>
      </c>
      <c r="M14">
        <f t="shared" si="1"/>
        <v>13</v>
      </c>
      <c r="N14" s="17">
        <v>1.00162435182183</v>
      </c>
      <c r="O14" s="17">
        <v>1.00162435182183</v>
      </c>
      <c r="P14" s="17">
        <v>1.000884648105733</v>
      </c>
      <c r="Q14" s="17">
        <v>1.0016462464878451</v>
      </c>
      <c r="R14" s="17">
        <v>1.001577521776883</v>
      </c>
      <c r="S14" s="17">
        <v>1.001577521776883</v>
      </c>
      <c r="T14" s="17">
        <v>1.0007801117847059</v>
      </c>
      <c r="U14" s="17">
        <v>1.001439632833794</v>
      </c>
      <c r="V14" s="17">
        <v>1.001265447296789</v>
      </c>
    </row>
    <row r="15" spans="1:27" x14ac:dyDescent="0.35">
      <c r="A15">
        <f t="shared" si="0"/>
        <v>14</v>
      </c>
      <c r="B15" s="32">
        <v>0.99969482592619319</v>
      </c>
      <c r="C15" s="32">
        <v>0.99969482592619319</v>
      </c>
      <c r="D15" s="32">
        <v>0.99968843267321328</v>
      </c>
      <c r="E15" s="32">
        <v>0.99988284579871312</v>
      </c>
      <c r="F15" s="32">
        <v>0.99969690266409861</v>
      </c>
      <c r="G15" s="32">
        <v>0.99969690266409861</v>
      </c>
      <c r="H15" s="32">
        <v>0.99969064114028716</v>
      </c>
      <c r="I15" s="32">
        <v>0.99988059419711817</v>
      </c>
      <c r="J15" s="32">
        <v>0.99978562978482144</v>
      </c>
      <c r="M15">
        <f t="shared" si="1"/>
        <v>14</v>
      </c>
      <c r="N15" s="17">
        <v>1.0000316970493459</v>
      </c>
      <c r="O15" s="17">
        <v>1.0000316970493459</v>
      </c>
      <c r="P15" s="17">
        <v>1.000017790349025</v>
      </c>
      <c r="Q15" s="17">
        <v>1</v>
      </c>
      <c r="R15" s="17">
        <v>1.000031260571526</v>
      </c>
      <c r="S15" s="17">
        <v>1.000031260571526</v>
      </c>
      <c r="T15" s="17">
        <v>1.000018515770243</v>
      </c>
      <c r="U15" s="17">
        <v>1</v>
      </c>
      <c r="V15" s="17">
        <v>1.000008895174513</v>
      </c>
    </row>
    <row r="16" spans="1:27" x14ac:dyDescent="0.35">
      <c r="A16">
        <f t="shared" si="0"/>
        <v>15</v>
      </c>
      <c r="B16" s="32">
        <v>0.99972651330242135</v>
      </c>
      <c r="C16" s="32">
        <v>0.99972651330242135</v>
      </c>
      <c r="D16" s="32">
        <v>0.99970621747934696</v>
      </c>
      <c r="E16" s="32">
        <v>0.99988284579871312</v>
      </c>
      <c r="F16" s="32">
        <v>0.99972815376062818</v>
      </c>
      <c r="G16" s="32">
        <v>0.99972815376062818</v>
      </c>
      <c r="H16" s="32">
        <v>0.99970915118251291</v>
      </c>
      <c r="I16" s="32">
        <v>0.99988059419711817</v>
      </c>
      <c r="J16" s="32">
        <v>0.99979452383803635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0.99972651330242135</v>
      </c>
      <c r="C17" s="32">
        <v>0.99972651330242135</v>
      </c>
      <c r="D17" s="32">
        <v>0.99970621747934696</v>
      </c>
      <c r="E17" s="32">
        <v>0.99988284579871312</v>
      </c>
      <c r="F17" s="32">
        <v>0.99972815376062818</v>
      </c>
      <c r="G17" s="32">
        <v>0.99972815376062818</v>
      </c>
      <c r="H17" s="32">
        <v>0.99970915118251291</v>
      </c>
      <c r="I17" s="32">
        <v>0.99988059419711817</v>
      </c>
      <c r="J17" s="32">
        <v>0.99979452383803635</v>
      </c>
      <c r="M17">
        <f t="shared" si="1"/>
        <v>16</v>
      </c>
      <c r="N17" s="17">
        <v>1.000056312429304</v>
      </c>
      <c r="O17" s="17">
        <v>1.000056312429304</v>
      </c>
      <c r="P17" s="17">
        <v>1.0000766153599321</v>
      </c>
      <c r="Q17" s="17">
        <v>1.00003886271089</v>
      </c>
      <c r="R17" s="17">
        <v>1.00005702757176</v>
      </c>
      <c r="S17" s="17">
        <v>1.00005702757176</v>
      </c>
      <c r="T17" s="17">
        <v>1.0000760367623469</v>
      </c>
      <c r="U17" s="17">
        <v>1.000039380773607</v>
      </c>
      <c r="V17" s="17">
        <v>1.0000577390354111</v>
      </c>
    </row>
    <row r="18" spans="1:22" x14ac:dyDescent="0.35">
      <c r="A18">
        <f t="shared" si="0"/>
        <v>17</v>
      </c>
      <c r="B18" s="32">
        <v>0.99978281033102501</v>
      </c>
      <c r="C18" s="32">
        <v>0.99978281033102501</v>
      </c>
      <c r="D18" s="32">
        <v>0.99978281033102501</v>
      </c>
      <c r="E18" s="32">
        <v>0.99992170395667335</v>
      </c>
      <c r="F18" s="32">
        <v>0.99978516582965726</v>
      </c>
      <c r="G18" s="32">
        <v>0.99978516582965726</v>
      </c>
      <c r="H18" s="32">
        <v>0.99978516582965726</v>
      </c>
      <c r="I18" s="32">
        <v>0.99991997026843205</v>
      </c>
      <c r="J18" s="32">
        <v>0.99985225232027664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0.99978281033102501</v>
      </c>
      <c r="C19" s="32">
        <v>0.99978281033102501</v>
      </c>
      <c r="D19" s="32">
        <v>0.99978281033102501</v>
      </c>
      <c r="E19" s="32">
        <v>0.99992170395667335</v>
      </c>
      <c r="F19" s="32">
        <v>0.99978516582965726</v>
      </c>
      <c r="G19" s="32">
        <v>0.99978516582965726</v>
      </c>
      <c r="H19" s="32">
        <v>0.99978516582965726</v>
      </c>
      <c r="I19" s="32">
        <v>0.99991997026843205</v>
      </c>
      <c r="J19" s="32">
        <v>0.99985225232027664</v>
      </c>
      <c r="M19">
        <f t="shared" si="1"/>
        <v>18</v>
      </c>
      <c r="N19" s="17">
        <v>1.000000437699613</v>
      </c>
      <c r="O19" s="17">
        <v>1.000000437699613</v>
      </c>
      <c r="P19" s="17">
        <v>1.000000437699613</v>
      </c>
      <c r="Q19" s="17">
        <v>1.0000008995777321</v>
      </c>
      <c r="R19" s="17">
        <v>1.0000004521629859</v>
      </c>
      <c r="S19" s="17">
        <v>1.0000004521629859</v>
      </c>
      <c r="T19" s="17">
        <v>1.0000004521629859</v>
      </c>
      <c r="U19" s="17">
        <v>1.0000009043259721</v>
      </c>
      <c r="V19" s="17">
        <v>1.000000668638672</v>
      </c>
    </row>
    <row r="20" spans="1:22" x14ac:dyDescent="0.35">
      <c r="A20">
        <f t="shared" si="0"/>
        <v>19</v>
      </c>
      <c r="B20" s="32">
        <v>0.99978324793557438</v>
      </c>
      <c r="C20" s="32">
        <v>0.99978324793557438</v>
      </c>
      <c r="D20" s="32">
        <v>0.99978324793557438</v>
      </c>
      <c r="E20" s="32">
        <v>0.99992260346397188</v>
      </c>
      <c r="F20" s="32">
        <v>0.99978561789550313</v>
      </c>
      <c r="G20" s="32">
        <v>0.99978561789550313</v>
      </c>
      <c r="H20" s="32">
        <v>0.99978561789550313</v>
      </c>
      <c r="I20" s="32">
        <v>0.99992087452203082</v>
      </c>
      <c r="J20" s="32">
        <v>0.99985292084406796</v>
      </c>
      <c r="M20">
        <f t="shared" si="1"/>
        <v>19</v>
      </c>
      <c r="N20" s="17">
        <v>1.0000010432008259</v>
      </c>
      <c r="O20" s="17">
        <v>1.0000010432008259</v>
      </c>
      <c r="P20" s="17">
        <v>1.0000010432008259</v>
      </c>
      <c r="Q20" s="17">
        <v>1.000001785846852</v>
      </c>
      <c r="R20" s="17">
        <v>1.000001065139867</v>
      </c>
      <c r="S20" s="17">
        <v>1.000001065139867</v>
      </c>
      <c r="T20" s="17">
        <v>1.000001065139867</v>
      </c>
      <c r="U20" s="17">
        <v>1.0000017752331121</v>
      </c>
      <c r="V20" s="17">
        <v>1.0000014145238389</v>
      </c>
    </row>
    <row r="21" spans="1:22" x14ac:dyDescent="0.35">
      <c r="A21">
        <f t="shared" si="0"/>
        <v>20</v>
      </c>
      <c r="B21" s="32">
        <v>0.99978429091028476</v>
      </c>
      <c r="C21" s="32">
        <v>0.99978429091028476</v>
      </c>
      <c r="D21" s="32">
        <v>0.99978429091028476</v>
      </c>
      <c r="E21" s="32">
        <v>0.99992438917260562</v>
      </c>
      <c r="F21" s="32">
        <v>0.99978668280702343</v>
      </c>
      <c r="G21" s="32">
        <v>0.99978668280702343</v>
      </c>
      <c r="H21" s="32">
        <v>0.99978668280702343</v>
      </c>
      <c r="I21" s="32">
        <v>0.99992264961467647</v>
      </c>
      <c r="J21" s="32">
        <v>0.99985433513384958</v>
      </c>
      <c r="M21">
        <f t="shared" si="1"/>
        <v>20</v>
      </c>
      <c r="N21" s="17">
        <v>1.0001401284893101</v>
      </c>
      <c r="O21" s="17">
        <v>1.0001401284893101</v>
      </c>
      <c r="P21" s="17">
        <v>1.0001401284893101</v>
      </c>
      <c r="Q21" s="17">
        <v>1</v>
      </c>
      <c r="R21" s="17">
        <v>1.000135995817899</v>
      </c>
      <c r="S21" s="17">
        <v>1.000135995817899</v>
      </c>
      <c r="T21" s="17">
        <v>1.000135995817899</v>
      </c>
      <c r="U21" s="17">
        <v>1</v>
      </c>
      <c r="V21" s="17">
        <v>1.0000700642446549</v>
      </c>
    </row>
    <row r="22" spans="1:22" x14ac:dyDescent="0.35">
      <c r="A22">
        <f t="shared" si="0"/>
        <v>21</v>
      </c>
      <c r="B22" s="32">
        <v>0.99992438917260562</v>
      </c>
      <c r="C22" s="32">
        <v>0.99992438917260562</v>
      </c>
      <c r="D22" s="32">
        <v>0.99992438917260562</v>
      </c>
      <c r="E22" s="32">
        <v>0.99992438917260562</v>
      </c>
      <c r="F22" s="32">
        <v>0.99992264961467647</v>
      </c>
      <c r="G22" s="32">
        <v>0.99992264961467647</v>
      </c>
      <c r="H22" s="32">
        <v>0.99992264961467647</v>
      </c>
      <c r="I22" s="32">
        <v>0.99992264961467647</v>
      </c>
      <c r="J22" s="32">
        <v>0.99992438917260562</v>
      </c>
      <c r="M22">
        <f t="shared" si="1"/>
        <v>21</v>
      </c>
      <c r="N22" s="17">
        <v>1.000059226937426</v>
      </c>
      <c r="O22" s="17">
        <v>1.000059226937426</v>
      </c>
      <c r="P22" s="17">
        <v>1.000059226937426</v>
      </c>
      <c r="Q22" s="17">
        <v>1.000059226937426</v>
      </c>
      <c r="R22" s="17">
        <v>1.000060982399489</v>
      </c>
      <c r="S22" s="17">
        <v>1.000060982399489</v>
      </c>
      <c r="T22" s="17">
        <v>1.000060982399489</v>
      </c>
      <c r="U22" s="17">
        <v>1.000060982399489</v>
      </c>
      <c r="V22" s="17">
        <v>1.000059226937426</v>
      </c>
    </row>
    <row r="23" spans="1:22" x14ac:dyDescent="0.35">
      <c r="A23">
        <f t="shared" si="0"/>
        <v>22</v>
      </c>
      <c r="B23" s="32">
        <v>0.9999836116318338</v>
      </c>
      <c r="C23" s="32">
        <v>0.9999836116318338</v>
      </c>
      <c r="D23" s="32">
        <v>0.9999836116318338</v>
      </c>
      <c r="E23" s="32">
        <v>0.9999836116318338</v>
      </c>
      <c r="F23" s="32">
        <v>0.99998362729715295</v>
      </c>
      <c r="G23" s="32">
        <v>0.99998362729715295</v>
      </c>
      <c r="H23" s="32">
        <v>0.99998362729715295</v>
      </c>
      <c r="I23" s="32">
        <v>0.99998362729715295</v>
      </c>
      <c r="J23" s="32">
        <v>0.9999836116318338</v>
      </c>
      <c r="M23">
        <f t="shared" si="1"/>
        <v>22</v>
      </c>
      <c r="N23" s="17">
        <v>1.000016388636749</v>
      </c>
      <c r="O23" s="17">
        <v>1.000016388636749</v>
      </c>
      <c r="P23" s="17">
        <v>1.000016388636749</v>
      </c>
      <c r="Q23" s="17">
        <v>1.000016388636749</v>
      </c>
      <c r="R23" s="17">
        <v>1.0000163729709171</v>
      </c>
      <c r="S23" s="17">
        <v>1.0000163729709171</v>
      </c>
      <c r="T23" s="17">
        <v>1.0000163729709171</v>
      </c>
      <c r="U23" s="17">
        <v>1.0000163729709171</v>
      </c>
      <c r="V23" s="17">
        <v>1.000016388636749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171629.94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171629.94</v>
      </c>
      <c r="H8" s="14">
        <f t="shared" ref="H8:H31" si="4">G8-B8</f>
        <v>0</v>
      </c>
      <c r="I8" s="13">
        <v>186725.51666666669</v>
      </c>
      <c r="J8" s="13">
        <f t="shared" ref="J8:J28" si="5">100*$G8/$I8</f>
        <v>91.915632669735984</v>
      </c>
      <c r="K8" s="13">
        <f t="shared" ref="K8:K31" si="6">100*(B8/I8)</f>
        <v>91.915632669735984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18145.810000000001</v>
      </c>
      <c r="T8" s="17">
        <v>139001.99</v>
      </c>
      <c r="U8" s="17">
        <v>157822.72</v>
      </c>
      <c r="V8" s="17">
        <v>159387.95000000001</v>
      </c>
      <c r="W8" s="17">
        <v>161957.48000000001</v>
      </c>
      <c r="X8" s="17">
        <v>164866.6</v>
      </c>
      <c r="Y8" s="17">
        <v>165099.79</v>
      </c>
      <c r="Z8" s="17">
        <v>168492.57</v>
      </c>
      <c r="AA8" s="17">
        <v>169146.74</v>
      </c>
      <c r="AB8" s="17">
        <v>170690.4</v>
      </c>
      <c r="AC8" s="17">
        <v>171304.37</v>
      </c>
      <c r="AD8" s="17">
        <v>171433.68</v>
      </c>
      <c r="AE8" s="17">
        <v>171531.01</v>
      </c>
      <c r="AF8" s="17">
        <v>171531.01</v>
      </c>
      <c r="AG8" s="17">
        <v>171531.01</v>
      </c>
      <c r="AH8" s="17">
        <v>171531.01</v>
      </c>
      <c r="AI8" s="17">
        <v>171531.01</v>
      </c>
      <c r="AJ8" s="17">
        <v>171531.01</v>
      </c>
      <c r="AK8" s="17">
        <v>171531.01</v>
      </c>
      <c r="AL8" s="17">
        <v>171531.01</v>
      </c>
      <c r="AM8" s="17">
        <v>171624.32000000001</v>
      </c>
      <c r="AN8" s="17">
        <v>171624.32000000001</v>
      </c>
      <c r="AO8" s="17">
        <v>171629.94</v>
      </c>
      <c r="AP8" s="17">
        <v>171629.94</v>
      </c>
      <c r="AQ8" s="13"/>
      <c r="AR8" s="13"/>
    </row>
    <row r="9" spans="1:44" x14ac:dyDescent="0.35">
      <c r="A9" s="12">
        <f t="shared" si="0"/>
        <v>44682</v>
      </c>
      <c r="B9" s="13">
        <v>171296.21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171296.21</v>
      </c>
      <c r="H9" s="14">
        <f t="shared" si="4"/>
        <v>0</v>
      </c>
      <c r="I9" s="13">
        <v>185604.00166666671</v>
      </c>
      <c r="J9" s="13">
        <f t="shared" si="5"/>
        <v>92.291226731004102</v>
      </c>
      <c r="K9" s="13">
        <f t="shared" si="6"/>
        <v>92.291226731004087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19826.419999999998</v>
      </c>
      <c r="T9" s="17">
        <v>148040.35999999999</v>
      </c>
      <c r="U9" s="17">
        <v>160243.35999999999</v>
      </c>
      <c r="V9" s="17">
        <v>165712.04</v>
      </c>
      <c r="W9" s="17">
        <v>167608.48000000001</v>
      </c>
      <c r="X9" s="17">
        <v>168613.36</v>
      </c>
      <c r="Y9" s="17">
        <v>169542.08</v>
      </c>
      <c r="Z9" s="17">
        <v>169645.55</v>
      </c>
      <c r="AA9" s="17">
        <v>170711.2</v>
      </c>
      <c r="AB9" s="17">
        <v>170856.22</v>
      </c>
      <c r="AC9" s="17">
        <v>170864.07</v>
      </c>
      <c r="AD9" s="17">
        <v>170907.03</v>
      </c>
      <c r="AE9" s="17">
        <v>171256.08</v>
      </c>
      <c r="AF9" s="17">
        <v>171256.08</v>
      </c>
      <c r="AG9" s="17">
        <v>171290.59</v>
      </c>
      <c r="AH9" s="17">
        <v>171290.59</v>
      </c>
      <c r="AI9" s="17">
        <v>171290.59</v>
      </c>
      <c r="AJ9" s="17">
        <v>171290.59</v>
      </c>
      <c r="AK9" s="17">
        <v>171290.59</v>
      </c>
      <c r="AL9" s="17">
        <v>171290.59</v>
      </c>
      <c r="AM9" s="17">
        <v>171290.59</v>
      </c>
      <c r="AN9" s="17">
        <v>171296.21</v>
      </c>
      <c r="AO9" s="17">
        <v>171296.21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161609.51999999999</v>
      </c>
      <c r="C10" s="13">
        <f>+'Completion Factors'!J28</f>
        <v>0.9999836116318338</v>
      </c>
      <c r="D10" s="13">
        <f t="shared" si="1"/>
        <v>2.6485597184994787</v>
      </c>
      <c r="E10" s="13">
        <f t="shared" si="2"/>
        <v>2.6485597184994787</v>
      </c>
      <c r="F10" s="13"/>
      <c r="G10" s="13">
        <f t="shared" si="3"/>
        <v>161612.1685597185</v>
      </c>
      <c r="H10" s="14">
        <f t="shared" si="4"/>
        <v>2.6485597185092047</v>
      </c>
      <c r="I10" s="13">
        <v>187903.875</v>
      </c>
      <c r="J10" s="13">
        <f t="shared" si="5"/>
        <v>86.007895558150949</v>
      </c>
      <c r="K10" s="13">
        <f t="shared" si="6"/>
        <v>86.006486029093338</v>
      </c>
      <c r="L10" s="13">
        <f t="shared" si="7"/>
        <v>1.4095290576108255E-3</v>
      </c>
      <c r="M10" s="13"/>
      <c r="N10" s="13"/>
      <c r="O10" s="13"/>
      <c r="P10" s="13"/>
      <c r="R10" s="16">
        <f t="shared" si="8"/>
        <v>44713</v>
      </c>
      <c r="S10" s="17">
        <v>19360.07</v>
      </c>
      <c r="T10" s="17">
        <v>134847.16</v>
      </c>
      <c r="U10" s="17">
        <v>152006.20000000001</v>
      </c>
      <c r="V10" s="17">
        <v>154341.53</v>
      </c>
      <c r="W10" s="17">
        <v>156684.53</v>
      </c>
      <c r="X10" s="17">
        <v>157271.26</v>
      </c>
      <c r="Y10" s="17">
        <v>157783.81</v>
      </c>
      <c r="Z10" s="17">
        <v>159770.29</v>
      </c>
      <c r="AA10" s="17">
        <v>159845.85999999999</v>
      </c>
      <c r="AB10" s="17">
        <v>159997.84</v>
      </c>
      <c r="AC10" s="17">
        <v>159997.84</v>
      </c>
      <c r="AD10" s="17">
        <v>160104.07</v>
      </c>
      <c r="AE10" s="17">
        <v>160104.07</v>
      </c>
      <c r="AF10" s="17">
        <v>161530.65</v>
      </c>
      <c r="AG10" s="17">
        <v>161530.65</v>
      </c>
      <c r="AH10" s="17">
        <v>161530.65</v>
      </c>
      <c r="AI10" s="17">
        <v>161585.26</v>
      </c>
      <c r="AJ10" s="17">
        <v>161585.26</v>
      </c>
      <c r="AK10" s="17">
        <v>161585.26</v>
      </c>
      <c r="AL10" s="17">
        <v>161585.26</v>
      </c>
      <c r="AM10" s="17">
        <v>161585.26</v>
      </c>
      <c r="AN10" s="17">
        <v>161609.51999999999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161482</v>
      </c>
      <c r="C11" s="13">
        <f>+'Completion Factors'!J27</f>
        <v>0.99992438917260562</v>
      </c>
      <c r="D11" s="13">
        <f t="shared" si="1"/>
        <v>12.210710891254438</v>
      </c>
      <c r="E11" s="13">
        <f t="shared" si="2"/>
        <v>12.210710891254438</v>
      </c>
      <c r="F11" s="13"/>
      <c r="G11" s="13">
        <f t="shared" si="3"/>
        <v>161494.21071089126</v>
      </c>
      <c r="H11" s="14">
        <f t="shared" si="4"/>
        <v>12.210710891260533</v>
      </c>
      <c r="I11" s="13">
        <v>195053.56166666659</v>
      </c>
      <c r="J11" s="13">
        <f t="shared" si="5"/>
        <v>82.794802274297354</v>
      </c>
      <c r="K11" s="13">
        <f t="shared" si="6"/>
        <v>82.788542090793442</v>
      </c>
      <c r="L11" s="13">
        <f t="shared" si="7"/>
        <v>6.2601835039117759E-3</v>
      </c>
      <c r="M11" s="13"/>
      <c r="N11" s="13"/>
      <c r="O11" s="13"/>
      <c r="P11" s="13"/>
      <c r="R11" s="16">
        <f t="shared" si="8"/>
        <v>44743</v>
      </c>
      <c r="S11" s="17">
        <v>12534.01</v>
      </c>
      <c r="T11" s="17">
        <v>133988.19</v>
      </c>
      <c r="U11" s="17">
        <v>147606.20000000001</v>
      </c>
      <c r="V11" s="17">
        <v>154589.39000000001</v>
      </c>
      <c r="W11" s="17">
        <v>155955.42000000001</v>
      </c>
      <c r="X11" s="17">
        <v>156288.51</v>
      </c>
      <c r="Y11" s="17">
        <v>157244.29999999999</v>
      </c>
      <c r="Z11" s="17">
        <v>158285.26</v>
      </c>
      <c r="AA11" s="17">
        <v>160326.6</v>
      </c>
      <c r="AB11" s="17">
        <v>160557.85</v>
      </c>
      <c r="AC11" s="17">
        <v>160715.74</v>
      </c>
      <c r="AD11" s="17">
        <v>160771.35999999999</v>
      </c>
      <c r="AE11" s="17">
        <v>160878.07999999999</v>
      </c>
      <c r="AF11" s="17">
        <v>161481.14000000001</v>
      </c>
      <c r="AG11" s="17">
        <v>161481.14000000001</v>
      </c>
      <c r="AH11" s="17">
        <v>161481.14000000001</v>
      </c>
      <c r="AI11" s="17">
        <v>161481.14000000001</v>
      </c>
      <c r="AJ11" s="17">
        <v>161481.14000000001</v>
      </c>
      <c r="AK11" s="17">
        <v>161481.14000000001</v>
      </c>
      <c r="AL11" s="17">
        <v>161482</v>
      </c>
      <c r="AM11" s="17">
        <v>161482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158497.85</v>
      </c>
      <c r="C12" s="13">
        <f>++'Completion Factors'!J26</f>
        <v>0.99985433513384958</v>
      </c>
      <c r="D12" s="13">
        <f t="shared" si="1"/>
        <v>23.090931642850119</v>
      </c>
      <c r="E12" s="13">
        <f t="shared" si="2"/>
        <v>23.090931642850119</v>
      </c>
      <c r="F12" s="13"/>
      <c r="G12" s="13">
        <f t="shared" si="3"/>
        <v>158520.94093164286</v>
      </c>
      <c r="H12" s="14">
        <f t="shared" si="4"/>
        <v>23.090931642858777</v>
      </c>
      <c r="I12" s="13">
        <v>706.75666666666666</v>
      </c>
      <c r="J12" s="13">
        <f t="shared" si="5"/>
        <v>22429.352053980321</v>
      </c>
      <c r="K12" s="13">
        <f t="shared" si="6"/>
        <v>22426.084885415537</v>
      </c>
      <c r="L12" s="13">
        <f t="shared" si="7"/>
        <v>3.2671685647837876</v>
      </c>
      <c r="M12" s="13"/>
      <c r="N12" s="13"/>
      <c r="O12" s="13"/>
      <c r="P12" s="13"/>
      <c r="R12" s="16">
        <f t="shared" si="8"/>
        <v>44774</v>
      </c>
      <c r="S12" s="17">
        <v>19323.169999999998</v>
      </c>
      <c r="T12" s="17">
        <v>118438.28</v>
      </c>
      <c r="U12" s="17">
        <v>151974.12</v>
      </c>
      <c r="V12" s="17">
        <v>153412.28</v>
      </c>
      <c r="W12" s="17">
        <v>153948.07</v>
      </c>
      <c r="X12" s="17">
        <v>155799.95000000001</v>
      </c>
      <c r="Y12" s="17">
        <v>156602.82999999999</v>
      </c>
      <c r="Z12" s="17">
        <v>156643.65</v>
      </c>
      <c r="AA12" s="17">
        <v>156659.88</v>
      </c>
      <c r="AB12" s="17">
        <v>158228.18</v>
      </c>
      <c r="AC12" s="17">
        <v>158329.88</v>
      </c>
      <c r="AD12" s="17">
        <v>158487.62</v>
      </c>
      <c r="AE12" s="17">
        <v>158495.32999999999</v>
      </c>
      <c r="AF12" s="17">
        <v>158497.42000000001</v>
      </c>
      <c r="AG12" s="17">
        <v>158497.42000000001</v>
      </c>
      <c r="AH12" s="17">
        <v>158497.42000000001</v>
      </c>
      <c r="AI12" s="17">
        <v>158497.42000000001</v>
      </c>
      <c r="AJ12" s="17">
        <v>158497.42000000001</v>
      </c>
      <c r="AK12" s="17">
        <v>158497.85</v>
      </c>
      <c r="AL12" s="17">
        <v>158497.85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158023.49</v>
      </c>
      <c r="C13" s="13">
        <f>++'Completion Factors'!J25</f>
        <v>0.99985292084406796</v>
      </c>
      <c r="D13" s="13">
        <f t="shared" si="1"/>
        <v>23.245380437563824</v>
      </c>
      <c r="E13" s="13">
        <f t="shared" si="2"/>
        <v>23.245380437563824</v>
      </c>
      <c r="F13" s="13"/>
      <c r="G13" s="13">
        <f t="shared" si="3"/>
        <v>158046.73538043755</v>
      </c>
      <c r="H13" s="14">
        <f t="shared" si="4"/>
        <v>23.245380437554559</v>
      </c>
      <c r="I13" s="13">
        <v>192148.41083333339</v>
      </c>
      <c r="J13" s="13">
        <f t="shared" si="5"/>
        <v>82.252429096343079</v>
      </c>
      <c r="K13" s="13">
        <f t="shared" si="6"/>
        <v>82.240331478498234</v>
      </c>
      <c r="L13" s="13">
        <f t="shared" si="7"/>
        <v>1.2097617844844422E-2</v>
      </c>
      <c r="M13" s="13"/>
      <c r="N13" s="13"/>
      <c r="O13" s="13"/>
      <c r="P13" s="13"/>
      <c r="R13" s="16">
        <f t="shared" si="8"/>
        <v>44805</v>
      </c>
      <c r="S13" s="17">
        <v>16772.34</v>
      </c>
      <c r="T13" s="17">
        <v>136823.49</v>
      </c>
      <c r="U13" s="17">
        <v>148498.23999999999</v>
      </c>
      <c r="V13" s="17">
        <v>151275.19</v>
      </c>
      <c r="W13" s="17">
        <v>153327.26</v>
      </c>
      <c r="X13" s="17">
        <v>154195.78</v>
      </c>
      <c r="Y13" s="17">
        <v>156950.46</v>
      </c>
      <c r="Z13" s="17">
        <v>157429.54999999999</v>
      </c>
      <c r="AA13" s="17">
        <v>157597.72</v>
      </c>
      <c r="AB13" s="17">
        <v>157730.26</v>
      </c>
      <c r="AC13" s="17">
        <v>157929.10999999999</v>
      </c>
      <c r="AD13" s="17">
        <v>158017.22</v>
      </c>
      <c r="AE13" s="17">
        <v>158022.54999999999</v>
      </c>
      <c r="AF13" s="17">
        <v>158023.49</v>
      </c>
      <c r="AG13" s="17">
        <v>158023.49</v>
      </c>
      <c r="AH13" s="17">
        <v>158023.49</v>
      </c>
      <c r="AI13" s="17">
        <v>158023.49</v>
      </c>
      <c r="AJ13" s="17">
        <v>158023.49</v>
      </c>
      <c r="AK13" s="17">
        <v>158023.49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154408.29999999999</v>
      </c>
      <c r="C14" s="13">
        <f>++'Completion Factors'!J24</f>
        <v>0.99985225232027664</v>
      </c>
      <c r="D14" s="13">
        <f t="shared" si="1"/>
        <v>22.816839190083499</v>
      </c>
      <c r="E14" s="13">
        <f t="shared" si="2"/>
        <v>22.816839190083499</v>
      </c>
      <c r="F14" s="13"/>
      <c r="G14" s="13">
        <f t="shared" si="3"/>
        <v>154431.11683919007</v>
      </c>
      <c r="H14" s="14">
        <f t="shared" si="4"/>
        <v>22.816839190083556</v>
      </c>
      <c r="I14" s="13">
        <v>189244.95333333331</v>
      </c>
      <c r="J14" s="13">
        <f t="shared" si="5"/>
        <v>81.603823044716734</v>
      </c>
      <c r="K14" s="13">
        <f t="shared" si="6"/>
        <v>81.591766269205309</v>
      </c>
      <c r="L14" s="13">
        <f t="shared" si="7"/>
        <v>1.2056775511425144E-2</v>
      </c>
      <c r="M14" s="13"/>
      <c r="N14" s="13"/>
      <c r="O14" s="13"/>
      <c r="P14" s="13"/>
      <c r="R14" s="16">
        <f t="shared" si="8"/>
        <v>44835</v>
      </c>
      <c r="S14" s="17">
        <v>24563.759999999998</v>
      </c>
      <c r="T14" s="17">
        <v>118638.62</v>
      </c>
      <c r="U14" s="17">
        <v>136404.85</v>
      </c>
      <c r="V14" s="17">
        <v>142177.5</v>
      </c>
      <c r="W14" s="17">
        <v>143036.25</v>
      </c>
      <c r="X14" s="17">
        <v>147489.76999999999</v>
      </c>
      <c r="Y14" s="17">
        <v>151750.12</v>
      </c>
      <c r="Z14" s="17">
        <v>153450.85</v>
      </c>
      <c r="AA14" s="17">
        <v>153852.25</v>
      </c>
      <c r="AB14" s="17">
        <v>153966.96</v>
      </c>
      <c r="AC14" s="17">
        <v>154152.5</v>
      </c>
      <c r="AD14" s="17">
        <v>154178.19</v>
      </c>
      <c r="AE14" s="17">
        <v>154318</v>
      </c>
      <c r="AF14" s="17">
        <v>154372.91</v>
      </c>
      <c r="AG14" s="17">
        <v>154390.06</v>
      </c>
      <c r="AH14" s="17">
        <v>154390.06</v>
      </c>
      <c r="AI14" s="17">
        <v>154408.29999999999</v>
      </c>
      <c r="AJ14" s="17">
        <v>154408.29999999999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156930.96</v>
      </c>
      <c r="C15" s="13">
        <f>++'Completion Factors'!J23</f>
        <v>0.99985225232027664</v>
      </c>
      <c r="D15" s="13">
        <f t="shared" si="1"/>
        <v>23.189611428047755</v>
      </c>
      <c r="E15" s="13">
        <f t="shared" si="2"/>
        <v>23.189611428047755</v>
      </c>
      <c r="F15" s="13"/>
      <c r="G15" s="13">
        <f t="shared" si="3"/>
        <v>156954.14961142803</v>
      </c>
      <c r="H15" s="14">
        <f t="shared" si="4"/>
        <v>23.189611428038916</v>
      </c>
      <c r="I15" s="13">
        <v>181551.74</v>
      </c>
      <c r="J15" s="13">
        <f t="shared" si="5"/>
        <v>86.451470865235464</v>
      </c>
      <c r="K15" s="13">
        <f t="shared" si="6"/>
        <v>86.438697861006446</v>
      </c>
      <c r="L15" s="13">
        <f t="shared" si="7"/>
        <v>1.277300422901817E-2</v>
      </c>
      <c r="M15" s="13"/>
      <c r="N15" s="13"/>
      <c r="O15" s="13"/>
      <c r="P15" s="13"/>
      <c r="R15" s="16">
        <f t="shared" si="8"/>
        <v>44866</v>
      </c>
      <c r="S15" s="17">
        <v>18605.66</v>
      </c>
      <c r="T15" s="17">
        <v>125042.11</v>
      </c>
      <c r="U15" s="17">
        <v>139341.71</v>
      </c>
      <c r="V15" s="17">
        <v>142070.22</v>
      </c>
      <c r="W15" s="17">
        <v>155747.57</v>
      </c>
      <c r="X15" s="17">
        <v>156183.67999999999</v>
      </c>
      <c r="Y15" s="17">
        <v>156431.21</v>
      </c>
      <c r="Z15" s="17">
        <v>156497.96</v>
      </c>
      <c r="AA15" s="17">
        <v>156700.85999999999</v>
      </c>
      <c r="AB15" s="17">
        <v>156794.37</v>
      </c>
      <c r="AC15" s="17">
        <v>156919.42000000001</v>
      </c>
      <c r="AD15" s="17">
        <v>156930.96</v>
      </c>
      <c r="AE15" s="17">
        <v>156930.96</v>
      </c>
      <c r="AF15" s="17">
        <v>156930.96</v>
      </c>
      <c r="AG15" s="17">
        <v>156930.96</v>
      </c>
      <c r="AH15" s="17">
        <v>156930.96</v>
      </c>
      <c r="AI15" s="17">
        <v>156930.96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155055.51999999999</v>
      </c>
      <c r="C16" s="13">
        <f>++'Completion Factors'!J22</f>
        <v>0.99979452383803635</v>
      </c>
      <c r="D16" s="13">
        <f t="shared" si="1"/>
        <v>31.86676100061867</v>
      </c>
      <c r="E16" s="13">
        <f t="shared" si="2"/>
        <v>31.86676100061867</v>
      </c>
      <c r="F16" s="13"/>
      <c r="G16" s="13">
        <f t="shared" si="3"/>
        <v>155087.38676100061</v>
      </c>
      <c r="H16" s="14">
        <f t="shared" si="4"/>
        <v>31.866761000623228</v>
      </c>
      <c r="I16" s="13">
        <v>715.08333333333337</v>
      </c>
      <c r="J16" s="13">
        <f t="shared" si="5"/>
        <v>21688.015862160672</v>
      </c>
      <c r="K16" s="13">
        <f t="shared" si="6"/>
        <v>21683.559491900709</v>
      </c>
      <c r="L16" s="13">
        <f t="shared" si="7"/>
        <v>4.4563702599625685</v>
      </c>
      <c r="M16" s="13"/>
      <c r="N16" s="13"/>
      <c r="O16" s="13"/>
      <c r="P16" s="13"/>
      <c r="R16" s="16">
        <f t="shared" si="8"/>
        <v>44896</v>
      </c>
      <c r="S16" s="17">
        <v>17513.310000000001</v>
      </c>
      <c r="T16" s="17">
        <v>132135.98000000001</v>
      </c>
      <c r="U16" s="17">
        <v>147248.95999999999</v>
      </c>
      <c r="V16" s="17">
        <v>149220.04999999999</v>
      </c>
      <c r="W16" s="17">
        <v>149729.07</v>
      </c>
      <c r="X16" s="17">
        <v>153329.82999999999</v>
      </c>
      <c r="Y16" s="17">
        <v>154184.95999999999</v>
      </c>
      <c r="Z16" s="17">
        <v>154348.48000000001</v>
      </c>
      <c r="AA16" s="17">
        <v>154882.20000000001</v>
      </c>
      <c r="AB16" s="17">
        <v>154926.03</v>
      </c>
      <c r="AC16" s="17">
        <v>155037.68</v>
      </c>
      <c r="AD16" s="17">
        <v>155041.19</v>
      </c>
      <c r="AE16" s="17">
        <v>155041.19</v>
      </c>
      <c r="AF16" s="17">
        <v>155055.51999999999</v>
      </c>
      <c r="AG16" s="17">
        <v>155055.51999999999</v>
      </c>
      <c r="AH16" s="17">
        <v>155055.51999999999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181125.52</v>
      </c>
      <c r="C17" s="13">
        <f>++'Completion Factors'!J21</f>
        <v>0.99979452383803635</v>
      </c>
      <c r="D17" s="13">
        <f t="shared" si="1"/>
        <v>37.224625456435071</v>
      </c>
      <c r="E17" s="13">
        <f t="shared" si="2"/>
        <v>37.224625456435071</v>
      </c>
      <c r="F17" s="13"/>
      <c r="G17" s="13">
        <f t="shared" si="3"/>
        <v>181162.74462545643</v>
      </c>
      <c r="H17" s="14">
        <f t="shared" si="4"/>
        <v>37.224625456437934</v>
      </c>
      <c r="I17" s="13">
        <v>161661.0216666667</v>
      </c>
      <c r="J17" s="13">
        <f t="shared" si="5"/>
        <v>112.06334263988563</v>
      </c>
      <c r="K17" s="13">
        <f t="shared" si="6"/>
        <v>112.04031629434317</v>
      </c>
      <c r="L17" s="13">
        <f t="shared" si="7"/>
        <v>2.3026345542461968E-2</v>
      </c>
      <c r="M17" s="13"/>
      <c r="N17" s="13"/>
      <c r="O17" s="13"/>
      <c r="P17" s="13"/>
      <c r="R17" s="16">
        <f t="shared" si="8"/>
        <v>44927</v>
      </c>
      <c r="S17" s="17">
        <v>17868.02</v>
      </c>
      <c r="T17" s="17">
        <v>131817.62</v>
      </c>
      <c r="U17" s="17">
        <v>170116.95</v>
      </c>
      <c r="V17" s="17">
        <v>174104.45</v>
      </c>
      <c r="W17" s="17">
        <v>175083.57</v>
      </c>
      <c r="X17" s="17">
        <v>176878.84</v>
      </c>
      <c r="Y17" s="17">
        <v>177097.42</v>
      </c>
      <c r="Z17" s="17">
        <v>177381.63</v>
      </c>
      <c r="AA17" s="17">
        <v>178647.53</v>
      </c>
      <c r="AB17" s="17">
        <v>180147.54</v>
      </c>
      <c r="AC17" s="17">
        <v>180164.05</v>
      </c>
      <c r="AD17" s="17">
        <v>180300.34</v>
      </c>
      <c r="AE17" s="17">
        <v>180363.22</v>
      </c>
      <c r="AF17" s="17">
        <v>181125.52</v>
      </c>
      <c r="AG17" s="17">
        <v>181125.52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136353.62</v>
      </c>
      <c r="C18" s="13">
        <f>++'Completion Factors'!J20</f>
        <v>0.99978562978482144</v>
      </c>
      <c r="D18" s="13">
        <f t="shared" si="1"/>
        <v>29.23642227791353</v>
      </c>
      <c r="E18" s="13">
        <f t="shared" si="2"/>
        <v>29.23642227791353</v>
      </c>
      <c r="F18" s="13"/>
      <c r="G18" s="13">
        <f t="shared" si="3"/>
        <v>136382.8564222779</v>
      </c>
      <c r="H18" s="14">
        <f t="shared" si="4"/>
        <v>29.236422277899692</v>
      </c>
      <c r="I18" s="13">
        <v>154975.55083333331</v>
      </c>
      <c r="J18" s="13">
        <f t="shared" si="5"/>
        <v>88.002820889437771</v>
      </c>
      <c r="K18" s="13">
        <f t="shared" si="6"/>
        <v>87.98395570578738</v>
      </c>
      <c r="L18" s="13">
        <f t="shared" si="7"/>
        <v>1.8865183650390804E-2</v>
      </c>
      <c r="M18" s="13"/>
      <c r="N18" s="13"/>
      <c r="O18" s="13"/>
      <c r="P18" s="13"/>
      <c r="R18" s="16">
        <f t="shared" si="8"/>
        <v>44958</v>
      </c>
      <c r="S18" s="17">
        <v>15146.67</v>
      </c>
      <c r="T18" s="17">
        <v>109132.73</v>
      </c>
      <c r="U18" s="17">
        <v>127651.88</v>
      </c>
      <c r="V18" s="17">
        <v>129060.53</v>
      </c>
      <c r="W18" s="17">
        <v>132127.63</v>
      </c>
      <c r="X18" s="17">
        <v>133609.24</v>
      </c>
      <c r="Y18" s="17">
        <v>133722.13</v>
      </c>
      <c r="Z18" s="17">
        <v>135071.73000000001</v>
      </c>
      <c r="AA18" s="17">
        <v>135105.97</v>
      </c>
      <c r="AB18" s="17">
        <v>135132.79999999999</v>
      </c>
      <c r="AC18" s="17">
        <v>135154.23999999999</v>
      </c>
      <c r="AD18" s="17">
        <v>135204.28</v>
      </c>
      <c r="AE18" s="17">
        <v>136353.62</v>
      </c>
      <c r="AF18" s="17">
        <v>136353.62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175487.27</v>
      </c>
      <c r="C19" s="13">
        <f>++'Completion Factors'!J19</f>
        <v>0.99852208967505662</v>
      </c>
      <c r="D19" s="13">
        <f t="shared" si="1"/>
        <v>259.7383181713343</v>
      </c>
      <c r="E19" s="13">
        <f t="shared" si="2"/>
        <v>259.7383181713343</v>
      </c>
      <c r="F19" s="13"/>
      <c r="G19" s="13">
        <f t="shared" si="3"/>
        <v>175747.00831817131</v>
      </c>
      <c r="H19" s="14">
        <f t="shared" si="4"/>
        <v>259.73831817132304</v>
      </c>
      <c r="I19" s="13">
        <v>148037.285</v>
      </c>
      <c r="J19" s="13">
        <f t="shared" si="5"/>
        <v>118.71807046324263</v>
      </c>
      <c r="K19" s="13">
        <f t="shared" si="6"/>
        <v>118.54261580114765</v>
      </c>
      <c r="L19" s="13">
        <f t="shared" si="7"/>
        <v>0.17545466209497818</v>
      </c>
      <c r="M19" s="13">
        <f t="shared" ref="M19:M31" si="9">SUM(G8:G19)/SUM(I8:I19)*100</f>
        <v>108.85698890818026</v>
      </c>
      <c r="N19" s="18"/>
      <c r="O19" s="13"/>
      <c r="P19" s="13"/>
      <c r="R19" s="16">
        <f t="shared" si="8"/>
        <v>44986</v>
      </c>
      <c r="S19" s="17">
        <v>29744.41</v>
      </c>
      <c r="T19" s="17">
        <v>118187.86</v>
      </c>
      <c r="U19" s="17">
        <v>154158.76999999999</v>
      </c>
      <c r="V19" s="17">
        <v>157798.88</v>
      </c>
      <c r="W19" s="17">
        <v>167214.98000000001</v>
      </c>
      <c r="X19" s="17">
        <v>168096.97</v>
      </c>
      <c r="Y19" s="17">
        <v>171158.53</v>
      </c>
      <c r="Z19" s="17">
        <v>171972.94</v>
      </c>
      <c r="AA19" s="17">
        <v>173621.86</v>
      </c>
      <c r="AB19" s="17">
        <v>174288.28</v>
      </c>
      <c r="AC19" s="17">
        <v>174321.27</v>
      </c>
      <c r="AD19" s="17">
        <v>175487.27</v>
      </c>
      <c r="AE19" s="17">
        <v>175487.27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141613.46</v>
      </c>
      <c r="C20" s="13">
        <f>++'Completion Factors'!J18</f>
        <v>0.99658781774013483</v>
      </c>
      <c r="D20" s="13">
        <f t="shared" si="1"/>
        <v>484.86538503537031</v>
      </c>
      <c r="E20" s="13">
        <f t="shared" si="2"/>
        <v>484.86538503537031</v>
      </c>
      <c r="F20" s="13"/>
      <c r="G20" s="13">
        <f t="shared" si="3"/>
        <v>142098.32538503536</v>
      </c>
      <c r="H20" s="14">
        <f t="shared" si="4"/>
        <v>484.86538503537304</v>
      </c>
      <c r="I20" s="13">
        <v>146051.98499999999</v>
      </c>
      <c r="J20" s="13">
        <f t="shared" si="5"/>
        <v>97.292977829117063</v>
      </c>
      <c r="K20" s="13">
        <f t="shared" si="6"/>
        <v>96.960996456159094</v>
      </c>
      <c r="L20" s="13">
        <f t="shared" si="7"/>
        <v>0.33198137295796926</v>
      </c>
      <c r="M20" s="13">
        <f t="shared" si="9"/>
        <v>109.70259046315508</v>
      </c>
      <c r="N20" s="18">
        <f t="shared" ref="N20:N31" si="10">J20/J8</f>
        <v>1.0585030533239381</v>
      </c>
      <c r="O20" s="18">
        <f t="shared" ref="O20:O31" si="11">I20/I8</f>
        <v>0.78217475365578926</v>
      </c>
      <c r="P20" s="13"/>
      <c r="R20" s="16">
        <f t="shared" si="8"/>
        <v>45017</v>
      </c>
      <c r="S20" s="17">
        <v>8029.71</v>
      </c>
      <c r="T20" s="17">
        <v>105629.32</v>
      </c>
      <c r="U20" s="17">
        <v>122374.06</v>
      </c>
      <c r="V20" s="17">
        <v>125190.88</v>
      </c>
      <c r="W20" s="17">
        <v>128736.29</v>
      </c>
      <c r="X20" s="17">
        <v>129339.97</v>
      </c>
      <c r="Y20" s="17">
        <v>132754.48000000001</v>
      </c>
      <c r="Z20" s="17">
        <v>133035.82999999999</v>
      </c>
      <c r="AA20" s="17">
        <v>134033.47</v>
      </c>
      <c r="AB20" s="17">
        <v>134094.95000000001</v>
      </c>
      <c r="AC20" s="17">
        <v>138215.35</v>
      </c>
      <c r="AD20" s="17">
        <v>141613.46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166930.85999999999</v>
      </c>
      <c r="C21" s="13">
        <f>++'Completion Factors'!J17</f>
        <v>0.98898181545176456</v>
      </c>
      <c r="D21" s="13">
        <f t="shared" si="1"/>
        <v>1859.7662702579316</v>
      </c>
      <c r="E21" s="13">
        <f t="shared" si="2"/>
        <v>1859.7662702579316</v>
      </c>
      <c r="F21" s="13"/>
      <c r="G21" s="13">
        <f t="shared" si="3"/>
        <v>168790.62627025793</v>
      </c>
      <c r="H21" s="14">
        <f t="shared" si="4"/>
        <v>1859.7662702579401</v>
      </c>
      <c r="I21" s="13">
        <v>143947.91666666669</v>
      </c>
      <c r="J21" s="13">
        <f t="shared" si="5"/>
        <v>117.25812375674622</v>
      </c>
      <c r="K21" s="13">
        <f t="shared" si="6"/>
        <v>115.96615210941454</v>
      </c>
      <c r="L21" s="13">
        <f t="shared" si="7"/>
        <v>1.2919716473316782</v>
      </c>
      <c r="M21" s="13">
        <f t="shared" si="9"/>
        <v>112.2403265267674</v>
      </c>
      <c r="N21" s="18">
        <f t="shared" si="10"/>
        <v>1.2705229728770611</v>
      </c>
      <c r="O21" s="18">
        <f t="shared" si="11"/>
        <v>0.77556472583596681</v>
      </c>
      <c r="P21" s="13"/>
      <c r="R21" s="16">
        <f t="shared" si="8"/>
        <v>45047</v>
      </c>
      <c r="S21" s="17">
        <v>19033.93</v>
      </c>
      <c r="T21" s="17">
        <v>124534.29</v>
      </c>
      <c r="U21" s="17">
        <v>153831.01</v>
      </c>
      <c r="V21" s="17">
        <v>158323.07999999999</v>
      </c>
      <c r="W21" s="17">
        <v>160017.65</v>
      </c>
      <c r="X21" s="17">
        <v>161074.20000000001</v>
      </c>
      <c r="Y21" s="17">
        <v>163946.95000000001</v>
      </c>
      <c r="Z21" s="17">
        <v>164961.51</v>
      </c>
      <c r="AA21" s="17">
        <v>165176.73000000001</v>
      </c>
      <c r="AB21" s="17">
        <v>166860.39000000001</v>
      </c>
      <c r="AC21" s="17">
        <v>166930.85999999999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143943.64000000001</v>
      </c>
      <c r="C22" s="13">
        <f>++'Completion Factors'!J16</f>
        <v>0.98233723658129779</v>
      </c>
      <c r="D22" s="13">
        <f t="shared" si="1"/>
        <v>2588.1564540859531</v>
      </c>
      <c r="E22" s="13">
        <f t="shared" si="2"/>
        <v>2588.1564540859531</v>
      </c>
      <c r="F22" s="13"/>
      <c r="G22" s="13">
        <f t="shared" si="3"/>
        <v>146531.79645408597</v>
      </c>
      <c r="H22" s="14">
        <f t="shared" si="4"/>
        <v>2588.1564540859545</v>
      </c>
      <c r="I22" s="13">
        <v>143763.39416666669</v>
      </c>
      <c r="J22" s="13">
        <f t="shared" si="5"/>
        <v>101.92566564212433</v>
      </c>
      <c r="K22" s="13">
        <f t="shared" si="6"/>
        <v>100.12537672359375</v>
      </c>
      <c r="L22" s="13">
        <f t="shared" si="7"/>
        <v>1.8002889185305833</v>
      </c>
      <c r="M22" s="13">
        <f t="shared" si="9"/>
        <v>114.31909652982722</v>
      </c>
      <c r="N22" s="18">
        <f t="shared" si="10"/>
        <v>1.1850733584477857</v>
      </c>
      <c r="O22" s="18">
        <f t="shared" si="11"/>
        <v>0.76509009815080553</v>
      </c>
      <c r="P22" s="13"/>
      <c r="R22" s="16">
        <f t="shared" si="8"/>
        <v>45078</v>
      </c>
      <c r="S22" s="17">
        <v>20066.04</v>
      </c>
      <c r="T22" s="17">
        <v>117598.31</v>
      </c>
      <c r="U22" s="17">
        <v>133840.01</v>
      </c>
      <c r="V22" s="17">
        <v>135145.97</v>
      </c>
      <c r="W22" s="17">
        <v>140424.18</v>
      </c>
      <c r="X22" s="17">
        <v>140841.92000000001</v>
      </c>
      <c r="Y22" s="17">
        <v>142088.15</v>
      </c>
      <c r="Z22" s="17">
        <v>143830.10999999999</v>
      </c>
      <c r="AA22" s="17">
        <v>143943.64000000001</v>
      </c>
      <c r="AB22" s="17">
        <v>143943.64000000001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139411.41</v>
      </c>
      <c r="C23" s="13">
        <f>++'Completion Factors'!J15</f>
        <v>0.97834129740862519</v>
      </c>
      <c r="D23" s="13">
        <f t="shared" si="1"/>
        <v>3086.3158644452783</v>
      </c>
      <c r="E23" s="13">
        <f t="shared" si="2"/>
        <v>3086.3158644452783</v>
      </c>
      <c r="F23" s="13"/>
      <c r="G23" s="13">
        <f t="shared" si="3"/>
        <v>142497.7258644453</v>
      </c>
      <c r="H23" s="14">
        <f t="shared" si="4"/>
        <v>3086.3158644452924</v>
      </c>
      <c r="I23" s="13">
        <v>146003.04749999999</v>
      </c>
      <c r="J23" s="13">
        <f t="shared" si="5"/>
        <v>97.599144883907513</v>
      </c>
      <c r="K23" s="13">
        <f t="shared" si="6"/>
        <v>95.485274031694459</v>
      </c>
      <c r="L23" s="13">
        <f t="shared" si="7"/>
        <v>2.1138708522130543</v>
      </c>
      <c r="M23" s="13">
        <f t="shared" si="9"/>
        <v>116.62376181599001</v>
      </c>
      <c r="N23" s="18">
        <f t="shared" si="10"/>
        <v>1.1788076328821187</v>
      </c>
      <c r="O23" s="18">
        <f t="shared" si="11"/>
        <v>0.74852797484164568</v>
      </c>
      <c r="P23" s="13"/>
      <c r="R23" s="16">
        <f t="shared" si="8"/>
        <v>45108</v>
      </c>
      <c r="S23" s="17">
        <v>13148.36</v>
      </c>
      <c r="T23" s="17">
        <v>107813.02</v>
      </c>
      <c r="U23" s="17">
        <v>124848.04</v>
      </c>
      <c r="V23" s="17">
        <v>128069.13</v>
      </c>
      <c r="W23" s="17">
        <v>132301.34</v>
      </c>
      <c r="X23" s="17">
        <v>134762.41</v>
      </c>
      <c r="Y23" s="17">
        <v>135666.07</v>
      </c>
      <c r="Z23" s="17">
        <v>139025.46</v>
      </c>
      <c r="AA23" s="17">
        <v>139411.41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132880.07</v>
      </c>
      <c r="C24" s="13">
        <f>++'Completion Factors'!J14</f>
        <v>0.97570290771790136</v>
      </c>
      <c r="D24" s="13">
        <f t="shared" si="1"/>
        <v>3308.9983617996904</v>
      </c>
      <c r="E24" s="13">
        <f t="shared" si="2"/>
        <v>3308.9983617996904</v>
      </c>
      <c r="F24" s="19">
        <v>0</v>
      </c>
      <c r="G24" s="13">
        <f t="shared" si="3"/>
        <v>136189.0683617997</v>
      </c>
      <c r="H24" s="14">
        <f t="shared" si="4"/>
        <v>3308.9983617996913</v>
      </c>
      <c r="I24" s="13">
        <v>146622.88666666669</v>
      </c>
      <c r="J24" s="13">
        <f t="shared" si="5"/>
        <v>92.883908820737318</v>
      </c>
      <c r="K24" s="13">
        <f t="shared" si="6"/>
        <v>90.627099916597814</v>
      </c>
      <c r="L24" s="13">
        <f t="shared" si="7"/>
        <v>2.2568089041395041</v>
      </c>
      <c r="M24" s="13">
        <f t="shared" si="9"/>
        <v>105.65310021852794</v>
      </c>
      <c r="N24" s="18">
        <f t="shared" si="10"/>
        <v>4.1411766419821349E-3</v>
      </c>
      <c r="O24" s="18">
        <f t="shared" si="11"/>
        <v>207.45879534210269</v>
      </c>
      <c r="P24" s="13"/>
      <c r="R24" s="16">
        <f t="shared" si="8"/>
        <v>45139</v>
      </c>
      <c r="S24" s="17">
        <v>25450.48</v>
      </c>
      <c r="T24" s="17">
        <v>95351.349999999991</v>
      </c>
      <c r="U24" s="17">
        <v>116724.55</v>
      </c>
      <c r="V24" s="17">
        <v>126099.51</v>
      </c>
      <c r="W24" s="17">
        <v>129432.41</v>
      </c>
      <c r="X24" s="17">
        <v>132414.35999999999</v>
      </c>
      <c r="Y24" s="17">
        <v>132710.26</v>
      </c>
      <c r="Z24" s="17">
        <v>132880.07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128857.39</v>
      </c>
      <c r="C25" s="13">
        <f>++'Completion Factors'!J13</f>
        <v>0.96543792577938703</v>
      </c>
      <c r="D25" s="13">
        <f t="shared" si="1"/>
        <v>4613.0140096362484</v>
      </c>
      <c r="E25" s="13">
        <f t="shared" si="2"/>
        <v>4613.0140096362484</v>
      </c>
      <c r="F25" s="19">
        <v>0</v>
      </c>
      <c r="G25" s="13">
        <f t="shared" si="3"/>
        <v>133470.40400963626</v>
      </c>
      <c r="H25" s="14">
        <f t="shared" si="4"/>
        <v>4613.0140096362593</v>
      </c>
      <c r="I25" s="13">
        <v>146738.51583333331</v>
      </c>
      <c r="J25" s="13">
        <f t="shared" si="5"/>
        <v>90.957989626413379</v>
      </c>
      <c r="K25" s="13">
        <f t="shared" si="6"/>
        <v>87.814292837987523</v>
      </c>
      <c r="L25" s="13">
        <f t="shared" si="7"/>
        <v>3.1436967884258564</v>
      </c>
      <c r="M25" s="13">
        <f t="shared" si="9"/>
        <v>107.02210784325487</v>
      </c>
      <c r="N25" s="18">
        <f t="shared" si="10"/>
        <v>1.1058395554479417</v>
      </c>
      <c r="O25" s="18">
        <f t="shared" si="11"/>
        <v>0.76367280477074606</v>
      </c>
      <c r="P25" s="13"/>
      <c r="R25" s="16">
        <f t="shared" si="8"/>
        <v>45170</v>
      </c>
      <c r="S25" s="17">
        <v>9112.9699999999993</v>
      </c>
      <c r="T25" s="17">
        <v>93943.89</v>
      </c>
      <c r="U25" s="17">
        <v>125111.24</v>
      </c>
      <c r="V25" s="17">
        <v>127354.35</v>
      </c>
      <c r="W25" s="17">
        <v>128174.04</v>
      </c>
      <c r="X25" s="17">
        <v>128566.21</v>
      </c>
      <c r="Y25" s="17">
        <v>128857.39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112005.91</v>
      </c>
      <c r="C26" s="13">
        <f>++'Completion Factors'!J12</f>
        <v>0.95842570818012296</v>
      </c>
      <c r="D26" s="13">
        <f t="shared" si="1"/>
        <v>4858.5574741446198</v>
      </c>
      <c r="E26" s="13">
        <f t="shared" si="2"/>
        <v>4858.5574741446198</v>
      </c>
      <c r="F26" s="19">
        <v>0</v>
      </c>
      <c r="G26" s="13">
        <f t="shared" si="3"/>
        <v>116864.46747414462</v>
      </c>
      <c r="H26" s="14">
        <f t="shared" si="4"/>
        <v>4858.557474144618</v>
      </c>
      <c r="I26" s="13">
        <v>144800.60999999999</v>
      </c>
      <c r="J26" s="13">
        <f t="shared" si="5"/>
        <v>80.70716516604773</v>
      </c>
      <c r="K26" s="13">
        <f t="shared" si="6"/>
        <v>77.351821929479442</v>
      </c>
      <c r="L26" s="13">
        <f t="shared" si="7"/>
        <v>3.355343236568288</v>
      </c>
      <c r="M26" s="13">
        <f t="shared" si="9"/>
        <v>107.62267302088586</v>
      </c>
      <c r="N26" s="18">
        <f t="shared" si="10"/>
        <v>0.98901206040092438</v>
      </c>
      <c r="O26" s="18">
        <f t="shared" si="11"/>
        <v>0.76514912260275869</v>
      </c>
      <c r="P26" s="13"/>
      <c r="R26" s="16">
        <f t="shared" si="8"/>
        <v>45200</v>
      </c>
      <c r="S26" s="17">
        <v>17461.78</v>
      </c>
      <c r="T26" s="17">
        <v>92166.720000000001</v>
      </c>
      <c r="U26" s="17">
        <v>101871.88</v>
      </c>
      <c r="V26" s="17">
        <v>108735.86</v>
      </c>
      <c r="W26" s="17">
        <v>111650.19</v>
      </c>
      <c r="X26" s="17">
        <v>112005.91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104382.54</v>
      </c>
      <c r="C27" s="13">
        <f>++'Completion Factors'!J11</f>
        <v>0.94909603013149313</v>
      </c>
      <c r="D27" s="13">
        <f t="shared" si="1"/>
        <v>5598.4700201749365</v>
      </c>
      <c r="E27" s="13">
        <f t="shared" si="2"/>
        <v>5598.4700201749365</v>
      </c>
      <c r="F27" s="19">
        <v>0</v>
      </c>
      <c r="G27" s="13">
        <f t="shared" si="3"/>
        <v>109981.01002017493</v>
      </c>
      <c r="H27" s="14">
        <f t="shared" si="4"/>
        <v>5598.4700201749365</v>
      </c>
      <c r="I27" s="13">
        <v>141149.4075</v>
      </c>
      <c r="J27" s="13">
        <f t="shared" si="5"/>
        <v>77.918152097220045</v>
      </c>
      <c r="K27" s="13">
        <f t="shared" si="6"/>
        <v>73.951808830653434</v>
      </c>
      <c r="L27" s="13">
        <f t="shared" si="7"/>
        <v>3.9663432665666107</v>
      </c>
      <c r="M27" s="13">
        <f t="shared" si="9"/>
        <v>107.40776745323019</v>
      </c>
      <c r="N27" s="18">
        <f t="shared" si="10"/>
        <v>0.90129353864531059</v>
      </c>
      <c r="O27" s="18">
        <f t="shared" si="11"/>
        <v>0.77746105600530191</v>
      </c>
      <c r="P27" s="13"/>
      <c r="R27" s="16">
        <f t="shared" si="8"/>
        <v>45231</v>
      </c>
      <c r="S27" s="17">
        <v>13761.46</v>
      </c>
      <c r="T27" s="17">
        <v>83365.13</v>
      </c>
      <c r="U27" s="17">
        <v>101054.13</v>
      </c>
      <c r="V27" s="17">
        <v>104050.6</v>
      </c>
      <c r="W27" s="17">
        <v>104382.54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133922.23999999999</v>
      </c>
      <c r="C28" s="13">
        <f>++'Completion Factors'!J10</f>
        <v>0.9327272799645272</v>
      </c>
      <c r="D28" s="13">
        <f t="shared" si="1"/>
        <v>9659.1078137931545</v>
      </c>
      <c r="E28" s="13">
        <f t="shared" si="2"/>
        <v>9659.1078137931545</v>
      </c>
      <c r="F28" s="19">
        <v>0</v>
      </c>
      <c r="G28" s="13">
        <f t="shared" si="3"/>
        <v>143581.34781379314</v>
      </c>
      <c r="H28" s="14">
        <f t="shared" si="4"/>
        <v>9659.1078137931472</v>
      </c>
      <c r="I28" s="13">
        <v>134899.9383333333</v>
      </c>
      <c r="J28" s="13">
        <f t="shared" si="5"/>
        <v>106.43544362415376</v>
      </c>
      <c r="K28" s="13">
        <f t="shared" si="6"/>
        <v>99.275241823374714</v>
      </c>
      <c r="L28" s="13">
        <f t="shared" si="7"/>
        <v>7.1602018007790491</v>
      </c>
      <c r="M28" s="13">
        <f t="shared" si="9"/>
        <v>98.558317137056903</v>
      </c>
      <c r="N28" s="18">
        <f t="shared" si="10"/>
        <v>4.9075694291543237E-3</v>
      </c>
      <c r="O28" s="18">
        <f t="shared" si="11"/>
        <v>188.64925533154639</v>
      </c>
      <c r="P28" s="20"/>
      <c r="R28" s="16">
        <f t="shared" si="8"/>
        <v>45261</v>
      </c>
      <c r="S28" s="17">
        <v>14582.6</v>
      </c>
      <c r="T28" s="17">
        <v>117775.32</v>
      </c>
      <c r="U28" s="17">
        <v>130475.63</v>
      </c>
      <c r="V28" s="17">
        <v>133922.23999999999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141713.53</v>
      </c>
      <c r="C29" s="13">
        <f>++'Completion Factors'!J9</f>
        <v>0.89680242575554825</v>
      </c>
      <c r="D29" s="13">
        <f t="shared" si="1"/>
        <v>16307.37396957567</v>
      </c>
      <c r="E29" s="13">
        <f t="shared" si="2"/>
        <v>16307.37396957567</v>
      </c>
      <c r="F29" s="13">
        <f>ROUND(+I29*J29/100,0)-D29-B29</f>
        <v>-58613.903969575666</v>
      </c>
      <c r="G29" s="13">
        <f t="shared" si="3"/>
        <v>99407.000000000015</v>
      </c>
      <c r="H29" s="14">
        <f t="shared" si="4"/>
        <v>-42306.529999999984</v>
      </c>
      <c r="I29" s="13">
        <v>132542.09083333341</v>
      </c>
      <c r="J29" s="19">
        <v>75</v>
      </c>
      <c r="K29" s="13">
        <f t="shared" si="6"/>
        <v>106.91964274065913</v>
      </c>
      <c r="L29" s="13">
        <f t="shared" si="7"/>
        <v>-31.919642740659128</v>
      </c>
      <c r="M29" s="13">
        <f t="shared" si="9"/>
        <v>95.490631939412054</v>
      </c>
      <c r="N29" s="18">
        <f t="shared" si="10"/>
        <v>0.66926434847666205</v>
      </c>
      <c r="O29" s="18">
        <f t="shared" si="11"/>
        <v>0.81987661259883404</v>
      </c>
      <c r="P29" s="13"/>
      <c r="R29" s="16">
        <f t="shared" si="8"/>
        <v>45292</v>
      </c>
      <c r="S29" s="17">
        <v>20734.22</v>
      </c>
      <c r="T29" s="17">
        <v>121574.2</v>
      </c>
      <c r="U29" s="17">
        <v>141713.53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89313.279999999999</v>
      </c>
      <c r="C30" s="13">
        <f>++'Completion Factors'!J8</f>
        <v>0.76541640189291849</v>
      </c>
      <c r="D30" s="13">
        <f t="shared" si="1"/>
        <v>27372.591610698644</v>
      </c>
      <c r="E30" s="13">
        <f t="shared" si="2"/>
        <v>27372.591610698644</v>
      </c>
      <c r="F30" s="13">
        <f>ROUND(+I30*J30/100,0)-D30-B30</f>
        <v>-26380.871610698639</v>
      </c>
      <c r="G30" s="13">
        <f t="shared" si="3"/>
        <v>90305</v>
      </c>
      <c r="H30" s="14">
        <f t="shared" si="4"/>
        <v>991.72000000000116</v>
      </c>
      <c r="I30" s="13">
        <v>129006.9441666667</v>
      </c>
      <c r="J30" s="19">
        <v>70</v>
      </c>
      <c r="K30" s="13">
        <f t="shared" si="6"/>
        <v>69.231373998452639</v>
      </c>
      <c r="L30" s="13">
        <f t="shared" si="7"/>
        <v>0.76862600154736072</v>
      </c>
      <c r="M30" s="13">
        <f t="shared" si="9"/>
        <v>94.241470209076937</v>
      </c>
      <c r="N30" s="18">
        <f t="shared" si="10"/>
        <v>0.79542904752956056</v>
      </c>
      <c r="O30" s="18">
        <f t="shared" si="11"/>
        <v>0.83243417089322524</v>
      </c>
      <c r="P30" s="13"/>
      <c r="R30" s="16">
        <f t="shared" si="8"/>
        <v>45323</v>
      </c>
      <c r="S30" s="17">
        <v>12112.64</v>
      </c>
      <c r="T30" s="17">
        <v>89313.279999999999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7881.53</v>
      </c>
      <c r="C31" s="13">
        <f>+'Completion Factors'!J7</f>
        <v>0.111390539229042</v>
      </c>
      <c r="D31" s="13">
        <f t="shared" si="1"/>
        <v>62874.299485607771</v>
      </c>
      <c r="E31" s="13">
        <f t="shared" si="2"/>
        <v>62874.299485607771</v>
      </c>
      <c r="F31" s="13">
        <f>ROUND(+I31*J31/100,0)-D31-B31</f>
        <v>18028.17051439223</v>
      </c>
      <c r="G31" s="13">
        <f t="shared" si="3"/>
        <v>88784</v>
      </c>
      <c r="H31" s="14">
        <f t="shared" si="4"/>
        <v>80902.47</v>
      </c>
      <c r="I31" s="13">
        <v>126833.94500000001</v>
      </c>
      <c r="J31" s="19">
        <v>70</v>
      </c>
      <c r="K31" s="13">
        <f t="shared" si="6"/>
        <v>6.2140541319597045</v>
      </c>
      <c r="L31" s="13">
        <f t="shared" si="7"/>
        <v>63.785945868040294</v>
      </c>
      <c r="M31" s="13">
        <f t="shared" si="9"/>
        <v>90.260120092026753</v>
      </c>
      <c r="N31" s="18">
        <f t="shared" si="10"/>
        <v>0.58963222470561738</v>
      </c>
      <c r="O31" s="18">
        <f t="shared" si="11"/>
        <v>0.85677027243508286</v>
      </c>
      <c r="P31" s="13"/>
      <c r="R31" s="16">
        <f t="shared" si="8"/>
        <v>45352</v>
      </c>
      <c r="S31" s="17">
        <v>7881.53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76110.17981358782</v>
      </c>
      <c r="I33" s="13"/>
      <c r="J33" s="22">
        <f>SUM(G20:G31)/SUM(I20:I31)</f>
        <v>0.90260120092026752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81818.443299606908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2024-10-10T17:56:53Z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