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D0A55955-214E-455E-97EB-E87B56065BE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<sst xmlns="http://schemas.openxmlformats.org/spreadsheetml/2006/main" count="137" uniqueCount="65">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</sst>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5.2333968584250649E-2</c:v>
                </c:pt>
                <c:pt idx="1">
                  <c:v>0.44217494613026659</c:v>
                </c:pt>
                <c:pt idx="2">
                  <c:v>0.59691092350160402</c:v>
                </c:pt>
                <c:pt idx="3">
                  <c:v>0.87357255835537673</c:v>
                </c:pt>
                <c:pt idx="4">
                  <c:v>0.90280867669041098</c:v>
                </c:pt>
                <c:pt idx="5">
                  <c:v>0.9109417215709964</c:v>
                </c:pt>
                <c:pt idx="6">
                  <c:v>0.91088566028302143</c:v>
                </c:pt>
                <c:pt idx="7">
                  <c:v>0.99615203427800925</c:v>
                </c:pt>
                <c:pt idx="8">
                  <c:v>0.99719215307959275</c:v>
                </c:pt>
                <c:pt idx="9">
                  <c:v>0.99776160719304252</c:v>
                </c:pt>
                <c:pt idx="10">
                  <c:v>0.99944143906904048</c:v>
                </c:pt>
                <c:pt idx="11">
                  <c:v>0.99944143906904048</c:v>
                </c:pt>
                <c:pt idx="12">
                  <c:v>0.99944143906904048</c:v>
                </c:pt>
                <c:pt idx="13">
                  <c:v>0.99944143906904048</c:v>
                </c:pt>
                <c:pt idx="14">
                  <c:v>0.99944143906904048</c:v>
                </c:pt>
                <c:pt idx="15">
                  <c:v>0.99944143906904048</c:v>
                </c:pt>
                <c:pt idx="16">
                  <c:v>0.99944143906904048</c:v>
                </c:pt>
                <c:pt idx="17">
                  <c:v>0.99962540898680763</c:v>
                </c:pt>
                <c:pt idx="18">
                  <c:v>0.99981977417363888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F-4053-9324-B9AA1E80106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7.6311767859419927E-2</c:v>
                </c:pt>
                <c:pt idx="1">
                  <c:v>0.49400285461472698</c:v>
                </c:pt>
                <c:pt idx="2">
                  <c:v>0.58058461865806399</c:v>
                </c:pt>
                <c:pt idx="3">
                  <c:v>0.96683821126298775</c:v>
                </c:pt>
                <c:pt idx="4">
                  <c:v>0.97071675592846751</c:v>
                </c:pt>
                <c:pt idx="5">
                  <c:v>0.99739642077826451</c:v>
                </c:pt>
                <c:pt idx="6">
                  <c:v>0.99739642077826451</c:v>
                </c:pt>
                <c:pt idx="7">
                  <c:v>0.99739642077826451</c:v>
                </c:pt>
                <c:pt idx="8">
                  <c:v>0.99739642077826451</c:v>
                </c:pt>
                <c:pt idx="9">
                  <c:v>0.99739642077826451</c:v>
                </c:pt>
                <c:pt idx="10">
                  <c:v>0.99944143906904048</c:v>
                </c:pt>
                <c:pt idx="11">
                  <c:v>0.99944143906904048</c:v>
                </c:pt>
                <c:pt idx="12">
                  <c:v>0.99944143906904048</c:v>
                </c:pt>
                <c:pt idx="13">
                  <c:v>0.99944143906904048</c:v>
                </c:pt>
                <c:pt idx="14">
                  <c:v>0.99944143906904048</c:v>
                </c:pt>
                <c:pt idx="15">
                  <c:v>0.99944143906904048</c:v>
                </c:pt>
                <c:pt idx="16">
                  <c:v>0.99944143906904048</c:v>
                </c:pt>
                <c:pt idx="17">
                  <c:v>0.99962540898680763</c:v>
                </c:pt>
                <c:pt idx="18">
                  <c:v>0.99981977417363888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F-4053-9324-B9AA1E80106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4.9971003958969799E-2</c:v>
                </c:pt>
                <c:pt idx="1">
                  <c:v>0.38134843458095208</c:v>
                </c:pt>
                <c:pt idx="2">
                  <c:v>0.53814437728568099</c:v>
                </c:pt>
                <c:pt idx="3">
                  <c:v>0.94027476772050966</c:v>
                </c:pt>
                <c:pt idx="4">
                  <c:v>0.94027476772050966</c:v>
                </c:pt>
                <c:pt idx="5">
                  <c:v>0.99941748063016966</c:v>
                </c:pt>
                <c:pt idx="6">
                  <c:v>0.99941748063016966</c:v>
                </c:pt>
                <c:pt idx="7">
                  <c:v>0.99941748063016966</c:v>
                </c:pt>
                <c:pt idx="8">
                  <c:v>0.99941748063016966</c:v>
                </c:pt>
                <c:pt idx="9">
                  <c:v>0.99941748063016966</c:v>
                </c:pt>
                <c:pt idx="10">
                  <c:v>0.99941748063016966</c:v>
                </c:pt>
                <c:pt idx="11">
                  <c:v>0.99941748063016966</c:v>
                </c:pt>
                <c:pt idx="12">
                  <c:v>0.99941748063016966</c:v>
                </c:pt>
                <c:pt idx="13">
                  <c:v>0.99941748063016966</c:v>
                </c:pt>
                <c:pt idx="14">
                  <c:v>0.99941748063016966</c:v>
                </c:pt>
                <c:pt idx="15">
                  <c:v>0.99941748063016966</c:v>
                </c:pt>
                <c:pt idx="16">
                  <c:v>0.99941748063016966</c:v>
                </c:pt>
                <c:pt idx="17">
                  <c:v>0.99962540898680763</c:v>
                </c:pt>
                <c:pt idx="18">
                  <c:v>0.99981977417363888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F-4053-9324-B9AA1E80106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3.09012993710251E-2</c:v>
                </c:pt>
                <c:pt idx="1">
                  <c:v>0.23581999976093179</c:v>
                </c:pt>
                <c:pt idx="2">
                  <c:v>0.33278019631129968</c:v>
                </c:pt>
                <c:pt idx="3">
                  <c:v>0.81850379869530165</c:v>
                </c:pt>
                <c:pt idx="4">
                  <c:v>0.81850379869530165</c:v>
                </c:pt>
                <c:pt idx="5">
                  <c:v>0.99896693267684777</c:v>
                </c:pt>
                <c:pt idx="6">
                  <c:v>0.99896693267684777</c:v>
                </c:pt>
                <c:pt idx="7">
                  <c:v>0.99896693267684777</c:v>
                </c:pt>
                <c:pt idx="8">
                  <c:v>0.99896693267684777</c:v>
                </c:pt>
                <c:pt idx="9">
                  <c:v>0.99896693267684777</c:v>
                </c:pt>
                <c:pt idx="10">
                  <c:v>0.99896693267684777</c:v>
                </c:pt>
                <c:pt idx="11">
                  <c:v>0.99896693267684777</c:v>
                </c:pt>
                <c:pt idx="12">
                  <c:v>0.99896693267684777</c:v>
                </c:pt>
                <c:pt idx="13">
                  <c:v>0.99896693267684777</c:v>
                </c:pt>
                <c:pt idx="14">
                  <c:v>0.99896693267684777</c:v>
                </c:pt>
                <c:pt idx="15">
                  <c:v>0.99896693267684777</c:v>
                </c:pt>
                <c:pt idx="16">
                  <c:v>0.99896693267684777</c:v>
                </c:pt>
                <c:pt idx="17">
                  <c:v>0.9994068052378613</c:v>
                </c:pt>
                <c:pt idx="18">
                  <c:v>0.9997441677487241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F-4053-9324-B9AA1E80106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2.0019973832217541E-2</c:v>
                </c:pt>
                <c:pt idx="1">
                  <c:v>0.37287371656521479</c:v>
                </c:pt>
                <c:pt idx="2">
                  <c:v>0.50005280854120226</c:v>
                </c:pt>
                <c:pt idx="3">
                  <c:v>0.8287438503751261</c:v>
                </c:pt>
                <c:pt idx="4">
                  <c:v>0.85941109165551932</c:v>
                </c:pt>
                <c:pt idx="5">
                  <c:v>0.90864554027444966</c:v>
                </c:pt>
                <c:pt idx="6">
                  <c:v>0.90837752856513077</c:v>
                </c:pt>
                <c:pt idx="7">
                  <c:v>0.998051599750434</c:v>
                </c:pt>
                <c:pt idx="8">
                  <c:v>0.99852781732599061</c:v>
                </c:pt>
                <c:pt idx="9">
                  <c:v>0.99877842157770436</c:v>
                </c:pt>
                <c:pt idx="10">
                  <c:v>0.99951146110857625</c:v>
                </c:pt>
                <c:pt idx="11">
                  <c:v>0.99951146110857625</c:v>
                </c:pt>
                <c:pt idx="12">
                  <c:v>0.99951146110857625</c:v>
                </c:pt>
                <c:pt idx="13">
                  <c:v>0.99951146110857625</c:v>
                </c:pt>
                <c:pt idx="14">
                  <c:v>0.99951146110857625</c:v>
                </c:pt>
                <c:pt idx="15">
                  <c:v>0.99951146110857625</c:v>
                </c:pt>
                <c:pt idx="16">
                  <c:v>0.99951146110857625</c:v>
                </c:pt>
                <c:pt idx="17">
                  <c:v>0.99968781166485154</c:v>
                </c:pt>
                <c:pt idx="18">
                  <c:v>0.99985765621558897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F-4053-9324-B9AA1E80106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1.5287928005568359E-2</c:v>
                </c:pt>
                <c:pt idx="1">
                  <c:v>0.44429520527792732</c:v>
                </c:pt>
                <c:pt idx="2">
                  <c:v>0.59605568370635331</c:v>
                </c:pt>
                <c:pt idx="3">
                  <c:v>0.90855802042723788</c:v>
                </c:pt>
                <c:pt idx="4">
                  <c:v>0.91655248250687626</c:v>
                </c:pt>
                <c:pt idx="5">
                  <c:v>0.99865635284498255</c:v>
                </c:pt>
                <c:pt idx="6">
                  <c:v>0.99865635284498255</c:v>
                </c:pt>
                <c:pt idx="7">
                  <c:v>0.99865635284498255</c:v>
                </c:pt>
                <c:pt idx="8">
                  <c:v>0.99865635284498255</c:v>
                </c:pt>
                <c:pt idx="9">
                  <c:v>0.99865635284498255</c:v>
                </c:pt>
                <c:pt idx="10">
                  <c:v>0.99951146110857625</c:v>
                </c:pt>
                <c:pt idx="11">
                  <c:v>0.99951146110857625</c:v>
                </c:pt>
                <c:pt idx="12">
                  <c:v>0.99951146110857625</c:v>
                </c:pt>
                <c:pt idx="13">
                  <c:v>0.99951146110857625</c:v>
                </c:pt>
                <c:pt idx="14">
                  <c:v>0.99951146110857625</c:v>
                </c:pt>
                <c:pt idx="15">
                  <c:v>0.99951146110857625</c:v>
                </c:pt>
                <c:pt idx="16">
                  <c:v>0.99951146110857625</c:v>
                </c:pt>
                <c:pt idx="17">
                  <c:v>0.99968781166485154</c:v>
                </c:pt>
                <c:pt idx="18">
                  <c:v>0.99985765621558897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AF-4053-9324-B9AA1E80106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6.5867504895764503E-3</c:v>
                </c:pt>
                <c:pt idx="1">
                  <c:v>0.27347602332538018</c:v>
                </c:pt>
                <c:pt idx="2">
                  <c:v>0.45538603205146932</c:v>
                </c:pt>
                <c:pt idx="3">
                  <c:v>0.83058601492576944</c:v>
                </c:pt>
                <c:pt idx="4">
                  <c:v>0.83058601492576944</c:v>
                </c:pt>
                <c:pt idx="5">
                  <c:v>0.99948207539803613</c:v>
                </c:pt>
                <c:pt idx="6">
                  <c:v>0.99948207539803613</c:v>
                </c:pt>
                <c:pt idx="7">
                  <c:v>0.99948207539803613</c:v>
                </c:pt>
                <c:pt idx="8">
                  <c:v>0.99948207539803613</c:v>
                </c:pt>
                <c:pt idx="9">
                  <c:v>0.99948207539803613</c:v>
                </c:pt>
                <c:pt idx="10">
                  <c:v>0.99948207539803613</c:v>
                </c:pt>
                <c:pt idx="11">
                  <c:v>0.99948207539803613</c:v>
                </c:pt>
                <c:pt idx="12">
                  <c:v>0.99948207539803613</c:v>
                </c:pt>
                <c:pt idx="13">
                  <c:v>0.99948207539803613</c:v>
                </c:pt>
                <c:pt idx="14">
                  <c:v>0.99948207539803613</c:v>
                </c:pt>
                <c:pt idx="15">
                  <c:v>0.99948207539803613</c:v>
                </c:pt>
                <c:pt idx="16">
                  <c:v>0.99948207539803613</c:v>
                </c:pt>
                <c:pt idx="17">
                  <c:v>0.99968781166485154</c:v>
                </c:pt>
                <c:pt idx="18">
                  <c:v>0.99985765621558897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F-4053-9324-B9AA1E80106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4.9348616985569679E-3</c:v>
                </c:pt>
                <c:pt idx="1">
                  <c:v>0.20489106959763889</c:v>
                </c:pt>
                <c:pt idx="2">
                  <c:v>0.34117993253045448</c:v>
                </c:pt>
                <c:pt idx="3">
                  <c:v>0.7159848843228368</c:v>
                </c:pt>
                <c:pt idx="4">
                  <c:v>0.7159848843228368</c:v>
                </c:pt>
                <c:pt idx="5">
                  <c:v>0.99901190471701617</c:v>
                </c:pt>
                <c:pt idx="6">
                  <c:v>0.99901190471701617</c:v>
                </c:pt>
                <c:pt idx="7">
                  <c:v>0.99901190471701617</c:v>
                </c:pt>
                <c:pt idx="8">
                  <c:v>0.99901190471701617</c:v>
                </c:pt>
                <c:pt idx="9">
                  <c:v>0.99901190471701617</c:v>
                </c:pt>
                <c:pt idx="10">
                  <c:v>0.99901190471701617</c:v>
                </c:pt>
                <c:pt idx="11">
                  <c:v>0.99901190471701617</c:v>
                </c:pt>
                <c:pt idx="12">
                  <c:v>0.99901190471701617</c:v>
                </c:pt>
                <c:pt idx="13">
                  <c:v>0.99901190471701617</c:v>
                </c:pt>
                <c:pt idx="14">
                  <c:v>0.99901190471701617</c:v>
                </c:pt>
                <c:pt idx="15">
                  <c:v>0.99901190471701617</c:v>
                </c:pt>
                <c:pt idx="16">
                  <c:v>0.99901190471701617</c:v>
                </c:pt>
                <c:pt idx="17">
                  <c:v>0.99942318368807459</c:v>
                </c:pt>
                <c:pt idx="18">
                  <c:v>0.99976278287023768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AF-4053-9324-B9AA1E80106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3.8187831671021202E-2</c:v>
                </c:pt>
                <c:pt idx="1">
                  <c:v>0.29142640079319032</c:v>
                </c:pt>
                <c:pt idx="2">
                  <c:v>0.41124983022886169</c:v>
                </c:pt>
                <c:pt idx="3">
                  <c:v>0.8751738097024615</c:v>
                </c:pt>
                <c:pt idx="4">
                  <c:v>0.8751738097024615</c:v>
                </c:pt>
                <c:pt idx="5">
                  <c:v>0.99919215586411692</c:v>
                </c:pt>
                <c:pt idx="6">
                  <c:v>0.99919215586411692</c:v>
                </c:pt>
                <c:pt idx="7">
                  <c:v>0.99919215586411692</c:v>
                </c:pt>
                <c:pt idx="8">
                  <c:v>0.99919215586411692</c:v>
                </c:pt>
                <c:pt idx="9">
                  <c:v>0.99919215586411692</c:v>
                </c:pt>
                <c:pt idx="10">
                  <c:v>0.99919215586411692</c:v>
                </c:pt>
                <c:pt idx="11">
                  <c:v>0.99919215586411692</c:v>
                </c:pt>
                <c:pt idx="12">
                  <c:v>0.99919215586411692</c:v>
                </c:pt>
                <c:pt idx="13">
                  <c:v>0.99919215586411692</c:v>
                </c:pt>
                <c:pt idx="14">
                  <c:v>0.99919215586411692</c:v>
                </c:pt>
                <c:pt idx="15">
                  <c:v>0.99919215586411692</c:v>
                </c:pt>
                <c:pt idx="16">
                  <c:v>0.99919215586411692</c:v>
                </c:pt>
                <c:pt idx="17">
                  <c:v>0.99951609515965079</c:v>
                </c:pt>
                <c:pt idx="18">
                  <c:v>0.999781969531787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AF-4053-9324-B9AA1E80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8.4491002324508298</c:v>
                </c:pt>
                <c:pt idx="1">
                  <c:v>1.3499428873696331</c:v>
                </c:pt>
                <c:pt idx="2">
                  <c:v>1.4634889796132691</c:v>
                </c:pt>
                <c:pt idx="3">
                  <c:v>1.0334673039524911</c:v>
                </c:pt>
                <c:pt idx="4">
                  <c:v>1.009008602919502</c:v>
                </c:pt>
                <c:pt idx="5">
                  <c:v>0.99993845787645097</c:v>
                </c:pt>
                <c:pt idx="6">
                  <c:v>1.0936082076080711</c:v>
                </c:pt>
                <c:pt idx="7">
                  <c:v>1.001044136603443</c:v>
                </c:pt>
                <c:pt idx="8">
                  <c:v>1.000571057555649</c:v>
                </c:pt>
                <c:pt idx="9">
                  <c:v>1.001683600435102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1.000184072733604</c:v>
                </c:pt>
                <c:pt idx="17">
                  <c:v>1.000194438021567</c:v>
                </c:pt>
                <c:pt idx="18">
                  <c:v>1.0001802583135651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9-4B1C-88B3-FBD0E840678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6.47348198674639</c:v>
                </c:pt>
                <c:pt idx="1">
                  <c:v>1.1752657160470501</c:v>
                </c:pt>
                <c:pt idx="2">
                  <c:v>1.665283888329133</c:v>
                </c:pt>
                <c:pt idx="3">
                  <c:v>1.004011575691049</c:v>
                </c:pt>
                <c:pt idx="4">
                  <c:v>1.0274845001766539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1.002050356556504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1.000184072733604</c:v>
                </c:pt>
                <c:pt idx="17">
                  <c:v>1.000194438021567</c:v>
                </c:pt>
                <c:pt idx="18">
                  <c:v>1.0001802583135651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9-4B1C-88B3-FBD0E840678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7.6313942960615657</c:v>
                </c:pt>
                <c:pt idx="1">
                  <c:v>1.411161888935051</c:v>
                </c:pt>
                <c:pt idx="2">
                  <c:v>1.7472537248518949</c:v>
                </c:pt>
                <c:pt idx="3">
                  <c:v>1</c:v>
                </c:pt>
                <c:pt idx="4">
                  <c:v>1.062899393815532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1.00020804954953</c:v>
                </c:pt>
                <c:pt idx="17">
                  <c:v>1.000194438021567</c:v>
                </c:pt>
                <c:pt idx="18">
                  <c:v>1.0001802583135651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9-4B1C-88B3-FBD0E840678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7.6313942960615657</c:v>
                </c:pt>
                <c:pt idx="1">
                  <c:v>1.411161888935051</c:v>
                </c:pt>
                <c:pt idx="2">
                  <c:v>2.4595928717153321</c:v>
                </c:pt>
                <c:pt idx="3">
                  <c:v>1</c:v>
                </c:pt>
                <c:pt idx="4">
                  <c:v>1.220479287046933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1.000440327448912</c:v>
                </c:pt>
                <c:pt idx="17">
                  <c:v>1.0003375627513189</c:v>
                </c:pt>
                <c:pt idx="18">
                  <c:v>1.000255897718165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9-4B1C-88B3-FBD0E840678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18.6250851120075</c:v>
                </c:pt>
                <c:pt idx="1">
                  <c:v>1.3410781890113299</c:v>
                </c:pt>
                <c:pt idx="2">
                  <c:v>1.6573126602224471</c:v>
                </c:pt>
                <c:pt idx="3">
                  <c:v>1.037004487293042</c:v>
                </c:pt>
                <c:pt idx="4">
                  <c:v>1.0572885887754691</c:v>
                </c:pt>
                <c:pt idx="5">
                  <c:v>0.99970504261844739</c:v>
                </c:pt>
                <c:pt idx="6">
                  <c:v>1.0987189448939281</c:v>
                </c:pt>
                <c:pt idx="7">
                  <c:v>1.0004771472493761</c:v>
                </c:pt>
                <c:pt idx="8">
                  <c:v>1.000250973730892</c:v>
                </c:pt>
                <c:pt idx="9">
                  <c:v>1.0007339360913641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1.000176436752491</c:v>
                </c:pt>
                <c:pt idx="17">
                  <c:v>1.0001698975907829</c:v>
                </c:pt>
                <c:pt idx="18">
                  <c:v>1.000142364049049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9-4B1C-88B3-FBD0E840678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29.061832650971429</c:v>
                </c:pt>
                <c:pt idx="1">
                  <c:v>1.341575773552391</c:v>
                </c:pt>
                <c:pt idx="2">
                  <c:v>1.52428379640255</c:v>
                </c:pt>
                <c:pt idx="3">
                  <c:v>1.0087990661024371</c:v>
                </c:pt>
                <c:pt idx="4">
                  <c:v>1.0895790169195141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1.0008562587732579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1.000176436752491</c:v>
                </c:pt>
                <c:pt idx="17">
                  <c:v>1.0001698975907829</c:v>
                </c:pt>
                <c:pt idx="18">
                  <c:v>1.000142364049049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9-4B1C-88B3-FBD0E840678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41.519110790390002</c:v>
                </c:pt>
                <c:pt idx="1">
                  <c:v>1.6651771753666811</c:v>
                </c:pt>
                <c:pt idx="2">
                  <c:v>1.8239163181708959</c:v>
                </c:pt>
                <c:pt idx="3">
                  <c:v>1</c:v>
                </c:pt>
                <c:pt idx="4">
                  <c:v>1.2033456588928499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1.0002058428779059</c:v>
                </c:pt>
                <c:pt idx="17">
                  <c:v>1.0001698975907829</c:v>
                </c:pt>
                <c:pt idx="18">
                  <c:v>1.000142364049049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9-4B1C-88B3-FBD0E840678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41.519110790390002</c:v>
                </c:pt>
                <c:pt idx="1">
                  <c:v>1.6651771753666811</c:v>
                </c:pt>
                <c:pt idx="2">
                  <c:v>2.0985550908945281</c:v>
                </c:pt>
                <c:pt idx="3">
                  <c:v>1</c:v>
                </c:pt>
                <c:pt idx="4">
                  <c:v>1.3952974798649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1.0004116857558121</c:v>
                </c:pt>
                <c:pt idx="17">
                  <c:v>1.000339795181566</c:v>
                </c:pt>
                <c:pt idx="18">
                  <c:v>1.0002372734150811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9-4B1C-88B3-FBD0E840678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7.6313942960615657</c:v>
                </c:pt>
                <c:pt idx="1">
                  <c:v>1.411161888935051</c:v>
                </c:pt>
                <c:pt idx="2">
                  <c:v>2.1034232982836141</c:v>
                </c:pt>
                <c:pt idx="3">
                  <c:v>1</c:v>
                </c:pt>
                <c:pt idx="4">
                  <c:v>1.141689340431232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1.000324188499222</c:v>
                </c:pt>
                <c:pt idx="17">
                  <c:v>1.000266000386443</c:v>
                </c:pt>
                <c:pt idx="18">
                  <c:v>1.0002180780158649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59-4B1C-88B3-FBD0E840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0.13103765330485978</v>
      </c>
      <c r="C7" s="4">
        <f t="shared" ref="C7:C29" si="1">+F7/F8</f>
        <v>0.13103765330485978</v>
      </c>
      <c r="D7" s="4">
        <f t="shared" ref="D7:D29" si="2">+G7/G8</f>
        <v>0.15447637022044236</v>
      </c>
      <c r="E7" s="5">
        <v>3.09012993710251E-2</v>
      </c>
      <c r="F7" s="5">
        <v>4.9971003958969799E-2</v>
      </c>
      <c r="G7" s="5">
        <v>7.6311767859419927E-2</v>
      </c>
      <c r="H7" s="4">
        <f t="shared" ref="H7:H29" si="3">+I7/I8</f>
        <v>0.13103765330485984</v>
      </c>
      <c r="I7" s="5">
        <v>3.8187831671021202E-2</v>
      </c>
      <c r="J7" s="5">
        <f t="shared" ref="J7:J30" si="4">I7</f>
        <v>3.8187831671021202E-2</v>
      </c>
    </row>
    <row r="8" spans="1:10" ht="15.5" customHeight="1" x14ac:dyDescent="0.35">
      <c r="A8" s="3">
        <f t="shared" ref="A8:A29" si="5">1+A7</f>
        <v>1</v>
      </c>
      <c r="B8" s="4">
        <f t="shared" si="0"/>
        <v>0.70863591756624145</v>
      </c>
      <c r="C8" s="4">
        <f t="shared" si="1"/>
        <v>0.70863591756624134</v>
      </c>
      <c r="D8" s="4">
        <f t="shared" si="2"/>
        <v>0.85087141260569732</v>
      </c>
      <c r="E8" s="5">
        <v>0.23581999976093179</v>
      </c>
      <c r="F8" s="5">
        <v>0.38134843458095208</v>
      </c>
      <c r="G8" s="5">
        <v>0.49400285461472698</v>
      </c>
      <c r="H8" s="4">
        <f t="shared" si="3"/>
        <v>0.70863591756624122</v>
      </c>
      <c r="I8" s="5">
        <v>0.29142640079319032</v>
      </c>
      <c r="J8" s="5">
        <f t="shared" si="4"/>
        <v>0.29142640079319032</v>
      </c>
    </row>
    <row r="9" spans="1:10" ht="15.5" customHeight="1" x14ac:dyDescent="0.35">
      <c r="A9" s="3">
        <f t="shared" si="5"/>
        <v>2</v>
      </c>
      <c r="B9" s="4">
        <f t="shared" si="0"/>
        <v>0.4065713523159607</v>
      </c>
      <c r="C9" s="4">
        <f t="shared" si="1"/>
        <v>0.57232672380467486</v>
      </c>
      <c r="D9" s="4">
        <f t="shared" si="2"/>
        <v>0.60049821355285715</v>
      </c>
      <c r="E9" s="5">
        <v>0.33278019631129968</v>
      </c>
      <c r="F9" s="5">
        <v>0.53814437728568099</v>
      </c>
      <c r="G9" s="5">
        <v>0.58058461865806399</v>
      </c>
      <c r="H9" s="4">
        <f t="shared" si="3"/>
        <v>0.46990646391563862</v>
      </c>
      <c r="I9" s="5">
        <v>0.41124983022886169</v>
      </c>
      <c r="J9" s="5">
        <f t="shared" si="4"/>
        <v>0.41124983022886169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0.99600445274917493</v>
      </c>
      <c r="E10" s="5">
        <v>0.81850379869530165</v>
      </c>
      <c r="F10" s="5">
        <v>0.94027476772050966</v>
      </c>
      <c r="G10" s="5">
        <v>0.96683821126298775</v>
      </c>
      <c r="H10" s="4">
        <f t="shared" si="3"/>
        <v>1</v>
      </c>
      <c r="I10" s="5">
        <v>0.8751738097024615</v>
      </c>
      <c r="J10" s="5">
        <f t="shared" si="4"/>
        <v>0.8751738097024615</v>
      </c>
    </row>
    <row r="11" spans="1:10" ht="15.5" customHeight="1" x14ac:dyDescent="0.35">
      <c r="A11" s="3">
        <f t="shared" si="5"/>
        <v>4</v>
      </c>
      <c r="B11" s="4">
        <f t="shared" si="0"/>
        <v>0.81935024265720768</v>
      </c>
      <c r="C11" s="4">
        <f t="shared" si="1"/>
        <v>0.94082281523396172</v>
      </c>
      <c r="D11" s="4">
        <f t="shared" si="2"/>
        <v>0.97325069120563024</v>
      </c>
      <c r="E11" s="5">
        <v>0.81850379869530165</v>
      </c>
      <c r="F11" s="5">
        <v>0.94027476772050966</v>
      </c>
      <c r="G11" s="5">
        <v>0.97071675592846751</v>
      </c>
      <c r="H11" s="4">
        <f t="shared" si="3"/>
        <v>0.87588138534334026</v>
      </c>
      <c r="I11" s="5">
        <v>0.8751738097024615</v>
      </c>
      <c r="J11" s="5">
        <f t="shared" si="4"/>
        <v>0.8751738097024615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0.99896693267684777</v>
      </c>
      <c r="F12" s="5">
        <v>0.99941748063016966</v>
      </c>
      <c r="G12" s="5">
        <v>0.99739642077826451</v>
      </c>
      <c r="H12" s="4">
        <f t="shared" si="3"/>
        <v>1</v>
      </c>
      <c r="I12" s="5">
        <v>0.99919215586411692</v>
      </c>
      <c r="J12" s="5">
        <f t="shared" si="4"/>
        <v>0.99919215586411692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0.99896693267684777</v>
      </c>
      <c r="F13" s="5">
        <v>0.99941748063016966</v>
      </c>
      <c r="G13" s="5">
        <v>0.99739642077826451</v>
      </c>
      <c r="H13" s="4">
        <f t="shared" si="3"/>
        <v>1</v>
      </c>
      <c r="I13" s="5">
        <v>0.99919215586411692</v>
      </c>
      <c r="J13" s="5">
        <f t="shared" si="4"/>
        <v>0.99919215586411692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0.99896693267684777</v>
      </c>
      <c r="F14" s="5">
        <v>0.99941748063016966</v>
      </c>
      <c r="G14" s="5">
        <v>0.99739642077826451</v>
      </c>
      <c r="H14" s="4">
        <f t="shared" si="3"/>
        <v>1</v>
      </c>
      <c r="I14" s="5">
        <v>0.99919215586411692</v>
      </c>
      <c r="J14" s="5">
        <f t="shared" si="4"/>
        <v>0.99919215586411692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0.99896693267684777</v>
      </c>
      <c r="F15" s="5">
        <v>0.99941748063016966</v>
      </c>
      <c r="G15" s="5">
        <v>0.99739642077826451</v>
      </c>
      <c r="H15" s="4">
        <f t="shared" si="3"/>
        <v>1</v>
      </c>
      <c r="I15" s="5">
        <v>0.99919215586411692</v>
      </c>
      <c r="J15" s="5">
        <f t="shared" si="4"/>
        <v>0.99919215586411692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0.99795383880352129</v>
      </c>
      <c r="E16" s="5">
        <v>0.99896693267684777</v>
      </c>
      <c r="F16" s="5">
        <v>0.99941748063016966</v>
      </c>
      <c r="G16" s="5">
        <v>0.99739642077826451</v>
      </c>
      <c r="H16" s="4">
        <f t="shared" si="3"/>
        <v>1</v>
      </c>
      <c r="I16" s="5">
        <v>0.99919215586411692</v>
      </c>
      <c r="J16" s="5">
        <f t="shared" si="4"/>
        <v>0.99919215586411692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0.99896693267684777</v>
      </c>
      <c r="F17" s="5">
        <v>0.99941748063016966</v>
      </c>
      <c r="G17" s="5">
        <v>0.99944143906904048</v>
      </c>
      <c r="H17" s="4">
        <f t="shared" si="3"/>
        <v>1</v>
      </c>
      <c r="I17" s="5">
        <v>0.99919215586411692</v>
      </c>
      <c r="J17" s="5">
        <f t="shared" si="4"/>
        <v>0.99919215586411692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0.99896693267684777</v>
      </c>
      <c r="F18" s="5">
        <v>0.99941748063016966</v>
      </c>
      <c r="G18" s="5">
        <v>0.99944143906904048</v>
      </c>
      <c r="H18" s="4">
        <f t="shared" si="3"/>
        <v>1</v>
      </c>
      <c r="I18" s="5">
        <v>0.99919215586411692</v>
      </c>
      <c r="J18" s="5">
        <f t="shared" si="4"/>
        <v>0.99919215586411692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0.99896693267684777</v>
      </c>
      <c r="F19" s="5">
        <v>0.99941748063016966</v>
      </c>
      <c r="G19" s="5">
        <v>0.99944143906904048</v>
      </c>
      <c r="H19" s="4">
        <f t="shared" si="3"/>
        <v>1</v>
      </c>
      <c r="I19" s="5">
        <v>0.99919215586411692</v>
      </c>
      <c r="J19" s="5">
        <f t="shared" si="4"/>
        <v>0.99919215586411692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0.99896693267684777</v>
      </c>
      <c r="F20" s="5">
        <v>0.99941748063016966</v>
      </c>
      <c r="G20" s="5">
        <v>0.99944143906904048</v>
      </c>
      <c r="H20" s="4">
        <f t="shared" si="3"/>
        <v>1</v>
      </c>
      <c r="I20" s="5">
        <v>0.99919215586411692</v>
      </c>
      <c r="J20" s="5">
        <f t="shared" si="4"/>
        <v>0.99919215586411692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0.99896693267684777</v>
      </c>
      <c r="F21" s="5">
        <v>0.99941748063016966</v>
      </c>
      <c r="G21" s="5">
        <v>0.99944143906904048</v>
      </c>
      <c r="H21" s="4">
        <f t="shared" si="3"/>
        <v>1</v>
      </c>
      <c r="I21" s="5">
        <v>0.99919215586411692</v>
      </c>
      <c r="J21" s="5">
        <f t="shared" si="4"/>
        <v>0.99919215586411692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0.99896693267684777</v>
      </c>
      <c r="F22" s="5">
        <v>0.99941748063016966</v>
      </c>
      <c r="G22" s="5">
        <v>0.99944143906904048</v>
      </c>
      <c r="H22" s="4">
        <f t="shared" si="3"/>
        <v>1</v>
      </c>
      <c r="I22" s="5">
        <v>0.99919215586411692</v>
      </c>
      <c r="J22" s="5">
        <f t="shared" si="4"/>
        <v>0.99919215586411692</v>
      </c>
    </row>
    <row r="23" spans="1:10" ht="15.5" customHeight="1" x14ac:dyDescent="0.35">
      <c r="A23" s="3">
        <f t="shared" si="5"/>
        <v>16</v>
      </c>
      <c r="B23" s="4">
        <f t="shared" si="0"/>
        <v>0.99955986635401306</v>
      </c>
      <c r="C23" s="4">
        <f t="shared" si="1"/>
        <v>0.99979199372608119</v>
      </c>
      <c r="D23" s="4">
        <f t="shared" si="2"/>
        <v>0.99981596114293092</v>
      </c>
      <c r="E23" s="5">
        <v>0.99896693267684777</v>
      </c>
      <c r="F23" s="5">
        <v>0.99941748063016966</v>
      </c>
      <c r="G23" s="5">
        <v>0.99944143906904048</v>
      </c>
      <c r="H23" s="4">
        <f t="shared" si="3"/>
        <v>0.99967590387278138</v>
      </c>
      <c r="I23" s="5">
        <v>0.99919215586411692</v>
      </c>
      <c r="J23" s="5">
        <f t="shared" si="4"/>
        <v>0.99919215586411692</v>
      </c>
    </row>
    <row r="24" spans="1:10" ht="15.5" customHeight="1" x14ac:dyDescent="0.35">
      <c r="A24" s="3">
        <f t="shared" si="5"/>
        <v>17</v>
      </c>
      <c r="B24" s="4">
        <f t="shared" si="0"/>
        <v>0.99966255115884051</v>
      </c>
      <c r="C24" s="4">
        <f t="shared" si="1"/>
        <v>0.99980559977722794</v>
      </c>
      <c r="D24" s="4">
        <f t="shared" si="2"/>
        <v>0.99980559977722794</v>
      </c>
      <c r="E24" s="5">
        <v>0.9994068052378613</v>
      </c>
      <c r="F24" s="5">
        <v>0.99962540898680763</v>
      </c>
      <c r="G24" s="5">
        <v>0.99962540898680763</v>
      </c>
      <c r="H24" s="4">
        <f t="shared" si="3"/>
        <v>0.9997340676465083</v>
      </c>
      <c r="I24" s="5">
        <v>0.99951609515965079</v>
      </c>
      <c r="J24" s="5">
        <f t="shared" si="4"/>
        <v>0.99951609515965079</v>
      </c>
    </row>
    <row r="25" spans="1:10" ht="15.5" customHeight="1" x14ac:dyDescent="0.35">
      <c r="A25" s="3">
        <f t="shared" si="5"/>
        <v>18</v>
      </c>
      <c r="B25" s="4">
        <f t="shared" si="0"/>
        <v>0.9997441677487241</v>
      </c>
      <c r="C25" s="4">
        <f t="shared" si="1"/>
        <v>0.99981977417363888</v>
      </c>
      <c r="D25" s="4">
        <f t="shared" si="2"/>
        <v>0.99981977417363888</v>
      </c>
      <c r="E25" s="5">
        <v>0.9997441677487241</v>
      </c>
      <c r="F25" s="5">
        <v>0.99981977417363888</v>
      </c>
      <c r="G25" s="5">
        <v>0.99981977417363888</v>
      </c>
      <c r="H25" s="4">
        <f t="shared" si="3"/>
        <v>0.999781969531787</v>
      </c>
      <c r="I25" s="5">
        <v>0.999781969531787</v>
      </c>
      <c r="J25" s="5">
        <f t="shared" si="4"/>
        <v>0.999781969531787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37.424257066924383</v>
      </c>
      <c r="C38" s="4">
        <v>1.16293197502889</v>
      </c>
      <c r="D38" s="4">
        <v>1.0097814441230839</v>
      </c>
      <c r="E38" s="4">
        <v>0.99999999999999989</v>
      </c>
      <c r="F38" s="4">
        <v>1.0135349836997449</v>
      </c>
      <c r="G38" s="4">
        <v>1.0052125991939731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11.03055466837006</v>
      </c>
      <c r="C39" s="4">
        <v>1.1381912942766139</v>
      </c>
      <c r="D39" s="4">
        <v>1.0073519435587821</v>
      </c>
      <c r="E39" s="4">
        <v>1.3663201313186579</v>
      </c>
      <c r="F39" s="4">
        <v>1</v>
      </c>
      <c r="G39" s="4">
        <v>0.98600842821233181</v>
      </c>
      <c r="H39" s="4">
        <v>1.0141901137833429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1.0454798103645579</v>
      </c>
      <c r="D40" s="4">
        <v>3.0391126678342091</v>
      </c>
      <c r="E40" s="4">
        <v>1.0177508095055161</v>
      </c>
      <c r="F40" s="4">
        <v>1</v>
      </c>
      <c r="G40" s="4">
        <v>1</v>
      </c>
      <c r="H40" s="4">
        <v>1</v>
      </c>
      <c r="I40" s="4">
        <v>1</v>
      </c>
      <c r="J40" s="4">
        <v>1.003764605963378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1.0007118202452421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9.0404631176891854</v>
      </c>
      <c r="C41" s="4">
        <v>1.3868446416075839</v>
      </c>
      <c r="D41" s="4">
        <v>1.0297978884435599</v>
      </c>
      <c r="E41" s="4">
        <v>1</v>
      </c>
      <c r="F41" s="4">
        <v>1</v>
      </c>
      <c r="G41" s="4">
        <v>1</v>
      </c>
      <c r="H41" s="4">
        <v>2.6640319494134288</v>
      </c>
      <c r="I41" s="4">
        <v>1.00763435599002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1.0010193855447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4.7742875389159423</v>
      </c>
      <c r="C42" s="4">
        <v>1.295681979684822</v>
      </c>
      <c r="D42" s="4">
        <v>1.516185646167644</v>
      </c>
      <c r="E42" s="4">
        <v>1.017388491933459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1.0024930041117841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1.001235057267436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>
        <v>15.61344537815126</v>
      </c>
      <c r="C43" s="4">
        <v>2.7755161953224392</v>
      </c>
      <c r="D43" s="4">
        <v>1</v>
      </c>
      <c r="E43" s="4">
        <v>1.006819330348224</v>
      </c>
      <c r="F43" s="4">
        <v>1</v>
      </c>
      <c r="G43" s="4">
        <v>1.0034697397257479</v>
      </c>
      <c r="H43" s="4">
        <v>1</v>
      </c>
      <c r="I43" s="4">
        <v>1</v>
      </c>
      <c r="J43" s="4">
        <v>1</v>
      </c>
      <c r="K43" s="4">
        <v>1.0077821011673149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>
        <v>8.4661645000607439</v>
      </c>
      <c r="C44" s="4">
        <v>1.0303795651861949</v>
      </c>
      <c r="D44" s="4">
        <v>1</v>
      </c>
      <c r="E44" s="4">
        <v>1.1980167683351439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5.6438729900737208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8.3507062834875789</v>
      </c>
      <c r="C46" s="4">
        <v>1.4535697620158661</v>
      </c>
      <c r="D46" s="4">
        <v>1</v>
      </c>
      <c r="E46" s="4">
        <v>1.0967897271268059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1.1177084057567961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2.117064647641234</v>
      </c>
      <c r="C48" s="4">
        <v>1.6225584594222831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1.056514409568917</v>
      </c>
      <c r="E49" s="4">
        <v>1</v>
      </c>
      <c r="F49" s="4">
        <v>0.85487424967707626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15.37636363636364</v>
      </c>
      <c r="C50" s="4">
        <v>1.2273264751093771</v>
      </c>
      <c r="D50" s="4">
        <v>0.99999999999999989</v>
      </c>
      <c r="E50" s="4">
        <v>0.99999999999999989</v>
      </c>
      <c r="F50" s="4">
        <v>0.99999999999999989</v>
      </c>
      <c r="G50" s="4">
        <v>0.99999999999999989</v>
      </c>
      <c r="H50" s="4">
        <v>0.99999999999999989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1.228765501339814</v>
      </c>
      <c r="D51" s="4">
        <v>2.8906582817729989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5.3754672473235354</v>
      </c>
      <c r="C53" s="4">
        <v>1</v>
      </c>
      <c r="D53" s="4">
        <v>1</v>
      </c>
      <c r="E53" s="4">
        <v>1</v>
      </c>
      <c r="F53" s="4">
        <v>1.0341815137623971</v>
      </c>
      <c r="G53" s="4">
        <v>0.99999999999999989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>
        <v>2.1858924395947001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/>
      <c r="D55" s="4"/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/>
      <c r="D56" s="4">
        <v>1.0781559814937209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>
        <v>1.3244525720051079</v>
      </c>
      <c r="D57" s="4">
        <v>2.985252457923679</v>
      </c>
      <c r="E57" s="4">
        <v>1</v>
      </c>
    </row>
    <row r="58" spans="1:22" ht="15.5" customHeight="1" x14ac:dyDescent="0.35">
      <c r="A58" s="1">
        <f t="shared" si="6"/>
        <v>20</v>
      </c>
      <c r="B58" s="4">
        <v>2.6851698425849211</v>
      </c>
      <c r="C58" s="4">
        <v>1.322795994502258</v>
      </c>
      <c r="D58" s="4">
        <v>2.232256833266185</v>
      </c>
    </row>
    <row r="59" spans="1:22" ht="15.5" customHeight="1" x14ac:dyDescent="0.35">
      <c r="A59" s="1">
        <f t="shared" si="6"/>
        <v>21</v>
      </c>
      <c r="B59" s="4">
        <v>2.5352925020598742</v>
      </c>
      <c r="C59" s="4">
        <v>2.3482829595926771</v>
      </c>
    </row>
    <row r="60" spans="1:22" ht="15.5" customHeight="1" x14ac:dyDescent="0.35">
      <c r="A60" s="1">
        <f t="shared" si="6"/>
        <v>22</v>
      </c>
      <c r="B60" s="4">
        <v>119.3368700265252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5.2333968584250649E-2</v>
      </c>
      <c r="C2" s="32">
        <v>7.6311767859419927E-2</v>
      </c>
      <c r="D2" s="32">
        <v>4.9971003958969799E-2</v>
      </c>
      <c r="E2" s="32">
        <v>3.09012993710251E-2</v>
      </c>
      <c r="F2" s="32">
        <v>2.0019973832217541E-2</v>
      </c>
      <c r="G2" s="32">
        <v>1.5287928005568359E-2</v>
      </c>
      <c r="H2" s="32">
        <v>6.5867504895764503E-3</v>
      </c>
      <c r="I2" s="32">
        <v>4.9348616985569679E-3</v>
      </c>
      <c r="J2" s="32">
        <v>3.8187831671021202E-2</v>
      </c>
      <c r="M2" s="31">
        <v>1</v>
      </c>
      <c r="N2" s="17">
        <v>8.4491002324508298</v>
      </c>
      <c r="O2" s="17">
        <v>6.47348198674639</v>
      </c>
      <c r="P2" s="17">
        <v>7.6313942960615657</v>
      </c>
      <c r="Q2" s="17">
        <v>7.6313942960615657</v>
      </c>
      <c r="R2" s="17">
        <v>18.6250851120075</v>
      </c>
      <c r="S2" s="17">
        <v>29.061832650971429</v>
      </c>
      <c r="T2" s="17">
        <v>41.519110790390002</v>
      </c>
      <c r="U2" s="17">
        <v>41.519110790390002</v>
      </c>
      <c r="V2" s="17">
        <v>7.6313942960615657</v>
      </c>
    </row>
    <row r="3" spans="1:27" x14ac:dyDescent="0.35">
      <c r="A3">
        <f t="shared" ref="A3:A24" si="0">+A2+1</f>
        <v>2</v>
      </c>
      <c r="B3" s="32">
        <v>0.44217494613026659</v>
      </c>
      <c r="C3" s="32">
        <v>0.49400285461472698</v>
      </c>
      <c r="D3" s="32">
        <v>0.38134843458095208</v>
      </c>
      <c r="E3" s="32">
        <v>0.23581999976093179</v>
      </c>
      <c r="F3" s="32">
        <v>0.37287371656521479</v>
      </c>
      <c r="G3" s="32">
        <v>0.44429520527792732</v>
      </c>
      <c r="H3" s="32">
        <v>0.27347602332538018</v>
      </c>
      <c r="I3" s="32">
        <v>0.20489106959763889</v>
      </c>
      <c r="J3" s="32">
        <v>0.29142640079319032</v>
      </c>
      <c r="M3">
        <f t="shared" ref="M3:M24" si="1">+M2+1</f>
        <v>2</v>
      </c>
      <c r="N3" s="17">
        <v>1.3499428873696331</v>
      </c>
      <c r="O3" s="17">
        <v>1.1752657160470501</v>
      </c>
      <c r="P3" s="17">
        <v>1.411161888935051</v>
      </c>
      <c r="Q3" s="17">
        <v>1.411161888935051</v>
      </c>
      <c r="R3" s="17">
        <v>1.3410781890113299</v>
      </c>
      <c r="S3" s="17">
        <v>1.341575773552391</v>
      </c>
      <c r="T3" s="17">
        <v>1.6651771753666811</v>
      </c>
      <c r="U3" s="17">
        <v>1.6651771753666811</v>
      </c>
      <c r="V3" s="17">
        <v>1.411161888935051</v>
      </c>
    </row>
    <row r="4" spans="1:27" x14ac:dyDescent="0.35">
      <c r="A4">
        <f t="shared" si="0"/>
        <v>3</v>
      </c>
      <c r="B4" s="32">
        <v>0.59691092350160402</v>
      </c>
      <c r="C4" s="32">
        <v>0.58058461865806399</v>
      </c>
      <c r="D4" s="32">
        <v>0.53814437728568099</v>
      </c>
      <c r="E4" s="32">
        <v>0.33278019631129968</v>
      </c>
      <c r="F4" s="32">
        <v>0.50005280854120226</v>
      </c>
      <c r="G4" s="32">
        <v>0.59605568370635331</v>
      </c>
      <c r="H4" s="32">
        <v>0.45538603205146932</v>
      </c>
      <c r="I4" s="32">
        <v>0.34117993253045448</v>
      </c>
      <c r="J4" s="32">
        <v>0.41124983022886169</v>
      </c>
      <c r="M4">
        <f t="shared" si="1"/>
        <v>3</v>
      </c>
      <c r="N4" s="17">
        <v>1.4634889796132691</v>
      </c>
      <c r="O4" s="17">
        <v>1.665283888329133</v>
      </c>
      <c r="P4" s="17">
        <v>1.7472537248518949</v>
      </c>
      <c r="Q4" s="17">
        <v>2.4595928717153321</v>
      </c>
      <c r="R4" s="17">
        <v>1.6573126602224471</v>
      </c>
      <c r="S4" s="17">
        <v>1.52428379640255</v>
      </c>
      <c r="T4" s="17">
        <v>1.8239163181708959</v>
      </c>
      <c r="U4" s="17">
        <v>2.0985550908945281</v>
      </c>
      <c r="V4" s="17">
        <v>2.1034232982836141</v>
      </c>
    </row>
    <row r="5" spans="1:27" x14ac:dyDescent="0.35">
      <c r="A5">
        <f t="shared" si="0"/>
        <v>4</v>
      </c>
      <c r="B5" s="32">
        <v>0.87357255835537673</v>
      </c>
      <c r="C5" s="32">
        <v>0.96683821126298775</v>
      </c>
      <c r="D5" s="32">
        <v>0.94027476772050966</v>
      </c>
      <c r="E5" s="32">
        <v>0.81850379869530165</v>
      </c>
      <c r="F5" s="32">
        <v>0.8287438503751261</v>
      </c>
      <c r="G5" s="32">
        <v>0.90855802042723788</v>
      </c>
      <c r="H5" s="32">
        <v>0.83058601492576944</v>
      </c>
      <c r="I5" s="32">
        <v>0.7159848843228368</v>
      </c>
      <c r="J5" s="32">
        <v>0.8751738097024615</v>
      </c>
      <c r="M5">
        <f t="shared" si="1"/>
        <v>4</v>
      </c>
      <c r="N5" s="17">
        <v>1.0334673039524911</v>
      </c>
      <c r="O5" s="17">
        <v>1.004011575691049</v>
      </c>
      <c r="P5" s="17">
        <v>1</v>
      </c>
      <c r="Q5" s="17">
        <v>1</v>
      </c>
      <c r="R5" s="17">
        <v>1.037004487293042</v>
      </c>
      <c r="S5" s="17">
        <v>1.0087990661024371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0.90280867669041098</v>
      </c>
      <c r="C6" s="32">
        <v>0.97071675592846751</v>
      </c>
      <c r="D6" s="32">
        <v>0.94027476772050966</v>
      </c>
      <c r="E6" s="32">
        <v>0.81850379869530165</v>
      </c>
      <c r="F6" s="32">
        <v>0.85941109165551932</v>
      </c>
      <c r="G6" s="32">
        <v>0.91655248250687626</v>
      </c>
      <c r="H6" s="32">
        <v>0.83058601492576944</v>
      </c>
      <c r="I6" s="32">
        <v>0.7159848843228368</v>
      </c>
      <c r="J6" s="32">
        <v>0.8751738097024615</v>
      </c>
      <c r="M6">
        <f t="shared" si="1"/>
        <v>5</v>
      </c>
      <c r="N6" s="17">
        <v>1.009008602919502</v>
      </c>
      <c r="O6" s="17">
        <v>1.0274845001766539</v>
      </c>
      <c r="P6" s="17">
        <v>1.062899393815532</v>
      </c>
      <c r="Q6" s="17">
        <v>1.220479287046933</v>
      </c>
      <c r="R6" s="17">
        <v>1.0572885887754691</v>
      </c>
      <c r="S6" s="17">
        <v>1.0895790169195141</v>
      </c>
      <c r="T6" s="17">
        <v>1.2033456588928499</v>
      </c>
      <c r="U6" s="17">
        <v>1.3952974798649</v>
      </c>
      <c r="V6" s="17">
        <v>1.141689340431232</v>
      </c>
    </row>
    <row r="7" spans="1:27" x14ac:dyDescent="0.35">
      <c r="A7">
        <f t="shared" si="0"/>
        <v>6</v>
      </c>
      <c r="B7" s="32">
        <v>0.9109417215709964</v>
      </c>
      <c r="C7" s="32">
        <v>0.99739642077826451</v>
      </c>
      <c r="D7" s="32">
        <v>0.99941748063016966</v>
      </c>
      <c r="E7" s="32">
        <v>0.99896693267684777</v>
      </c>
      <c r="F7" s="32">
        <v>0.90864554027444966</v>
      </c>
      <c r="G7" s="32">
        <v>0.99865635284498255</v>
      </c>
      <c r="H7" s="32">
        <v>0.99948207539803613</v>
      </c>
      <c r="I7" s="32">
        <v>0.99901190471701617</v>
      </c>
      <c r="J7" s="32">
        <v>0.99919215586411692</v>
      </c>
      <c r="M7">
        <f t="shared" si="1"/>
        <v>6</v>
      </c>
      <c r="N7" s="17">
        <v>0.99993845787645097</v>
      </c>
      <c r="O7" s="17">
        <v>1</v>
      </c>
      <c r="P7" s="17">
        <v>1</v>
      </c>
      <c r="Q7" s="17">
        <v>1</v>
      </c>
      <c r="R7" s="17">
        <v>0.99970504261844739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0.91088566028302143</v>
      </c>
      <c r="C8" s="32">
        <v>0.99739642077826451</v>
      </c>
      <c r="D8" s="32">
        <v>0.99941748063016966</v>
      </c>
      <c r="E8" s="32">
        <v>0.99896693267684777</v>
      </c>
      <c r="F8" s="32">
        <v>0.90837752856513077</v>
      </c>
      <c r="G8" s="32">
        <v>0.99865635284498255</v>
      </c>
      <c r="H8" s="32">
        <v>0.99948207539803613</v>
      </c>
      <c r="I8" s="32">
        <v>0.99901190471701617</v>
      </c>
      <c r="J8" s="32">
        <v>0.99919215586411692</v>
      </c>
      <c r="M8">
        <f t="shared" si="1"/>
        <v>7</v>
      </c>
      <c r="N8" s="17">
        <v>1.0936082076080711</v>
      </c>
      <c r="O8" s="17">
        <v>1</v>
      </c>
      <c r="P8" s="17">
        <v>1</v>
      </c>
      <c r="Q8" s="17">
        <v>1</v>
      </c>
      <c r="R8" s="17">
        <v>1.0987189448939281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0.99615203427800925</v>
      </c>
      <c r="C9" s="32">
        <v>0.99739642077826451</v>
      </c>
      <c r="D9" s="32">
        <v>0.99941748063016966</v>
      </c>
      <c r="E9" s="32">
        <v>0.99896693267684777</v>
      </c>
      <c r="F9" s="32">
        <v>0.998051599750434</v>
      </c>
      <c r="G9" s="32">
        <v>0.99865635284498255</v>
      </c>
      <c r="H9" s="32">
        <v>0.99948207539803613</v>
      </c>
      <c r="I9" s="32">
        <v>0.99901190471701617</v>
      </c>
      <c r="J9" s="32">
        <v>0.99919215586411692</v>
      </c>
      <c r="M9">
        <f t="shared" si="1"/>
        <v>8</v>
      </c>
      <c r="N9" s="17">
        <v>1.001044136603443</v>
      </c>
      <c r="O9" s="17">
        <v>1</v>
      </c>
      <c r="P9" s="17">
        <v>1</v>
      </c>
      <c r="Q9" s="17">
        <v>1</v>
      </c>
      <c r="R9" s="17">
        <v>1.0004771472493761</v>
      </c>
      <c r="S9" s="17">
        <v>1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0.99719215307959275</v>
      </c>
      <c r="C10" s="32">
        <v>0.99739642077826451</v>
      </c>
      <c r="D10" s="32">
        <v>0.99941748063016966</v>
      </c>
      <c r="E10" s="32">
        <v>0.99896693267684777</v>
      </c>
      <c r="F10" s="32">
        <v>0.99852781732599061</v>
      </c>
      <c r="G10" s="32">
        <v>0.99865635284498255</v>
      </c>
      <c r="H10" s="32">
        <v>0.99948207539803613</v>
      </c>
      <c r="I10" s="32">
        <v>0.99901190471701617</v>
      </c>
      <c r="J10" s="32">
        <v>0.99919215586411692</v>
      </c>
      <c r="M10">
        <f t="shared" si="1"/>
        <v>9</v>
      </c>
      <c r="N10" s="17">
        <v>1.000571057555649</v>
      </c>
      <c r="O10" s="17">
        <v>1</v>
      </c>
      <c r="P10" s="17">
        <v>1</v>
      </c>
      <c r="Q10" s="17">
        <v>1</v>
      </c>
      <c r="R10" s="17">
        <v>1.000250973730892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0.99776160719304252</v>
      </c>
      <c r="C11" s="32">
        <v>0.99739642077826451</v>
      </c>
      <c r="D11" s="32">
        <v>0.99941748063016966</v>
      </c>
      <c r="E11" s="32">
        <v>0.99896693267684777</v>
      </c>
      <c r="F11" s="32">
        <v>0.99877842157770436</v>
      </c>
      <c r="G11" s="32">
        <v>0.99865635284498255</v>
      </c>
      <c r="H11" s="32">
        <v>0.99948207539803613</v>
      </c>
      <c r="I11" s="32">
        <v>0.99901190471701617</v>
      </c>
      <c r="J11" s="32">
        <v>0.99919215586411692</v>
      </c>
      <c r="M11">
        <f t="shared" si="1"/>
        <v>10</v>
      </c>
      <c r="N11" s="17">
        <v>1.001683600435102</v>
      </c>
      <c r="O11" s="17">
        <v>1.002050356556504</v>
      </c>
      <c r="P11" s="17">
        <v>1</v>
      </c>
      <c r="Q11" s="17">
        <v>1</v>
      </c>
      <c r="R11" s="17">
        <v>1.0007339360913641</v>
      </c>
      <c r="S11" s="17">
        <v>1.0008562587732579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0.99944143906904048</v>
      </c>
      <c r="C12" s="32">
        <v>0.99944143906904048</v>
      </c>
      <c r="D12" s="32">
        <v>0.99941748063016966</v>
      </c>
      <c r="E12" s="32">
        <v>0.99896693267684777</v>
      </c>
      <c r="F12" s="32">
        <v>0.99951146110857625</v>
      </c>
      <c r="G12" s="32">
        <v>0.99951146110857625</v>
      </c>
      <c r="H12" s="32">
        <v>0.99948207539803613</v>
      </c>
      <c r="I12" s="32">
        <v>0.99901190471701617</v>
      </c>
      <c r="J12" s="32">
        <v>0.99919215586411692</v>
      </c>
      <c r="M12">
        <f t="shared" si="1"/>
        <v>11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0.99944143906904048</v>
      </c>
      <c r="C13" s="32">
        <v>0.99944143906904048</v>
      </c>
      <c r="D13" s="32">
        <v>0.99941748063016966</v>
      </c>
      <c r="E13" s="32">
        <v>0.99896693267684777</v>
      </c>
      <c r="F13" s="32">
        <v>0.99951146110857625</v>
      </c>
      <c r="G13" s="32">
        <v>0.99951146110857625</v>
      </c>
      <c r="H13" s="32">
        <v>0.99948207539803613</v>
      </c>
      <c r="I13" s="32">
        <v>0.99901190471701617</v>
      </c>
      <c r="J13" s="32">
        <v>0.99919215586411692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0.99944143906904048</v>
      </c>
      <c r="C14" s="32">
        <v>0.99944143906904048</v>
      </c>
      <c r="D14" s="32">
        <v>0.99941748063016966</v>
      </c>
      <c r="E14" s="32">
        <v>0.99896693267684777</v>
      </c>
      <c r="F14" s="32">
        <v>0.99951146110857625</v>
      </c>
      <c r="G14" s="32">
        <v>0.99951146110857625</v>
      </c>
      <c r="H14" s="32">
        <v>0.99948207539803613</v>
      </c>
      <c r="I14" s="32">
        <v>0.99901190471701617</v>
      </c>
      <c r="J14" s="32">
        <v>0.99919215586411692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0.99944143906904048</v>
      </c>
      <c r="C15" s="32">
        <v>0.99944143906904048</v>
      </c>
      <c r="D15" s="32">
        <v>0.99941748063016966</v>
      </c>
      <c r="E15" s="32">
        <v>0.99896693267684777</v>
      </c>
      <c r="F15" s="32">
        <v>0.99951146110857625</v>
      </c>
      <c r="G15" s="32">
        <v>0.99951146110857625</v>
      </c>
      <c r="H15" s="32">
        <v>0.99948207539803613</v>
      </c>
      <c r="I15" s="32">
        <v>0.99901190471701617</v>
      </c>
      <c r="J15" s="32">
        <v>0.99919215586411692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0.99944143906904048</v>
      </c>
      <c r="C16" s="32">
        <v>0.99944143906904048</v>
      </c>
      <c r="D16" s="32">
        <v>0.99941748063016966</v>
      </c>
      <c r="E16" s="32">
        <v>0.99896693267684777</v>
      </c>
      <c r="F16" s="32">
        <v>0.99951146110857625</v>
      </c>
      <c r="G16" s="32">
        <v>0.99951146110857625</v>
      </c>
      <c r="H16" s="32">
        <v>0.99948207539803613</v>
      </c>
      <c r="I16" s="32">
        <v>0.99901190471701617</v>
      </c>
      <c r="J16" s="32">
        <v>0.99919215586411692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0.99944143906904048</v>
      </c>
      <c r="C17" s="32">
        <v>0.99944143906904048</v>
      </c>
      <c r="D17" s="32">
        <v>0.99941748063016966</v>
      </c>
      <c r="E17" s="32">
        <v>0.99896693267684777</v>
      </c>
      <c r="F17" s="32">
        <v>0.99951146110857625</v>
      </c>
      <c r="G17" s="32">
        <v>0.99951146110857625</v>
      </c>
      <c r="H17" s="32">
        <v>0.99948207539803613</v>
      </c>
      <c r="I17" s="32">
        <v>0.99901190471701617</v>
      </c>
      <c r="J17" s="32">
        <v>0.99919215586411692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0.99944143906904048</v>
      </c>
      <c r="C18" s="32">
        <v>0.99944143906904048</v>
      </c>
      <c r="D18" s="32">
        <v>0.99941748063016966</v>
      </c>
      <c r="E18" s="32">
        <v>0.99896693267684777</v>
      </c>
      <c r="F18" s="32">
        <v>0.99951146110857625</v>
      </c>
      <c r="G18" s="32">
        <v>0.99951146110857625</v>
      </c>
      <c r="H18" s="32">
        <v>0.99948207539803613</v>
      </c>
      <c r="I18" s="32">
        <v>0.99901190471701617</v>
      </c>
      <c r="J18" s="32">
        <v>0.99919215586411692</v>
      </c>
      <c r="M18">
        <f t="shared" si="1"/>
        <v>17</v>
      </c>
      <c r="N18" s="17">
        <v>1.000184072733604</v>
      </c>
      <c r="O18" s="17">
        <v>1.000184072733604</v>
      </c>
      <c r="P18" s="17">
        <v>1.00020804954953</v>
      </c>
      <c r="Q18" s="17">
        <v>1.000440327448912</v>
      </c>
      <c r="R18" s="17">
        <v>1.000176436752491</v>
      </c>
      <c r="S18" s="17">
        <v>1.000176436752491</v>
      </c>
      <c r="T18" s="17">
        <v>1.0002058428779059</v>
      </c>
      <c r="U18" s="17">
        <v>1.0004116857558121</v>
      </c>
      <c r="V18" s="17">
        <v>1.000324188499222</v>
      </c>
    </row>
    <row r="19" spans="1:22" x14ac:dyDescent="0.35">
      <c r="A19">
        <f t="shared" si="0"/>
        <v>18</v>
      </c>
      <c r="B19" s="32">
        <v>0.99962540898680763</v>
      </c>
      <c r="C19" s="32">
        <v>0.99962540898680763</v>
      </c>
      <c r="D19" s="32">
        <v>0.99962540898680763</v>
      </c>
      <c r="E19" s="32">
        <v>0.9994068052378613</v>
      </c>
      <c r="F19" s="32">
        <v>0.99968781166485154</v>
      </c>
      <c r="G19" s="32">
        <v>0.99968781166485154</v>
      </c>
      <c r="H19" s="32">
        <v>0.99968781166485154</v>
      </c>
      <c r="I19" s="32">
        <v>0.99942318368807459</v>
      </c>
      <c r="J19" s="32">
        <v>0.99951609515965079</v>
      </c>
      <c r="M19">
        <f t="shared" si="1"/>
        <v>18</v>
      </c>
      <c r="N19" s="17">
        <v>1.000194438021567</v>
      </c>
      <c r="O19" s="17">
        <v>1.000194438021567</v>
      </c>
      <c r="P19" s="17">
        <v>1.000194438021567</v>
      </c>
      <c r="Q19" s="17">
        <v>1.0003375627513189</v>
      </c>
      <c r="R19" s="17">
        <v>1.0001698975907829</v>
      </c>
      <c r="S19" s="17">
        <v>1.0001698975907829</v>
      </c>
      <c r="T19" s="17">
        <v>1.0001698975907829</v>
      </c>
      <c r="U19" s="17">
        <v>1.000339795181566</v>
      </c>
      <c r="V19" s="17">
        <v>1.000266000386443</v>
      </c>
    </row>
    <row r="20" spans="1:22" x14ac:dyDescent="0.35">
      <c r="A20">
        <f t="shared" si="0"/>
        <v>19</v>
      </c>
      <c r="B20" s="32">
        <v>0.99981977417363888</v>
      </c>
      <c r="C20" s="32">
        <v>0.99981977417363888</v>
      </c>
      <c r="D20" s="32">
        <v>0.99981977417363888</v>
      </c>
      <c r="E20" s="32">
        <v>0.9997441677487241</v>
      </c>
      <c r="F20" s="32">
        <v>0.99985765621558897</v>
      </c>
      <c r="G20" s="32">
        <v>0.99985765621558897</v>
      </c>
      <c r="H20" s="32">
        <v>0.99985765621558897</v>
      </c>
      <c r="I20" s="32">
        <v>0.99976278287023768</v>
      </c>
      <c r="J20" s="32">
        <v>0.999781969531787</v>
      </c>
      <c r="M20">
        <f t="shared" si="1"/>
        <v>19</v>
      </c>
      <c r="N20" s="17">
        <v>1.0001802583135651</v>
      </c>
      <c r="O20" s="17">
        <v>1.0001802583135651</v>
      </c>
      <c r="P20" s="17">
        <v>1.0001802583135651</v>
      </c>
      <c r="Q20" s="17">
        <v>1.000255897718165</v>
      </c>
      <c r="R20" s="17">
        <v>1.000142364049049</v>
      </c>
      <c r="S20" s="17">
        <v>1.000142364049049</v>
      </c>
      <c r="T20" s="17">
        <v>1.000142364049049</v>
      </c>
      <c r="U20" s="17">
        <v>1.0002372734150811</v>
      </c>
      <c r="V20" s="17">
        <v>1.0002180780158649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1853.22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1853.22</v>
      </c>
      <c r="H8" s="14">
        <f t="shared" ref="H8:H31" si="4">G8-B8</f>
        <v>0</v>
      </c>
      <c r="I8" s="13">
        <v>2467.5700000000002</v>
      </c>
      <c r="J8" s="13">
        <f t="shared" ref="J8:J28" si="5">100*$G8/$I8</f>
        <v>75.103036590653957</v>
      </c>
      <c r="K8" s="13">
        <f t="shared" ref="K8:K31" si="6">100*(B8/I8)</f>
        <v>75.103036590653957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>
        <v>41.39</v>
      </c>
      <c r="T8" s="17">
        <v>1548.99</v>
      </c>
      <c r="U8" s="17">
        <v>1801.37</v>
      </c>
      <c r="V8" s="17">
        <v>1818.99</v>
      </c>
      <c r="W8" s="17">
        <v>1818.99</v>
      </c>
      <c r="X8" s="17">
        <v>1843.61</v>
      </c>
      <c r="Y8" s="17">
        <v>1853.22</v>
      </c>
      <c r="Z8" s="17">
        <v>1853.22</v>
      </c>
      <c r="AA8" s="17">
        <v>1853.22</v>
      </c>
      <c r="AB8" s="17">
        <v>1853.22</v>
      </c>
      <c r="AC8" s="17">
        <v>1853.22</v>
      </c>
      <c r="AD8" s="17">
        <v>1853.22</v>
      </c>
      <c r="AE8" s="17">
        <v>1853.22</v>
      </c>
      <c r="AF8" s="17">
        <v>1853.22</v>
      </c>
      <c r="AG8" s="17">
        <v>1853.22</v>
      </c>
      <c r="AH8" s="17">
        <v>1853.22</v>
      </c>
      <c r="AI8" s="17">
        <v>1853.22</v>
      </c>
      <c r="AJ8" s="17">
        <v>1853.22</v>
      </c>
      <c r="AK8" s="17">
        <v>1853.22</v>
      </c>
      <c r="AL8" s="17">
        <v>1853.22</v>
      </c>
      <c r="AM8" s="17">
        <v>1853.22</v>
      </c>
      <c r="AN8" s="17">
        <v>1853.22</v>
      </c>
      <c r="AO8" s="17">
        <v>1853.22</v>
      </c>
      <c r="AP8" s="17">
        <v>1853.22</v>
      </c>
      <c r="AQ8" s="13"/>
      <c r="AR8" s="13"/>
    </row>
    <row r="9" spans="1:44" x14ac:dyDescent="0.35">
      <c r="A9" s="12">
        <f t="shared" si="0"/>
        <v>44866</v>
      </c>
      <c r="B9" s="13">
        <v>1623.12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1623.12</v>
      </c>
      <c r="H9" s="14">
        <f t="shared" si="4"/>
        <v>0</v>
      </c>
      <c r="I9" s="13">
        <v>2467.5700000000002</v>
      </c>
      <c r="J9" s="13">
        <f t="shared" si="5"/>
        <v>65.778073165097638</v>
      </c>
      <c r="K9" s="13">
        <f t="shared" si="6"/>
        <v>65.778073165097638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>
        <v>93.929999999999993</v>
      </c>
      <c r="T9" s="17">
        <v>1036.0999999999999</v>
      </c>
      <c r="U9" s="17">
        <v>1179.28</v>
      </c>
      <c r="V9" s="17">
        <v>1187.95</v>
      </c>
      <c r="W9" s="17">
        <v>1623.12</v>
      </c>
      <c r="X9" s="17">
        <v>1623.12</v>
      </c>
      <c r="Y9" s="17">
        <v>1600.41</v>
      </c>
      <c r="Z9" s="17">
        <v>1623.12</v>
      </c>
      <c r="AA9" s="17">
        <v>1623.12</v>
      </c>
      <c r="AB9" s="17">
        <v>1623.12</v>
      </c>
      <c r="AC9" s="17">
        <v>1623.12</v>
      </c>
      <c r="AD9" s="17">
        <v>1623.12</v>
      </c>
      <c r="AE9" s="17">
        <v>1623.12</v>
      </c>
      <c r="AF9" s="17">
        <v>1623.12</v>
      </c>
      <c r="AG9" s="17">
        <v>1623.12</v>
      </c>
      <c r="AH9" s="17">
        <v>1623.12</v>
      </c>
      <c r="AI9" s="17">
        <v>1623.12</v>
      </c>
      <c r="AJ9" s="17">
        <v>1623.12</v>
      </c>
      <c r="AK9" s="17">
        <v>1623.12</v>
      </c>
      <c r="AL9" s="17">
        <v>1623.12</v>
      </c>
      <c r="AM9" s="17">
        <v>1623.12</v>
      </c>
      <c r="AN9" s="17">
        <v>1623.12</v>
      </c>
      <c r="AO9" s="17">
        <v>1623.12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2980.4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2980.4</v>
      </c>
      <c r="H10" s="14">
        <f t="shared" si="4"/>
        <v>0</v>
      </c>
      <c r="I10" s="13">
        <v>2467.5700000000002</v>
      </c>
      <c r="J10" s="13">
        <f t="shared" si="5"/>
        <v>120.78279440907451</v>
      </c>
      <c r="K10" s="13">
        <f t="shared" si="6"/>
        <v>120.78279440907451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/>
      <c r="T10" s="17">
        <v>917.55</v>
      </c>
      <c r="U10" s="17">
        <v>959.28</v>
      </c>
      <c r="V10" s="17">
        <v>2915.36</v>
      </c>
      <c r="W10" s="17">
        <v>2967.11</v>
      </c>
      <c r="X10" s="17">
        <v>2967.11</v>
      </c>
      <c r="Y10" s="17">
        <v>2967.11</v>
      </c>
      <c r="Z10" s="17">
        <v>2967.11</v>
      </c>
      <c r="AA10" s="17">
        <v>2967.11</v>
      </c>
      <c r="AB10" s="17">
        <v>2978.28</v>
      </c>
      <c r="AC10" s="17">
        <v>2978.28</v>
      </c>
      <c r="AD10" s="17">
        <v>2978.28</v>
      </c>
      <c r="AE10" s="17">
        <v>2978.28</v>
      </c>
      <c r="AF10" s="17">
        <v>2978.28</v>
      </c>
      <c r="AG10" s="17">
        <v>2978.28</v>
      </c>
      <c r="AH10" s="17">
        <v>2978.28</v>
      </c>
      <c r="AI10" s="17">
        <v>2978.28</v>
      </c>
      <c r="AJ10" s="17">
        <v>2978.28</v>
      </c>
      <c r="AK10" s="17">
        <v>2978.28</v>
      </c>
      <c r="AL10" s="17">
        <v>2980.4</v>
      </c>
      <c r="AM10" s="17">
        <v>2980.4</v>
      </c>
      <c r="AN10" s="17">
        <v>2980.4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2906.67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2906.67</v>
      </c>
      <c r="H11" s="14">
        <f t="shared" si="4"/>
        <v>0</v>
      </c>
      <c r="I11" s="13">
        <v>2216.4033333333332</v>
      </c>
      <c r="J11" s="13">
        <f t="shared" si="5"/>
        <v>131.14354938406217</v>
      </c>
      <c r="K11" s="13">
        <f t="shared" si="6"/>
        <v>131.1435493840622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>
        <v>83.78</v>
      </c>
      <c r="T11" s="17">
        <v>757.41</v>
      </c>
      <c r="U11" s="17">
        <v>1050.4100000000001</v>
      </c>
      <c r="V11" s="17">
        <v>1081.71</v>
      </c>
      <c r="W11" s="17">
        <v>1081.71</v>
      </c>
      <c r="X11" s="17">
        <v>1081.71</v>
      </c>
      <c r="Y11" s="17">
        <v>1081.71</v>
      </c>
      <c r="Z11" s="17">
        <v>2881.71</v>
      </c>
      <c r="AA11" s="17">
        <v>2903.71</v>
      </c>
      <c r="AB11" s="17">
        <v>2903.71</v>
      </c>
      <c r="AC11" s="17">
        <v>2903.71</v>
      </c>
      <c r="AD11" s="17">
        <v>2903.71</v>
      </c>
      <c r="AE11" s="17">
        <v>2903.71</v>
      </c>
      <c r="AF11" s="17">
        <v>2903.71</v>
      </c>
      <c r="AG11" s="17">
        <v>2903.71</v>
      </c>
      <c r="AH11" s="17">
        <v>2903.71</v>
      </c>
      <c r="AI11" s="17">
        <v>2903.71</v>
      </c>
      <c r="AJ11" s="17">
        <v>2903.71</v>
      </c>
      <c r="AK11" s="17">
        <v>2906.67</v>
      </c>
      <c r="AL11" s="17">
        <v>2906.67</v>
      </c>
      <c r="AM11" s="17">
        <v>2906.67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2399.61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2399.61</v>
      </c>
      <c r="H12" s="14">
        <f t="shared" si="4"/>
        <v>0</v>
      </c>
      <c r="I12" s="13">
        <v>2216.4033333333332</v>
      </c>
      <c r="J12" s="13">
        <f t="shared" si="5"/>
        <v>108.26594437534685</v>
      </c>
      <c r="K12" s="13">
        <f t="shared" si="6"/>
        <v>108.26594437534686</v>
      </c>
      <c r="L12" s="13">
        <f t="shared" si="7"/>
        <v>0</v>
      </c>
      <c r="M12" s="13"/>
      <c r="N12" s="13"/>
      <c r="O12" s="13"/>
      <c r="P12" s="13"/>
      <c r="R12" s="16">
        <f t="shared" si="8"/>
        <v>44958</v>
      </c>
      <c r="S12" s="17">
        <v>250.54</v>
      </c>
      <c r="T12" s="17">
        <v>1196.1500000000001</v>
      </c>
      <c r="U12" s="17">
        <v>1549.83</v>
      </c>
      <c r="V12" s="17">
        <v>2349.83</v>
      </c>
      <c r="W12" s="17">
        <v>2390.69</v>
      </c>
      <c r="X12" s="17">
        <v>2390.69</v>
      </c>
      <c r="Y12" s="17">
        <v>2390.69</v>
      </c>
      <c r="Z12" s="17">
        <v>2390.69</v>
      </c>
      <c r="AA12" s="17">
        <v>2390.69</v>
      </c>
      <c r="AB12" s="17">
        <v>2390.69</v>
      </c>
      <c r="AC12" s="17">
        <v>2396.65</v>
      </c>
      <c r="AD12" s="17">
        <v>2396.65</v>
      </c>
      <c r="AE12" s="17">
        <v>2396.65</v>
      </c>
      <c r="AF12" s="17">
        <v>2396.65</v>
      </c>
      <c r="AG12" s="17">
        <v>2396.65</v>
      </c>
      <c r="AH12" s="17">
        <v>2396.65</v>
      </c>
      <c r="AI12" s="17">
        <v>2396.65</v>
      </c>
      <c r="AJ12" s="17">
        <v>2399.61</v>
      </c>
      <c r="AK12" s="17">
        <v>2399.61</v>
      </c>
      <c r="AL12" s="17">
        <v>2399.61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3465.420000000001</v>
      </c>
      <c r="C13" s="13">
        <f>++'Completion Factors'!J25</f>
        <v>0.999781969531787</v>
      </c>
      <c r="D13" s="13">
        <f t="shared" si="1"/>
        <v>0.75573191773864912</v>
      </c>
      <c r="E13" s="13">
        <f t="shared" si="2"/>
        <v>0.75573191773864912</v>
      </c>
      <c r="F13" s="13"/>
      <c r="G13" s="13">
        <f t="shared" si="3"/>
        <v>3466.1757319177395</v>
      </c>
      <c r="H13" s="14">
        <f t="shared" si="4"/>
        <v>0.75573191773855797</v>
      </c>
      <c r="I13" s="13">
        <v>2216.4033333333332</v>
      </c>
      <c r="J13" s="13">
        <f t="shared" si="5"/>
        <v>156.38740836510232</v>
      </c>
      <c r="K13" s="13">
        <f t="shared" si="6"/>
        <v>156.35331114523385</v>
      </c>
      <c r="L13" s="13">
        <f t="shared" si="7"/>
        <v>3.4097219868471029E-2</v>
      </c>
      <c r="M13" s="13"/>
      <c r="N13" s="13"/>
      <c r="O13" s="13"/>
      <c r="P13" s="13"/>
      <c r="R13" s="16">
        <f t="shared" si="8"/>
        <v>44986</v>
      </c>
      <c r="S13" s="17">
        <v>78.539999999999992</v>
      </c>
      <c r="T13" s="17">
        <v>1226.28</v>
      </c>
      <c r="U13" s="17">
        <v>3403.56</v>
      </c>
      <c r="V13" s="17">
        <v>3403.56</v>
      </c>
      <c r="W13" s="17">
        <v>3426.77</v>
      </c>
      <c r="X13" s="17">
        <v>3426.77</v>
      </c>
      <c r="Y13" s="17">
        <v>3438.66</v>
      </c>
      <c r="Z13" s="17">
        <v>3438.66</v>
      </c>
      <c r="AA13" s="17">
        <v>3438.66</v>
      </c>
      <c r="AB13" s="17">
        <v>3438.66</v>
      </c>
      <c r="AC13" s="17">
        <v>3465.420000000001</v>
      </c>
      <c r="AD13" s="17">
        <v>3465.420000000001</v>
      </c>
      <c r="AE13" s="17">
        <v>3465.420000000001</v>
      </c>
      <c r="AF13" s="17">
        <v>3465.420000000001</v>
      </c>
      <c r="AG13" s="17">
        <v>3465.420000000001</v>
      </c>
      <c r="AH13" s="17">
        <v>3465.420000000001</v>
      </c>
      <c r="AI13" s="17">
        <v>3465.420000000001</v>
      </c>
      <c r="AJ13" s="17">
        <v>3465.420000000001</v>
      </c>
      <c r="AK13" s="17">
        <v>3465.420000000001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860.19999999999982</v>
      </c>
      <c r="C14" s="13">
        <f>++'Completion Factors'!J24</f>
        <v>0.99951609515965079</v>
      </c>
      <c r="D14" s="13">
        <f t="shared" si="1"/>
        <v>0.41645646896948246</v>
      </c>
      <c r="E14" s="13">
        <f t="shared" si="2"/>
        <v>0.41645646896948246</v>
      </c>
      <c r="F14" s="13"/>
      <c r="G14" s="13">
        <f t="shared" si="3"/>
        <v>860.61645646896932</v>
      </c>
      <c r="H14" s="14">
        <f t="shared" si="4"/>
        <v>0.41645646896949984</v>
      </c>
      <c r="I14" s="13">
        <v>2216.4033333333332</v>
      </c>
      <c r="J14" s="13">
        <f t="shared" si="5"/>
        <v>38.829415365237494</v>
      </c>
      <c r="K14" s="13">
        <f t="shared" si="6"/>
        <v>38.810625623194326</v>
      </c>
      <c r="L14" s="13">
        <f t="shared" si="7"/>
        <v>1.8789742043168189E-2</v>
      </c>
      <c r="M14" s="13"/>
      <c r="N14" s="13"/>
      <c r="O14" s="13"/>
      <c r="P14" s="13"/>
      <c r="R14" s="16">
        <f t="shared" si="8"/>
        <v>45017</v>
      </c>
      <c r="S14" s="17">
        <v>82.31</v>
      </c>
      <c r="T14" s="17">
        <v>696.84999999999991</v>
      </c>
      <c r="U14" s="17">
        <v>718.01999999999987</v>
      </c>
      <c r="V14" s="17">
        <v>718.01999999999987</v>
      </c>
      <c r="W14" s="17">
        <v>860.19999999999982</v>
      </c>
      <c r="X14" s="17">
        <v>860.19999999999982</v>
      </c>
      <c r="Y14" s="17">
        <v>860.19999999999982</v>
      </c>
      <c r="Z14" s="17">
        <v>860.19999999999982</v>
      </c>
      <c r="AA14" s="17">
        <v>860.19999999999982</v>
      </c>
      <c r="AB14" s="17">
        <v>860.19999999999982</v>
      </c>
      <c r="AC14" s="17">
        <v>860.19999999999982</v>
      </c>
      <c r="AD14" s="17">
        <v>860.19999999999982</v>
      </c>
      <c r="AE14" s="17">
        <v>860.19999999999982</v>
      </c>
      <c r="AF14" s="17">
        <v>860.19999999999982</v>
      </c>
      <c r="AG14" s="17">
        <v>860.19999999999982</v>
      </c>
      <c r="AH14" s="17">
        <v>860.19999999999982</v>
      </c>
      <c r="AI14" s="17">
        <v>860.19999999999982</v>
      </c>
      <c r="AJ14" s="17">
        <v>860.19999999999982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1944.54</v>
      </c>
      <c r="C15" s="13">
        <f>++'Completion Factors'!J23</f>
        <v>0.99919215586411692</v>
      </c>
      <c r="D15" s="13">
        <f t="shared" si="1"/>
        <v>1.5721552924237974</v>
      </c>
      <c r="E15" s="13">
        <f t="shared" si="2"/>
        <v>1.5721552924237974</v>
      </c>
      <c r="F15" s="13"/>
      <c r="G15" s="13">
        <f t="shared" si="3"/>
        <v>1946.1121552924237</v>
      </c>
      <c r="H15" s="14">
        <f t="shared" si="4"/>
        <v>1.5721552924237585</v>
      </c>
      <c r="I15" s="13">
        <v>1976.403333333333</v>
      </c>
      <c r="J15" s="13">
        <f t="shared" si="5"/>
        <v>98.467358482449981</v>
      </c>
      <c r="K15" s="13">
        <f t="shared" si="6"/>
        <v>98.387812204324035</v>
      </c>
      <c r="L15" s="13">
        <f t="shared" si="7"/>
        <v>7.9546278125945946E-2</v>
      </c>
      <c r="M15" s="13"/>
      <c r="N15" s="13"/>
      <c r="O15" s="13"/>
      <c r="P15" s="13"/>
      <c r="R15" s="16">
        <f t="shared" si="8"/>
        <v>45047</v>
      </c>
      <c r="S15" s="17"/>
      <c r="T15" s="17">
        <v>344.54</v>
      </c>
      <c r="U15" s="17">
        <v>344.54</v>
      </c>
      <c r="V15" s="17">
        <v>1944.54</v>
      </c>
      <c r="W15" s="17">
        <v>1944.54</v>
      </c>
      <c r="X15" s="17">
        <v>1944.54</v>
      </c>
      <c r="Y15" s="17">
        <v>1944.54</v>
      </c>
      <c r="Z15" s="17">
        <v>1944.54</v>
      </c>
      <c r="AA15" s="17">
        <v>1944.54</v>
      </c>
      <c r="AB15" s="17">
        <v>1944.54</v>
      </c>
      <c r="AC15" s="17">
        <v>1944.54</v>
      </c>
      <c r="AD15" s="17">
        <v>1944.54</v>
      </c>
      <c r="AE15" s="17">
        <v>1944.54</v>
      </c>
      <c r="AF15" s="17">
        <v>1944.54</v>
      </c>
      <c r="AG15" s="17">
        <v>1944.54</v>
      </c>
      <c r="AH15" s="17">
        <v>1944.54</v>
      </c>
      <c r="AI15" s="17">
        <v>1944.54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273.32</v>
      </c>
      <c r="C16" s="13">
        <f>++'Completion Factors'!J22</f>
        <v>0.99919215586411692</v>
      </c>
      <c r="D16" s="13">
        <f t="shared" si="1"/>
        <v>0.22097847538506396</v>
      </c>
      <c r="E16" s="13">
        <f t="shared" si="2"/>
        <v>0.22097847538506396</v>
      </c>
      <c r="F16" s="13"/>
      <c r="G16" s="13">
        <f t="shared" si="3"/>
        <v>273.54097847538503</v>
      </c>
      <c r="H16" s="14">
        <f t="shared" si="4"/>
        <v>0.22097847538503856</v>
      </c>
      <c r="I16" s="13">
        <v>1976.403333333333</v>
      </c>
      <c r="J16" s="13">
        <f t="shared" si="5"/>
        <v>13.840341890844737</v>
      </c>
      <c r="K16" s="13">
        <f t="shared" si="6"/>
        <v>13.829161051809603</v>
      </c>
      <c r="L16" s="13">
        <f t="shared" si="7"/>
        <v>1.1180839035134227E-2</v>
      </c>
      <c r="M16" s="13"/>
      <c r="N16" s="13"/>
      <c r="O16" s="13"/>
      <c r="P16" s="13"/>
      <c r="R16" s="16">
        <f t="shared" si="8"/>
        <v>45078</v>
      </c>
      <c r="S16" s="17">
        <v>20.53</v>
      </c>
      <c r="T16" s="17">
        <v>171.44</v>
      </c>
      <c r="U16" s="17">
        <v>249.2</v>
      </c>
      <c r="V16" s="17">
        <v>249.2</v>
      </c>
      <c r="W16" s="17">
        <v>273.32</v>
      </c>
      <c r="X16" s="17">
        <v>273.32</v>
      </c>
      <c r="Y16" s="17">
        <v>273.32</v>
      </c>
      <c r="Z16" s="17">
        <v>273.32</v>
      </c>
      <c r="AA16" s="17">
        <v>273.32</v>
      </c>
      <c r="AB16" s="17">
        <v>273.32</v>
      </c>
      <c r="AC16" s="17">
        <v>273.32</v>
      </c>
      <c r="AD16" s="17">
        <v>273.32</v>
      </c>
      <c r="AE16" s="17">
        <v>273.32</v>
      </c>
      <c r="AF16" s="17">
        <v>273.32</v>
      </c>
      <c r="AG16" s="17">
        <v>273.32</v>
      </c>
      <c r="AH16" s="17">
        <v>273.32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160.76</v>
      </c>
      <c r="C17" s="13">
        <f>++'Completion Factors'!J21</f>
        <v>0.99919215586411692</v>
      </c>
      <c r="D17" s="13">
        <f t="shared" si="1"/>
        <v>0.12997402203608546</v>
      </c>
      <c r="E17" s="13">
        <f t="shared" si="2"/>
        <v>0.12997402203608546</v>
      </c>
      <c r="F17" s="13"/>
      <c r="G17" s="13">
        <f t="shared" si="3"/>
        <v>160.88997402203609</v>
      </c>
      <c r="H17" s="14">
        <f t="shared" si="4"/>
        <v>0.12997402203609454</v>
      </c>
      <c r="I17" s="13">
        <v>1976.403333333333</v>
      </c>
      <c r="J17" s="13">
        <f t="shared" si="5"/>
        <v>8.1405435473884094</v>
      </c>
      <c r="K17" s="13">
        <f t="shared" si="6"/>
        <v>8.1339672570207515</v>
      </c>
      <c r="L17" s="13">
        <f t="shared" si="7"/>
        <v>6.5762903676578333E-3</v>
      </c>
      <c r="M17" s="13"/>
      <c r="N17" s="13"/>
      <c r="O17" s="13"/>
      <c r="P17" s="13"/>
      <c r="R17" s="16">
        <f t="shared" si="8"/>
        <v>45108</v>
      </c>
      <c r="S17" s="17"/>
      <c r="T17" s="17">
        <v>143.83000000000001</v>
      </c>
      <c r="U17" s="17">
        <v>160.76</v>
      </c>
      <c r="V17" s="17">
        <v>160.76</v>
      </c>
      <c r="W17" s="17">
        <v>160.76</v>
      </c>
      <c r="X17" s="17">
        <v>160.76</v>
      </c>
      <c r="Y17" s="17">
        <v>160.76</v>
      </c>
      <c r="Z17" s="17">
        <v>160.76</v>
      </c>
      <c r="AA17" s="17">
        <v>160.76</v>
      </c>
      <c r="AB17" s="17">
        <v>160.76</v>
      </c>
      <c r="AC17" s="17">
        <v>160.76</v>
      </c>
      <c r="AD17" s="17">
        <v>160.76</v>
      </c>
      <c r="AE17" s="17">
        <v>160.76</v>
      </c>
      <c r="AF17" s="17">
        <v>160.76</v>
      </c>
      <c r="AG17" s="17">
        <v>160.76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117.96</v>
      </c>
      <c r="C18" s="13">
        <f>++'Completion Factors'!J20</f>
        <v>0.99919215586411692</v>
      </c>
      <c r="D18" s="13">
        <f t="shared" si="1"/>
        <v>9.5370338637575533E-2</v>
      </c>
      <c r="E18" s="13">
        <f t="shared" si="2"/>
        <v>9.5370338637575533E-2</v>
      </c>
      <c r="F18" s="13"/>
      <c r="G18" s="13">
        <f t="shared" si="3"/>
        <v>118.05537033863757</v>
      </c>
      <c r="H18" s="14">
        <f t="shared" si="4"/>
        <v>9.5370338637579266E-2</v>
      </c>
      <c r="I18" s="13">
        <v>1976.403333333333</v>
      </c>
      <c r="J18" s="13">
        <f t="shared" si="5"/>
        <v>5.9732428268844036</v>
      </c>
      <c r="K18" s="13">
        <f t="shared" si="6"/>
        <v>5.9684173776944993</v>
      </c>
      <c r="L18" s="13">
        <f t="shared" si="7"/>
        <v>4.8254491899042407E-3</v>
      </c>
      <c r="M18" s="13"/>
      <c r="N18" s="13"/>
      <c r="O18" s="13"/>
      <c r="P18" s="13"/>
      <c r="R18" s="16">
        <f t="shared" si="8"/>
        <v>45139</v>
      </c>
      <c r="S18" s="17">
        <v>34.340000000000003</v>
      </c>
      <c r="T18" s="17">
        <v>72.7</v>
      </c>
      <c r="U18" s="17">
        <v>117.96</v>
      </c>
      <c r="V18" s="17">
        <v>117.96</v>
      </c>
      <c r="W18" s="17">
        <v>117.96</v>
      </c>
      <c r="X18" s="17">
        <v>117.96</v>
      </c>
      <c r="Y18" s="17">
        <v>117.96</v>
      </c>
      <c r="Z18" s="17">
        <v>117.96</v>
      </c>
      <c r="AA18" s="17">
        <v>117.96</v>
      </c>
      <c r="AB18" s="17">
        <v>117.96</v>
      </c>
      <c r="AC18" s="17">
        <v>117.96</v>
      </c>
      <c r="AD18" s="17">
        <v>117.96</v>
      </c>
      <c r="AE18" s="17">
        <v>117.96</v>
      </c>
      <c r="AF18" s="17">
        <v>117.96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112.51</v>
      </c>
      <c r="C19" s="13">
        <f>++'Completion Factors'!J19</f>
        <v>0.99919215586411692</v>
      </c>
      <c r="D19" s="13">
        <f t="shared" si="1"/>
        <v>9.0964028485195178E-2</v>
      </c>
      <c r="E19" s="13">
        <f t="shared" si="2"/>
        <v>9.0964028485195178E-2</v>
      </c>
      <c r="F19" s="13"/>
      <c r="G19" s="13">
        <f t="shared" si="3"/>
        <v>112.60096402848519</v>
      </c>
      <c r="H19" s="14">
        <f t="shared" si="4"/>
        <v>9.0964028485188919E-2</v>
      </c>
      <c r="I19" s="13">
        <v>1976.403333333333</v>
      </c>
      <c r="J19" s="13">
        <f t="shared" si="5"/>
        <v>5.697266450091254</v>
      </c>
      <c r="K19" s="13">
        <f t="shared" si="6"/>
        <v>5.6926639467989846</v>
      </c>
      <c r="L19" s="13">
        <f t="shared" si="7"/>
        <v>4.6025032922694109E-3</v>
      </c>
      <c r="M19" s="13">
        <f t="shared" ref="M19:M31" si="9">SUM(G8:G19)/SUM(I8:I19)*100</f>
        <v>71.5134550087826</v>
      </c>
      <c r="N19" s="18"/>
      <c r="O19" s="13"/>
      <c r="P19" s="13"/>
      <c r="R19" s="16">
        <f t="shared" si="8"/>
        <v>45170</v>
      </c>
      <c r="S19" s="17"/>
      <c r="T19" s="17">
        <v>124.57</v>
      </c>
      <c r="U19" s="17">
        <v>124.57</v>
      </c>
      <c r="V19" s="17">
        <v>131.61000000000001</v>
      </c>
      <c r="W19" s="17">
        <v>131.61000000000001</v>
      </c>
      <c r="X19" s="17">
        <v>112.51</v>
      </c>
      <c r="Y19" s="17">
        <v>112.51</v>
      </c>
      <c r="Z19" s="17">
        <v>112.51</v>
      </c>
      <c r="AA19" s="17">
        <v>112.51</v>
      </c>
      <c r="AB19" s="17">
        <v>112.51</v>
      </c>
      <c r="AC19" s="17">
        <v>112.51</v>
      </c>
      <c r="AD19" s="17">
        <v>112.51</v>
      </c>
      <c r="AE19" s="17">
        <v>112.51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207.59</v>
      </c>
      <c r="C20" s="13">
        <f>++'Completion Factors'!J18</f>
        <v>0.99919215586411692</v>
      </c>
      <c r="D20" s="13">
        <f t="shared" si="1"/>
        <v>0.16783594945552988</v>
      </c>
      <c r="E20" s="13">
        <f t="shared" si="2"/>
        <v>0.16783594945552988</v>
      </c>
      <c r="F20" s="13"/>
      <c r="G20" s="13">
        <f t="shared" si="3"/>
        <v>207.75783594945554</v>
      </c>
      <c r="H20" s="14">
        <f t="shared" si="4"/>
        <v>0.16783594945553659</v>
      </c>
      <c r="I20" s="13">
        <v>1976.403333333333</v>
      </c>
      <c r="J20" s="13">
        <f t="shared" si="5"/>
        <v>10.511914873117444</v>
      </c>
      <c r="K20" s="13">
        <f t="shared" si="6"/>
        <v>10.503422884330291</v>
      </c>
      <c r="L20" s="13">
        <f t="shared" si="7"/>
        <v>8.4919887871528488E-3</v>
      </c>
      <c r="M20" s="13">
        <f t="shared" si="9"/>
        <v>66.469598396362215</v>
      </c>
      <c r="N20" s="18">
        <f t="shared" ref="N20:N31" si="10">J20/J8</f>
        <v>0.1399665759243825</v>
      </c>
      <c r="O20" s="18">
        <f t="shared" ref="O20:O31" si="11">I20/I8</f>
        <v>0.80095127324993121</v>
      </c>
      <c r="P20" s="13"/>
      <c r="R20" s="16">
        <f t="shared" si="8"/>
        <v>45200</v>
      </c>
      <c r="S20" s="17">
        <v>11</v>
      </c>
      <c r="T20" s="17">
        <v>169.14</v>
      </c>
      <c r="U20" s="17">
        <v>207.59</v>
      </c>
      <c r="V20" s="17">
        <v>207.59</v>
      </c>
      <c r="W20" s="17">
        <v>207.59</v>
      </c>
      <c r="X20" s="17">
        <v>207.59</v>
      </c>
      <c r="Y20" s="17">
        <v>207.59</v>
      </c>
      <c r="Z20" s="17">
        <v>207.59</v>
      </c>
      <c r="AA20" s="17">
        <v>207.59</v>
      </c>
      <c r="AB20" s="17">
        <v>207.59</v>
      </c>
      <c r="AC20" s="17">
        <v>207.59</v>
      </c>
      <c r="AD20" s="17">
        <v>207.59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569.98</v>
      </c>
      <c r="C21" s="13">
        <f>++'Completion Factors'!J17</f>
        <v>0.99919215586411692</v>
      </c>
      <c r="D21" s="13">
        <f t="shared" si="1"/>
        <v>0.46082727718417521</v>
      </c>
      <c r="E21" s="13">
        <f t="shared" si="2"/>
        <v>0.46082727718417521</v>
      </c>
      <c r="F21" s="13"/>
      <c r="G21" s="13">
        <f t="shared" si="3"/>
        <v>570.44082727718421</v>
      </c>
      <c r="H21" s="14">
        <f t="shared" si="4"/>
        <v>0.46082727718419392</v>
      </c>
      <c r="I21" s="13">
        <v>1722.403333333333</v>
      </c>
      <c r="J21" s="13">
        <f t="shared" si="5"/>
        <v>33.118887791120414</v>
      </c>
      <c r="K21" s="13">
        <f t="shared" si="6"/>
        <v>33.092132891831383</v>
      </c>
      <c r="L21" s="13">
        <f t="shared" si="7"/>
        <v>2.6754899289031187E-2</v>
      </c>
      <c r="M21" s="13">
        <f t="shared" si="9"/>
        <v>64.232423583562451</v>
      </c>
      <c r="N21" s="18">
        <f t="shared" si="10"/>
        <v>0.50349434389777104</v>
      </c>
      <c r="O21" s="18">
        <f t="shared" si="11"/>
        <v>0.69801599684439863</v>
      </c>
      <c r="P21" s="13"/>
      <c r="R21" s="16">
        <f t="shared" si="8"/>
        <v>45231</v>
      </c>
      <c r="S21" s="17"/>
      <c r="T21" s="17">
        <v>160.47</v>
      </c>
      <c r="U21" s="17">
        <v>197.18</v>
      </c>
      <c r="V21" s="17">
        <v>569.98</v>
      </c>
      <c r="W21" s="17">
        <v>569.98</v>
      </c>
      <c r="X21" s="17">
        <v>569.98</v>
      </c>
      <c r="Y21" s="17">
        <v>569.98</v>
      </c>
      <c r="Z21" s="17">
        <v>569.98</v>
      </c>
      <c r="AA21" s="17">
        <v>569.98</v>
      </c>
      <c r="AB21" s="17">
        <v>569.98</v>
      </c>
      <c r="AC21" s="17">
        <v>569.98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136.83000000000001</v>
      </c>
      <c r="C22" s="13">
        <f>++'Completion Factors'!J16</f>
        <v>0.99919215586411692</v>
      </c>
      <c r="D22" s="13">
        <f t="shared" si="1"/>
        <v>0.11062668222939523</v>
      </c>
      <c r="E22" s="13">
        <f t="shared" si="2"/>
        <v>0.11062668222939523</v>
      </c>
      <c r="F22" s="13"/>
      <c r="G22" s="13">
        <f t="shared" si="3"/>
        <v>136.94062668222941</v>
      </c>
      <c r="H22" s="14">
        <f t="shared" si="4"/>
        <v>0.11062668222939465</v>
      </c>
      <c r="I22" s="13">
        <v>1722.403333333333</v>
      </c>
      <c r="J22" s="13">
        <f t="shared" si="5"/>
        <v>7.9505551360732065</v>
      </c>
      <c r="K22" s="13">
        <f t="shared" si="6"/>
        <v>7.9441323267295143</v>
      </c>
      <c r="L22" s="13">
        <f t="shared" si="7"/>
        <v>6.4228093436922151E-3</v>
      </c>
      <c r="M22" s="13">
        <f t="shared" si="9"/>
        <v>54.447838292828912</v>
      </c>
      <c r="N22" s="18">
        <f t="shared" si="10"/>
        <v>6.5825229288418205E-2</v>
      </c>
      <c r="O22" s="18">
        <f t="shared" si="11"/>
        <v>0.69801599684439863</v>
      </c>
      <c r="P22" s="13"/>
      <c r="R22" s="16">
        <f t="shared" si="8"/>
        <v>45261</v>
      </c>
      <c r="S22" s="17"/>
      <c r="T22" s="17">
        <v>136.83000000000001</v>
      </c>
      <c r="U22" s="17">
        <v>136.83000000000001</v>
      </c>
      <c r="V22" s="17">
        <v>136.83000000000001</v>
      </c>
      <c r="W22" s="17">
        <v>136.83000000000001</v>
      </c>
      <c r="X22" s="17">
        <v>136.83000000000001</v>
      </c>
      <c r="Y22" s="17">
        <v>136.83000000000001</v>
      </c>
      <c r="Z22" s="17">
        <v>136.83000000000001</v>
      </c>
      <c r="AA22" s="17">
        <v>136.83000000000001</v>
      </c>
      <c r="AB22" s="17">
        <v>136.83000000000001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1531.84</v>
      </c>
      <c r="C23" s="13">
        <f>++'Completion Factors'!J15</f>
        <v>0.99919215586411692</v>
      </c>
      <c r="D23" s="13">
        <f t="shared" si="1"/>
        <v>1.2384884667563896</v>
      </c>
      <c r="E23" s="13">
        <f t="shared" si="2"/>
        <v>1.2384884667563896</v>
      </c>
      <c r="F23" s="13"/>
      <c r="G23" s="13">
        <f t="shared" si="3"/>
        <v>1533.0784884667562</v>
      </c>
      <c r="H23" s="14">
        <f t="shared" si="4"/>
        <v>1.2384884667562801</v>
      </c>
      <c r="I23" s="13">
        <v>1722.403333333333</v>
      </c>
      <c r="J23" s="13">
        <f t="shared" si="5"/>
        <v>89.008100413961685</v>
      </c>
      <c r="K23" s="13">
        <f t="shared" si="6"/>
        <v>88.936195741996187</v>
      </c>
      <c r="L23" s="13">
        <f t="shared" si="7"/>
        <v>7.1904671965498324E-2</v>
      </c>
      <c r="M23" s="13">
        <f t="shared" si="9"/>
        <v>49.782044604818047</v>
      </c>
      <c r="N23" s="18">
        <f t="shared" si="10"/>
        <v>0.67870742275928375</v>
      </c>
      <c r="O23" s="18">
        <f t="shared" si="11"/>
        <v>0.77711637923903731</v>
      </c>
      <c r="P23" s="13"/>
      <c r="R23" s="16">
        <f t="shared" si="8"/>
        <v>45292</v>
      </c>
      <c r="S23" s="17">
        <v>275.55</v>
      </c>
      <c r="T23" s="17">
        <v>1481.21</v>
      </c>
      <c r="U23" s="17">
        <v>1481.21</v>
      </c>
      <c r="V23" s="17">
        <v>1481.21</v>
      </c>
      <c r="W23" s="17">
        <v>1481.21</v>
      </c>
      <c r="X23" s="17">
        <v>1531.84</v>
      </c>
      <c r="Y23" s="17">
        <v>1531.84</v>
      </c>
      <c r="Z23" s="17">
        <v>1531.84</v>
      </c>
      <c r="AA23" s="17">
        <v>1531.84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224.36</v>
      </c>
      <c r="C24" s="13">
        <f>++'Completion Factors'!J14</f>
        <v>0.99919215586411692</v>
      </c>
      <c r="D24" s="13">
        <f t="shared" si="1"/>
        <v>0.18139444876845073</v>
      </c>
      <c r="E24" s="13">
        <f t="shared" si="2"/>
        <v>0.18139444876845073</v>
      </c>
      <c r="F24" s="19">
        <v>0</v>
      </c>
      <c r="G24" s="13">
        <f t="shared" si="3"/>
        <v>224.54139444876847</v>
      </c>
      <c r="H24" s="14">
        <f t="shared" si="4"/>
        <v>0.18139444876845801</v>
      </c>
      <c r="I24" s="13">
        <v>1722.403333333333</v>
      </c>
      <c r="J24" s="13">
        <f t="shared" si="5"/>
        <v>13.036516482711281</v>
      </c>
      <c r="K24" s="13">
        <f t="shared" si="6"/>
        <v>13.025985009318378</v>
      </c>
      <c r="L24" s="13">
        <f t="shared" si="7"/>
        <v>1.0531473392903834E-2</v>
      </c>
      <c r="M24" s="13">
        <f t="shared" si="9"/>
        <v>41.459890165188455</v>
      </c>
      <c r="N24" s="18">
        <f t="shared" si="10"/>
        <v>0.12041197772694824</v>
      </c>
      <c r="O24" s="18">
        <f t="shared" si="11"/>
        <v>0.77711637923903731</v>
      </c>
      <c r="P24" s="13"/>
      <c r="R24" s="16">
        <f t="shared" si="8"/>
        <v>45323</v>
      </c>
      <c r="S24" s="17"/>
      <c r="T24" s="17"/>
      <c r="U24" s="17"/>
      <c r="V24" s="17"/>
      <c r="W24" s="17">
        <v>102.64</v>
      </c>
      <c r="X24" s="17">
        <v>224.36</v>
      </c>
      <c r="Y24" s="17">
        <v>224.36</v>
      </c>
      <c r="Z24" s="17">
        <v>224.36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188.43</v>
      </c>
      <c r="C25" s="13">
        <f>++'Completion Factors'!J13</f>
        <v>0.99919215586411692</v>
      </c>
      <c r="D25" s="13">
        <f t="shared" si="1"/>
        <v>0.15234514165376703</v>
      </c>
      <c r="E25" s="13">
        <f t="shared" si="2"/>
        <v>0.15234514165376703</v>
      </c>
      <c r="F25" s="19">
        <v>0</v>
      </c>
      <c r="G25" s="13">
        <f t="shared" si="3"/>
        <v>188.58234514165378</v>
      </c>
      <c r="H25" s="14">
        <f t="shared" si="4"/>
        <v>0.15234514165376822</v>
      </c>
      <c r="I25" s="13">
        <v>1722.403333333333</v>
      </c>
      <c r="J25" s="13">
        <f t="shared" si="5"/>
        <v>10.948791232114845</v>
      </c>
      <c r="K25" s="13">
        <f t="shared" si="6"/>
        <v>10.939946315322972</v>
      </c>
      <c r="L25" s="13">
        <f t="shared" si="7"/>
        <v>8.8449167918724925E-3</v>
      </c>
      <c r="M25" s="13">
        <f t="shared" si="9"/>
        <v>27.915555522902206</v>
      </c>
      <c r="N25" s="18">
        <f t="shared" si="10"/>
        <v>7.0010695532173386E-2</v>
      </c>
      <c r="O25" s="18">
        <f t="shared" si="11"/>
        <v>0.77711637923903731</v>
      </c>
      <c r="P25" s="13"/>
      <c r="R25" s="16">
        <f t="shared" si="8"/>
        <v>45352</v>
      </c>
      <c r="S25" s="17"/>
      <c r="T25" s="17"/>
      <c r="U25" s="17"/>
      <c r="V25" s="17">
        <v>188.43</v>
      </c>
      <c r="W25" s="17">
        <v>188.43</v>
      </c>
      <c r="X25" s="17">
        <v>188.43</v>
      </c>
      <c r="Y25" s="17">
        <v>188.43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261</v>
      </c>
      <c r="C26" s="13">
        <f>++'Completion Factors'!J12</f>
        <v>0.99919215586411692</v>
      </c>
      <c r="D26" s="13">
        <f t="shared" si="1"/>
        <v>0.21101778894885737</v>
      </c>
      <c r="E26" s="13">
        <f t="shared" si="2"/>
        <v>0.21101778894885737</v>
      </c>
      <c r="F26" s="19">
        <v>0</v>
      </c>
      <c r="G26" s="13">
        <f t="shared" si="3"/>
        <v>261.21101778894888</v>
      </c>
      <c r="H26" s="14">
        <f t="shared" si="4"/>
        <v>0.21101778894887957</v>
      </c>
      <c r="I26" s="13">
        <v>1722.403333333333</v>
      </c>
      <c r="J26" s="13">
        <f t="shared" si="5"/>
        <v>15.165496532303639</v>
      </c>
      <c r="K26" s="13">
        <f t="shared" si="6"/>
        <v>15.15324517486226</v>
      </c>
      <c r="L26" s="13">
        <f t="shared" si="7"/>
        <v>1.225135744137873E-2</v>
      </c>
      <c r="M26" s="13">
        <f t="shared" si="9"/>
        <v>25.836044318401637</v>
      </c>
      <c r="N26" s="18">
        <f t="shared" si="10"/>
        <v>0.39056721276006473</v>
      </c>
      <c r="O26" s="18">
        <f t="shared" si="11"/>
        <v>0.77711637923903731</v>
      </c>
      <c r="P26" s="13"/>
      <c r="R26" s="16">
        <f t="shared" si="8"/>
        <v>45383</v>
      </c>
      <c r="S26" s="17"/>
      <c r="T26" s="17"/>
      <c r="U26" s="17">
        <v>242.08</v>
      </c>
      <c r="V26" s="17">
        <v>261</v>
      </c>
      <c r="W26" s="17">
        <v>261</v>
      </c>
      <c r="X26" s="17">
        <v>261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2508.0300000000002</v>
      </c>
      <c r="C27" s="13">
        <f>++'Completion Factors'!J11</f>
        <v>0.8751738097024615</v>
      </c>
      <c r="D27" s="13">
        <f t="shared" si="1"/>
        <v>357.7207482458499</v>
      </c>
      <c r="E27" s="13">
        <f t="shared" si="2"/>
        <v>357.7207482458499</v>
      </c>
      <c r="F27" s="19">
        <v>0</v>
      </c>
      <c r="G27" s="13">
        <f t="shared" si="3"/>
        <v>2865.75074824585</v>
      </c>
      <c r="H27" s="14">
        <f t="shared" si="4"/>
        <v>357.72074824584979</v>
      </c>
      <c r="I27" s="13">
        <v>1716.74</v>
      </c>
      <c r="J27" s="13">
        <f t="shared" si="5"/>
        <v>166.92980580902466</v>
      </c>
      <c r="K27" s="13">
        <f t="shared" si="6"/>
        <v>146.09259410277619</v>
      </c>
      <c r="L27" s="13">
        <f t="shared" si="7"/>
        <v>20.837211706248468</v>
      </c>
      <c r="M27" s="13">
        <f t="shared" si="9"/>
        <v>30.334824143266943</v>
      </c>
      <c r="N27" s="18">
        <f t="shared" si="10"/>
        <v>1.6952806329091976</v>
      </c>
      <c r="O27" s="18">
        <f t="shared" si="11"/>
        <v>0.86861824762489459</v>
      </c>
      <c r="P27" s="13"/>
      <c r="R27" s="16">
        <f t="shared" si="8"/>
        <v>45413</v>
      </c>
      <c r="S27" s="17"/>
      <c r="T27" s="17">
        <v>634.33000000000004</v>
      </c>
      <c r="U27" s="17">
        <v>840.1400000000001</v>
      </c>
      <c r="V27" s="17">
        <v>2508.0300000000002</v>
      </c>
      <c r="W27" s="17">
        <v>2508.0300000000002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1052.71</v>
      </c>
      <c r="C28" s="13">
        <f>++'Completion Factors'!J10</f>
        <v>0.8751738097024615</v>
      </c>
      <c r="D28" s="13">
        <f t="shared" si="1"/>
        <v>150.14820751182745</v>
      </c>
      <c r="E28" s="13">
        <f t="shared" si="2"/>
        <v>150.14820751182745</v>
      </c>
      <c r="F28" s="19">
        <v>0</v>
      </c>
      <c r="G28" s="13">
        <f t="shared" si="3"/>
        <v>1202.8582075118275</v>
      </c>
      <c r="H28" s="14">
        <f t="shared" si="4"/>
        <v>150.14820751182742</v>
      </c>
      <c r="I28" s="13">
        <v>1716.74</v>
      </c>
      <c r="J28" s="13">
        <f t="shared" si="5"/>
        <v>70.066417017826083</v>
      </c>
      <c r="K28" s="13">
        <f t="shared" si="6"/>
        <v>61.320293113692237</v>
      </c>
      <c r="L28" s="13">
        <f t="shared" si="7"/>
        <v>8.7461239041338459</v>
      </c>
      <c r="M28" s="13">
        <f t="shared" si="9"/>
        <v>34.986057328508039</v>
      </c>
      <c r="N28" s="18">
        <f t="shared" si="10"/>
        <v>5.062477326819101</v>
      </c>
      <c r="O28" s="18">
        <f t="shared" si="11"/>
        <v>0.86861824762489459</v>
      </c>
      <c r="P28" s="20"/>
      <c r="R28" s="16">
        <f t="shared" si="8"/>
        <v>45444</v>
      </c>
      <c r="S28" s="17">
        <v>132.77000000000001</v>
      </c>
      <c r="T28" s="17">
        <v>356.51</v>
      </c>
      <c r="U28" s="17">
        <v>471.59</v>
      </c>
      <c r="V28" s="17">
        <v>1052.71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>
        <v>216.77</v>
      </c>
      <c r="C29" s="13">
        <f>++'Completion Factors'!J9</f>
        <v>0.41124983022886169</v>
      </c>
      <c r="D29" s="13">
        <f t="shared" si="1"/>
        <v>310.33052154761225</v>
      </c>
      <c r="E29" s="13">
        <f t="shared" si="2"/>
        <v>310.33052154761225</v>
      </c>
      <c r="F29" s="13">
        <f>ROUND(+I29*J29/100,0)-D29-B29</f>
        <v>1189.8994784523877</v>
      </c>
      <c r="G29" s="13">
        <f t="shared" si="3"/>
        <v>1717</v>
      </c>
      <c r="H29" s="14">
        <f t="shared" si="4"/>
        <v>1500.23</v>
      </c>
      <c r="I29" s="13">
        <v>1716.74</v>
      </c>
      <c r="J29" s="19">
        <v>100</v>
      </c>
      <c r="K29" s="13">
        <f t="shared" si="6"/>
        <v>12.626839241818796</v>
      </c>
      <c r="L29" s="13">
        <f t="shared" si="7"/>
        <v>87.3731607581812</v>
      </c>
      <c r="M29" s="13">
        <f t="shared" si="9"/>
        <v>42.67713571300721</v>
      </c>
      <c r="N29" s="18">
        <f t="shared" si="10"/>
        <v>12.284192009768351</v>
      </c>
      <c r="O29" s="18">
        <f t="shared" si="11"/>
        <v>0.86861824762489459</v>
      </c>
      <c r="P29" s="13"/>
      <c r="R29" s="16">
        <f t="shared" si="8"/>
        <v>45474</v>
      </c>
      <c r="S29" s="17">
        <v>36.409999999999997</v>
      </c>
      <c r="T29" s="17">
        <v>92.31</v>
      </c>
      <c r="U29" s="17">
        <v>216.77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>
        <v>899.8</v>
      </c>
      <c r="C30" s="13">
        <f>++'Completion Factors'!J8</f>
        <v>0.29142640079319032</v>
      </c>
      <c r="D30" s="13">
        <f t="shared" si="1"/>
        <v>2187.7720166428567</v>
      </c>
      <c r="E30" s="13">
        <f t="shared" si="2"/>
        <v>2187.7720166428567</v>
      </c>
      <c r="F30" s="13">
        <f>ROUND(+I30*J30/100,0)-D30-B30</f>
        <v>-1885.5720166428566</v>
      </c>
      <c r="G30" s="13">
        <f t="shared" si="3"/>
        <v>1201.9999999999998</v>
      </c>
      <c r="H30" s="14">
        <f t="shared" si="4"/>
        <v>302.19999999999982</v>
      </c>
      <c r="I30" s="13">
        <v>1716.74</v>
      </c>
      <c r="J30" s="19">
        <v>70</v>
      </c>
      <c r="K30" s="13">
        <f t="shared" si="6"/>
        <v>52.413294966040283</v>
      </c>
      <c r="L30" s="13">
        <f t="shared" si="7"/>
        <v>17.586705033959717</v>
      </c>
      <c r="M30" s="13">
        <f t="shared" si="9"/>
        <v>48.325008267273617</v>
      </c>
      <c r="N30" s="18">
        <f t="shared" si="10"/>
        <v>11.718927562252052</v>
      </c>
      <c r="O30" s="18">
        <f t="shared" si="11"/>
        <v>0.86861824762489459</v>
      </c>
      <c r="P30" s="13"/>
      <c r="R30" s="16">
        <f t="shared" si="8"/>
        <v>45505</v>
      </c>
      <c r="S30" s="17">
        <v>7.54</v>
      </c>
      <c r="T30" s="17">
        <v>899.8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>
        <v>127.8</v>
      </c>
      <c r="C31" s="13">
        <f>+'Completion Factors'!J7</f>
        <v>3.8187831671021202E-2</v>
      </c>
      <c r="D31" s="13">
        <f t="shared" si="1"/>
        <v>3218.8157780563615</v>
      </c>
      <c r="E31" s="13">
        <f t="shared" si="2"/>
        <v>3218.8157780563615</v>
      </c>
      <c r="F31" s="13">
        <f>ROUND(+I31*J31/100,0)-D31-B31</f>
        <v>-2144.6157780563617</v>
      </c>
      <c r="G31" s="13">
        <f t="shared" si="3"/>
        <v>1202</v>
      </c>
      <c r="H31" s="14">
        <f t="shared" si="4"/>
        <v>1074.2</v>
      </c>
      <c r="I31" s="13">
        <v>1716.74</v>
      </c>
      <c r="J31" s="19">
        <v>70</v>
      </c>
      <c r="K31" s="13">
        <f t="shared" si="6"/>
        <v>7.4443421834407069</v>
      </c>
      <c r="L31" s="13">
        <f t="shared" si="7"/>
        <v>62.55565781655929</v>
      </c>
      <c r="M31" s="13">
        <f t="shared" si="9"/>
        <v>54.139361358228356</v>
      </c>
      <c r="N31" s="18">
        <f t="shared" si="10"/>
        <v>12.286594038247728</v>
      </c>
      <c r="O31" s="18">
        <f t="shared" si="11"/>
        <v>0.86861824762489459</v>
      </c>
      <c r="P31" s="13"/>
      <c r="R31" s="16">
        <f t="shared" si="8"/>
        <v>45536</v>
      </c>
      <c r="S31" s="17">
        <v>127.8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3390.3031220563489</v>
      </c>
      <c r="I33" s="13"/>
      <c r="J33" s="22">
        <f>SUM(G20:G31)/SUM(I20:I31)</f>
        <v>0.54139361358228355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3644.5758562105748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