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9CE7071C-5D86-40BB-90E2-5325EB5AF18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<sst xmlns="http://schemas.openxmlformats.org/spreadsheetml/2006/main" count="137" uniqueCount="65">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</sst>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7.5059635662706709E-2</c:v>
                </c:pt>
                <c:pt idx="1">
                  <c:v>0.47714365224936339</c:v>
                </c:pt>
                <c:pt idx="2">
                  <c:v>0.61901965400553338</c:v>
                </c:pt>
                <c:pt idx="3">
                  <c:v>0.72833567582678838</c:v>
                </c:pt>
                <c:pt idx="4">
                  <c:v>0.8104420563871082</c:v>
                </c:pt>
                <c:pt idx="5">
                  <c:v>0.88403581148067611</c:v>
                </c:pt>
                <c:pt idx="6">
                  <c:v>0.90360166474205061</c:v>
                </c:pt>
                <c:pt idx="7">
                  <c:v>0.93171815617152809</c:v>
                </c:pt>
                <c:pt idx="8">
                  <c:v>0.95324561602484847</c:v>
                </c:pt>
                <c:pt idx="9">
                  <c:v>0.96541343877837393</c:v>
                </c:pt>
                <c:pt idx="10">
                  <c:v>0.97544579066237858</c:v>
                </c:pt>
                <c:pt idx="11">
                  <c:v>0.98289422503512658</c:v>
                </c:pt>
                <c:pt idx="12">
                  <c:v>0.99902548086235754</c:v>
                </c:pt>
                <c:pt idx="13">
                  <c:v>0.99950181594248388</c:v>
                </c:pt>
                <c:pt idx="14">
                  <c:v>0.99558742686842094</c:v>
                </c:pt>
                <c:pt idx="15">
                  <c:v>0.99681311628503655</c:v>
                </c:pt>
                <c:pt idx="16">
                  <c:v>0.99704451628513113</c:v>
                </c:pt>
                <c:pt idx="17">
                  <c:v>0.99704451628513113</c:v>
                </c:pt>
                <c:pt idx="18">
                  <c:v>0.99990426325938009</c:v>
                </c:pt>
                <c:pt idx="19">
                  <c:v>0.99990426325938009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7-47EB-A0C2-115A608891F3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7.6243587886298078E-2</c:v>
                </c:pt>
                <c:pt idx="1">
                  <c:v>0.42971764792934403</c:v>
                </c:pt>
                <c:pt idx="2">
                  <c:v>0.57848510247574148</c:v>
                </c:pt>
                <c:pt idx="3">
                  <c:v>0.702241996968059</c:v>
                </c:pt>
                <c:pt idx="4">
                  <c:v>0.79347627844121449</c:v>
                </c:pt>
                <c:pt idx="5">
                  <c:v>0.87363060453083141</c:v>
                </c:pt>
                <c:pt idx="6">
                  <c:v>0.89591632545515221</c:v>
                </c:pt>
                <c:pt idx="7">
                  <c:v>0.93203989259430575</c:v>
                </c:pt>
                <c:pt idx="8">
                  <c:v>0.95966374058995418</c:v>
                </c:pt>
                <c:pt idx="9">
                  <c:v>0.96528965997507632</c:v>
                </c:pt>
                <c:pt idx="10">
                  <c:v>0.97481981441930909</c:v>
                </c:pt>
                <c:pt idx="11">
                  <c:v>0.98289422503512658</c:v>
                </c:pt>
                <c:pt idx="12">
                  <c:v>0.99902548086235754</c:v>
                </c:pt>
                <c:pt idx="13">
                  <c:v>0.99950181594248388</c:v>
                </c:pt>
                <c:pt idx="14">
                  <c:v>0.99558742686842094</c:v>
                </c:pt>
                <c:pt idx="15">
                  <c:v>0.99681311628503655</c:v>
                </c:pt>
                <c:pt idx="16">
                  <c:v>0.99704451628513113</c:v>
                </c:pt>
                <c:pt idx="17">
                  <c:v>0.99704451628513113</c:v>
                </c:pt>
                <c:pt idx="18">
                  <c:v>0.99990426325938009</c:v>
                </c:pt>
                <c:pt idx="19">
                  <c:v>0.99990426325938009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7-47EB-A0C2-115A608891F3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5.8919429567160737E-2</c:v>
                </c:pt>
                <c:pt idx="1">
                  <c:v>0.35877566532874988</c:v>
                </c:pt>
                <c:pt idx="2">
                  <c:v>0.46865939243437948</c:v>
                </c:pt>
                <c:pt idx="3">
                  <c:v>0.62323540516563936</c:v>
                </c:pt>
                <c:pt idx="4">
                  <c:v>0.75278644660485372</c:v>
                </c:pt>
                <c:pt idx="5">
                  <c:v>0.84984187920774179</c:v>
                </c:pt>
                <c:pt idx="6">
                  <c:v>0.87133604192533709</c:v>
                </c:pt>
                <c:pt idx="7">
                  <c:v>0.9352460344752922</c:v>
                </c:pt>
                <c:pt idx="8">
                  <c:v>0.96269427181128064</c:v>
                </c:pt>
                <c:pt idx="9">
                  <c:v>0.96762264680368093</c:v>
                </c:pt>
                <c:pt idx="10">
                  <c:v>0.97165850116527486</c:v>
                </c:pt>
                <c:pt idx="11">
                  <c:v>0.98160725895629808</c:v>
                </c:pt>
                <c:pt idx="12">
                  <c:v>1.0036526508437409</c:v>
                </c:pt>
                <c:pt idx="13">
                  <c:v>1.0042157342097211</c:v>
                </c:pt>
                <c:pt idx="14">
                  <c:v>1.004382659151198</c:v>
                </c:pt>
                <c:pt idx="15">
                  <c:v>0.99672522911685046</c:v>
                </c:pt>
                <c:pt idx="16">
                  <c:v>0.99704451628513113</c:v>
                </c:pt>
                <c:pt idx="17">
                  <c:v>0.99704451628513113</c:v>
                </c:pt>
                <c:pt idx="18">
                  <c:v>0.99990426325938009</c:v>
                </c:pt>
                <c:pt idx="19">
                  <c:v>0.99990426325938009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7-47EB-A0C2-115A608891F3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8.5708032412207827E-2</c:v>
                </c:pt>
                <c:pt idx="1">
                  <c:v>0.52189840564659318</c:v>
                </c:pt>
                <c:pt idx="2">
                  <c:v>0.68346611670591884</c:v>
                </c:pt>
                <c:pt idx="3">
                  <c:v>0.76011980314977667</c:v>
                </c:pt>
                <c:pt idx="4">
                  <c:v>0.79799204195730067</c:v>
                </c:pt>
                <c:pt idx="5">
                  <c:v>0.8989838438946276</c:v>
                </c:pt>
                <c:pt idx="6">
                  <c:v>0.91795372134755149</c:v>
                </c:pt>
                <c:pt idx="7">
                  <c:v>0.95605154341740761</c:v>
                </c:pt>
                <c:pt idx="8">
                  <c:v>0.96649247460683818</c:v>
                </c:pt>
                <c:pt idx="9">
                  <c:v>0.96768791215882555</c:v>
                </c:pt>
                <c:pt idx="10">
                  <c:v>0.97363279173085571</c:v>
                </c:pt>
                <c:pt idx="11">
                  <c:v>0.99429635648485493</c:v>
                </c:pt>
                <c:pt idx="12">
                  <c:v>1.0105396196780561</c:v>
                </c:pt>
                <c:pt idx="13">
                  <c:v>1.010675752433047</c:v>
                </c:pt>
                <c:pt idx="14">
                  <c:v>1.010675752433047</c:v>
                </c:pt>
                <c:pt idx="15">
                  <c:v>0.99403481967583684</c:v>
                </c:pt>
                <c:pt idx="16">
                  <c:v>0.99403481967583684</c:v>
                </c:pt>
                <c:pt idx="17">
                  <c:v>0.99403481967583684</c:v>
                </c:pt>
                <c:pt idx="18">
                  <c:v>0.99990863642199879</c:v>
                </c:pt>
                <c:pt idx="19">
                  <c:v>0.99990863642199879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7-47EB-A0C2-115A608891F3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4.1150244482058692E-3</c:v>
                </c:pt>
                <c:pt idx="1">
                  <c:v>4.2154037132617957E-2</c:v>
                </c:pt>
                <c:pt idx="2">
                  <c:v>5.5313330048213538E-2</c:v>
                </c:pt>
                <c:pt idx="3">
                  <c:v>0.54782105792801195</c:v>
                </c:pt>
                <c:pt idx="4">
                  <c:v>0.80148936168775786</c:v>
                </c:pt>
                <c:pt idx="5">
                  <c:v>0.88020356556280421</c:v>
                </c:pt>
                <c:pt idx="6">
                  <c:v>0.89997804673575554</c:v>
                </c:pt>
                <c:pt idx="7">
                  <c:v>0.93015861734020822</c:v>
                </c:pt>
                <c:pt idx="8">
                  <c:v>0.95228537819780534</c:v>
                </c:pt>
                <c:pt idx="9">
                  <c:v>0.96418949743515192</c:v>
                </c:pt>
                <c:pt idx="10">
                  <c:v>0.9743516185216623</c:v>
                </c:pt>
                <c:pt idx="11">
                  <c:v>0.98286920298544078</c:v>
                </c:pt>
                <c:pt idx="12">
                  <c:v>0.999340413762142</c:v>
                </c:pt>
                <c:pt idx="13">
                  <c:v>0.99978045534225657</c:v>
                </c:pt>
                <c:pt idx="14">
                  <c:v>0.99783985161695077</c:v>
                </c:pt>
                <c:pt idx="15">
                  <c:v>0.99730745084375494</c:v>
                </c:pt>
                <c:pt idx="16">
                  <c:v>0.9975850428131352</c:v>
                </c:pt>
                <c:pt idx="17">
                  <c:v>0.9975850428131352</c:v>
                </c:pt>
                <c:pt idx="18">
                  <c:v>0.99991032553778669</c:v>
                </c:pt>
                <c:pt idx="19">
                  <c:v>0.99991032553778669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7-47EB-A0C2-115A608891F3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2.9488405055723538E-3</c:v>
                </c:pt>
                <c:pt idx="1">
                  <c:v>2.0596169136651271E-2</c:v>
                </c:pt>
                <c:pt idx="2">
                  <c:v>2.7946709636082701E-2</c:v>
                </c:pt>
                <c:pt idx="3">
                  <c:v>0.46020131305763151</c:v>
                </c:pt>
                <c:pt idx="4">
                  <c:v>0.788877808840318</c:v>
                </c:pt>
                <c:pt idx="5">
                  <c:v>0.87054847857162154</c:v>
                </c:pt>
                <c:pt idx="6">
                  <c:v>0.89212029945389593</c:v>
                </c:pt>
                <c:pt idx="7">
                  <c:v>0.93056576168750238</c:v>
                </c:pt>
                <c:pt idx="8">
                  <c:v>0.95748312690326498</c:v>
                </c:pt>
                <c:pt idx="9">
                  <c:v>0.9641640029344698</c:v>
                </c:pt>
                <c:pt idx="10">
                  <c:v>0.97367357855195247</c:v>
                </c:pt>
                <c:pt idx="11">
                  <c:v>0.98286920298544078</c:v>
                </c:pt>
                <c:pt idx="12">
                  <c:v>0.999340413762142</c:v>
                </c:pt>
                <c:pt idx="13">
                  <c:v>0.99978045534225657</c:v>
                </c:pt>
                <c:pt idx="14">
                  <c:v>0.99783985161695077</c:v>
                </c:pt>
                <c:pt idx="15">
                  <c:v>0.99730745084375494</c:v>
                </c:pt>
                <c:pt idx="16">
                  <c:v>0.9975850428131352</c:v>
                </c:pt>
                <c:pt idx="17">
                  <c:v>0.9975850428131352</c:v>
                </c:pt>
                <c:pt idx="18">
                  <c:v>0.99991032553778669</c:v>
                </c:pt>
                <c:pt idx="19">
                  <c:v>0.99991032553778669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97-47EB-A0C2-115A608891F3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8.2946777419815856E-4</c:v>
                </c:pt>
                <c:pt idx="1">
                  <c:v>7.8298609332318175E-3</c:v>
                </c:pt>
                <c:pt idx="2">
                  <c:v>9.9282702739225837E-3</c:v>
                </c:pt>
                <c:pt idx="3">
                  <c:v>0.3155543142998592</c:v>
                </c:pt>
                <c:pt idx="4">
                  <c:v>0.74566237135392754</c:v>
                </c:pt>
                <c:pt idx="5">
                  <c:v>0.84189599684548033</c:v>
                </c:pt>
                <c:pt idx="6">
                  <c:v>0.86284487506130059</c:v>
                </c:pt>
                <c:pt idx="7">
                  <c:v>0.93089878217029554</c:v>
                </c:pt>
                <c:pt idx="8">
                  <c:v>0.96069490075582464</c:v>
                </c:pt>
                <c:pt idx="9">
                  <c:v>0.96617116183120799</c:v>
                </c:pt>
                <c:pt idx="10">
                  <c:v>0.969863708255011</c:v>
                </c:pt>
                <c:pt idx="11">
                  <c:v>0.98106835705175988</c:v>
                </c:pt>
                <c:pt idx="12">
                  <c:v>1.0051140253367039</c:v>
                </c:pt>
                <c:pt idx="13">
                  <c:v>1.0055739721707011</c:v>
                </c:pt>
                <c:pt idx="14">
                  <c:v>1.0057668506430151</c:v>
                </c:pt>
                <c:pt idx="15">
                  <c:v>0.99721495451470732</c:v>
                </c:pt>
                <c:pt idx="16">
                  <c:v>0.9975850428131352</c:v>
                </c:pt>
                <c:pt idx="17">
                  <c:v>0.9975850428131352</c:v>
                </c:pt>
                <c:pt idx="18">
                  <c:v>0.99991032553778669</c:v>
                </c:pt>
                <c:pt idx="19">
                  <c:v>0.99991032553778669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97-47EB-A0C2-115A608891F3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5.5223780184302067E-2</c:v>
                </c:pt>
                <c:pt idx="1">
                  <c:v>0.52129152270977763</c:v>
                </c:pt>
                <c:pt idx="2">
                  <c:v>0.68309194356586889</c:v>
                </c:pt>
                <c:pt idx="3">
                  <c:v>0.75650497525633131</c:v>
                </c:pt>
                <c:pt idx="4">
                  <c:v>0.79594773295874477</c:v>
                </c:pt>
                <c:pt idx="5">
                  <c:v>0.89703973093591693</c:v>
                </c:pt>
                <c:pt idx="6">
                  <c:v>0.91639013710312744</c:v>
                </c:pt>
                <c:pt idx="7">
                  <c:v>0.95603361258210795</c:v>
                </c:pt>
                <c:pt idx="8">
                  <c:v>0.96770264004534901</c:v>
                </c:pt>
                <c:pt idx="9">
                  <c:v>0.96886399642849697</c:v>
                </c:pt>
                <c:pt idx="10">
                  <c:v>0.97432276108464422</c:v>
                </c:pt>
                <c:pt idx="11">
                  <c:v>0.99646708520495608</c:v>
                </c:pt>
                <c:pt idx="12">
                  <c:v>1.01307851676703</c:v>
                </c:pt>
                <c:pt idx="13">
                  <c:v>1.0132188738169761</c:v>
                </c:pt>
                <c:pt idx="14">
                  <c:v>1.0132188738169761</c:v>
                </c:pt>
                <c:pt idx="15">
                  <c:v>0.99527769391461818</c:v>
                </c:pt>
                <c:pt idx="16">
                  <c:v>0.99527769391461818</c:v>
                </c:pt>
                <c:pt idx="17">
                  <c:v>0.99527769391461818</c:v>
                </c:pt>
                <c:pt idx="18">
                  <c:v>0.99991750291047987</c:v>
                </c:pt>
                <c:pt idx="19">
                  <c:v>0.99991750291047987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97-47EB-A0C2-115A608891F3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6.983277324981868E-2</c:v>
                </c:pt>
                <c:pt idx="1">
                  <c:v>0.42522984130212388</c:v>
                </c:pt>
                <c:pt idx="2">
                  <c:v>0.55603805742291756</c:v>
                </c:pt>
                <c:pt idx="3">
                  <c:v>0.68490517929573169</c:v>
                </c:pt>
                <c:pt idx="4">
                  <c:v>0.77473036686362473</c:v>
                </c:pt>
                <c:pt idx="5">
                  <c:v>0.8737224174830921</c:v>
                </c:pt>
                <c:pt idx="6">
                  <c:v>0.89403759932831295</c:v>
                </c:pt>
                <c:pt idx="7">
                  <c:v>0.9455343518510454</c:v>
                </c:pt>
                <c:pt idx="8">
                  <c:v>0.96458963423860888</c:v>
                </c:pt>
                <c:pt idx="9">
                  <c:v>0.9676552783807667</c:v>
                </c:pt>
                <c:pt idx="10">
                  <c:v>0.97264464458699407</c:v>
                </c:pt>
                <c:pt idx="11">
                  <c:v>0.98791106352768399</c:v>
                </c:pt>
                <c:pt idx="12">
                  <c:v>1.0070843612261109</c:v>
                </c:pt>
                <c:pt idx="13">
                  <c:v>1.0074353874695381</c:v>
                </c:pt>
                <c:pt idx="14">
                  <c:v>1.0075193790241179</c:v>
                </c:pt>
                <c:pt idx="15">
                  <c:v>0.99537820642160468</c:v>
                </c:pt>
                <c:pt idx="16">
                  <c:v>0.99553739326608248</c:v>
                </c:pt>
                <c:pt idx="17">
                  <c:v>0.99553739326608248</c:v>
                </c:pt>
                <c:pt idx="18">
                  <c:v>0.99990644983590771</c:v>
                </c:pt>
                <c:pt idx="19">
                  <c:v>0.99990644983590771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97-47EB-A0C2-115A60889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6.3568607552731793</c:v>
                </c:pt>
                <c:pt idx="1">
                  <c:v>1.297344418368209</c:v>
                </c:pt>
                <c:pt idx="2">
                  <c:v>1.176595397438347</c:v>
                </c:pt>
                <c:pt idx="3">
                  <c:v>1.112731510051481</c:v>
                </c:pt>
                <c:pt idx="4">
                  <c:v>1.090806930012546</c:v>
                </c:pt>
                <c:pt idx="5">
                  <c:v>1.0221324215685379</c:v>
                </c:pt>
                <c:pt idx="6">
                  <c:v>1.0311160243795079</c:v>
                </c:pt>
                <c:pt idx="7">
                  <c:v>1.0231051200523751</c:v>
                </c:pt>
                <c:pt idx="8">
                  <c:v>1.012764624928743</c:v>
                </c:pt>
                <c:pt idx="9">
                  <c:v>1.01039176738279</c:v>
                </c:pt>
                <c:pt idx="10">
                  <c:v>1.0076359285611249</c:v>
                </c:pt>
                <c:pt idx="11">
                  <c:v>1.0164119957329629</c:v>
                </c:pt>
                <c:pt idx="12">
                  <c:v>1.000476799730589</c:v>
                </c:pt>
                <c:pt idx="13">
                  <c:v>0.99608365986771941</c:v>
                </c:pt>
                <c:pt idx="14">
                  <c:v>1.001231121831732</c:v>
                </c:pt>
                <c:pt idx="15">
                  <c:v>1.000232139802651</c:v>
                </c:pt>
                <c:pt idx="16">
                  <c:v>1</c:v>
                </c:pt>
                <c:pt idx="17">
                  <c:v>1.0028682239634641</c:v>
                </c:pt>
                <c:pt idx="18">
                  <c:v>1</c:v>
                </c:pt>
                <c:pt idx="19">
                  <c:v>1.000095745907021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5-45D4-AE46-CA4DC8B8A865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5.6361152438180264</c:v>
                </c:pt>
                <c:pt idx="1">
                  <c:v>1.3461981495599611</c:v>
                </c:pt>
                <c:pt idx="2">
                  <c:v>1.213932725255457</c:v>
                </c:pt>
                <c:pt idx="3">
                  <c:v>1.129918577736821</c:v>
                </c:pt>
                <c:pt idx="4">
                  <c:v>1.1010166633425771</c:v>
                </c:pt>
                <c:pt idx="5">
                  <c:v>1.0255093180215329</c:v>
                </c:pt>
                <c:pt idx="6">
                  <c:v>1.0403202465596351</c:v>
                </c:pt>
                <c:pt idx="7">
                  <c:v>1.0296380532798419</c:v>
                </c:pt>
                <c:pt idx="8">
                  <c:v>1.0058623861121021</c:v>
                </c:pt>
                <c:pt idx="9">
                  <c:v>1.0098728442242699</c:v>
                </c:pt>
                <c:pt idx="10">
                  <c:v>1.0082829775271109</c:v>
                </c:pt>
                <c:pt idx="11">
                  <c:v>1.0164119957329629</c:v>
                </c:pt>
                <c:pt idx="12">
                  <c:v>1.000476799730589</c:v>
                </c:pt>
                <c:pt idx="13">
                  <c:v>0.99608365986771941</c:v>
                </c:pt>
                <c:pt idx="14">
                  <c:v>1.001231121831732</c:v>
                </c:pt>
                <c:pt idx="15">
                  <c:v>1.000232139802651</c:v>
                </c:pt>
                <c:pt idx="16">
                  <c:v>1</c:v>
                </c:pt>
                <c:pt idx="17">
                  <c:v>1.0028682239634641</c:v>
                </c:pt>
                <c:pt idx="18">
                  <c:v>1</c:v>
                </c:pt>
                <c:pt idx="19">
                  <c:v>1.000095745907021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5-45D4-AE46-CA4DC8B8A865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6.0892589755946434</c:v>
                </c:pt>
                <c:pt idx="1">
                  <c:v>1.306274192272606</c:v>
                </c:pt>
                <c:pt idx="2">
                  <c:v>1.329825914569509</c:v>
                </c:pt>
                <c:pt idx="3">
                  <c:v>1.2078685523406409</c:v>
                </c:pt>
                <c:pt idx="4">
                  <c:v>1.1289282412570241</c:v>
                </c:pt>
                <c:pt idx="5">
                  <c:v>1.0252919551783359</c:v>
                </c:pt>
                <c:pt idx="6">
                  <c:v>1.0733471238131469</c:v>
                </c:pt>
                <c:pt idx="7">
                  <c:v>1.0293486808007559</c:v>
                </c:pt>
                <c:pt idx="8">
                  <c:v>1.005119356307302</c:v>
                </c:pt>
                <c:pt idx="9">
                  <c:v>1.004170896965801</c:v>
                </c:pt>
                <c:pt idx="10">
                  <c:v>1.010238944834108</c:v>
                </c:pt>
                <c:pt idx="11">
                  <c:v>1.0224584646112771</c:v>
                </c:pt>
                <c:pt idx="12">
                  <c:v>1.0005610341042861</c:v>
                </c:pt>
                <c:pt idx="13">
                  <c:v>1.000166224184496</c:v>
                </c:pt>
                <c:pt idx="14">
                  <c:v>0.99237598343163447</c:v>
                </c:pt>
                <c:pt idx="15">
                  <c:v>1.0003203361959281</c:v>
                </c:pt>
                <c:pt idx="16">
                  <c:v>1</c:v>
                </c:pt>
                <c:pt idx="17">
                  <c:v>1.0028682239634641</c:v>
                </c:pt>
                <c:pt idx="18">
                  <c:v>1</c:v>
                </c:pt>
                <c:pt idx="19">
                  <c:v>1.000095745907021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5-45D4-AE46-CA4DC8B8A865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6.0892589755946434</c:v>
                </c:pt>
                <c:pt idx="1">
                  <c:v>1.3095769393262571</c:v>
                </c:pt>
                <c:pt idx="2">
                  <c:v>1.112154332995033</c:v>
                </c:pt>
                <c:pt idx="3">
                  <c:v>1.0498240391193461</c:v>
                </c:pt>
                <c:pt idx="4">
                  <c:v>1.1265574048703739</c:v>
                </c:pt>
                <c:pt idx="5">
                  <c:v>1.021101466485473</c:v>
                </c:pt>
                <c:pt idx="6">
                  <c:v>1.0415029877692841</c:v>
                </c:pt>
                <c:pt idx="7">
                  <c:v>1.0109208873321931</c:v>
                </c:pt>
                <c:pt idx="8">
                  <c:v>1.001236882421122</c:v>
                </c:pt>
                <c:pt idx="9">
                  <c:v>1.006143385173395</c:v>
                </c:pt>
                <c:pt idx="10">
                  <c:v>1.021223160240182</c:v>
                </c:pt>
                <c:pt idx="11">
                  <c:v>1.016336440425696</c:v>
                </c:pt>
                <c:pt idx="12">
                  <c:v>1.0001347129319229</c:v>
                </c:pt>
                <c:pt idx="13">
                  <c:v>1</c:v>
                </c:pt>
                <c:pt idx="14">
                  <c:v>0.98353484515963685</c:v>
                </c:pt>
                <c:pt idx="15">
                  <c:v>1</c:v>
                </c:pt>
                <c:pt idx="16">
                  <c:v>1</c:v>
                </c:pt>
                <c:pt idx="17">
                  <c:v>1.0059090653867411</c:v>
                </c:pt>
                <c:pt idx="18">
                  <c:v>1</c:v>
                </c:pt>
                <c:pt idx="19">
                  <c:v>1.0000913719260669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75-45D4-AE46-CA4DC8B8A865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10.243933581244439</c:v>
                </c:pt>
                <c:pt idx="1">
                  <c:v>1.312171592822676</c:v>
                </c:pt>
                <c:pt idx="2">
                  <c:v>9.9039608978614559</c:v>
                </c:pt>
                <c:pt idx="3">
                  <c:v>1.4630495671692121</c:v>
                </c:pt>
                <c:pt idx="4">
                  <c:v>1.098209917233701</c:v>
                </c:pt>
                <c:pt idx="5">
                  <c:v>1.022465804441848</c:v>
                </c:pt>
                <c:pt idx="6">
                  <c:v>1.033534785336063</c:v>
                </c:pt>
                <c:pt idx="7">
                  <c:v>1.02378815875605</c:v>
                </c:pt>
                <c:pt idx="8">
                  <c:v>1.0125005796685389</c:v>
                </c:pt>
                <c:pt idx="9">
                  <c:v>1.0105395475822361</c:v>
                </c:pt>
                <c:pt idx="10">
                  <c:v>1.008741797418782</c:v>
                </c:pt>
                <c:pt idx="11">
                  <c:v>1.016758293704463</c:v>
                </c:pt>
                <c:pt idx="12">
                  <c:v>1.000440332017053</c:v>
                </c:pt>
                <c:pt idx="13">
                  <c:v>0.9980589701319561</c:v>
                </c:pt>
                <c:pt idx="14">
                  <c:v>0.99946644667244633</c:v>
                </c:pt>
                <c:pt idx="15">
                  <c:v>1.0002783414173291</c:v>
                </c:pt>
                <c:pt idx="16">
                  <c:v>1</c:v>
                </c:pt>
                <c:pt idx="17">
                  <c:v>1.0023309117767989</c:v>
                </c:pt>
                <c:pt idx="18">
                  <c:v>1</c:v>
                </c:pt>
                <c:pt idx="19">
                  <c:v>1.0000896825044441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75-45D4-AE46-CA4DC8B8A865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6.9844974991801632</c:v>
                </c:pt>
                <c:pt idx="1">
                  <c:v>1.356888722881529</c:v>
                </c:pt>
                <c:pt idx="2">
                  <c:v>16.467101818077861</c:v>
                </c:pt>
                <c:pt idx="3">
                  <c:v>1.7142015601800911</c:v>
                </c:pt>
                <c:pt idx="4">
                  <c:v>1.10352765512743</c:v>
                </c:pt>
                <c:pt idx="5">
                  <c:v>1.0247795745018919</c:v>
                </c:pt>
                <c:pt idx="6">
                  <c:v>1.043094482052634</c:v>
                </c:pt>
                <c:pt idx="7">
                  <c:v>1.028925806561968</c:v>
                </c:pt>
                <c:pt idx="8">
                  <c:v>1.0069775391790059</c:v>
                </c:pt>
                <c:pt idx="9">
                  <c:v>1.009863027025008</c:v>
                </c:pt>
                <c:pt idx="10">
                  <c:v>1.009444257948505</c:v>
                </c:pt>
                <c:pt idx="11">
                  <c:v>1.016758293704463</c:v>
                </c:pt>
                <c:pt idx="12">
                  <c:v>1.000440332017053</c:v>
                </c:pt>
                <c:pt idx="13">
                  <c:v>0.9980589701319561</c:v>
                </c:pt>
                <c:pt idx="14">
                  <c:v>0.99946644667244633</c:v>
                </c:pt>
                <c:pt idx="15">
                  <c:v>1.0002783414173291</c:v>
                </c:pt>
                <c:pt idx="16">
                  <c:v>1</c:v>
                </c:pt>
                <c:pt idx="17">
                  <c:v>1.0023309117767989</c:v>
                </c:pt>
                <c:pt idx="18">
                  <c:v>1</c:v>
                </c:pt>
                <c:pt idx="19">
                  <c:v>1.0000896825044441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75-45D4-AE46-CA4DC8B8A865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9.4396204129821637</c:v>
                </c:pt>
                <c:pt idx="1">
                  <c:v>1.2680008442786781</c:v>
                </c:pt>
                <c:pt idx="2">
                  <c:v>31.78341298067685</c:v>
                </c:pt>
                <c:pt idx="3">
                  <c:v>2.3630238521960218</c:v>
                </c:pt>
                <c:pt idx="4">
                  <c:v>1.129057907691946</c:v>
                </c:pt>
                <c:pt idx="5">
                  <c:v>1.0248829763941321</c:v>
                </c:pt>
                <c:pt idx="6">
                  <c:v>1.0788715435137279</c:v>
                </c:pt>
                <c:pt idx="7">
                  <c:v>1.032007903712219</c:v>
                </c:pt>
                <c:pt idx="8">
                  <c:v>1.0057003124208059</c:v>
                </c:pt>
                <c:pt idx="9">
                  <c:v>1.003821834649675</c:v>
                </c:pt>
                <c:pt idx="10">
                  <c:v>1.0115528075763429</c:v>
                </c:pt>
                <c:pt idx="11">
                  <c:v>1.024509676733643</c:v>
                </c:pt>
                <c:pt idx="12">
                  <c:v>1.0004576066221369</c:v>
                </c:pt>
                <c:pt idx="13">
                  <c:v>1.0001918093324329</c:v>
                </c:pt>
                <c:pt idx="14">
                  <c:v>0.9914971386034046</c:v>
                </c:pt>
                <c:pt idx="15">
                  <c:v>1.000371121889772</c:v>
                </c:pt>
                <c:pt idx="16">
                  <c:v>1</c:v>
                </c:pt>
                <c:pt idx="17">
                  <c:v>1.0023309117767989</c:v>
                </c:pt>
                <c:pt idx="18">
                  <c:v>1</c:v>
                </c:pt>
                <c:pt idx="19">
                  <c:v>1.0000896825044441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75-45D4-AE46-CA4DC8B8A865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9.4396204129821637</c:v>
                </c:pt>
                <c:pt idx="1">
                  <c:v>1.310383756127512</c:v>
                </c:pt>
                <c:pt idx="2">
                  <c:v>1.1074716696367879</c:v>
                </c:pt>
                <c:pt idx="3">
                  <c:v>1.0521381339085689</c:v>
                </c:pt>
                <c:pt idx="4">
                  <c:v>1.127008337094431</c:v>
                </c:pt>
                <c:pt idx="5">
                  <c:v>1.0215714036958219</c:v>
                </c:pt>
                <c:pt idx="6">
                  <c:v>1.0432604781237611</c:v>
                </c:pt>
                <c:pt idx="7">
                  <c:v>1.0122056665264361</c:v>
                </c:pt>
                <c:pt idx="8">
                  <c:v>1.0012001169936811</c:v>
                </c:pt>
                <c:pt idx="9">
                  <c:v>1.005634190842337</c:v>
                </c:pt>
                <c:pt idx="10">
                  <c:v>1.022727914203359</c:v>
                </c:pt>
                <c:pt idx="11">
                  <c:v>1.0166703264048671</c:v>
                </c:pt>
                <c:pt idx="12">
                  <c:v>1.0001385450857201</c:v>
                </c:pt>
                <c:pt idx="13">
                  <c:v>1</c:v>
                </c:pt>
                <c:pt idx="14">
                  <c:v>0.98229288817452654</c:v>
                </c:pt>
                <c:pt idx="15">
                  <c:v>1</c:v>
                </c:pt>
                <c:pt idx="16">
                  <c:v>1</c:v>
                </c:pt>
                <c:pt idx="17">
                  <c:v>1.004661823553598</c:v>
                </c:pt>
                <c:pt idx="18">
                  <c:v>1</c:v>
                </c:pt>
                <c:pt idx="19">
                  <c:v>1.000082503895851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75-45D4-AE46-CA4DC8B8A865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6.0892589755946434</c:v>
                </c:pt>
                <c:pt idx="1">
                  <c:v>1.3079255657994311</c:v>
                </c:pt>
                <c:pt idx="2">
                  <c:v>1.2209901237822709</c:v>
                </c:pt>
                <c:pt idx="3">
                  <c:v>1.1288462957299941</c:v>
                </c:pt>
                <c:pt idx="4">
                  <c:v>1.127742823063699</c:v>
                </c:pt>
                <c:pt idx="5">
                  <c:v>1.023196710831904</c:v>
                </c:pt>
                <c:pt idx="6">
                  <c:v>1.057425055791215</c:v>
                </c:pt>
                <c:pt idx="7">
                  <c:v>1.020134784066475</c:v>
                </c:pt>
                <c:pt idx="8">
                  <c:v>1.003178119364212</c:v>
                </c:pt>
                <c:pt idx="9">
                  <c:v>1.0051571410695981</c:v>
                </c:pt>
                <c:pt idx="10">
                  <c:v>1.015731052537145</c:v>
                </c:pt>
                <c:pt idx="11">
                  <c:v>1.0193974525184859</c:v>
                </c:pt>
                <c:pt idx="12">
                  <c:v>1.0003478735181051</c:v>
                </c:pt>
                <c:pt idx="13">
                  <c:v>1.000083112092248</c:v>
                </c:pt>
                <c:pt idx="14">
                  <c:v>0.98795541429563571</c:v>
                </c:pt>
                <c:pt idx="15">
                  <c:v>1.0001601680979639</c:v>
                </c:pt>
                <c:pt idx="16">
                  <c:v>1</c:v>
                </c:pt>
                <c:pt idx="17">
                  <c:v>1.004388644675102</c:v>
                </c:pt>
                <c:pt idx="18">
                  <c:v>1</c:v>
                </c:pt>
                <c:pt idx="19">
                  <c:v>1.0000935589165441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75-45D4-AE46-CA4DC8B8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0.16422359502329187</v>
      </c>
      <c r="C7" s="4">
        <f t="shared" ref="C7:C29" si="1">+F7/F8</f>
        <v>0.16422359502329192</v>
      </c>
      <c r="D7" s="4">
        <f t="shared" ref="D7:D29" si="2">+G7/G8</f>
        <v>0.17742717399131433</v>
      </c>
      <c r="E7" s="5">
        <v>8.5708032412207827E-2</v>
      </c>
      <c r="F7" s="5">
        <v>5.8919429567160737E-2</v>
      </c>
      <c r="G7" s="5">
        <v>7.6243587886298078E-2</v>
      </c>
      <c r="H7" s="4">
        <f t="shared" ref="H7:H29" si="3">+I7/I8</f>
        <v>0.16422359502329192</v>
      </c>
      <c r="I7" s="5">
        <v>6.983277324981868E-2</v>
      </c>
      <c r="J7" s="5">
        <f t="shared" ref="J7:J30" si="4">I7</f>
        <v>6.983277324981868E-2</v>
      </c>
    </row>
    <row r="8" spans="1:10" ht="15.5" customHeight="1" x14ac:dyDescent="0.35">
      <c r="A8" s="3">
        <f t="shared" ref="A8:A29" si="5">1+A7</f>
        <v>1</v>
      </c>
      <c r="B8" s="4">
        <f t="shared" si="0"/>
        <v>0.76360538275397072</v>
      </c>
      <c r="C8" s="4">
        <f t="shared" si="1"/>
        <v>0.76553606120031992</v>
      </c>
      <c r="D8" s="4">
        <f t="shared" si="2"/>
        <v>0.74283269541476926</v>
      </c>
      <c r="E8" s="5">
        <v>0.52189840564659318</v>
      </c>
      <c r="F8" s="5">
        <v>0.35877566532874988</v>
      </c>
      <c r="G8" s="5">
        <v>0.42971764792934403</v>
      </c>
      <c r="H8" s="4">
        <f t="shared" si="3"/>
        <v>0.76474952680927355</v>
      </c>
      <c r="I8" s="5">
        <v>0.42522984130212388</v>
      </c>
      <c r="J8" s="5">
        <f t="shared" si="4"/>
        <v>0.42522984130212388</v>
      </c>
    </row>
    <row r="9" spans="1:10" ht="15.5" customHeight="1" x14ac:dyDescent="0.35">
      <c r="A9" s="3">
        <f t="shared" si="5"/>
        <v>2</v>
      </c>
      <c r="B9" s="4">
        <f t="shared" si="0"/>
        <v>0.89915578290919262</v>
      </c>
      <c r="C9" s="4">
        <f t="shared" si="1"/>
        <v>0.75197812664353092</v>
      </c>
      <c r="D9" s="4">
        <f t="shared" si="2"/>
        <v>0.82376887878161675</v>
      </c>
      <c r="E9" s="5">
        <v>0.68346611670591884</v>
      </c>
      <c r="F9" s="5">
        <v>0.46865939243437948</v>
      </c>
      <c r="G9" s="5">
        <v>0.57848510247574148</v>
      </c>
      <c r="H9" s="4">
        <f t="shared" si="3"/>
        <v>0.81184676978888604</v>
      </c>
      <c r="I9" s="5">
        <v>0.55603805742291756</v>
      </c>
      <c r="J9" s="5">
        <f t="shared" si="4"/>
        <v>0.55603805742291756</v>
      </c>
    </row>
    <row r="10" spans="1:10" ht="15.5" customHeight="1" x14ac:dyDescent="0.35">
      <c r="A10" s="3">
        <f t="shared" si="5"/>
        <v>3</v>
      </c>
      <c r="B10" s="4">
        <f t="shared" si="0"/>
        <v>0.95254058083758375</v>
      </c>
      <c r="C10" s="4">
        <f t="shared" si="1"/>
        <v>0.82790465739187624</v>
      </c>
      <c r="D10" s="4">
        <f t="shared" si="2"/>
        <v>0.88501952238271653</v>
      </c>
      <c r="E10" s="5">
        <v>0.76011980314977667</v>
      </c>
      <c r="F10" s="5">
        <v>0.62323540516563936</v>
      </c>
      <c r="G10" s="5">
        <v>0.702241996968059</v>
      </c>
      <c r="H10" s="4">
        <f t="shared" si="3"/>
        <v>0.8840561937290049</v>
      </c>
      <c r="I10" s="5">
        <v>0.68490517929573169</v>
      </c>
      <c r="J10" s="5">
        <f t="shared" si="4"/>
        <v>0.68490517929573169</v>
      </c>
    </row>
    <row r="11" spans="1:10" ht="15.5" customHeight="1" x14ac:dyDescent="0.35">
      <c r="A11" s="3">
        <f t="shared" si="5"/>
        <v>4</v>
      </c>
      <c r="B11" s="4">
        <f t="shared" si="0"/>
        <v>0.88766004792721898</v>
      </c>
      <c r="C11" s="4">
        <f t="shared" si="1"/>
        <v>0.88579589335681219</v>
      </c>
      <c r="D11" s="4">
        <f t="shared" si="2"/>
        <v>0.9082514672975972</v>
      </c>
      <c r="E11" s="5">
        <v>0.79799204195730067</v>
      </c>
      <c r="F11" s="5">
        <v>0.75278644660485372</v>
      </c>
      <c r="G11" s="5">
        <v>0.79347627844121449</v>
      </c>
      <c r="H11" s="4">
        <f t="shared" si="3"/>
        <v>0.8867008003472876</v>
      </c>
      <c r="I11" s="5">
        <v>0.77473036686362473</v>
      </c>
      <c r="J11" s="5">
        <f t="shared" si="4"/>
        <v>0.77473036686362473</v>
      </c>
    </row>
    <row r="12" spans="1:10" ht="15.5" customHeight="1" x14ac:dyDescent="0.35">
      <c r="A12" s="3">
        <f t="shared" si="5"/>
        <v>5</v>
      </c>
      <c r="B12" s="4">
        <f t="shared" si="0"/>
        <v>0.9793346036823336</v>
      </c>
      <c r="C12" s="4">
        <f t="shared" si="1"/>
        <v>0.97533194808503387</v>
      </c>
      <c r="D12" s="4">
        <f t="shared" si="2"/>
        <v>0.97512522063597962</v>
      </c>
      <c r="E12" s="5">
        <v>0.8989838438946276</v>
      </c>
      <c r="F12" s="5">
        <v>0.84984187920774179</v>
      </c>
      <c r="G12" s="5">
        <v>0.87363060453083141</v>
      </c>
      <c r="H12" s="4">
        <f t="shared" si="3"/>
        <v>0.97727703861617954</v>
      </c>
      <c r="I12" s="5">
        <v>0.8737224174830921</v>
      </c>
      <c r="J12" s="5">
        <f t="shared" si="4"/>
        <v>0.8737224174830921</v>
      </c>
    </row>
    <row r="13" spans="1:10" ht="15.5" customHeight="1" x14ac:dyDescent="0.35">
      <c r="A13" s="3">
        <f t="shared" si="5"/>
        <v>6</v>
      </c>
      <c r="B13" s="4">
        <f t="shared" si="0"/>
        <v>0.96015087017832179</v>
      </c>
      <c r="C13" s="4">
        <f t="shared" si="1"/>
        <v>0.93166504834654451</v>
      </c>
      <c r="D13" s="4">
        <f t="shared" si="2"/>
        <v>0.96124246673755065</v>
      </c>
      <c r="E13" s="5">
        <v>0.91795372134755149</v>
      </c>
      <c r="F13" s="5">
        <v>0.87133604192533709</v>
      </c>
      <c r="G13" s="5">
        <v>0.89591632545515221</v>
      </c>
      <c r="H13" s="4">
        <f t="shared" si="3"/>
        <v>0.94553687825099242</v>
      </c>
      <c r="I13" s="5">
        <v>0.89403759932831295</v>
      </c>
      <c r="J13" s="5">
        <f t="shared" si="4"/>
        <v>0.89403759932831295</v>
      </c>
    </row>
    <row r="14" spans="1:10" ht="15.5" customHeight="1" x14ac:dyDescent="0.35">
      <c r="A14" s="3">
        <f t="shared" si="5"/>
        <v>7</v>
      </c>
      <c r="B14" s="4">
        <f t="shared" si="0"/>
        <v>0.98919709003044454</v>
      </c>
      <c r="C14" s="4">
        <f t="shared" si="1"/>
        <v>0.97148810568453325</v>
      </c>
      <c r="D14" s="4">
        <f t="shared" si="2"/>
        <v>0.97121507583618127</v>
      </c>
      <c r="E14" s="5">
        <v>0.95605154341740761</v>
      </c>
      <c r="F14" s="5">
        <v>0.9352460344752922</v>
      </c>
      <c r="G14" s="5">
        <v>0.93203989259430575</v>
      </c>
      <c r="H14" s="4">
        <f t="shared" si="3"/>
        <v>0.98024519265894394</v>
      </c>
      <c r="I14" s="5">
        <v>0.9455343518510454</v>
      </c>
      <c r="J14" s="5">
        <f t="shared" si="4"/>
        <v>0.9455343518510454</v>
      </c>
    </row>
    <row r="15" spans="1:10" ht="15.5" customHeight="1" x14ac:dyDescent="0.35">
      <c r="A15" s="3">
        <f t="shared" si="5"/>
        <v>8</v>
      </c>
      <c r="B15" s="4">
        <f t="shared" si="0"/>
        <v>0.99876464556706046</v>
      </c>
      <c r="C15" s="4">
        <f t="shared" si="1"/>
        <v>0.99490671801793806</v>
      </c>
      <c r="D15" s="4">
        <f t="shared" si="2"/>
        <v>0.99417178115710114</v>
      </c>
      <c r="E15" s="5">
        <v>0.96649247460683818</v>
      </c>
      <c r="F15" s="5">
        <v>0.96269427181128064</v>
      </c>
      <c r="G15" s="5">
        <v>0.95966374058995418</v>
      </c>
      <c r="H15" s="4">
        <f t="shared" si="3"/>
        <v>0.99683188402869283</v>
      </c>
      <c r="I15" s="5">
        <v>0.96458963423860888</v>
      </c>
      <c r="J15" s="5">
        <f t="shared" si="4"/>
        <v>0.96458963423860888</v>
      </c>
    </row>
    <row r="16" spans="1:10" ht="15.5" customHeight="1" x14ac:dyDescent="0.35">
      <c r="A16" s="3">
        <f t="shared" si="5"/>
        <v>9</v>
      </c>
      <c r="B16" s="4">
        <f t="shared" si="0"/>
        <v>0.99389412556507906</v>
      </c>
      <c r="C16" s="4">
        <f t="shared" si="1"/>
        <v>0.99584642715856042</v>
      </c>
      <c r="D16" s="4">
        <f t="shared" si="2"/>
        <v>0.99022367590064853</v>
      </c>
      <c r="E16" s="5">
        <v>0.96768791215882555</v>
      </c>
      <c r="F16" s="5">
        <v>0.96762264680368093</v>
      </c>
      <c r="G16" s="5">
        <v>0.96528965997507632</v>
      </c>
      <c r="H16" s="4">
        <f t="shared" si="3"/>
        <v>0.99487030928099551</v>
      </c>
      <c r="I16" s="5">
        <v>0.9676552783807667</v>
      </c>
      <c r="J16" s="5">
        <f t="shared" si="4"/>
        <v>0.9676552783807667</v>
      </c>
    </row>
    <row r="17" spans="1:10" ht="15.5" customHeight="1" x14ac:dyDescent="0.35">
      <c r="A17" s="3">
        <f t="shared" si="5"/>
        <v>10</v>
      </c>
      <c r="B17" s="4">
        <f t="shared" si="0"/>
        <v>0.97921790156503108</v>
      </c>
      <c r="C17" s="4">
        <f t="shared" si="1"/>
        <v>0.98986482862646985</v>
      </c>
      <c r="D17" s="4">
        <f t="shared" si="2"/>
        <v>0.99178506658177901</v>
      </c>
      <c r="E17" s="5">
        <v>0.97363279173085571</v>
      </c>
      <c r="F17" s="5">
        <v>0.97165850116527486</v>
      </c>
      <c r="G17" s="5">
        <v>0.97481981441930909</v>
      </c>
      <c r="H17" s="4">
        <f t="shared" si="3"/>
        <v>0.98454676791838347</v>
      </c>
      <c r="I17" s="5">
        <v>0.97264464458699407</v>
      </c>
      <c r="J17" s="5">
        <f t="shared" si="4"/>
        <v>0.97264464458699407</v>
      </c>
    </row>
    <row r="18" spans="1:10" ht="15.5" customHeight="1" x14ac:dyDescent="0.35">
      <c r="A18" s="3">
        <f t="shared" si="5"/>
        <v>11</v>
      </c>
      <c r="B18" s="4">
        <f t="shared" si="0"/>
        <v>0.98392614908223386</v>
      </c>
      <c r="C18" s="4">
        <f t="shared" si="1"/>
        <v>0.97803483917577472</v>
      </c>
      <c r="D18" s="4">
        <f t="shared" si="2"/>
        <v>0.9838530086206545</v>
      </c>
      <c r="E18" s="5">
        <v>0.99429635648485493</v>
      </c>
      <c r="F18" s="5">
        <v>0.98160725895629808</v>
      </c>
      <c r="G18" s="5">
        <v>0.98289422503512658</v>
      </c>
      <c r="H18" s="4">
        <f t="shared" si="3"/>
        <v>0.98096157736469691</v>
      </c>
      <c r="I18" s="5">
        <v>0.98791106352768399</v>
      </c>
      <c r="J18" s="5">
        <f t="shared" si="4"/>
        <v>0.98791106352768399</v>
      </c>
    </row>
    <row r="19" spans="1:10" ht="15.5" customHeight="1" x14ac:dyDescent="0.35">
      <c r="A19" s="3">
        <f t="shared" si="5"/>
        <v>12</v>
      </c>
      <c r="B19" s="4">
        <f t="shared" si="0"/>
        <v>0.99986530521320693</v>
      </c>
      <c r="C19" s="4">
        <f t="shared" si="1"/>
        <v>0.99943928047848873</v>
      </c>
      <c r="D19" s="4">
        <f t="shared" si="2"/>
        <v>0.99952342749905143</v>
      </c>
      <c r="E19" s="5">
        <v>1.0105396196780561</v>
      </c>
      <c r="F19" s="5">
        <v>1.0036526508437409</v>
      </c>
      <c r="G19" s="5">
        <v>0.99902548086235754</v>
      </c>
      <c r="H19" s="4">
        <f t="shared" si="3"/>
        <v>0.99965156450945314</v>
      </c>
      <c r="I19" s="5">
        <v>1.0070843612261109</v>
      </c>
      <c r="J19" s="5">
        <f t="shared" si="4"/>
        <v>1.0070843612261109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0.99983380344139161</v>
      </c>
      <c r="D20" s="4">
        <f t="shared" si="2"/>
        <v>1.0039317381562114</v>
      </c>
      <c r="E20" s="5">
        <v>1.010675752433047</v>
      </c>
      <c r="F20" s="5">
        <v>1.0042157342097211</v>
      </c>
      <c r="G20" s="5">
        <v>0.99950181594248388</v>
      </c>
      <c r="H20" s="4">
        <f t="shared" si="3"/>
        <v>0.9999166352962251</v>
      </c>
      <c r="I20" s="5">
        <v>1.0074353874695381</v>
      </c>
      <c r="J20" s="5">
        <f t="shared" si="4"/>
        <v>1.0074353874695381</v>
      </c>
    </row>
    <row r="21" spans="1:10" ht="15.5" customHeight="1" x14ac:dyDescent="0.35">
      <c r="A21" s="3">
        <f t="shared" si="5"/>
        <v>14</v>
      </c>
      <c r="B21" s="4">
        <f t="shared" si="0"/>
        <v>1.0167407946158635</v>
      </c>
      <c r="C21" s="4">
        <f t="shared" si="1"/>
        <v>1.0076825887523007</v>
      </c>
      <c r="D21" s="4">
        <f t="shared" si="2"/>
        <v>0.99877039196556361</v>
      </c>
      <c r="E21" s="5">
        <v>1.010675752433047</v>
      </c>
      <c r="F21" s="5">
        <v>1.004382659151198</v>
      </c>
      <c r="G21" s="5">
        <v>0.99558742686842094</v>
      </c>
      <c r="H21" s="4">
        <f t="shared" si="3"/>
        <v>1.0121975471475921</v>
      </c>
      <c r="I21" s="5">
        <v>1.0075193790241179</v>
      </c>
      <c r="J21" s="5">
        <f t="shared" si="4"/>
        <v>1.0075193790241179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0.9996797663864897</v>
      </c>
      <c r="D22" s="4">
        <f t="shared" si="2"/>
        <v>0.99976791407372989</v>
      </c>
      <c r="E22" s="5">
        <v>0.99403481967583684</v>
      </c>
      <c r="F22" s="5">
        <v>0.99672522911685046</v>
      </c>
      <c r="G22" s="5">
        <v>0.99681311628503655</v>
      </c>
      <c r="H22" s="4">
        <f t="shared" si="3"/>
        <v>0.99984009958284381</v>
      </c>
      <c r="I22" s="5">
        <v>0.99537820642160468</v>
      </c>
      <c r="J22" s="5">
        <f t="shared" si="4"/>
        <v>0.99537820642160468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0.99403481967583684</v>
      </c>
      <c r="F23" s="5">
        <v>0.99704451628513113</v>
      </c>
      <c r="G23" s="5">
        <v>0.99704451628513113</v>
      </c>
      <c r="H23" s="4">
        <f t="shared" si="3"/>
        <v>1</v>
      </c>
      <c r="I23" s="5">
        <v>0.99553739326608248</v>
      </c>
      <c r="J23" s="5">
        <f t="shared" si="4"/>
        <v>0.99553739326608248</v>
      </c>
    </row>
    <row r="24" spans="1:10" ht="15.5" customHeight="1" x14ac:dyDescent="0.35">
      <c r="A24" s="3">
        <f t="shared" si="5"/>
        <v>17</v>
      </c>
      <c r="B24" s="4">
        <f t="shared" si="0"/>
        <v>0.99412564655188862</v>
      </c>
      <c r="C24" s="4">
        <f t="shared" si="1"/>
        <v>0.99713997921668318</v>
      </c>
      <c r="D24" s="4">
        <f t="shared" si="2"/>
        <v>0.99713997921668318</v>
      </c>
      <c r="E24" s="5">
        <v>0.99403481967583684</v>
      </c>
      <c r="F24" s="5">
        <v>0.99704451628513113</v>
      </c>
      <c r="G24" s="5">
        <v>0.99704451628513113</v>
      </c>
      <c r="H24" s="4">
        <f t="shared" si="3"/>
        <v>0.99563053466597573</v>
      </c>
      <c r="I24" s="5">
        <v>0.99553739326608248</v>
      </c>
      <c r="J24" s="5">
        <f t="shared" si="4"/>
        <v>0.99553739326608248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0.99990863642199879</v>
      </c>
      <c r="F25" s="5">
        <v>0.99990426325938009</v>
      </c>
      <c r="G25" s="5">
        <v>0.99990426325938009</v>
      </c>
      <c r="H25" s="4">
        <f t="shared" si="3"/>
        <v>1</v>
      </c>
      <c r="I25" s="5">
        <v>0.99990644983590771</v>
      </c>
      <c r="J25" s="5">
        <f t="shared" si="4"/>
        <v>0.99990644983590771</v>
      </c>
    </row>
    <row r="26" spans="1:10" ht="15.5" customHeight="1" x14ac:dyDescent="0.35">
      <c r="A26" s="3">
        <f t="shared" si="5"/>
        <v>19</v>
      </c>
      <c r="B26" s="4">
        <f t="shared" si="0"/>
        <v>0.99990863642199879</v>
      </c>
      <c r="C26" s="4">
        <f t="shared" si="1"/>
        <v>0.99990426325938009</v>
      </c>
      <c r="D26" s="4">
        <f t="shared" si="2"/>
        <v>0.99990426325938009</v>
      </c>
      <c r="E26" s="5">
        <v>0.99990863642199879</v>
      </c>
      <c r="F26" s="5">
        <v>0.99990426325938009</v>
      </c>
      <c r="G26" s="5">
        <v>0.99990426325938009</v>
      </c>
      <c r="H26" s="4">
        <f t="shared" si="3"/>
        <v>0.99990644983590771</v>
      </c>
      <c r="I26" s="5">
        <v>0.99990644983590771</v>
      </c>
      <c r="J26" s="5">
        <f t="shared" si="4"/>
        <v>0.99990644983590771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6.0082539395271279</v>
      </c>
      <c r="C38" s="4">
        <v>1.1380944876129699</v>
      </c>
      <c r="D38" s="4">
        <v>1.025343401123848</v>
      </c>
      <c r="E38" s="4">
        <v>1.0107710167346591</v>
      </c>
      <c r="F38" s="4">
        <v>1.154089637808748</v>
      </c>
      <c r="G38" s="4">
        <v>1.062046625060951</v>
      </c>
      <c r="H38" s="4">
        <v>1.0013531683933801</v>
      </c>
      <c r="I38" s="4">
        <v>1</v>
      </c>
      <c r="J38" s="4">
        <v>1.0005941139249681</v>
      </c>
      <c r="K38" s="4">
        <v>1.029197341851213</v>
      </c>
      <c r="L38" s="4">
        <v>1.000312271062106</v>
      </c>
      <c r="M38" s="4">
        <v>1.0010777292374811</v>
      </c>
      <c r="N38" s="4">
        <v>1.0020980124547649</v>
      </c>
      <c r="O38" s="4">
        <v>0.99892568493877154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1.000111218330221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4.2727998350102574</v>
      </c>
      <c r="C39" s="4">
        <v>1.4765725979387221</v>
      </c>
      <c r="D39" s="4">
        <v>1.19252383603374</v>
      </c>
      <c r="E39" s="4">
        <v>1.257895605771812</v>
      </c>
      <c r="F39" s="4">
        <v>1.0029997469852401</v>
      </c>
      <c r="G39" s="4">
        <v>1.0058709287939041</v>
      </c>
      <c r="H39" s="4">
        <v>0.99999999999999989</v>
      </c>
      <c r="I39" s="4">
        <v>1.0009863248418489</v>
      </c>
      <c r="J39" s="4">
        <v>1.102840903381876</v>
      </c>
      <c r="K39" s="4">
        <v>1</v>
      </c>
      <c r="L39" s="4">
        <v>1.005088525314924</v>
      </c>
      <c r="M39" s="4">
        <v>1.000652070956852</v>
      </c>
      <c r="N39" s="4">
        <v>1</v>
      </c>
      <c r="O39" s="4">
        <v>1</v>
      </c>
      <c r="P39" s="4">
        <v>1.04621518843159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71.733217208582175</v>
      </c>
      <c r="C40" s="4">
        <v>1.136733184374165</v>
      </c>
      <c r="D40" s="4">
        <v>1.4116934999867761</v>
      </c>
      <c r="E40" s="4">
        <v>1.0406275415181689</v>
      </c>
      <c r="F40" s="4">
        <v>1.1264356301954641</v>
      </c>
      <c r="G40" s="4">
        <v>1.000168227776721</v>
      </c>
      <c r="H40" s="4">
        <v>1.000749829598151</v>
      </c>
      <c r="I40" s="4">
        <v>1.0325145365113479</v>
      </c>
      <c r="J40" s="4">
        <v>1.00034320757317</v>
      </c>
      <c r="K40" s="4">
        <v>1.031709150211503</v>
      </c>
      <c r="L40" s="4">
        <v>0.99879046565727414</v>
      </c>
      <c r="M40" s="4">
        <v>1.000033660235125</v>
      </c>
      <c r="N40" s="4">
        <v>1</v>
      </c>
      <c r="O40" s="4">
        <v>1.0299277502563859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6.1774020566525776</v>
      </c>
      <c r="C41" s="4">
        <v>1.338073563384538</v>
      </c>
      <c r="D41" s="4">
        <v>1.108202451819412</v>
      </c>
      <c r="E41" s="4">
        <v>1.198759609976451</v>
      </c>
      <c r="F41" s="4">
        <v>1.0015195356452271</v>
      </c>
      <c r="G41" s="4">
        <v>1.0034872023879129</v>
      </c>
      <c r="H41" s="4">
        <v>1.047537912906255</v>
      </c>
      <c r="I41" s="4">
        <v>1</v>
      </c>
      <c r="J41" s="4">
        <v>1.000577897343603</v>
      </c>
      <c r="K41" s="4">
        <v>1.0001700526156221</v>
      </c>
      <c r="L41" s="4">
        <v>1.0003066299176839</v>
      </c>
      <c r="M41" s="4">
        <v>1.0522780036222401</v>
      </c>
      <c r="N41" s="4">
        <v>1</v>
      </c>
      <c r="O41" s="4">
        <v>0.95058541012980491</v>
      </c>
      <c r="P41" s="4">
        <v>1</v>
      </c>
      <c r="Q41" s="4">
        <v>1</v>
      </c>
      <c r="R41" s="4">
        <v>1</v>
      </c>
      <c r="S41" s="4">
        <v>1.0139854706607929</v>
      </c>
      <c r="T41" s="4">
        <v>1</v>
      </c>
      <c r="U41" s="4">
        <v>1.000247511687554</v>
      </c>
      <c r="V41" s="4"/>
    </row>
    <row r="42" spans="1:24" ht="15.5" customHeight="1" x14ac:dyDescent="0.35">
      <c r="A42" s="1">
        <f t="shared" si="6"/>
        <v>4</v>
      </c>
      <c r="B42" s="4">
        <v>7.2940472822113218</v>
      </c>
      <c r="C42" s="4">
        <v>1.2054145918988519</v>
      </c>
      <c r="D42" s="4">
        <v>1.2988067078237551</v>
      </c>
      <c r="E42" s="4">
        <v>1.0430776265699659</v>
      </c>
      <c r="F42" s="4">
        <v>1.0447694499621589</v>
      </c>
      <c r="G42" s="4">
        <v>1.032127581984188</v>
      </c>
      <c r="H42" s="4">
        <v>1.0033166551836721</v>
      </c>
      <c r="I42" s="4">
        <v>1.000820607932442</v>
      </c>
      <c r="J42" s="4">
        <v>1.0011985170360791</v>
      </c>
      <c r="K42" s="4">
        <v>1.0004397400955971</v>
      </c>
      <c r="L42" s="4">
        <v>1.0346953574142239</v>
      </c>
      <c r="M42" s="4">
        <v>1</v>
      </c>
      <c r="N42" s="4">
        <v>1</v>
      </c>
      <c r="O42" s="4">
        <v>1</v>
      </c>
      <c r="P42" s="4">
        <v>1</v>
      </c>
      <c r="Q42" s="4">
        <v>1.0022267313386291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5.6863251234906693</v>
      </c>
      <c r="C43" s="4">
        <v>1.2074072761438821</v>
      </c>
      <c r="D43" s="4">
        <v>1.179770902142683</v>
      </c>
      <c r="E43" s="4">
        <v>1.0094529421402341</v>
      </c>
      <c r="F43" s="4">
        <v>1.2933784886820141</v>
      </c>
      <c r="G43" s="4">
        <v>1.0033290199268841</v>
      </c>
      <c r="H43" s="4">
        <v>1</v>
      </c>
      <c r="I43" s="4">
        <v>1</v>
      </c>
      <c r="J43" s="4">
        <v>1.0027516091801669</v>
      </c>
      <c r="K43" s="4">
        <v>1</v>
      </c>
      <c r="L43" s="4">
        <v>1.0051332716198891</v>
      </c>
      <c r="M43" s="4">
        <v>1</v>
      </c>
      <c r="N43" s="4">
        <v>1</v>
      </c>
      <c r="O43" s="4">
        <v>1</v>
      </c>
      <c r="P43" s="4">
        <v>1.0021041670968489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8.1890151229167838</v>
      </c>
      <c r="C44" s="4">
        <v>1.387073757444351</v>
      </c>
      <c r="D44" s="4">
        <v>1.035425241908146</v>
      </c>
      <c r="E44" s="4">
        <v>1.127661997335665</v>
      </c>
      <c r="F44" s="4">
        <v>1.0004640766322941</v>
      </c>
      <c r="G44" s="4">
        <v>1.0021372257775309</v>
      </c>
      <c r="H44" s="4">
        <v>1.0012380285845119</v>
      </c>
      <c r="I44" s="4">
        <v>1.000666204777837</v>
      </c>
      <c r="J44" s="4">
        <v>1.0447678853727671</v>
      </c>
      <c r="K44" s="4">
        <v>1.0377340424503261</v>
      </c>
      <c r="L44" s="4">
        <v>1</v>
      </c>
      <c r="M44" s="4">
        <v>1</v>
      </c>
      <c r="N44" s="4">
        <v>1</v>
      </c>
      <c r="O44" s="4">
        <v>1.0011508559945981</v>
      </c>
      <c r="P44" s="4">
        <v>1.000152771670821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6.9253184045811436</v>
      </c>
      <c r="C45" s="4">
        <v>1.181005789505823</v>
      </c>
      <c r="D45" s="4">
        <v>1.072655531983377</v>
      </c>
      <c r="E45" s="4">
        <v>1.002326281176195</v>
      </c>
      <c r="F45" s="4">
        <v>1.0781057621083301</v>
      </c>
      <c r="G45" s="4">
        <v>1.0553537066128029</v>
      </c>
      <c r="H45" s="4">
        <v>1.001238937891171</v>
      </c>
      <c r="I45" s="4">
        <v>1.152172649680113</v>
      </c>
      <c r="J45" s="4">
        <v>1.000232686690623</v>
      </c>
      <c r="K45" s="4">
        <v>1.0253723310289971</v>
      </c>
      <c r="L45" s="4">
        <v>1</v>
      </c>
      <c r="M45" s="4">
        <v>1</v>
      </c>
      <c r="N45" s="4">
        <v>1.002330004475662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7.9562301948408152</v>
      </c>
      <c r="C46" s="4">
        <v>1.4217963422923861</v>
      </c>
      <c r="D46" s="4">
        <v>1.053535465334537</v>
      </c>
      <c r="E46" s="4">
        <v>1.102005125044812</v>
      </c>
      <c r="F46" s="4">
        <v>1.0458989205066871</v>
      </c>
      <c r="G46" s="4">
        <v>1.004560028115201</v>
      </c>
      <c r="H46" s="4">
        <v>1.0404087009372609</v>
      </c>
      <c r="I46" s="4">
        <v>1.0014027940798991</v>
      </c>
      <c r="J46" s="4">
        <v>1</v>
      </c>
      <c r="K46" s="4">
        <v>1</v>
      </c>
      <c r="L46" s="4">
        <v>1</v>
      </c>
      <c r="M46" s="4">
        <v>1.097047081187255</v>
      </c>
      <c r="N46" s="4">
        <v>1.0000701778076491</v>
      </c>
      <c r="O46" s="4">
        <v>1</v>
      </c>
      <c r="P46" s="4">
        <v>0.94672589285275888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9.9187167993731489</v>
      </c>
      <c r="C47" s="4">
        <v>1.1823730370425449</v>
      </c>
      <c r="D47" s="4">
        <v>1.156327877443073</v>
      </c>
      <c r="E47" s="4">
        <v>1.001596335113679</v>
      </c>
      <c r="F47" s="4">
        <v>1.287755890960496</v>
      </c>
      <c r="G47" s="4">
        <v>1.0318633349964159</v>
      </c>
      <c r="H47" s="4">
        <v>1.002192432214325</v>
      </c>
      <c r="I47" s="4">
        <v>1</v>
      </c>
      <c r="J47" s="4">
        <v>1</v>
      </c>
      <c r="K47" s="4">
        <v>1</v>
      </c>
      <c r="L47" s="4">
        <v>1.0011331028479831</v>
      </c>
      <c r="M47" s="4">
        <v>1.046941698735971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4.5974320830169946</v>
      </c>
      <c r="C48" s="4">
        <v>1.1965539244453569</v>
      </c>
      <c r="D48" s="4">
        <v>1.1765128268640159</v>
      </c>
      <c r="E48" s="4">
        <v>1.1047115508446581</v>
      </c>
      <c r="F48" s="4">
        <v>1.013211518357779</v>
      </c>
      <c r="G48" s="4">
        <v>1.054142740155968</v>
      </c>
      <c r="H48" s="4">
        <v>0.99882642392196985</v>
      </c>
      <c r="I48" s="4">
        <v>1</v>
      </c>
      <c r="J48" s="4">
        <v>1.028693987418527</v>
      </c>
      <c r="K48" s="4">
        <v>1.0060284353710389</v>
      </c>
      <c r="L48" s="4">
        <v>1.0645376841881029</v>
      </c>
      <c r="M48" s="4">
        <v>1.0030692804786301</v>
      </c>
      <c r="N48" s="4">
        <v>1.000345457449509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7.5740178477795146</v>
      </c>
      <c r="C49" s="4">
        <v>1.2068696328417909</v>
      </c>
      <c r="D49" s="4">
        <v>1.0251165494320651</v>
      </c>
      <c r="E49" s="4">
        <v>1.133846562152097</v>
      </c>
      <c r="F49" s="4">
        <v>1</v>
      </c>
      <c r="G49" s="4">
        <v>1</v>
      </c>
      <c r="H49" s="4">
        <v>1.038732856937727</v>
      </c>
      <c r="I49" s="4">
        <v>1.1415883533813991</v>
      </c>
      <c r="J49" s="4">
        <v>1.0019075361252661</v>
      </c>
      <c r="K49" s="4">
        <v>1.0002302487972761</v>
      </c>
      <c r="L49" s="4">
        <v>1.001885271918783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7.1454532321524171</v>
      </c>
      <c r="C50" s="4">
        <v>1.5892017118280131</v>
      </c>
      <c r="D50" s="4">
        <v>1.305638974802606</v>
      </c>
      <c r="E50" s="4">
        <v>1.0495632227916261</v>
      </c>
      <c r="F50" s="4">
        <v>1.043012323444197</v>
      </c>
      <c r="G50" s="4">
        <v>1</v>
      </c>
      <c r="H50" s="4">
        <v>1.205724449042592</v>
      </c>
      <c r="I50" s="4">
        <v>1.01384206931261</v>
      </c>
      <c r="J50" s="4">
        <v>1.0002492774914631</v>
      </c>
      <c r="K50" s="4">
        <v>1.0001175422997051</v>
      </c>
      <c r="L50" s="4">
        <v>1.001760786503191</v>
      </c>
      <c r="U50" s="4"/>
      <c r="V50" s="4"/>
    </row>
    <row r="51" spans="1:22" ht="15.5" customHeight="1" x14ac:dyDescent="0.35">
      <c r="A51" s="1">
        <f t="shared" si="6"/>
        <v>13</v>
      </c>
      <c r="B51" s="4">
        <v>7.6977061184703226</v>
      </c>
      <c r="C51" s="4">
        <v>1.922431095304499</v>
      </c>
      <c r="D51" s="4">
        <v>1.173628000819364</v>
      </c>
      <c r="E51" s="4">
        <v>1.000552813038083</v>
      </c>
      <c r="F51" s="4">
        <v>1.0371160608009189</v>
      </c>
      <c r="G51" s="4">
        <v>1.05731547056427</v>
      </c>
      <c r="H51" s="4">
        <v>1.098990520730768</v>
      </c>
      <c r="I51" s="4">
        <v>1.0530114559224</v>
      </c>
      <c r="J51" s="4">
        <v>1.0016795699639629</v>
      </c>
      <c r="K51" s="4">
        <v>1.016554781430028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1.441188082141694</v>
      </c>
      <c r="D52" s="4">
        <v>1.067519703512068</v>
      </c>
      <c r="E52" s="4">
        <v>1.035220419953365</v>
      </c>
      <c r="F52" s="4">
        <v>1.003664169870631</v>
      </c>
      <c r="G52" s="4">
        <v>1.0272681767130549</v>
      </c>
      <c r="H52" s="4">
        <v>1.0958734178564009</v>
      </c>
      <c r="I52" s="4">
        <v>1.001161343487847</v>
      </c>
      <c r="J52" s="4">
        <v>1.0016715035256161</v>
      </c>
      <c r="V52" s="4"/>
    </row>
    <row r="53" spans="1:22" ht="15.5" customHeight="1" x14ac:dyDescent="0.35">
      <c r="A53" s="1">
        <f t="shared" si="6"/>
        <v>15</v>
      </c>
      <c r="B53" s="4">
        <v>3.8600999029338938</v>
      </c>
      <c r="C53" s="4">
        <v>1.140639405139219</v>
      </c>
      <c r="D53" s="4">
        <v>1.0091333916085601</v>
      </c>
      <c r="E53" s="4">
        <v>1.038879702341573</v>
      </c>
      <c r="F53" s="4">
        <v>1.352542204196834</v>
      </c>
      <c r="G53" s="4">
        <v>1.0078798043307391</v>
      </c>
      <c r="H53" s="4">
        <v>1.0294545025125359</v>
      </c>
      <c r="I53" s="4">
        <v>0.98244420016906087</v>
      </c>
    </row>
    <row r="54" spans="1:22" ht="15.5" customHeight="1" x14ac:dyDescent="0.35">
      <c r="A54" s="1">
        <f t="shared" si="6"/>
        <v>16</v>
      </c>
      <c r="B54" s="4">
        <v>1.2798416531586669</v>
      </c>
      <c r="C54" s="4">
        <v>1.1408521087321759</v>
      </c>
      <c r="D54" s="4">
        <v>2.9700104974587092</v>
      </c>
      <c r="E54" s="4">
        <v>8.9476285891554888</v>
      </c>
      <c r="F54" s="4">
        <v>1.268726185171376</v>
      </c>
      <c r="G54" s="4">
        <v>1.047714212884379</v>
      </c>
      <c r="H54" s="4">
        <v>1.0044535140023469</v>
      </c>
    </row>
    <row r="55" spans="1:22" ht="15.5" customHeight="1" x14ac:dyDescent="0.35">
      <c r="A55" s="1">
        <f t="shared" si="6"/>
        <v>17</v>
      </c>
      <c r="B55" s="4"/>
      <c r="C55" s="4"/>
      <c r="D55" s="4">
        <v>183.39891898608349</v>
      </c>
      <c r="E55" s="4">
        <v>1.0936273814028441</v>
      </c>
      <c r="F55" s="4">
        <v>1.055516148057104</v>
      </c>
      <c r="G55" s="4">
        <v>1.00912019387235</v>
      </c>
    </row>
    <row r="56" spans="1:22" ht="15.5" customHeight="1" x14ac:dyDescent="0.35">
      <c r="A56" s="1">
        <f t="shared" si="6"/>
        <v>18</v>
      </c>
      <c r="B56" s="4"/>
      <c r="C56" s="4"/>
      <c r="D56" s="4">
        <v>1.2674591692966151</v>
      </c>
      <c r="E56" s="4">
        <v>1.0514347873652921</v>
      </c>
      <c r="F56" s="4">
        <v>1.056782678054812</v>
      </c>
    </row>
    <row r="57" spans="1:22" ht="15.5" customHeight="1" x14ac:dyDescent="0.35">
      <c r="A57" s="1">
        <f t="shared" si="6"/>
        <v>19</v>
      </c>
      <c r="B57" s="4"/>
      <c r="C57" s="4">
        <v>1.345194539230278</v>
      </c>
      <c r="D57" s="4">
        <v>1.0320676103836861</v>
      </c>
      <c r="E57" s="4">
        <v>1.011352232957571</v>
      </c>
    </row>
    <row r="58" spans="1:22" ht="15.5" customHeight="1" x14ac:dyDescent="0.35">
      <c r="A58" s="1">
        <f t="shared" si="6"/>
        <v>20</v>
      </c>
      <c r="B58" s="4">
        <v>17.703510360088519</v>
      </c>
      <c r="C58" s="4">
        <v>1.1435966372040409</v>
      </c>
      <c r="D58" s="4">
        <v>1.0228882292300621</v>
      </c>
    </row>
    <row r="59" spans="1:22" ht="15.5" customHeight="1" x14ac:dyDescent="0.35">
      <c r="A59" s="1">
        <f t="shared" si="6"/>
        <v>21</v>
      </c>
      <c r="B59" s="4">
        <v>6.6615390006307376</v>
      </c>
      <c r="C59" s="4">
        <v>1.4423600919482189</v>
      </c>
    </row>
    <row r="60" spans="1:22" ht="15.5" customHeight="1" x14ac:dyDescent="0.35">
      <c r="A60" s="1">
        <f t="shared" si="6"/>
        <v>22</v>
      </c>
      <c r="B60" s="4">
        <v>3.9538118782272371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7.5059635662706709E-2</v>
      </c>
      <c r="C2" s="32">
        <v>7.6243587886298078E-2</v>
      </c>
      <c r="D2" s="32">
        <v>5.8919429567160737E-2</v>
      </c>
      <c r="E2" s="32">
        <v>8.5708032412207827E-2</v>
      </c>
      <c r="F2" s="32">
        <v>4.1150244482058692E-3</v>
      </c>
      <c r="G2" s="32">
        <v>2.9488405055723538E-3</v>
      </c>
      <c r="H2" s="32">
        <v>8.2946777419815856E-4</v>
      </c>
      <c r="I2" s="32">
        <v>5.5223780184302067E-2</v>
      </c>
      <c r="J2" s="32">
        <v>6.983277324981868E-2</v>
      </c>
      <c r="M2" s="31">
        <v>1</v>
      </c>
      <c r="N2" s="17">
        <v>6.3568607552731793</v>
      </c>
      <c r="O2" s="17">
        <v>5.6361152438180264</v>
      </c>
      <c r="P2" s="17">
        <v>6.0892589755946434</v>
      </c>
      <c r="Q2" s="17">
        <v>6.0892589755946434</v>
      </c>
      <c r="R2" s="17">
        <v>10.243933581244439</v>
      </c>
      <c r="S2" s="17">
        <v>6.9844974991801632</v>
      </c>
      <c r="T2" s="17">
        <v>9.4396204129821637</v>
      </c>
      <c r="U2" s="17">
        <v>9.4396204129821637</v>
      </c>
      <c r="V2" s="17">
        <v>6.0892589755946434</v>
      </c>
    </row>
    <row r="3" spans="1:27" x14ac:dyDescent="0.35">
      <c r="A3">
        <f t="shared" ref="A3:A24" si="0">+A2+1</f>
        <v>2</v>
      </c>
      <c r="B3" s="32">
        <v>0.47714365224936339</v>
      </c>
      <c r="C3" s="32">
        <v>0.42971764792934403</v>
      </c>
      <c r="D3" s="32">
        <v>0.35877566532874988</v>
      </c>
      <c r="E3" s="32">
        <v>0.52189840564659318</v>
      </c>
      <c r="F3" s="32">
        <v>4.2154037132617957E-2</v>
      </c>
      <c r="G3" s="32">
        <v>2.0596169136651271E-2</v>
      </c>
      <c r="H3" s="32">
        <v>7.8298609332318175E-3</v>
      </c>
      <c r="I3" s="32">
        <v>0.52129152270977763</v>
      </c>
      <c r="J3" s="32">
        <v>0.42522984130212388</v>
      </c>
      <c r="M3">
        <f t="shared" ref="M3:M24" si="1">+M2+1</f>
        <v>2</v>
      </c>
      <c r="N3" s="17">
        <v>1.297344418368209</v>
      </c>
      <c r="O3" s="17">
        <v>1.3461981495599611</v>
      </c>
      <c r="P3" s="17">
        <v>1.306274192272606</v>
      </c>
      <c r="Q3" s="17">
        <v>1.3095769393262571</v>
      </c>
      <c r="R3" s="17">
        <v>1.312171592822676</v>
      </c>
      <c r="S3" s="17">
        <v>1.356888722881529</v>
      </c>
      <c r="T3" s="17">
        <v>1.2680008442786781</v>
      </c>
      <c r="U3" s="17">
        <v>1.310383756127512</v>
      </c>
      <c r="V3" s="17">
        <v>1.3079255657994311</v>
      </c>
    </row>
    <row r="4" spans="1:27" x14ac:dyDescent="0.35">
      <c r="A4">
        <f t="shared" si="0"/>
        <v>3</v>
      </c>
      <c r="B4" s="32">
        <v>0.61901965400553338</v>
      </c>
      <c r="C4" s="32">
        <v>0.57848510247574148</v>
      </c>
      <c r="D4" s="32">
        <v>0.46865939243437948</v>
      </c>
      <c r="E4" s="32">
        <v>0.68346611670591884</v>
      </c>
      <c r="F4" s="32">
        <v>5.5313330048213538E-2</v>
      </c>
      <c r="G4" s="32">
        <v>2.7946709636082701E-2</v>
      </c>
      <c r="H4" s="32">
        <v>9.9282702739225837E-3</v>
      </c>
      <c r="I4" s="32">
        <v>0.68309194356586889</v>
      </c>
      <c r="J4" s="32">
        <v>0.55603805742291756</v>
      </c>
      <c r="M4">
        <f t="shared" si="1"/>
        <v>3</v>
      </c>
      <c r="N4" s="17">
        <v>1.176595397438347</v>
      </c>
      <c r="O4" s="17">
        <v>1.213932725255457</v>
      </c>
      <c r="P4" s="17">
        <v>1.329825914569509</v>
      </c>
      <c r="Q4" s="17">
        <v>1.112154332995033</v>
      </c>
      <c r="R4" s="17">
        <v>9.9039608978614559</v>
      </c>
      <c r="S4" s="17">
        <v>16.467101818077861</v>
      </c>
      <c r="T4" s="17">
        <v>31.78341298067685</v>
      </c>
      <c r="U4" s="17">
        <v>1.1074716696367879</v>
      </c>
      <c r="V4" s="17">
        <v>1.2209901237822709</v>
      </c>
    </row>
    <row r="5" spans="1:27" x14ac:dyDescent="0.35">
      <c r="A5">
        <f t="shared" si="0"/>
        <v>4</v>
      </c>
      <c r="B5" s="32">
        <v>0.72833567582678838</v>
      </c>
      <c r="C5" s="32">
        <v>0.702241996968059</v>
      </c>
      <c r="D5" s="32">
        <v>0.62323540516563936</v>
      </c>
      <c r="E5" s="32">
        <v>0.76011980314977667</v>
      </c>
      <c r="F5" s="32">
        <v>0.54782105792801195</v>
      </c>
      <c r="G5" s="32">
        <v>0.46020131305763151</v>
      </c>
      <c r="H5" s="32">
        <v>0.3155543142998592</v>
      </c>
      <c r="I5" s="32">
        <v>0.75650497525633131</v>
      </c>
      <c r="J5" s="32">
        <v>0.68490517929573169</v>
      </c>
      <c r="M5">
        <f t="shared" si="1"/>
        <v>4</v>
      </c>
      <c r="N5" s="17">
        <v>1.112731510051481</v>
      </c>
      <c r="O5" s="17">
        <v>1.129918577736821</v>
      </c>
      <c r="P5" s="17">
        <v>1.2078685523406409</v>
      </c>
      <c r="Q5" s="17">
        <v>1.0498240391193461</v>
      </c>
      <c r="R5" s="17">
        <v>1.4630495671692121</v>
      </c>
      <c r="S5" s="17">
        <v>1.7142015601800911</v>
      </c>
      <c r="T5" s="17">
        <v>2.3630238521960218</v>
      </c>
      <c r="U5" s="17">
        <v>1.0521381339085689</v>
      </c>
      <c r="V5" s="17">
        <v>1.1288462957299941</v>
      </c>
    </row>
    <row r="6" spans="1:27" x14ac:dyDescent="0.35">
      <c r="A6">
        <f t="shared" si="0"/>
        <v>5</v>
      </c>
      <c r="B6" s="32">
        <v>0.8104420563871082</v>
      </c>
      <c r="C6" s="32">
        <v>0.79347627844121449</v>
      </c>
      <c r="D6" s="32">
        <v>0.75278644660485372</v>
      </c>
      <c r="E6" s="32">
        <v>0.79799204195730067</v>
      </c>
      <c r="F6" s="32">
        <v>0.80148936168775786</v>
      </c>
      <c r="G6" s="32">
        <v>0.788877808840318</v>
      </c>
      <c r="H6" s="32">
        <v>0.74566237135392754</v>
      </c>
      <c r="I6" s="32">
        <v>0.79594773295874477</v>
      </c>
      <c r="J6" s="32">
        <v>0.77473036686362473</v>
      </c>
      <c r="M6">
        <f t="shared" si="1"/>
        <v>5</v>
      </c>
      <c r="N6" s="17">
        <v>1.090806930012546</v>
      </c>
      <c r="O6" s="17">
        <v>1.1010166633425771</v>
      </c>
      <c r="P6" s="17">
        <v>1.1289282412570241</v>
      </c>
      <c r="Q6" s="17">
        <v>1.1265574048703739</v>
      </c>
      <c r="R6" s="17">
        <v>1.098209917233701</v>
      </c>
      <c r="S6" s="17">
        <v>1.10352765512743</v>
      </c>
      <c r="T6" s="17">
        <v>1.129057907691946</v>
      </c>
      <c r="U6" s="17">
        <v>1.127008337094431</v>
      </c>
      <c r="V6" s="17">
        <v>1.127742823063699</v>
      </c>
    </row>
    <row r="7" spans="1:27" x14ac:dyDescent="0.35">
      <c r="A7">
        <f t="shared" si="0"/>
        <v>6</v>
      </c>
      <c r="B7" s="32">
        <v>0.88403581148067611</v>
      </c>
      <c r="C7" s="32">
        <v>0.87363060453083141</v>
      </c>
      <c r="D7" s="32">
        <v>0.84984187920774179</v>
      </c>
      <c r="E7" s="32">
        <v>0.8989838438946276</v>
      </c>
      <c r="F7" s="32">
        <v>0.88020356556280421</v>
      </c>
      <c r="G7" s="32">
        <v>0.87054847857162154</v>
      </c>
      <c r="H7" s="32">
        <v>0.84189599684548033</v>
      </c>
      <c r="I7" s="32">
        <v>0.89703973093591693</v>
      </c>
      <c r="J7" s="32">
        <v>0.8737224174830921</v>
      </c>
      <c r="M7">
        <f t="shared" si="1"/>
        <v>6</v>
      </c>
      <c r="N7" s="17">
        <v>1.0221324215685379</v>
      </c>
      <c r="O7" s="17">
        <v>1.0255093180215329</v>
      </c>
      <c r="P7" s="17">
        <v>1.0252919551783359</v>
      </c>
      <c r="Q7" s="17">
        <v>1.021101466485473</v>
      </c>
      <c r="R7" s="17">
        <v>1.022465804441848</v>
      </c>
      <c r="S7" s="17">
        <v>1.0247795745018919</v>
      </c>
      <c r="T7" s="17">
        <v>1.0248829763941321</v>
      </c>
      <c r="U7" s="17">
        <v>1.0215714036958219</v>
      </c>
      <c r="V7" s="17">
        <v>1.023196710831904</v>
      </c>
    </row>
    <row r="8" spans="1:27" x14ac:dyDescent="0.35">
      <c r="A8">
        <f t="shared" si="0"/>
        <v>7</v>
      </c>
      <c r="B8" s="32">
        <v>0.90360166474205061</v>
      </c>
      <c r="C8" s="32">
        <v>0.89591632545515221</v>
      </c>
      <c r="D8" s="32">
        <v>0.87133604192533709</v>
      </c>
      <c r="E8" s="32">
        <v>0.91795372134755149</v>
      </c>
      <c r="F8" s="32">
        <v>0.89997804673575554</v>
      </c>
      <c r="G8" s="32">
        <v>0.89212029945389593</v>
      </c>
      <c r="H8" s="32">
        <v>0.86284487506130059</v>
      </c>
      <c r="I8" s="32">
        <v>0.91639013710312744</v>
      </c>
      <c r="J8" s="32">
        <v>0.89403759932831295</v>
      </c>
      <c r="M8">
        <f t="shared" si="1"/>
        <v>7</v>
      </c>
      <c r="N8" s="17">
        <v>1.0311160243795079</v>
      </c>
      <c r="O8" s="17">
        <v>1.0403202465596351</v>
      </c>
      <c r="P8" s="17">
        <v>1.0733471238131469</v>
      </c>
      <c r="Q8" s="17">
        <v>1.0415029877692841</v>
      </c>
      <c r="R8" s="17">
        <v>1.033534785336063</v>
      </c>
      <c r="S8" s="17">
        <v>1.043094482052634</v>
      </c>
      <c r="T8" s="17">
        <v>1.0788715435137279</v>
      </c>
      <c r="U8" s="17">
        <v>1.0432604781237611</v>
      </c>
      <c r="V8" s="17">
        <v>1.057425055791215</v>
      </c>
    </row>
    <row r="9" spans="1:27" x14ac:dyDescent="0.35">
      <c r="A9">
        <f t="shared" si="0"/>
        <v>8</v>
      </c>
      <c r="B9" s="32">
        <v>0.93171815617152809</v>
      </c>
      <c r="C9" s="32">
        <v>0.93203989259430575</v>
      </c>
      <c r="D9" s="32">
        <v>0.9352460344752922</v>
      </c>
      <c r="E9" s="32">
        <v>0.95605154341740761</v>
      </c>
      <c r="F9" s="32">
        <v>0.93015861734020822</v>
      </c>
      <c r="G9" s="32">
        <v>0.93056576168750238</v>
      </c>
      <c r="H9" s="32">
        <v>0.93089878217029554</v>
      </c>
      <c r="I9" s="32">
        <v>0.95603361258210795</v>
      </c>
      <c r="J9" s="32">
        <v>0.9455343518510454</v>
      </c>
      <c r="M9">
        <f t="shared" si="1"/>
        <v>8</v>
      </c>
      <c r="N9" s="17">
        <v>1.0231051200523751</v>
      </c>
      <c r="O9" s="17">
        <v>1.0296380532798419</v>
      </c>
      <c r="P9" s="17">
        <v>1.0293486808007559</v>
      </c>
      <c r="Q9" s="17">
        <v>1.0109208873321931</v>
      </c>
      <c r="R9" s="17">
        <v>1.02378815875605</v>
      </c>
      <c r="S9" s="17">
        <v>1.028925806561968</v>
      </c>
      <c r="T9" s="17">
        <v>1.032007903712219</v>
      </c>
      <c r="U9" s="17">
        <v>1.0122056665264361</v>
      </c>
      <c r="V9" s="17">
        <v>1.020134784066475</v>
      </c>
    </row>
    <row r="10" spans="1:27" x14ac:dyDescent="0.35">
      <c r="A10">
        <f t="shared" si="0"/>
        <v>9</v>
      </c>
      <c r="B10" s="32">
        <v>0.95324561602484847</v>
      </c>
      <c r="C10" s="32">
        <v>0.95966374058995418</v>
      </c>
      <c r="D10" s="32">
        <v>0.96269427181128064</v>
      </c>
      <c r="E10" s="32">
        <v>0.96649247460683818</v>
      </c>
      <c r="F10" s="32">
        <v>0.95228537819780534</v>
      </c>
      <c r="G10" s="32">
        <v>0.95748312690326498</v>
      </c>
      <c r="H10" s="32">
        <v>0.96069490075582464</v>
      </c>
      <c r="I10" s="32">
        <v>0.96770264004534901</v>
      </c>
      <c r="J10" s="32">
        <v>0.96458963423860888</v>
      </c>
      <c r="M10">
        <f t="shared" si="1"/>
        <v>9</v>
      </c>
      <c r="N10" s="17">
        <v>1.012764624928743</v>
      </c>
      <c r="O10" s="17">
        <v>1.0058623861121021</v>
      </c>
      <c r="P10" s="17">
        <v>1.005119356307302</v>
      </c>
      <c r="Q10" s="17">
        <v>1.001236882421122</v>
      </c>
      <c r="R10" s="17">
        <v>1.0125005796685389</v>
      </c>
      <c r="S10" s="17">
        <v>1.0069775391790059</v>
      </c>
      <c r="T10" s="17">
        <v>1.0057003124208059</v>
      </c>
      <c r="U10" s="17">
        <v>1.0012001169936811</v>
      </c>
      <c r="V10" s="17">
        <v>1.003178119364212</v>
      </c>
    </row>
    <row r="11" spans="1:27" x14ac:dyDescent="0.35">
      <c r="A11">
        <f t="shared" si="0"/>
        <v>10</v>
      </c>
      <c r="B11" s="32">
        <v>0.96541343877837393</v>
      </c>
      <c r="C11" s="32">
        <v>0.96528965997507632</v>
      </c>
      <c r="D11" s="32">
        <v>0.96762264680368093</v>
      </c>
      <c r="E11" s="32">
        <v>0.96768791215882555</v>
      </c>
      <c r="F11" s="32">
        <v>0.96418949743515192</v>
      </c>
      <c r="G11" s="32">
        <v>0.9641640029344698</v>
      </c>
      <c r="H11" s="32">
        <v>0.96617116183120799</v>
      </c>
      <c r="I11" s="32">
        <v>0.96886399642849697</v>
      </c>
      <c r="J11" s="32">
        <v>0.9676552783807667</v>
      </c>
      <c r="M11">
        <f t="shared" si="1"/>
        <v>10</v>
      </c>
      <c r="N11" s="17">
        <v>1.01039176738279</v>
      </c>
      <c r="O11" s="17">
        <v>1.0098728442242699</v>
      </c>
      <c r="P11" s="17">
        <v>1.004170896965801</v>
      </c>
      <c r="Q11" s="17">
        <v>1.006143385173395</v>
      </c>
      <c r="R11" s="17">
        <v>1.0105395475822361</v>
      </c>
      <c r="S11" s="17">
        <v>1.009863027025008</v>
      </c>
      <c r="T11" s="17">
        <v>1.003821834649675</v>
      </c>
      <c r="U11" s="17">
        <v>1.005634190842337</v>
      </c>
      <c r="V11" s="17">
        <v>1.0051571410695981</v>
      </c>
    </row>
    <row r="12" spans="1:27" x14ac:dyDescent="0.35">
      <c r="A12">
        <f t="shared" si="0"/>
        <v>11</v>
      </c>
      <c r="B12" s="32">
        <v>0.97544579066237858</v>
      </c>
      <c r="C12" s="32">
        <v>0.97481981441930909</v>
      </c>
      <c r="D12" s="32">
        <v>0.97165850116527486</v>
      </c>
      <c r="E12" s="32">
        <v>0.97363279173085571</v>
      </c>
      <c r="F12" s="32">
        <v>0.9743516185216623</v>
      </c>
      <c r="G12" s="32">
        <v>0.97367357855195247</v>
      </c>
      <c r="H12" s="32">
        <v>0.969863708255011</v>
      </c>
      <c r="I12" s="32">
        <v>0.97432276108464422</v>
      </c>
      <c r="J12" s="32">
        <v>0.97264464458699407</v>
      </c>
      <c r="M12">
        <f t="shared" si="1"/>
        <v>11</v>
      </c>
      <c r="N12" s="17">
        <v>1.0076359285611249</v>
      </c>
      <c r="O12" s="17">
        <v>1.0082829775271109</v>
      </c>
      <c r="P12" s="17">
        <v>1.010238944834108</v>
      </c>
      <c r="Q12" s="17">
        <v>1.021223160240182</v>
      </c>
      <c r="R12" s="17">
        <v>1.008741797418782</v>
      </c>
      <c r="S12" s="17">
        <v>1.009444257948505</v>
      </c>
      <c r="T12" s="17">
        <v>1.0115528075763429</v>
      </c>
      <c r="U12" s="17">
        <v>1.022727914203359</v>
      </c>
      <c r="V12" s="17">
        <v>1.015731052537145</v>
      </c>
    </row>
    <row r="13" spans="1:27" x14ac:dyDescent="0.35">
      <c r="A13">
        <f t="shared" si="0"/>
        <v>12</v>
      </c>
      <c r="B13" s="32">
        <v>0.98289422503512658</v>
      </c>
      <c r="C13" s="32">
        <v>0.98289422503512658</v>
      </c>
      <c r="D13" s="32">
        <v>0.98160725895629808</v>
      </c>
      <c r="E13" s="32">
        <v>0.99429635648485493</v>
      </c>
      <c r="F13" s="32">
        <v>0.98286920298544078</v>
      </c>
      <c r="G13" s="32">
        <v>0.98286920298544078</v>
      </c>
      <c r="H13" s="32">
        <v>0.98106835705175988</v>
      </c>
      <c r="I13" s="32">
        <v>0.99646708520495608</v>
      </c>
      <c r="J13" s="32">
        <v>0.98791106352768399</v>
      </c>
      <c r="M13">
        <f t="shared" si="1"/>
        <v>12</v>
      </c>
      <c r="N13" s="17">
        <v>1.0164119957329629</v>
      </c>
      <c r="O13" s="17">
        <v>1.0164119957329629</v>
      </c>
      <c r="P13" s="17">
        <v>1.0224584646112771</v>
      </c>
      <c r="Q13" s="17">
        <v>1.016336440425696</v>
      </c>
      <c r="R13" s="17">
        <v>1.016758293704463</v>
      </c>
      <c r="S13" s="17">
        <v>1.016758293704463</v>
      </c>
      <c r="T13" s="17">
        <v>1.024509676733643</v>
      </c>
      <c r="U13" s="17">
        <v>1.0166703264048671</v>
      </c>
      <c r="V13" s="17">
        <v>1.0193974525184859</v>
      </c>
    </row>
    <row r="14" spans="1:27" x14ac:dyDescent="0.35">
      <c r="A14">
        <f t="shared" si="0"/>
        <v>13</v>
      </c>
      <c r="B14" s="32">
        <v>0.99902548086235754</v>
      </c>
      <c r="C14" s="32">
        <v>0.99902548086235754</v>
      </c>
      <c r="D14" s="32">
        <v>1.0036526508437409</v>
      </c>
      <c r="E14" s="32">
        <v>1.0105396196780561</v>
      </c>
      <c r="F14" s="32">
        <v>0.999340413762142</v>
      </c>
      <c r="G14" s="32">
        <v>0.999340413762142</v>
      </c>
      <c r="H14" s="32">
        <v>1.0051140253367039</v>
      </c>
      <c r="I14" s="32">
        <v>1.01307851676703</v>
      </c>
      <c r="J14" s="32">
        <v>1.0070843612261109</v>
      </c>
      <c r="M14">
        <f t="shared" si="1"/>
        <v>13</v>
      </c>
      <c r="N14" s="17">
        <v>1.000476799730589</v>
      </c>
      <c r="O14" s="17">
        <v>1.000476799730589</v>
      </c>
      <c r="P14" s="17">
        <v>1.0005610341042861</v>
      </c>
      <c r="Q14" s="17">
        <v>1.0001347129319229</v>
      </c>
      <c r="R14" s="17">
        <v>1.000440332017053</v>
      </c>
      <c r="S14" s="17">
        <v>1.000440332017053</v>
      </c>
      <c r="T14" s="17">
        <v>1.0004576066221369</v>
      </c>
      <c r="U14" s="17">
        <v>1.0001385450857201</v>
      </c>
      <c r="V14" s="17">
        <v>1.0003478735181051</v>
      </c>
    </row>
    <row r="15" spans="1:27" x14ac:dyDescent="0.35">
      <c r="A15">
        <f t="shared" si="0"/>
        <v>14</v>
      </c>
      <c r="B15" s="32">
        <v>0.99950181594248388</v>
      </c>
      <c r="C15" s="32">
        <v>0.99950181594248388</v>
      </c>
      <c r="D15" s="32">
        <v>1.0042157342097211</v>
      </c>
      <c r="E15" s="32">
        <v>1.010675752433047</v>
      </c>
      <c r="F15" s="32">
        <v>0.99978045534225657</v>
      </c>
      <c r="G15" s="32">
        <v>0.99978045534225657</v>
      </c>
      <c r="H15" s="32">
        <v>1.0055739721707011</v>
      </c>
      <c r="I15" s="32">
        <v>1.0132188738169761</v>
      </c>
      <c r="J15" s="32">
        <v>1.0074353874695381</v>
      </c>
      <c r="M15">
        <f t="shared" si="1"/>
        <v>14</v>
      </c>
      <c r="N15" s="17">
        <v>0.99608365986771941</v>
      </c>
      <c r="O15" s="17">
        <v>0.99608365986771941</v>
      </c>
      <c r="P15" s="17">
        <v>1.000166224184496</v>
      </c>
      <c r="Q15" s="17">
        <v>1</v>
      </c>
      <c r="R15" s="17">
        <v>0.9980589701319561</v>
      </c>
      <c r="S15" s="17">
        <v>0.9980589701319561</v>
      </c>
      <c r="T15" s="17">
        <v>1.0001918093324329</v>
      </c>
      <c r="U15" s="17">
        <v>1</v>
      </c>
      <c r="V15" s="17">
        <v>1.000083112092248</v>
      </c>
    </row>
    <row r="16" spans="1:27" x14ac:dyDescent="0.35">
      <c r="A16">
        <f t="shared" si="0"/>
        <v>15</v>
      </c>
      <c r="B16" s="32">
        <v>0.99558742686842094</v>
      </c>
      <c r="C16" s="32">
        <v>0.99558742686842094</v>
      </c>
      <c r="D16" s="32">
        <v>1.004382659151198</v>
      </c>
      <c r="E16" s="32">
        <v>1.010675752433047</v>
      </c>
      <c r="F16" s="32">
        <v>0.99783985161695077</v>
      </c>
      <c r="G16" s="32">
        <v>0.99783985161695077</v>
      </c>
      <c r="H16" s="32">
        <v>1.0057668506430151</v>
      </c>
      <c r="I16" s="32">
        <v>1.0132188738169761</v>
      </c>
      <c r="J16" s="32">
        <v>1.0075193790241179</v>
      </c>
      <c r="M16">
        <f t="shared" si="1"/>
        <v>15</v>
      </c>
      <c r="N16" s="17">
        <v>1.001231121831732</v>
      </c>
      <c r="O16" s="17">
        <v>1.001231121831732</v>
      </c>
      <c r="P16" s="17">
        <v>0.99237598343163447</v>
      </c>
      <c r="Q16" s="17">
        <v>0.98353484515963685</v>
      </c>
      <c r="R16" s="17">
        <v>0.99946644667244633</v>
      </c>
      <c r="S16" s="17">
        <v>0.99946644667244633</v>
      </c>
      <c r="T16" s="17">
        <v>0.9914971386034046</v>
      </c>
      <c r="U16" s="17">
        <v>0.98229288817452654</v>
      </c>
      <c r="V16" s="17">
        <v>0.98795541429563571</v>
      </c>
    </row>
    <row r="17" spans="1:22" x14ac:dyDescent="0.35">
      <c r="A17">
        <f t="shared" si="0"/>
        <v>16</v>
      </c>
      <c r="B17" s="32">
        <v>0.99681311628503655</v>
      </c>
      <c r="C17" s="32">
        <v>0.99681311628503655</v>
      </c>
      <c r="D17" s="32">
        <v>0.99672522911685046</v>
      </c>
      <c r="E17" s="32">
        <v>0.99403481967583684</v>
      </c>
      <c r="F17" s="32">
        <v>0.99730745084375494</v>
      </c>
      <c r="G17" s="32">
        <v>0.99730745084375494</v>
      </c>
      <c r="H17" s="32">
        <v>0.99721495451470732</v>
      </c>
      <c r="I17" s="32">
        <v>0.99527769391461818</v>
      </c>
      <c r="J17" s="32">
        <v>0.99537820642160468</v>
      </c>
      <c r="M17">
        <f t="shared" si="1"/>
        <v>16</v>
      </c>
      <c r="N17" s="17">
        <v>1.000232139802651</v>
      </c>
      <c r="O17" s="17">
        <v>1.000232139802651</v>
      </c>
      <c r="P17" s="17">
        <v>1.0003203361959281</v>
      </c>
      <c r="Q17" s="17">
        <v>1</v>
      </c>
      <c r="R17" s="17">
        <v>1.0002783414173291</v>
      </c>
      <c r="S17" s="17">
        <v>1.0002783414173291</v>
      </c>
      <c r="T17" s="17">
        <v>1.000371121889772</v>
      </c>
      <c r="U17" s="17">
        <v>1</v>
      </c>
      <c r="V17" s="17">
        <v>1.0001601680979639</v>
      </c>
    </row>
    <row r="18" spans="1:22" x14ac:dyDescent="0.35">
      <c r="A18">
        <f t="shared" si="0"/>
        <v>17</v>
      </c>
      <c r="B18" s="32">
        <v>0.99704451628513113</v>
      </c>
      <c r="C18" s="32">
        <v>0.99704451628513113</v>
      </c>
      <c r="D18" s="32">
        <v>0.99704451628513113</v>
      </c>
      <c r="E18" s="32">
        <v>0.99403481967583684</v>
      </c>
      <c r="F18" s="32">
        <v>0.9975850428131352</v>
      </c>
      <c r="G18" s="32">
        <v>0.9975850428131352</v>
      </c>
      <c r="H18" s="32">
        <v>0.9975850428131352</v>
      </c>
      <c r="I18" s="32">
        <v>0.99527769391461818</v>
      </c>
      <c r="J18" s="32">
        <v>0.99553739326608248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0.99704451628513113</v>
      </c>
      <c r="C19" s="32">
        <v>0.99704451628513113</v>
      </c>
      <c r="D19" s="32">
        <v>0.99704451628513113</v>
      </c>
      <c r="E19" s="32">
        <v>0.99403481967583684</v>
      </c>
      <c r="F19" s="32">
        <v>0.9975850428131352</v>
      </c>
      <c r="G19" s="32">
        <v>0.9975850428131352</v>
      </c>
      <c r="H19" s="32">
        <v>0.9975850428131352</v>
      </c>
      <c r="I19" s="32">
        <v>0.99527769391461818</v>
      </c>
      <c r="J19" s="32">
        <v>0.99553739326608248</v>
      </c>
      <c r="M19">
        <f t="shared" si="1"/>
        <v>18</v>
      </c>
      <c r="N19" s="17">
        <v>1.0028682239634641</v>
      </c>
      <c r="O19" s="17">
        <v>1.0028682239634641</v>
      </c>
      <c r="P19" s="17">
        <v>1.0028682239634641</v>
      </c>
      <c r="Q19" s="17">
        <v>1.0059090653867411</v>
      </c>
      <c r="R19" s="17">
        <v>1.0023309117767989</v>
      </c>
      <c r="S19" s="17">
        <v>1.0023309117767989</v>
      </c>
      <c r="T19" s="17">
        <v>1.0023309117767989</v>
      </c>
      <c r="U19" s="17">
        <v>1.004661823553598</v>
      </c>
      <c r="V19" s="17">
        <v>1.004388644675102</v>
      </c>
    </row>
    <row r="20" spans="1:22" x14ac:dyDescent="0.35">
      <c r="A20">
        <f t="shared" si="0"/>
        <v>19</v>
      </c>
      <c r="B20" s="32">
        <v>0.99990426325938009</v>
      </c>
      <c r="C20" s="32">
        <v>0.99990426325938009</v>
      </c>
      <c r="D20" s="32">
        <v>0.99990426325938009</v>
      </c>
      <c r="E20" s="32">
        <v>0.99990863642199879</v>
      </c>
      <c r="F20" s="32">
        <v>0.99991032553778669</v>
      </c>
      <c r="G20" s="32">
        <v>0.99991032553778669</v>
      </c>
      <c r="H20" s="32">
        <v>0.99991032553778669</v>
      </c>
      <c r="I20" s="32">
        <v>0.99991750291047987</v>
      </c>
      <c r="J20" s="32">
        <v>0.99990644983590771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0.99990426325938009</v>
      </c>
      <c r="C21" s="32">
        <v>0.99990426325938009</v>
      </c>
      <c r="D21" s="32">
        <v>0.99990426325938009</v>
      </c>
      <c r="E21" s="32">
        <v>0.99990863642199879</v>
      </c>
      <c r="F21" s="32">
        <v>0.99991032553778669</v>
      </c>
      <c r="G21" s="32">
        <v>0.99991032553778669</v>
      </c>
      <c r="H21" s="32">
        <v>0.99991032553778669</v>
      </c>
      <c r="I21" s="32">
        <v>0.99991750291047987</v>
      </c>
      <c r="J21" s="32">
        <v>0.99990644983590771</v>
      </c>
      <c r="M21">
        <f t="shared" si="1"/>
        <v>20</v>
      </c>
      <c r="N21" s="17">
        <v>1.000095745907021</v>
      </c>
      <c r="O21" s="17">
        <v>1.000095745907021</v>
      </c>
      <c r="P21" s="17">
        <v>1.000095745907021</v>
      </c>
      <c r="Q21" s="17">
        <v>1.0000913719260669</v>
      </c>
      <c r="R21" s="17">
        <v>1.0000896825044441</v>
      </c>
      <c r="S21" s="17">
        <v>1.0000896825044441</v>
      </c>
      <c r="T21" s="17">
        <v>1.0000896825044441</v>
      </c>
      <c r="U21" s="17">
        <v>1.000082503895851</v>
      </c>
      <c r="V21" s="17">
        <v>1.0000935589165441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45565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44835</v>
      </c>
      <c r="T7" s="11">
        <f>R9</f>
        <v>44866</v>
      </c>
      <c r="U7" s="11">
        <f>R10</f>
        <v>44896</v>
      </c>
      <c r="V7" s="11">
        <f>R11</f>
        <v>44927</v>
      </c>
      <c r="W7" s="11">
        <f>R12</f>
        <v>44958</v>
      </c>
      <c r="X7" s="11">
        <f>R13</f>
        <v>44986</v>
      </c>
      <c r="Y7" s="11">
        <f>R14</f>
        <v>45017</v>
      </c>
      <c r="Z7" s="11">
        <f>R15</f>
        <v>45047</v>
      </c>
      <c r="AA7" s="11">
        <f>R16</f>
        <v>45078</v>
      </c>
      <c r="AB7" s="11">
        <f>R17</f>
        <v>45108</v>
      </c>
      <c r="AC7" s="11">
        <f>R18</f>
        <v>45139</v>
      </c>
      <c r="AD7" s="11">
        <f>R19</f>
        <v>45170</v>
      </c>
      <c r="AE7" s="11">
        <f>R20</f>
        <v>45200</v>
      </c>
      <c r="AF7" s="11">
        <f>R21</f>
        <v>45231</v>
      </c>
      <c r="AG7" s="11">
        <f>R22</f>
        <v>45261</v>
      </c>
      <c r="AH7" s="11">
        <f>R23</f>
        <v>45292</v>
      </c>
      <c r="AI7" s="11">
        <f>R24</f>
        <v>45323</v>
      </c>
      <c r="AJ7" s="11">
        <f>R25</f>
        <v>45352</v>
      </c>
      <c r="AK7" s="11">
        <f>R26</f>
        <v>45383</v>
      </c>
      <c r="AL7" s="11">
        <f>R27</f>
        <v>45413</v>
      </c>
      <c r="AM7" s="11">
        <f>R28</f>
        <v>45444</v>
      </c>
      <c r="AN7" s="11">
        <f>R29</f>
        <v>45474</v>
      </c>
      <c r="AO7" s="11">
        <f>R30</f>
        <v>45505</v>
      </c>
      <c r="AP7" s="11">
        <f>R31</f>
        <v>45536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44835</v>
      </c>
      <c r="B8" s="13">
        <v>55572.56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55572.56</v>
      </c>
      <c r="H8" s="14">
        <f t="shared" ref="H8:H31" si="4">G8-B8</f>
        <v>0</v>
      </c>
      <c r="I8" s="13">
        <v>70496.682499999995</v>
      </c>
      <c r="J8" s="13">
        <f t="shared" ref="J8:J28" si="5">100*$G8/$I8</f>
        <v>78.830035725439998</v>
      </c>
      <c r="K8" s="13">
        <f t="shared" ref="K8:K31" si="6">100*(B8/I8)</f>
        <v>78.830035725439998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44835</v>
      </c>
      <c r="S8" s="17">
        <v>6188.56</v>
      </c>
      <c r="T8" s="17">
        <v>37182.44</v>
      </c>
      <c r="U8" s="17">
        <v>42317.13</v>
      </c>
      <c r="V8" s="17">
        <v>43389.59</v>
      </c>
      <c r="W8" s="17">
        <v>43856.94</v>
      </c>
      <c r="X8" s="17">
        <v>50614.84</v>
      </c>
      <c r="Y8" s="17">
        <v>53755.320000000007</v>
      </c>
      <c r="Z8" s="17">
        <v>53828.06</v>
      </c>
      <c r="AA8" s="17">
        <v>53828.06</v>
      </c>
      <c r="AB8" s="17">
        <v>53860.040000000008</v>
      </c>
      <c r="AC8" s="17">
        <v>55432.610000000008</v>
      </c>
      <c r="AD8" s="17">
        <v>55449.920000000013</v>
      </c>
      <c r="AE8" s="17">
        <v>55509.680000000008</v>
      </c>
      <c r="AF8" s="17">
        <v>55626.140000000007</v>
      </c>
      <c r="AG8" s="17">
        <v>55566.38</v>
      </c>
      <c r="AH8" s="17">
        <v>55566.38</v>
      </c>
      <c r="AI8" s="17">
        <v>55566.38</v>
      </c>
      <c r="AJ8" s="17">
        <v>55566.38</v>
      </c>
      <c r="AK8" s="17">
        <v>55566.38</v>
      </c>
      <c r="AL8" s="17">
        <v>55566.38</v>
      </c>
      <c r="AM8" s="17">
        <v>55572.56</v>
      </c>
      <c r="AN8" s="17">
        <v>55572.56</v>
      </c>
      <c r="AO8" s="17">
        <v>55572.56</v>
      </c>
      <c r="AP8" s="17">
        <v>55572.56</v>
      </c>
      <c r="AQ8" s="13"/>
      <c r="AR8" s="13"/>
    </row>
    <row r="9" spans="1:44" x14ac:dyDescent="0.35">
      <c r="A9" s="12">
        <f t="shared" si="0"/>
        <v>44866</v>
      </c>
      <c r="B9" s="13">
        <v>70449.170000000013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70449.170000000013</v>
      </c>
      <c r="H9" s="14">
        <f t="shared" si="4"/>
        <v>0</v>
      </c>
      <c r="I9" s="13">
        <v>70246.596666666665</v>
      </c>
      <c r="J9" s="13">
        <f t="shared" si="5"/>
        <v>100.28837458744741</v>
      </c>
      <c r="K9" s="13">
        <f t="shared" si="6"/>
        <v>100.28837458744742</v>
      </c>
      <c r="L9" s="13">
        <f t="shared" si="7"/>
        <v>0</v>
      </c>
      <c r="M9" s="13"/>
      <c r="N9" s="13"/>
      <c r="O9" s="13"/>
      <c r="P9" s="13"/>
      <c r="R9" s="16">
        <f t="shared" si="8"/>
        <v>44866</v>
      </c>
      <c r="S9" s="17">
        <v>6351.91</v>
      </c>
      <c r="T9" s="17">
        <v>27140.44</v>
      </c>
      <c r="U9" s="17">
        <v>40074.83</v>
      </c>
      <c r="V9" s="17">
        <v>47790.19</v>
      </c>
      <c r="W9" s="17">
        <v>60115.070000000007</v>
      </c>
      <c r="X9" s="17">
        <v>60295.400000000009</v>
      </c>
      <c r="Y9" s="17">
        <v>60649.390000000007</v>
      </c>
      <c r="Z9" s="17">
        <v>60649.390000000007</v>
      </c>
      <c r="AA9" s="17">
        <v>60709.210000000006</v>
      </c>
      <c r="AB9" s="17">
        <v>66952.600000000006</v>
      </c>
      <c r="AC9" s="17">
        <v>66952.600000000006</v>
      </c>
      <c r="AD9" s="17">
        <v>67293.290000000008</v>
      </c>
      <c r="AE9" s="17">
        <v>67337.170000000013</v>
      </c>
      <c r="AF9" s="17">
        <v>67337.170000000013</v>
      </c>
      <c r="AG9" s="17">
        <v>67337.170000000013</v>
      </c>
      <c r="AH9" s="17">
        <v>70449.170000000013</v>
      </c>
      <c r="AI9" s="17">
        <v>70449.170000000013</v>
      </c>
      <c r="AJ9" s="17">
        <v>70449.170000000013</v>
      </c>
      <c r="AK9" s="17">
        <v>70449.170000000013</v>
      </c>
      <c r="AL9" s="17">
        <v>70449.170000000013</v>
      </c>
      <c r="AM9" s="17">
        <v>70449.170000000013</v>
      </c>
      <c r="AN9" s="17">
        <v>70449.170000000013</v>
      </c>
      <c r="AO9" s="17">
        <v>70449.170000000013</v>
      </c>
      <c r="AP9" s="17"/>
      <c r="AQ9" s="13"/>
      <c r="AR9" s="13"/>
    </row>
    <row r="10" spans="1:44" x14ac:dyDescent="0.35">
      <c r="A10" s="12">
        <f t="shared" si="0"/>
        <v>44896</v>
      </c>
      <c r="B10" s="13">
        <v>53547.88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53547.88</v>
      </c>
      <c r="H10" s="14">
        <f t="shared" si="4"/>
        <v>0</v>
      </c>
      <c r="I10" s="13">
        <v>69400.996666666659</v>
      </c>
      <c r="J10" s="13">
        <f t="shared" si="5"/>
        <v>77.157220460666778</v>
      </c>
      <c r="K10" s="13">
        <f t="shared" si="6"/>
        <v>77.157220460666778</v>
      </c>
      <c r="L10" s="13">
        <f t="shared" si="7"/>
        <v>0</v>
      </c>
      <c r="M10" s="13"/>
      <c r="N10" s="13"/>
      <c r="O10" s="13"/>
      <c r="P10" s="13"/>
      <c r="R10" s="16">
        <f t="shared" si="8"/>
        <v>44896</v>
      </c>
      <c r="S10" s="17">
        <v>361.68</v>
      </c>
      <c r="T10" s="17">
        <v>25944.47</v>
      </c>
      <c r="U10" s="17">
        <v>29491.94</v>
      </c>
      <c r="V10" s="17">
        <v>41633.58</v>
      </c>
      <c r="W10" s="17">
        <v>43325.05</v>
      </c>
      <c r="X10" s="17">
        <v>48802.879999999997</v>
      </c>
      <c r="Y10" s="17">
        <v>48811.09</v>
      </c>
      <c r="Z10" s="17">
        <v>48847.69</v>
      </c>
      <c r="AA10" s="17">
        <v>50435.95</v>
      </c>
      <c r="AB10" s="17">
        <v>50453.26</v>
      </c>
      <c r="AC10" s="17">
        <v>52053.09</v>
      </c>
      <c r="AD10" s="17">
        <v>51990.13</v>
      </c>
      <c r="AE10" s="17">
        <v>51991.88</v>
      </c>
      <c r="AF10" s="17">
        <v>51991.88</v>
      </c>
      <c r="AG10" s="17">
        <v>53547.88</v>
      </c>
      <c r="AH10" s="17">
        <v>53547.88</v>
      </c>
      <c r="AI10" s="17">
        <v>53547.88</v>
      </c>
      <c r="AJ10" s="17">
        <v>53547.88</v>
      </c>
      <c r="AK10" s="17">
        <v>53547.88</v>
      </c>
      <c r="AL10" s="17">
        <v>53547.88</v>
      </c>
      <c r="AM10" s="17">
        <v>53547.88</v>
      </c>
      <c r="AN10" s="17">
        <v>53547.88</v>
      </c>
      <c r="AO10" s="17"/>
      <c r="AP10" s="17"/>
      <c r="AQ10" s="13"/>
      <c r="AR10" s="13"/>
    </row>
    <row r="11" spans="1:44" x14ac:dyDescent="0.35">
      <c r="A11" s="12">
        <f t="shared" si="0"/>
        <v>44927</v>
      </c>
      <c r="B11" s="13">
        <v>72580.19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72580.19</v>
      </c>
      <c r="H11" s="14">
        <f t="shared" si="4"/>
        <v>0</v>
      </c>
      <c r="I11" s="13">
        <v>67859.826666666675</v>
      </c>
      <c r="J11" s="13">
        <f t="shared" si="5"/>
        <v>106.95604979440952</v>
      </c>
      <c r="K11" s="13">
        <f t="shared" si="6"/>
        <v>106.95604979440954</v>
      </c>
      <c r="L11" s="13">
        <f t="shared" si="7"/>
        <v>0</v>
      </c>
      <c r="M11" s="13"/>
      <c r="N11" s="13"/>
      <c r="O11" s="13"/>
      <c r="P11" s="13"/>
      <c r="R11" s="16">
        <f t="shared" si="8"/>
        <v>44927</v>
      </c>
      <c r="S11" s="17">
        <v>6181.89</v>
      </c>
      <c r="T11" s="17">
        <v>38188.019999999997</v>
      </c>
      <c r="U11" s="17">
        <v>51098.38</v>
      </c>
      <c r="V11" s="17">
        <v>56627.350000000013</v>
      </c>
      <c r="W11" s="17">
        <v>67882.58</v>
      </c>
      <c r="X11" s="17">
        <v>67985.73</v>
      </c>
      <c r="Y11" s="17">
        <v>68222.81</v>
      </c>
      <c r="Z11" s="17">
        <v>71465.98</v>
      </c>
      <c r="AA11" s="17">
        <v>71465.98</v>
      </c>
      <c r="AB11" s="17">
        <v>71507.28</v>
      </c>
      <c r="AC11" s="17">
        <v>71519.44</v>
      </c>
      <c r="AD11" s="17">
        <v>71541.37</v>
      </c>
      <c r="AE11" s="17">
        <v>75281.409999999989</v>
      </c>
      <c r="AF11" s="17">
        <v>75281.409999999989</v>
      </c>
      <c r="AG11" s="17">
        <v>71561.409999999989</v>
      </c>
      <c r="AH11" s="17">
        <v>71561.409999999989</v>
      </c>
      <c r="AI11" s="17">
        <v>71561.409999999989</v>
      </c>
      <c r="AJ11" s="17">
        <v>71561.409999999989</v>
      </c>
      <c r="AK11" s="17">
        <v>72562.23</v>
      </c>
      <c r="AL11" s="17">
        <v>72562.23</v>
      </c>
      <c r="AM11" s="17">
        <v>72580.19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44958</v>
      </c>
      <c r="B12" s="13">
        <v>47821.93</v>
      </c>
      <c r="C12" s="13">
        <f>++'Completion Factors'!J26</f>
        <v>0.99990644983590771</v>
      </c>
      <c r="D12" s="13">
        <f t="shared" si="1"/>
        <v>4.4741679578563289</v>
      </c>
      <c r="E12" s="13">
        <f t="shared" si="2"/>
        <v>4.4741679578563289</v>
      </c>
      <c r="F12" s="13"/>
      <c r="G12" s="13">
        <f t="shared" si="3"/>
        <v>47826.404167957859</v>
      </c>
      <c r="H12" s="14">
        <f t="shared" si="4"/>
        <v>4.4741679578582989</v>
      </c>
      <c r="I12" s="13">
        <v>67042.476666666669</v>
      </c>
      <c r="J12" s="13">
        <f t="shared" si="5"/>
        <v>71.337466254042809</v>
      </c>
      <c r="K12" s="13">
        <f t="shared" si="6"/>
        <v>71.330792622368804</v>
      </c>
      <c r="L12" s="13">
        <f t="shared" si="7"/>
        <v>6.6736316740048096E-3</v>
      </c>
      <c r="M12" s="13"/>
      <c r="N12" s="13"/>
      <c r="O12" s="13"/>
      <c r="P12" s="13"/>
      <c r="R12" s="16">
        <f t="shared" si="8"/>
        <v>44958</v>
      </c>
      <c r="S12" s="17">
        <v>3569.63</v>
      </c>
      <c r="T12" s="17">
        <v>26037.05</v>
      </c>
      <c r="U12" s="17">
        <v>31385.439999999999</v>
      </c>
      <c r="V12" s="17">
        <v>40763.620000000003</v>
      </c>
      <c r="W12" s="17">
        <v>42519.62</v>
      </c>
      <c r="X12" s="17">
        <v>44423.199999999997</v>
      </c>
      <c r="Y12" s="17">
        <v>45850.41</v>
      </c>
      <c r="Z12" s="17">
        <v>46002.48</v>
      </c>
      <c r="AA12" s="17">
        <v>46040.23</v>
      </c>
      <c r="AB12" s="17">
        <v>46095.41</v>
      </c>
      <c r="AC12" s="17">
        <v>46115.68</v>
      </c>
      <c r="AD12" s="17">
        <v>47715.68</v>
      </c>
      <c r="AE12" s="17">
        <v>47715.68</v>
      </c>
      <c r="AF12" s="17">
        <v>47715.68</v>
      </c>
      <c r="AG12" s="17">
        <v>47715.68</v>
      </c>
      <c r="AH12" s="17">
        <v>47715.68</v>
      </c>
      <c r="AI12" s="17">
        <v>47821.93</v>
      </c>
      <c r="AJ12" s="17">
        <v>47821.93</v>
      </c>
      <c r="AK12" s="17">
        <v>47821.93</v>
      </c>
      <c r="AL12" s="17">
        <v>47821.93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44986</v>
      </c>
      <c r="B13" s="13">
        <v>49986.93</v>
      </c>
      <c r="C13" s="13">
        <f>++'Completion Factors'!J25</f>
        <v>0.99990644983590771</v>
      </c>
      <c r="D13" s="13">
        <f t="shared" si="1"/>
        <v>4.6767230121746914</v>
      </c>
      <c r="E13" s="13">
        <f t="shared" si="2"/>
        <v>4.6767230121746914</v>
      </c>
      <c r="F13" s="13"/>
      <c r="G13" s="13">
        <f t="shared" si="3"/>
        <v>49991.606723012177</v>
      </c>
      <c r="H13" s="14">
        <f t="shared" si="4"/>
        <v>4.676723012176808</v>
      </c>
      <c r="I13" s="13">
        <v>64103.794166666667</v>
      </c>
      <c r="J13" s="13">
        <f t="shared" si="5"/>
        <v>77.985410025866017</v>
      </c>
      <c r="K13" s="13">
        <f t="shared" si="6"/>
        <v>77.978114477961284</v>
      </c>
      <c r="L13" s="13">
        <f t="shared" si="7"/>
        <v>7.2955479047323024E-3</v>
      </c>
      <c r="M13" s="13"/>
      <c r="N13" s="13"/>
      <c r="O13" s="13"/>
      <c r="P13" s="13"/>
      <c r="R13" s="16">
        <f t="shared" si="8"/>
        <v>44986</v>
      </c>
      <c r="S13" s="17">
        <v>4664.32</v>
      </c>
      <c r="T13" s="17">
        <v>26522.84</v>
      </c>
      <c r="U13" s="17">
        <v>32023.87</v>
      </c>
      <c r="V13" s="17">
        <v>37780.83</v>
      </c>
      <c r="W13" s="17">
        <v>38137.97</v>
      </c>
      <c r="X13" s="17">
        <v>49326.83</v>
      </c>
      <c r="Y13" s="17">
        <v>49491.040000000001</v>
      </c>
      <c r="Z13" s="17">
        <v>49491.040000000001</v>
      </c>
      <c r="AA13" s="17">
        <v>49491.040000000001</v>
      </c>
      <c r="AB13" s="17">
        <v>49627.22</v>
      </c>
      <c r="AC13" s="17">
        <v>49627.22</v>
      </c>
      <c r="AD13" s="17">
        <v>49881.97</v>
      </c>
      <c r="AE13" s="17">
        <v>49881.97</v>
      </c>
      <c r="AF13" s="17">
        <v>49881.97</v>
      </c>
      <c r="AG13" s="17">
        <v>49881.97</v>
      </c>
      <c r="AH13" s="17">
        <v>49986.93</v>
      </c>
      <c r="AI13" s="17">
        <v>49986.93</v>
      </c>
      <c r="AJ13" s="17">
        <v>49986.93</v>
      </c>
      <c r="AK13" s="17">
        <v>49986.93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45017</v>
      </c>
      <c r="B14" s="13">
        <v>44059.4</v>
      </c>
      <c r="C14" s="13">
        <f>++'Completion Factors'!J24</f>
        <v>0.99553739326608248</v>
      </c>
      <c r="D14" s="13">
        <f t="shared" si="1"/>
        <v>197.50114507232104</v>
      </c>
      <c r="E14" s="13">
        <f t="shared" si="2"/>
        <v>197.50114507232104</v>
      </c>
      <c r="F14" s="13"/>
      <c r="G14" s="13">
        <f t="shared" si="3"/>
        <v>44256.901145072319</v>
      </c>
      <c r="H14" s="14">
        <f t="shared" si="4"/>
        <v>197.50114507231774</v>
      </c>
      <c r="I14" s="13">
        <v>63456.97416666666</v>
      </c>
      <c r="J14" s="13">
        <f t="shared" si="5"/>
        <v>69.743163342194222</v>
      </c>
      <c r="K14" s="13">
        <f t="shared" si="6"/>
        <v>69.431927031818645</v>
      </c>
      <c r="L14" s="13">
        <f t="shared" si="7"/>
        <v>0.31123631037557686</v>
      </c>
      <c r="M14" s="13"/>
      <c r="N14" s="13"/>
      <c r="O14" s="13"/>
      <c r="P14" s="13"/>
      <c r="R14" s="16">
        <f t="shared" si="8"/>
        <v>45017</v>
      </c>
      <c r="S14" s="17">
        <v>3046.37</v>
      </c>
      <c r="T14" s="17">
        <v>24946.77</v>
      </c>
      <c r="U14" s="17">
        <v>34603.01</v>
      </c>
      <c r="V14" s="17">
        <v>35828.83</v>
      </c>
      <c r="W14" s="17">
        <v>40402.81</v>
      </c>
      <c r="X14" s="17">
        <v>40421.56</v>
      </c>
      <c r="Y14" s="17">
        <v>40507.949999999997</v>
      </c>
      <c r="Z14" s="17">
        <v>40558.1</v>
      </c>
      <c r="AA14" s="17">
        <v>40585.120000000003</v>
      </c>
      <c r="AB14" s="17">
        <v>42402.03</v>
      </c>
      <c r="AC14" s="17">
        <v>44002.03</v>
      </c>
      <c r="AD14" s="17">
        <v>44002.03</v>
      </c>
      <c r="AE14" s="17">
        <v>44002.03</v>
      </c>
      <c r="AF14" s="17">
        <v>44002.03</v>
      </c>
      <c r="AG14" s="17">
        <v>44052.67</v>
      </c>
      <c r="AH14" s="17">
        <v>44059.4</v>
      </c>
      <c r="AI14" s="17">
        <v>44059.4</v>
      </c>
      <c r="AJ14" s="17">
        <v>44059.4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45047</v>
      </c>
      <c r="B15" s="13">
        <v>64811.48000000001</v>
      </c>
      <c r="C15" s="13">
        <f>++'Completion Factors'!J23</f>
        <v>0.99553739326608248</v>
      </c>
      <c r="D15" s="13">
        <f t="shared" si="1"/>
        <v>290.52464431725889</v>
      </c>
      <c r="E15" s="13">
        <f t="shared" si="2"/>
        <v>290.52464431725889</v>
      </c>
      <c r="F15" s="13"/>
      <c r="G15" s="13">
        <f t="shared" si="3"/>
        <v>65102.004644317269</v>
      </c>
      <c r="H15" s="14">
        <f t="shared" si="4"/>
        <v>290.52464431725821</v>
      </c>
      <c r="I15" s="13">
        <v>62015.924166666657</v>
      </c>
      <c r="J15" s="13">
        <f t="shared" si="5"/>
        <v>104.9762710450897</v>
      </c>
      <c r="K15" s="13">
        <f t="shared" si="6"/>
        <v>104.50780323102234</v>
      </c>
      <c r="L15" s="13">
        <f t="shared" si="7"/>
        <v>0.46846781406736682</v>
      </c>
      <c r="M15" s="13"/>
      <c r="N15" s="13"/>
      <c r="O15" s="13"/>
      <c r="P15" s="13"/>
      <c r="R15" s="16">
        <f t="shared" si="8"/>
        <v>45047</v>
      </c>
      <c r="S15" s="17">
        <v>5462.39</v>
      </c>
      <c r="T15" s="17">
        <v>37828.79</v>
      </c>
      <c r="U15" s="17">
        <v>44676.02</v>
      </c>
      <c r="V15" s="17">
        <v>47921.98</v>
      </c>
      <c r="W15" s="17">
        <v>48033.460000000006</v>
      </c>
      <c r="X15" s="17">
        <v>51785.150000000009</v>
      </c>
      <c r="Y15" s="17">
        <v>54651.650000000009</v>
      </c>
      <c r="Z15" s="17">
        <v>54719.360000000008</v>
      </c>
      <c r="AA15" s="17">
        <v>63046.150000000009</v>
      </c>
      <c r="AB15" s="17">
        <v>63060.820000000007</v>
      </c>
      <c r="AC15" s="17">
        <v>64660.820000000007</v>
      </c>
      <c r="AD15" s="17">
        <v>64660.820000000007</v>
      </c>
      <c r="AE15" s="17">
        <v>64660.820000000007</v>
      </c>
      <c r="AF15" s="17">
        <v>64811.48000000001</v>
      </c>
      <c r="AG15" s="17">
        <v>64811.48000000001</v>
      </c>
      <c r="AH15" s="17">
        <v>64811.48000000001</v>
      </c>
      <c r="AI15" s="17">
        <v>64811.48000000001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45078</v>
      </c>
      <c r="B16" s="13">
        <v>46275.280000000013</v>
      </c>
      <c r="C16" s="13">
        <f>++'Completion Factors'!J22</f>
        <v>0.99537820642160468</v>
      </c>
      <c r="D16" s="13">
        <f t="shared" si="1"/>
        <v>214.86786686974921</v>
      </c>
      <c r="E16" s="13">
        <f t="shared" si="2"/>
        <v>214.86786686974921</v>
      </c>
      <c r="F16" s="13"/>
      <c r="G16" s="13">
        <f t="shared" si="3"/>
        <v>46490.14786686976</v>
      </c>
      <c r="H16" s="14">
        <f t="shared" si="4"/>
        <v>214.86786686974665</v>
      </c>
      <c r="I16" s="13">
        <v>61355.870833333327</v>
      </c>
      <c r="J16" s="13">
        <f t="shared" si="5"/>
        <v>75.771311262381545</v>
      </c>
      <c r="K16" s="13">
        <f t="shared" si="6"/>
        <v>75.421111902562473</v>
      </c>
      <c r="L16" s="13">
        <f t="shared" si="7"/>
        <v>0.35019935981907224</v>
      </c>
      <c r="M16" s="13"/>
      <c r="N16" s="13"/>
      <c r="O16" s="13"/>
      <c r="P16" s="13"/>
      <c r="R16" s="16">
        <f t="shared" si="8"/>
        <v>45078</v>
      </c>
      <c r="S16" s="17">
        <v>3098.94</v>
      </c>
      <c r="T16" s="17">
        <v>24655.88</v>
      </c>
      <c r="U16" s="17">
        <v>35055.64</v>
      </c>
      <c r="V16" s="17">
        <v>36932.36</v>
      </c>
      <c r="W16" s="17">
        <v>40699.65</v>
      </c>
      <c r="X16" s="17">
        <v>42567.72</v>
      </c>
      <c r="Y16" s="17">
        <v>42761.83</v>
      </c>
      <c r="Z16" s="17">
        <v>44489.78</v>
      </c>
      <c r="AA16" s="17">
        <v>44552.19</v>
      </c>
      <c r="AB16" s="17">
        <v>44552.19</v>
      </c>
      <c r="AC16" s="17">
        <v>44552.19</v>
      </c>
      <c r="AD16" s="17">
        <v>44552.19</v>
      </c>
      <c r="AE16" s="17">
        <v>48875.850000000013</v>
      </c>
      <c r="AF16" s="17">
        <v>48879.280000000013</v>
      </c>
      <c r="AG16" s="17">
        <v>48879.280000000013</v>
      </c>
      <c r="AH16" s="17">
        <v>46275.280000000013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45108</v>
      </c>
      <c r="B17" s="13">
        <v>49358.37</v>
      </c>
      <c r="C17" s="13">
        <f>++'Completion Factors'!J21</f>
        <v>1.0075193790241179</v>
      </c>
      <c r="D17" s="13">
        <f t="shared" si="1"/>
        <v>0</v>
      </c>
      <c r="E17" s="13">
        <f t="shared" si="2"/>
        <v>0</v>
      </c>
      <c r="F17" s="13"/>
      <c r="G17" s="13">
        <f t="shared" si="3"/>
        <v>49358.37</v>
      </c>
      <c r="H17" s="14">
        <f t="shared" si="4"/>
        <v>0</v>
      </c>
      <c r="I17" s="13">
        <v>60729.957499999997</v>
      </c>
      <c r="J17" s="13">
        <f t="shared" si="5"/>
        <v>81.275159792430287</v>
      </c>
      <c r="K17" s="13">
        <f t="shared" si="6"/>
        <v>81.275159792430301</v>
      </c>
      <c r="L17" s="13">
        <f t="shared" si="7"/>
        <v>0</v>
      </c>
      <c r="M17" s="13"/>
      <c r="N17" s="13"/>
      <c r="O17" s="13"/>
      <c r="P17" s="13"/>
      <c r="R17" s="16">
        <f t="shared" si="8"/>
        <v>45108</v>
      </c>
      <c r="S17" s="17">
        <v>2603.4899999999998</v>
      </c>
      <c r="T17" s="17">
        <v>25823.279999999999</v>
      </c>
      <c r="U17" s="17">
        <v>30532.75</v>
      </c>
      <c r="V17" s="17">
        <v>35305.870000000003</v>
      </c>
      <c r="W17" s="17">
        <v>35362.230000000003</v>
      </c>
      <c r="X17" s="17">
        <v>45537.920000000013</v>
      </c>
      <c r="Y17" s="17">
        <v>46988.91</v>
      </c>
      <c r="Z17" s="17">
        <v>47091.93</v>
      </c>
      <c r="AA17" s="17">
        <v>47091.93</v>
      </c>
      <c r="AB17" s="17">
        <v>47091.93</v>
      </c>
      <c r="AC17" s="17">
        <v>47091.93</v>
      </c>
      <c r="AD17" s="17">
        <v>47145.29</v>
      </c>
      <c r="AE17" s="17">
        <v>49358.37</v>
      </c>
      <c r="AF17" s="17">
        <v>49358.37</v>
      </c>
      <c r="AG17" s="17">
        <v>49358.37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45139</v>
      </c>
      <c r="B18" s="13">
        <v>46534.099999999991</v>
      </c>
      <c r="C18" s="13">
        <f>++'Completion Factors'!J20</f>
        <v>1.0074353874695381</v>
      </c>
      <c r="D18" s="13">
        <f t="shared" si="1"/>
        <v>0</v>
      </c>
      <c r="E18" s="13">
        <f t="shared" si="2"/>
        <v>0</v>
      </c>
      <c r="F18" s="13"/>
      <c r="G18" s="13">
        <f t="shared" si="3"/>
        <v>46534.099999999991</v>
      </c>
      <c r="H18" s="14">
        <f t="shared" si="4"/>
        <v>0</v>
      </c>
      <c r="I18" s="13">
        <v>60206.218333333331</v>
      </c>
      <c r="J18" s="13">
        <f t="shared" si="5"/>
        <v>77.291185675145229</v>
      </c>
      <c r="K18" s="13">
        <f t="shared" si="6"/>
        <v>77.291185675145229</v>
      </c>
      <c r="L18" s="13">
        <f t="shared" si="7"/>
        <v>0</v>
      </c>
      <c r="M18" s="13"/>
      <c r="N18" s="13"/>
      <c r="O18" s="13"/>
      <c r="P18" s="13"/>
      <c r="R18" s="16">
        <f t="shared" si="8"/>
        <v>45139</v>
      </c>
      <c r="S18" s="17">
        <v>5518.87</v>
      </c>
      <c r="T18" s="17">
        <v>25372.63</v>
      </c>
      <c r="U18" s="17">
        <v>30359.72</v>
      </c>
      <c r="V18" s="17">
        <v>35718.6</v>
      </c>
      <c r="W18" s="17">
        <v>39458.75</v>
      </c>
      <c r="X18" s="17">
        <v>39980.06</v>
      </c>
      <c r="Y18" s="17">
        <v>42144.69</v>
      </c>
      <c r="Z18" s="17">
        <v>42095.23</v>
      </c>
      <c r="AA18" s="17">
        <v>42095.23</v>
      </c>
      <c r="AB18" s="17">
        <v>43303.109999999993</v>
      </c>
      <c r="AC18" s="17">
        <v>43564.160000000003</v>
      </c>
      <c r="AD18" s="17">
        <v>46375.69</v>
      </c>
      <c r="AE18" s="17">
        <v>46518.029999999992</v>
      </c>
      <c r="AF18" s="17">
        <v>46534.099999999991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45170</v>
      </c>
      <c r="B19" s="13">
        <v>50660.98</v>
      </c>
      <c r="C19" s="13">
        <f>++'Completion Factors'!J19</f>
        <v>1.0070843612261109</v>
      </c>
      <c r="D19" s="13">
        <f t="shared" si="1"/>
        <v>0</v>
      </c>
      <c r="E19" s="13">
        <f t="shared" si="2"/>
        <v>0</v>
      </c>
      <c r="F19" s="13"/>
      <c r="G19" s="13">
        <f t="shared" si="3"/>
        <v>50660.98</v>
      </c>
      <c r="H19" s="14">
        <f t="shared" si="4"/>
        <v>0</v>
      </c>
      <c r="I19" s="13">
        <v>59439.091666666667</v>
      </c>
      <c r="J19" s="13">
        <f t="shared" si="5"/>
        <v>85.231753345266185</v>
      </c>
      <c r="K19" s="13">
        <f t="shared" si="6"/>
        <v>85.231753345266199</v>
      </c>
      <c r="L19" s="13">
        <f t="shared" si="7"/>
        <v>0</v>
      </c>
      <c r="M19" s="13">
        <f t="shared" ref="M19:M31" si="9">SUM(G8:G19)/SUM(I8:I19)*100</f>
        <v>84.02996185044266</v>
      </c>
      <c r="N19" s="18"/>
      <c r="O19" s="13"/>
      <c r="P19" s="13"/>
      <c r="R19" s="16">
        <f t="shared" si="8"/>
        <v>45170</v>
      </c>
      <c r="S19" s="17">
        <v>4004.98</v>
      </c>
      <c r="T19" s="17">
        <v>30333.79</v>
      </c>
      <c r="U19" s="17">
        <v>36608.93</v>
      </c>
      <c r="V19" s="17">
        <v>37528.42</v>
      </c>
      <c r="W19" s="17">
        <v>42551.47</v>
      </c>
      <c r="X19" s="17">
        <v>42551.47</v>
      </c>
      <c r="Y19" s="17">
        <v>42551.47</v>
      </c>
      <c r="Z19" s="17">
        <v>44199.61</v>
      </c>
      <c r="AA19" s="17">
        <v>50457.760000000002</v>
      </c>
      <c r="AB19" s="17">
        <v>50554.01</v>
      </c>
      <c r="AC19" s="17">
        <v>50565.65</v>
      </c>
      <c r="AD19" s="17">
        <v>50660.98</v>
      </c>
      <c r="AE19" s="17">
        <v>50660.98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45200</v>
      </c>
      <c r="B20" s="13">
        <v>46794.329999999987</v>
      </c>
      <c r="C20" s="13">
        <f>++'Completion Factors'!J18</f>
        <v>0.98791106352768399</v>
      </c>
      <c r="D20" s="13">
        <f t="shared" si="1"/>
        <v>572.61600109485619</v>
      </c>
      <c r="E20" s="13">
        <f t="shared" si="2"/>
        <v>572.61600109485619</v>
      </c>
      <c r="F20" s="13"/>
      <c r="G20" s="13">
        <f t="shared" si="3"/>
        <v>47366.946001094846</v>
      </c>
      <c r="H20" s="14">
        <f t="shared" si="4"/>
        <v>572.6160010948588</v>
      </c>
      <c r="I20" s="13">
        <v>58651.464166666658</v>
      </c>
      <c r="J20" s="13">
        <f t="shared" si="5"/>
        <v>80.760040135562164</v>
      </c>
      <c r="K20" s="13">
        <f t="shared" si="6"/>
        <v>79.783737140861646</v>
      </c>
      <c r="L20" s="13">
        <f t="shared" si="7"/>
        <v>0.97630299470051796</v>
      </c>
      <c r="M20" s="13">
        <f t="shared" si="9"/>
        <v>84.2585946081321</v>
      </c>
      <c r="N20" s="18">
        <f t="shared" ref="N20:N31" si="10">J20/J8</f>
        <v>1.0244831096721083</v>
      </c>
      <c r="O20" s="18">
        <f t="shared" ref="O20:O31" si="11">I20/I8</f>
        <v>0.83197481195894096</v>
      </c>
      <c r="P20" s="13"/>
      <c r="R20" s="16">
        <f t="shared" si="8"/>
        <v>45200</v>
      </c>
      <c r="S20" s="17">
        <v>2353.54</v>
      </c>
      <c r="T20" s="17">
        <v>16817.11</v>
      </c>
      <c r="U20" s="17">
        <v>26725.78</v>
      </c>
      <c r="V20" s="17">
        <v>34894.22</v>
      </c>
      <c r="W20" s="17">
        <v>36623.69</v>
      </c>
      <c r="X20" s="17">
        <v>38198.959999999999</v>
      </c>
      <c r="Y20" s="17">
        <v>38198.959999999999</v>
      </c>
      <c r="Z20" s="17">
        <v>46057.42</v>
      </c>
      <c r="AA20" s="17">
        <v>46694.95</v>
      </c>
      <c r="AB20" s="17">
        <v>46706.59</v>
      </c>
      <c r="AC20" s="17">
        <v>46712.079999999987</v>
      </c>
      <c r="AD20" s="17">
        <v>46794.329999999987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45231</v>
      </c>
      <c r="B21" s="13">
        <v>56667.460000000006</v>
      </c>
      <c r="C21" s="13">
        <f>++'Completion Factors'!J17</f>
        <v>0.97264464458699407</v>
      </c>
      <c r="D21" s="13">
        <f t="shared" si="1"/>
        <v>1593.7562780809105</v>
      </c>
      <c r="E21" s="13">
        <f t="shared" si="2"/>
        <v>1593.7562780809105</v>
      </c>
      <c r="F21" s="13"/>
      <c r="G21" s="13">
        <f t="shared" si="3"/>
        <v>58261.216278080916</v>
      </c>
      <c r="H21" s="14">
        <f t="shared" si="4"/>
        <v>1593.7562780809094</v>
      </c>
      <c r="I21" s="13">
        <v>57459.959166666667</v>
      </c>
      <c r="J21" s="13">
        <f t="shared" si="5"/>
        <v>101.39446167911491</v>
      </c>
      <c r="K21" s="13">
        <f t="shared" si="6"/>
        <v>98.620780142972322</v>
      </c>
      <c r="L21" s="13">
        <f t="shared" si="7"/>
        <v>2.7736815361425897</v>
      </c>
      <c r="M21" s="13">
        <f t="shared" si="9"/>
        <v>84.070478306586466</v>
      </c>
      <c r="N21" s="18">
        <f t="shared" si="10"/>
        <v>1.0110290658934056</v>
      </c>
      <c r="O21" s="18">
        <f t="shared" si="11"/>
        <v>0.81797498944076963</v>
      </c>
      <c r="P21" s="13"/>
      <c r="R21" s="16">
        <f t="shared" si="8"/>
        <v>45231</v>
      </c>
      <c r="S21" s="17">
        <v>2523.67</v>
      </c>
      <c r="T21" s="17">
        <v>19426.47</v>
      </c>
      <c r="U21" s="17">
        <v>37346.050000000003</v>
      </c>
      <c r="V21" s="17">
        <v>43830.37</v>
      </c>
      <c r="W21" s="17">
        <v>43854.600000000013</v>
      </c>
      <c r="X21" s="17">
        <v>45482.31</v>
      </c>
      <c r="Y21" s="17">
        <v>48089.150000000009</v>
      </c>
      <c r="Z21" s="17">
        <v>52849.520000000011</v>
      </c>
      <c r="AA21" s="17">
        <v>55651.150000000009</v>
      </c>
      <c r="AB21" s="17">
        <v>55744.62000000001</v>
      </c>
      <c r="AC21" s="17">
        <v>56667.460000000006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45261</v>
      </c>
      <c r="B22" s="13">
        <v>49505.18</v>
      </c>
      <c r="C22" s="13">
        <f>++'Completion Factors'!J16</f>
        <v>0.9676552783807667</v>
      </c>
      <c r="D22" s="13">
        <f t="shared" si="1"/>
        <v>1654.7538173816104</v>
      </c>
      <c r="E22" s="13">
        <f t="shared" si="2"/>
        <v>1654.7538173816104</v>
      </c>
      <c r="F22" s="13"/>
      <c r="G22" s="13">
        <f t="shared" si="3"/>
        <v>51159.933817381614</v>
      </c>
      <c r="H22" s="14">
        <f t="shared" si="4"/>
        <v>1654.7538173816138</v>
      </c>
      <c r="I22" s="13">
        <v>56540.929166666669</v>
      </c>
      <c r="J22" s="13">
        <f t="shared" si="5"/>
        <v>90.483008630043201</v>
      </c>
      <c r="K22" s="13">
        <f t="shared" si="6"/>
        <v>87.556360904633763</v>
      </c>
      <c r="L22" s="13">
        <f t="shared" si="7"/>
        <v>2.9266477254094383</v>
      </c>
      <c r="M22" s="13">
        <f t="shared" si="9"/>
        <v>85.21055162566698</v>
      </c>
      <c r="N22" s="18">
        <f t="shared" si="10"/>
        <v>1.1727095415025952</v>
      </c>
      <c r="O22" s="18">
        <f t="shared" si="11"/>
        <v>0.8146990948593007</v>
      </c>
      <c r="P22" s="13"/>
      <c r="R22" s="16">
        <f t="shared" si="8"/>
        <v>45261</v>
      </c>
      <c r="S22" s="17"/>
      <c r="T22" s="17">
        <v>27432.11</v>
      </c>
      <c r="U22" s="17">
        <v>39534.83</v>
      </c>
      <c r="V22" s="17">
        <v>42204.21</v>
      </c>
      <c r="W22" s="17">
        <v>43690.66</v>
      </c>
      <c r="X22" s="17">
        <v>43850.749999999993</v>
      </c>
      <c r="Y22" s="17">
        <v>45046.48</v>
      </c>
      <c r="Z22" s="17">
        <v>49365.24</v>
      </c>
      <c r="AA22" s="17">
        <v>49422.57</v>
      </c>
      <c r="AB22" s="17">
        <v>49505.18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45292</v>
      </c>
      <c r="B23" s="13">
        <v>60122.509999999987</v>
      </c>
      <c r="C23" s="13">
        <f>++'Completion Factors'!J15</f>
        <v>0.96458963423860888</v>
      </c>
      <c r="D23" s="13">
        <f t="shared" si="1"/>
        <v>2207.1148123765283</v>
      </c>
      <c r="E23" s="13">
        <f t="shared" si="2"/>
        <v>2207.1148123765283</v>
      </c>
      <c r="F23" s="13"/>
      <c r="G23" s="13">
        <f t="shared" si="3"/>
        <v>62329.624812376518</v>
      </c>
      <c r="H23" s="14">
        <f t="shared" si="4"/>
        <v>2207.1148123765306</v>
      </c>
      <c r="I23" s="13">
        <v>55091.665833333333</v>
      </c>
      <c r="J23" s="13">
        <f t="shared" si="5"/>
        <v>113.13802890066876</v>
      </c>
      <c r="K23" s="13">
        <f t="shared" si="6"/>
        <v>109.13176991577322</v>
      </c>
      <c r="L23" s="13">
        <f t="shared" si="7"/>
        <v>4.0062589848955383</v>
      </c>
      <c r="M23" s="13">
        <f t="shared" si="9"/>
        <v>85.297214620890102</v>
      </c>
      <c r="N23" s="18">
        <f t="shared" si="10"/>
        <v>1.0577992466825599</v>
      </c>
      <c r="O23" s="18">
        <f t="shared" si="11"/>
        <v>0.811845071517031</v>
      </c>
      <c r="P23" s="13"/>
      <c r="R23" s="16">
        <f t="shared" si="8"/>
        <v>45292</v>
      </c>
      <c r="S23" s="17">
        <v>9447.17</v>
      </c>
      <c r="T23" s="17">
        <v>36467.019999999997</v>
      </c>
      <c r="U23" s="17">
        <v>41595.719999999987</v>
      </c>
      <c r="V23" s="17">
        <v>41975.63</v>
      </c>
      <c r="W23" s="17">
        <v>43607.63</v>
      </c>
      <c r="X23" s="17">
        <v>58981.16</v>
      </c>
      <c r="Y23" s="17">
        <v>59445.919999999998</v>
      </c>
      <c r="Z23" s="17">
        <v>61196.87</v>
      </c>
      <c r="AA23" s="17">
        <v>60122.509999999987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45323</v>
      </c>
      <c r="B24" s="13">
        <v>46982.61</v>
      </c>
      <c r="C24" s="13">
        <f>++'Completion Factors'!J14</f>
        <v>0.9455343518510454</v>
      </c>
      <c r="D24" s="13">
        <f t="shared" si="1"/>
        <v>2706.3409175668703</v>
      </c>
      <c r="E24" s="13">
        <f t="shared" si="2"/>
        <v>2706.3409175668703</v>
      </c>
      <c r="F24" s="19">
        <v>0</v>
      </c>
      <c r="G24" s="13">
        <f t="shared" si="3"/>
        <v>49688.950917566872</v>
      </c>
      <c r="H24" s="14">
        <f t="shared" si="4"/>
        <v>2706.3409175668712</v>
      </c>
      <c r="I24" s="13">
        <v>54461.234166666669</v>
      </c>
      <c r="J24" s="13">
        <f t="shared" si="5"/>
        <v>91.237284056958259</v>
      </c>
      <c r="K24" s="13">
        <f t="shared" si="6"/>
        <v>86.267986245445755</v>
      </c>
      <c r="L24" s="13">
        <f t="shared" si="7"/>
        <v>4.9692978115125044</v>
      </c>
      <c r="M24" s="13">
        <f t="shared" si="9"/>
        <v>87.062283329647755</v>
      </c>
      <c r="N24" s="18">
        <f t="shared" si="10"/>
        <v>1.2789532464196216</v>
      </c>
      <c r="O24" s="18">
        <f t="shared" si="11"/>
        <v>0.8123392343848872</v>
      </c>
      <c r="P24" s="13"/>
      <c r="R24" s="16">
        <f t="shared" si="8"/>
        <v>45323</v>
      </c>
      <c r="S24" s="17">
        <v>906.87</v>
      </c>
      <c r="T24" s="17">
        <v>1160.6500000000001</v>
      </c>
      <c r="U24" s="17">
        <v>1324.13</v>
      </c>
      <c r="V24" s="17">
        <v>3932.68</v>
      </c>
      <c r="W24" s="17">
        <v>35188.160000000003</v>
      </c>
      <c r="X24" s="17">
        <v>44644.14</v>
      </c>
      <c r="Y24" s="17">
        <v>46774.3</v>
      </c>
      <c r="Z24" s="17">
        <v>46982.61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45352</v>
      </c>
      <c r="B25" s="13">
        <v>34386.81</v>
      </c>
      <c r="C25" s="13">
        <f>++'Completion Factors'!J13</f>
        <v>0.89403759932831295</v>
      </c>
      <c r="D25" s="13">
        <f t="shared" si="1"/>
        <v>4075.5656605255526</v>
      </c>
      <c r="E25" s="13">
        <f t="shared" si="2"/>
        <v>4075.5656605255526</v>
      </c>
      <c r="F25" s="19">
        <v>0</v>
      </c>
      <c r="G25" s="13">
        <f t="shared" si="3"/>
        <v>38462.375660525548</v>
      </c>
      <c r="H25" s="14">
        <f t="shared" si="4"/>
        <v>4075.5656605255499</v>
      </c>
      <c r="I25" s="13">
        <v>52255.390000000007</v>
      </c>
      <c r="J25" s="13">
        <f t="shared" si="5"/>
        <v>73.60460932456067</v>
      </c>
      <c r="K25" s="13">
        <f t="shared" si="6"/>
        <v>65.805288220028586</v>
      </c>
      <c r="L25" s="13">
        <f t="shared" si="7"/>
        <v>7.7993211045320834</v>
      </c>
      <c r="M25" s="13">
        <f t="shared" si="9"/>
        <v>86.889303287627811</v>
      </c>
      <c r="N25" s="18">
        <f t="shared" si="10"/>
        <v>0.94382538092891566</v>
      </c>
      <c r="O25" s="18">
        <f t="shared" si="11"/>
        <v>0.8151684417327717</v>
      </c>
      <c r="P25" s="13"/>
      <c r="R25" s="16">
        <f t="shared" si="8"/>
        <v>45352</v>
      </c>
      <c r="S25" s="17"/>
      <c r="T25" s="17"/>
      <c r="U25" s="17">
        <v>160.96</v>
      </c>
      <c r="V25" s="17">
        <v>29519.89</v>
      </c>
      <c r="W25" s="17">
        <v>32283.759999999998</v>
      </c>
      <c r="X25" s="17">
        <v>34076.03</v>
      </c>
      <c r="Y25" s="17">
        <v>34386.81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45383</v>
      </c>
      <c r="B26" s="13">
        <v>41032.239999999998</v>
      </c>
      <c r="C26" s="13">
        <f>++'Completion Factors'!J12</f>
        <v>0.8737224174830921</v>
      </c>
      <c r="D26" s="13">
        <f t="shared" si="1"/>
        <v>5930.3183354040884</v>
      </c>
      <c r="E26" s="13">
        <f t="shared" si="2"/>
        <v>5930.3183354040884</v>
      </c>
      <c r="F26" s="19">
        <v>0</v>
      </c>
      <c r="G26" s="13">
        <f t="shared" si="3"/>
        <v>46962.558335404086</v>
      </c>
      <c r="H26" s="14">
        <f t="shared" si="4"/>
        <v>5930.3183354040884</v>
      </c>
      <c r="I26" s="13">
        <v>50900.797499999993</v>
      </c>
      <c r="J26" s="13">
        <f t="shared" si="5"/>
        <v>92.262912649657594</v>
      </c>
      <c r="K26" s="13">
        <f t="shared" si="6"/>
        <v>80.6121750842902</v>
      </c>
      <c r="L26" s="13">
        <f t="shared" si="7"/>
        <v>11.650737565367393</v>
      </c>
      <c r="M26" s="13">
        <f t="shared" si="9"/>
        <v>88.865136057963142</v>
      </c>
      <c r="N26" s="18">
        <f t="shared" si="10"/>
        <v>1.322895438467143</v>
      </c>
      <c r="O26" s="18">
        <f t="shared" si="11"/>
        <v>0.80213086376150744</v>
      </c>
      <c r="P26" s="13"/>
      <c r="R26" s="16">
        <f t="shared" si="8"/>
        <v>45383</v>
      </c>
      <c r="S26" s="17"/>
      <c r="T26" s="17"/>
      <c r="U26" s="17">
        <v>29135.55</v>
      </c>
      <c r="V26" s="17">
        <v>36928.120000000003</v>
      </c>
      <c r="W26" s="17">
        <v>38827.509999999987</v>
      </c>
      <c r="X26" s="17">
        <v>41032.239999999998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45413</v>
      </c>
      <c r="B27" s="13">
        <v>35556.07</v>
      </c>
      <c r="C27" s="13">
        <f>++'Completion Factors'!J11</f>
        <v>0.77473036686362473</v>
      </c>
      <c r="D27" s="13">
        <f t="shared" si="1"/>
        <v>10338.697419461319</v>
      </c>
      <c r="E27" s="13">
        <f t="shared" si="2"/>
        <v>10338.697419461319</v>
      </c>
      <c r="F27" s="19">
        <v>0</v>
      </c>
      <c r="G27" s="13">
        <f t="shared" si="3"/>
        <v>45894.767419461321</v>
      </c>
      <c r="H27" s="14">
        <f t="shared" si="4"/>
        <v>10338.697419461321</v>
      </c>
      <c r="I27" s="13">
        <v>49854.321666666663</v>
      </c>
      <c r="J27" s="13">
        <f t="shared" si="5"/>
        <v>92.05775123432727</v>
      </c>
      <c r="K27" s="13">
        <f t="shared" si="6"/>
        <v>71.319935386410677</v>
      </c>
      <c r="L27" s="13">
        <f t="shared" si="7"/>
        <v>20.737815847916593</v>
      </c>
      <c r="M27" s="13">
        <f t="shared" si="9"/>
        <v>87.624298317750103</v>
      </c>
      <c r="N27" s="18">
        <f t="shared" si="10"/>
        <v>0.87693866735641968</v>
      </c>
      <c r="O27" s="18">
        <f t="shared" si="11"/>
        <v>0.80389548872454253</v>
      </c>
      <c r="P27" s="13"/>
      <c r="R27" s="16">
        <f t="shared" si="8"/>
        <v>45413</v>
      </c>
      <c r="S27" s="17"/>
      <c r="T27" s="17">
        <v>25323.17</v>
      </c>
      <c r="U27" s="17">
        <v>34064.589999999997</v>
      </c>
      <c r="V27" s="17">
        <v>35156.959999999999</v>
      </c>
      <c r="W27" s="17">
        <v>35556.07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45444</v>
      </c>
      <c r="B28" s="13">
        <v>20588.95</v>
      </c>
      <c r="C28" s="13">
        <f>++'Completion Factors'!J10</f>
        <v>0.68490517929573169</v>
      </c>
      <c r="D28" s="13">
        <f t="shared" si="1"/>
        <v>9472.0724924434471</v>
      </c>
      <c r="E28" s="13">
        <f t="shared" si="2"/>
        <v>9472.0724924434471</v>
      </c>
      <c r="F28" s="19">
        <v>0</v>
      </c>
      <c r="G28" s="13">
        <f t="shared" si="3"/>
        <v>30061.022492443448</v>
      </c>
      <c r="H28" s="14">
        <f t="shared" si="4"/>
        <v>9472.0724924434471</v>
      </c>
      <c r="I28" s="13">
        <v>49175.245000000003</v>
      </c>
      <c r="J28" s="13">
        <f t="shared" si="5"/>
        <v>61.130396996381911</v>
      </c>
      <c r="K28" s="13">
        <f t="shared" si="6"/>
        <v>41.86852551522621</v>
      </c>
      <c r="L28" s="13">
        <f t="shared" si="7"/>
        <v>19.261871481155701</v>
      </c>
      <c r="M28" s="13">
        <f t="shared" si="9"/>
        <v>86.758439491732972</v>
      </c>
      <c r="N28" s="18">
        <f t="shared" si="10"/>
        <v>0.80677496506163193</v>
      </c>
      <c r="O28" s="18">
        <f t="shared" si="11"/>
        <v>0.80147578922935192</v>
      </c>
      <c r="P28" s="20"/>
      <c r="R28" s="16">
        <f t="shared" si="8"/>
        <v>45444</v>
      </c>
      <c r="S28" s="17">
        <v>994.2</v>
      </c>
      <c r="T28" s="17">
        <v>17600.830000000002</v>
      </c>
      <c r="U28" s="17">
        <v>20128.25</v>
      </c>
      <c r="V28" s="17">
        <v>20588.95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45474</v>
      </c>
      <c r="B29" s="13">
        <v>21936.22</v>
      </c>
      <c r="C29" s="13">
        <f>++'Completion Factors'!J9</f>
        <v>0.55603805742291756</v>
      </c>
      <c r="D29" s="13">
        <f t="shared" si="1"/>
        <v>17514.712732317475</v>
      </c>
      <c r="E29" s="13">
        <f t="shared" si="2"/>
        <v>17514.712732317475</v>
      </c>
      <c r="F29" s="13">
        <f>ROUND(+I29*J29/100,0)-D29-B29</f>
        <v>13414.06726768252</v>
      </c>
      <c r="G29" s="13">
        <f t="shared" si="3"/>
        <v>52865</v>
      </c>
      <c r="H29" s="14">
        <f t="shared" si="4"/>
        <v>30928.78</v>
      </c>
      <c r="I29" s="13">
        <v>48059.157500000001</v>
      </c>
      <c r="J29" s="19">
        <v>110</v>
      </c>
      <c r="K29" s="13">
        <f t="shared" si="6"/>
        <v>45.644204228923492</v>
      </c>
      <c r="L29" s="13">
        <f t="shared" si="7"/>
        <v>64.355795771076515</v>
      </c>
      <c r="M29" s="13">
        <f t="shared" si="9"/>
        <v>88.98198173754416</v>
      </c>
      <c r="N29" s="18">
        <f t="shared" si="10"/>
        <v>1.3534270530003321</v>
      </c>
      <c r="O29" s="18">
        <f t="shared" si="11"/>
        <v>0.79135832591353295</v>
      </c>
      <c r="P29" s="13"/>
      <c r="R29" s="16">
        <f t="shared" si="8"/>
        <v>45474</v>
      </c>
      <c r="S29" s="17">
        <v>2283.04</v>
      </c>
      <c r="T29" s="17">
        <v>15208.56</v>
      </c>
      <c r="U29" s="17">
        <v>21936.22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45505</v>
      </c>
      <c r="B30" s="13">
        <v>23798.31</v>
      </c>
      <c r="C30" s="13">
        <f>++'Completion Factors'!J8</f>
        <v>0.42522984130212388</v>
      </c>
      <c r="D30" s="13">
        <f t="shared" si="1"/>
        <v>32167.447076515728</v>
      </c>
      <c r="E30" s="13">
        <f t="shared" si="2"/>
        <v>32167.447076515728</v>
      </c>
      <c r="F30" s="13">
        <f>ROUND(+I30*J30/100,0)-D30-B30</f>
        <v>-16621.757076515729</v>
      </c>
      <c r="G30" s="13">
        <f t="shared" si="3"/>
        <v>39344</v>
      </c>
      <c r="H30" s="14">
        <f t="shared" si="4"/>
        <v>15545.689999999999</v>
      </c>
      <c r="I30" s="13">
        <v>46286.77583333334</v>
      </c>
      <c r="J30" s="19">
        <v>85</v>
      </c>
      <c r="K30" s="13">
        <f t="shared" si="6"/>
        <v>51.414922667527186</v>
      </c>
      <c r="L30" s="13">
        <f t="shared" si="7"/>
        <v>33.585077332472814</v>
      </c>
      <c r="M30" s="13">
        <f t="shared" si="9"/>
        <v>89.796129484482975</v>
      </c>
      <c r="N30" s="18">
        <f t="shared" si="10"/>
        <v>1.0997373019642227</v>
      </c>
      <c r="O30" s="18">
        <f t="shared" si="11"/>
        <v>0.76880390621887884</v>
      </c>
      <c r="P30" s="13"/>
      <c r="R30" s="16">
        <f t="shared" si="8"/>
        <v>45505</v>
      </c>
      <c r="S30" s="17">
        <v>6019.08</v>
      </c>
      <c r="T30" s="17">
        <v>23798.31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45536</v>
      </c>
      <c r="B31" s="13">
        <v>3595.3</v>
      </c>
      <c r="C31" s="13">
        <f>+'Completion Factors'!J7</f>
        <v>6.983277324981868E-2</v>
      </c>
      <c r="D31" s="13">
        <f t="shared" si="1"/>
        <v>47889.12246648618</v>
      </c>
      <c r="E31" s="13">
        <f t="shared" si="2"/>
        <v>47889.12246648618</v>
      </c>
      <c r="F31" s="13">
        <f>ROUND(+I31*J31/100,0)-D31-B31</f>
        <v>-12576.422466486179</v>
      </c>
      <c r="G31" s="13">
        <f t="shared" si="3"/>
        <v>38908</v>
      </c>
      <c r="H31" s="14">
        <f t="shared" si="4"/>
        <v>35312.699999999997</v>
      </c>
      <c r="I31" s="13">
        <v>45773.545833333337</v>
      </c>
      <c r="J31" s="19">
        <v>85</v>
      </c>
      <c r="K31" s="13">
        <f t="shared" si="6"/>
        <v>7.8545367953159984</v>
      </c>
      <c r="L31" s="13">
        <f t="shared" si="7"/>
        <v>77.145463204684006</v>
      </c>
      <c r="M31" s="13">
        <f t="shared" si="9"/>
        <v>89.879098664827495</v>
      </c>
      <c r="N31" s="18">
        <f t="shared" si="10"/>
        <v>0.99728090369879674</v>
      </c>
      <c r="O31" s="18">
        <f t="shared" si="11"/>
        <v>0.77009161058568221</v>
      </c>
      <c r="P31" s="13"/>
      <c r="R31" s="16">
        <f t="shared" si="8"/>
        <v>45536</v>
      </c>
      <c r="S31" s="17">
        <v>3595.3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121050.45028156454</v>
      </c>
      <c r="I33" s="13"/>
      <c r="J33" s="22">
        <f>SUM(G20:G31)/SUM(I20:I31)</f>
        <v>0.89879098664827495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130129.23405268187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2024-10-10T16:02:20Z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