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8_{44E4BF33-9F7F-413B-9796-F2A59B92E7F8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<sst xmlns="http://schemas.openxmlformats.org/spreadsheetml/2006/main" count="137" uniqueCount="65">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</sst>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9.2742630063943066E-2</c:v>
                </c:pt>
                <c:pt idx="1">
                  <c:v>0.44091022659183599</c:v>
                </c:pt>
                <c:pt idx="2">
                  <c:v>0.714525061230879</c:v>
                </c:pt>
                <c:pt idx="3">
                  <c:v>0.88055554948406556</c:v>
                </c:pt>
                <c:pt idx="4">
                  <c:v>0.92941605382097725</c:v>
                </c:pt>
                <c:pt idx="5">
                  <c:v>0.9459009074722331</c:v>
                </c:pt>
                <c:pt idx="6">
                  <c:v>0.96275166729061179</c:v>
                </c:pt>
                <c:pt idx="7">
                  <c:v>0.97518603307133112</c:v>
                </c:pt>
                <c:pt idx="8">
                  <c:v>0.97867510769153787</c:v>
                </c:pt>
                <c:pt idx="9">
                  <c:v>0.98424032786713522</c:v>
                </c:pt>
                <c:pt idx="10">
                  <c:v>0.98706761610686899</c:v>
                </c:pt>
                <c:pt idx="11">
                  <c:v>0.98903237517261278</c:v>
                </c:pt>
                <c:pt idx="12">
                  <c:v>0.9980124674733486</c:v>
                </c:pt>
                <c:pt idx="13">
                  <c:v>0.99867265879831246</c:v>
                </c:pt>
                <c:pt idx="14">
                  <c:v>0.99899027975902288</c:v>
                </c:pt>
                <c:pt idx="15">
                  <c:v>0.99941508510086263</c:v>
                </c:pt>
                <c:pt idx="16">
                  <c:v>0.9995984302949128</c:v>
                </c:pt>
                <c:pt idx="17">
                  <c:v>0.9995984302949128</c:v>
                </c:pt>
                <c:pt idx="18">
                  <c:v>0.9995984302949128</c:v>
                </c:pt>
                <c:pt idx="19">
                  <c:v>0.9995984302949128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488-BD5B-8ED35E35B7E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8.6245511626078367E-2</c:v>
                </c:pt>
                <c:pt idx="1">
                  <c:v>0.40985627037335742</c:v>
                </c:pt>
                <c:pt idx="2">
                  <c:v>0.66010933783997083</c:v>
                </c:pt>
                <c:pt idx="3">
                  <c:v>0.86939188077933083</c:v>
                </c:pt>
                <c:pt idx="4">
                  <c:v>0.92899072897300605</c:v>
                </c:pt>
                <c:pt idx="5">
                  <c:v>0.94581689561070703</c:v>
                </c:pt>
                <c:pt idx="6">
                  <c:v>0.96054262051669737</c:v>
                </c:pt>
                <c:pt idx="7">
                  <c:v>0.97462697955836386</c:v>
                </c:pt>
                <c:pt idx="8">
                  <c:v>0.97846321696710636</c:v>
                </c:pt>
                <c:pt idx="9">
                  <c:v>0.98434068240099948</c:v>
                </c:pt>
                <c:pt idx="10">
                  <c:v>0.98694190298132323</c:v>
                </c:pt>
                <c:pt idx="11">
                  <c:v>0.98903237517261278</c:v>
                </c:pt>
                <c:pt idx="12">
                  <c:v>0.9980124674733486</c:v>
                </c:pt>
                <c:pt idx="13">
                  <c:v>0.99867265879831246</c:v>
                </c:pt>
                <c:pt idx="14">
                  <c:v>0.99899027975902288</c:v>
                </c:pt>
                <c:pt idx="15">
                  <c:v>0.99941508510086263</c:v>
                </c:pt>
                <c:pt idx="16">
                  <c:v>0.9995984302949128</c:v>
                </c:pt>
                <c:pt idx="17">
                  <c:v>0.9995984302949128</c:v>
                </c:pt>
                <c:pt idx="18">
                  <c:v>0.9995984302949128</c:v>
                </c:pt>
                <c:pt idx="19">
                  <c:v>0.9995984302949128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488-BD5B-8ED35E35B7E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4.2629897938783252E-2</c:v>
                </c:pt>
                <c:pt idx="1">
                  <c:v>0.24301753816072319</c:v>
                </c:pt>
                <c:pt idx="2">
                  <c:v>0.58711104113552703</c:v>
                </c:pt>
                <c:pt idx="3">
                  <c:v>0.82162708501522264</c:v>
                </c:pt>
                <c:pt idx="4">
                  <c:v>0.91739887807919174</c:v>
                </c:pt>
                <c:pt idx="5">
                  <c:v>0.94322195736365755</c:v>
                </c:pt>
                <c:pt idx="6">
                  <c:v>0.9589079821588995</c:v>
                </c:pt>
                <c:pt idx="7">
                  <c:v>0.97808872178148365</c:v>
                </c:pt>
                <c:pt idx="8">
                  <c:v>0.98161595660346734</c:v>
                </c:pt>
                <c:pt idx="9">
                  <c:v>0.98930130714293241</c:v>
                </c:pt>
                <c:pt idx="10">
                  <c:v>0.99188595111033884</c:v>
                </c:pt>
                <c:pt idx="11">
                  <c:v>0.9932006349173913</c:v>
                </c:pt>
                <c:pt idx="12">
                  <c:v>0.99719342701305891</c:v>
                </c:pt>
                <c:pt idx="13">
                  <c:v>0.99800802930240506</c:v>
                </c:pt>
                <c:pt idx="14">
                  <c:v>0.99862535574327771</c:v>
                </c:pt>
                <c:pt idx="15">
                  <c:v>0.99932943997268397</c:v>
                </c:pt>
                <c:pt idx="16">
                  <c:v>0.9995984302949128</c:v>
                </c:pt>
                <c:pt idx="17">
                  <c:v>0.9995984302949128</c:v>
                </c:pt>
                <c:pt idx="18">
                  <c:v>0.9995984302949128</c:v>
                </c:pt>
                <c:pt idx="19">
                  <c:v>0.9995984302949128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E-4488-BD5B-8ED35E35B7E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7.0092584019768894E-2</c:v>
                </c:pt>
                <c:pt idx="1">
                  <c:v>0.3145567415770687</c:v>
                </c:pt>
                <c:pt idx="2">
                  <c:v>0.64368843244256724</c:v>
                </c:pt>
                <c:pt idx="3">
                  <c:v>0.81823234477842766</c:v>
                </c:pt>
                <c:pt idx="4">
                  <c:v>0.88219394145619234</c:v>
                </c:pt>
                <c:pt idx="5">
                  <c:v>0.91306432380814784</c:v>
                </c:pt>
                <c:pt idx="6">
                  <c:v>0.94007309553000429</c:v>
                </c:pt>
                <c:pt idx="7">
                  <c:v>0.978672835604256</c:v>
                </c:pt>
                <c:pt idx="8">
                  <c:v>0.98042852674474834</c:v>
                </c:pt>
                <c:pt idx="9">
                  <c:v>0.99071539394615327</c:v>
                </c:pt>
                <c:pt idx="10">
                  <c:v>0.99253609549594013</c:v>
                </c:pt>
                <c:pt idx="11">
                  <c:v>0.99354383196496709</c:v>
                </c:pt>
                <c:pt idx="12">
                  <c:v>0.99545662921481703</c:v>
                </c:pt>
                <c:pt idx="13">
                  <c:v>0.99630836096849174</c:v>
                </c:pt>
                <c:pt idx="14">
                  <c:v>0.99756212621040252</c:v>
                </c:pt>
                <c:pt idx="15">
                  <c:v>0.99916506250554615</c:v>
                </c:pt>
                <c:pt idx="16">
                  <c:v>0.99946827991087062</c:v>
                </c:pt>
                <c:pt idx="17">
                  <c:v>0.99946827991087062</c:v>
                </c:pt>
                <c:pt idx="18">
                  <c:v>0.99946827991087062</c:v>
                </c:pt>
                <c:pt idx="19">
                  <c:v>0.99946827991087062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E-4488-BD5B-8ED35E35B7E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2.997475741782964E-2</c:v>
                </c:pt>
                <c:pt idx="1">
                  <c:v>0.36848802269579228</c:v>
                </c:pt>
                <c:pt idx="2">
                  <c:v>0.69209955194817974</c:v>
                </c:pt>
                <c:pt idx="3">
                  <c:v>0.87871881282675435</c:v>
                </c:pt>
                <c:pt idx="4">
                  <c:v>0.93051529960320312</c:v>
                </c:pt>
                <c:pt idx="5">
                  <c:v>0.94690116532065727</c:v>
                </c:pt>
                <c:pt idx="6">
                  <c:v>0.96412808225916757</c:v>
                </c:pt>
                <c:pt idx="7">
                  <c:v>0.97655029299843632</c:v>
                </c:pt>
                <c:pt idx="8">
                  <c:v>0.98015498235867338</c:v>
                </c:pt>
                <c:pt idx="9">
                  <c:v>0.98483101477963231</c:v>
                </c:pt>
                <c:pt idx="10">
                  <c:v>0.98777920205003922</c:v>
                </c:pt>
                <c:pt idx="11">
                  <c:v>0.98981765633487528</c:v>
                </c:pt>
                <c:pt idx="12">
                  <c:v>0.99776910576278566</c:v>
                </c:pt>
                <c:pt idx="13">
                  <c:v>0.99841072688951149</c:v>
                </c:pt>
                <c:pt idx="14">
                  <c:v>0.99878367352430786</c:v>
                </c:pt>
                <c:pt idx="15">
                  <c:v>0.99929124736926822</c:v>
                </c:pt>
                <c:pt idx="16">
                  <c:v>0.99950768272469293</c:v>
                </c:pt>
                <c:pt idx="17">
                  <c:v>0.99950768272469293</c:v>
                </c:pt>
                <c:pt idx="18">
                  <c:v>0.99950768272469293</c:v>
                </c:pt>
                <c:pt idx="19">
                  <c:v>0.99950768272469293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E-4488-BD5B-8ED35E35B7E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1.749178502749342E-2</c:v>
                </c:pt>
                <c:pt idx="1">
                  <c:v>0.30544960905994889</c:v>
                </c:pt>
                <c:pt idx="2">
                  <c:v>0.62161944717290429</c:v>
                </c:pt>
                <c:pt idx="3">
                  <c:v>0.8616003246647751</c:v>
                </c:pt>
                <c:pt idx="4">
                  <c:v>0.92878999003268559</c:v>
                </c:pt>
                <c:pt idx="5">
                  <c:v>0.94575651439543418</c:v>
                </c:pt>
                <c:pt idx="6">
                  <c:v>0.96195645464693624</c:v>
                </c:pt>
                <c:pt idx="7">
                  <c:v>0.97628470463551764</c:v>
                </c:pt>
                <c:pt idx="8">
                  <c:v>0.98023343953922681</c:v>
                </c:pt>
                <c:pt idx="9">
                  <c:v>0.98493436730456385</c:v>
                </c:pt>
                <c:pt idx="10">
                  <c:v>0.9876619299951882</c:v>
                </c:pt>
                <c:pt idx="11">
                  <c:v>0.98981765633487528</c:v>
                </c:pt>
                <c:pt idx="12">
                  <c:v>0.99776910576278566</c:v>
                </c:pt>
                <c:pt idx="13">
                  <c:v>0.99841072688951149</c:v>
                </c:pt>
                <c:pt idx="14">
                  <c:v>0.99878367352430786</c:v>
                </c:pt>
                <c:pt idx="15">
                  <c:v>0.99929124736926822</c:v>
                </c:pt>
                <c:pt idx="16">
                  <c:v>0.99950768272469293</c:v>
                </c:pt>
                <c:pt idx="17">
                  <c:v>0.99950768272469293</c:v>
                </c:pt>
                <c:pt idx="18">
                  <c:v>0.99950768272469293</c:v>
                </c:pt>
                <c:pt idx="19">
                  <c:v>0.99950768272469293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E-4488-BD5B-8ED35E35B7E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7.1728289694378226E-3</c:v>
                </c:pt>
                <c:pt idx="1">
                  <c:v>0.19398888655985991</c:v>
                </c:pt>
                <c:pt idx="2">
                  <c:v>0.52250164314039182</c:v>
                </c:pt>
                <c:pt idx="3">
                  <c:v>0.80530663143569658</c:v>
                </c:pt>
                <c:pt idx="4">
                  <c:v>0.91022692823742646</c:v>
                </c:pt>
                <c:pt idx="5">
                  <c:v>0.93879688034522168</c:v>
                </c:pt>
                <c:pt idx="6">
                  <c:v>0.95608946004542461</c:v>
                </c:pt>
                <c:pt idx="7">
                  <c:v>0.97867972844876494</c:v>
                </c:pt>
                <c:pt idx="8">
                  <c:v>0.9823046410850037</c:v>
                </c:pt>
                <c:pt idx="9">
                  <c:v>0.98828520786690977</c:v>
                </c:pt>
                <c:pt idx="10">
                  <c:v>0.99122211526650428</c:v>
                </c:pt>
                <c:pt idx="11">
                  <c:v>0.99270816684779795</c:v>
                </c:pt>
                <c:pt idx="12">
                  <c:v>0.99700315927102645</c:v>
                </c:pt>
                <c:pt idx="13">
                  <c:v>0.99783679015023419</c:v>
                </c:pt>
                <c:pt idx="14">
                  <c:v>0.99845801056073258</c:v>
                </c:pt>
                <c:pt idx="15">
                  <c:v>0.99921912307921712</c:v>
                </c:pt>
                <c:pt idx="16">
                  <c:v>0.99950768272469293</c:v>
                </c:pt>
                <c:pt idx="17">
                  <c:v>0.99950768272469293</c:v>
                </c:pt>
                <c:pt idx="18">
                  <c:v>0.99950768272469293</c:v>
                </c:pt>
                <c:pt idx="19">
                  <c:v>0.99950768272469293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E-4488-BD5B-8ED35E35B7E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6.5697111833838889E-2</c:v>
                </c:pt>
                <c:pt idx="1">
                  <c:v>0.31487177048827542</c:v>
                </c:pt>
                <c:pt idx="2">
                  <c:v>0.6414410700183274</c:v>
                </c:pt>
                <c:pt idx="3">
                  <c:v>0.81797970951088073</c:v>
                </c:pt>
                <c:pt idx="4">
                  <c:v>0.88223254508771076</c:v>
                </c:pt>
                <c:pt idx="5">
                  <c:v>0.9127600040991849</c:v>
                </c:pt>
                <c:pt idx="6">
                  <c:v>0.93948973444170392</c:v>
                </c:pt>
                <c:pt idx="7">
                  <c:v>0.97926314079548005</c:v>
                </c:pt>
                <c:pt idx="8">
                  <c:v>0.98138800891502176</c:v>
                </c:pt>
                <c:pt idx="9">
                  <c:v>0.9901995500125027</c:v>
                </c:pt>
                <c:pt idx="10">
                  <c:v>0.99196858049381176</c:v>
                </c:pt>
                <c:pt idx="11">
                  <c:v>0.99313612468525769</c:v>
                </c:pt>
                <c:pt idx="12">
                  <c:v>0.9953891467318412</c:v>
                </c:pt>
                <c:pt idx="13">
                  <c:v>0.99628023538006194</c:v>
                </c:pt>
                <c:pt idx="14">
                  <c:v>0.99752073808131203</c:v>
                </c:pt>
                <c:pt idx="15">
                  <c:v>0.99904153417523134</c:v>
                </c:pt>
                <c:pt idx="16">
                  <c:v>0.9993436846713819</c:v>
                </c:pt>
                <c:pt idx="17">
                  <c:v>0.9993436846713819</c:v>
                </c:pt>
                <c:pt idx="18">
                  <c:v>0.9993436846713819</c:v>
                </c:pt>
                <c:pt idx="19">
                  <c:v>0.9993436846713819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FE-4488-BD5B-8ED35E35B7E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5.3015860742438838E-2</c:v>
                </c:pt>
                <c:pt idx="1">
                  <c:v>0.27419774450810908</c:v>
                </c:pt>
                <c:pt idx="2">
                  <c:v>0.61409936200183501</c:v>
                </c:pt>
                <c:pt idx="3">
                  <c:v>0.81992620110135406</c:v>
                </c:pt>
                <c:pt idx="4">
                  <c:v>0.89945205754835245</c:v>
                </c:pt>
                <c:pt idx="5">
                  <c:v>0.92789816682541837</c:v>
                </c:pt>
                <c:pt idx="6">
                  <c:v>0.94939713271247639</c:v>
                </c:pt>
                <c:pt idx="7">
                  <c:v>0.9783806915108223</c:v>
                </c:pt>
                <c:pt idx="8">
                  <c:v>0.98102188235766996</c:v>
                </c:pt>
                <c:pt idx="9">
                  <c:v>0.99000784558883048</c:v>
                </c:pt>
                <c:pt idx="10">
                  <c:v>0.99221091680167139</c:v>
                </c:pt>
                <c:pt idx="11">
                  <c:v>0.99337220379866209</c:v>
                </c:pt>
                <c:pt idx="12">
                  <c:v>0.99632427121571021</c:v>
                </c:pt>
                <c:pt idx="13">
                  <c:v>0.9971574708590849</c:v>
                </c:pt>
                <c:pt idx="14">
                  <c:v>0.99809345782281511</c:v>
                </c:pt>
                <c:pt idx="15">
                  <c:v>0.99924724447903834</c:v>
                </c:pt>
                <c:pt idx="16">
                  <c:v>0.99953335086613415</c:v>
                </c:pt>
                <c:pt idx="17">
                  <c:v>0.99953335086613415</c:v>
                </c:pt>
                <c:pt idx="18">
                  <c:v>0.99953335086613415</c:v>
                </c:pt>
                <c:pt idx="19">
                  <c:v>0.99953335086613415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FE-4488-BD5B-8ED35E35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4.7541268377642796</c:v>
                </c:pt>
                <c:pt idx="1">
                  <c:v>1.620568129603255</c:v>
                </c:pt>
                <c:pt idx="2">
                  <c:v>1.2323648214202221</c:v>
                </c:pt>
                <c:pt idx="3">
                  <c:v>1.0554882702920221</c:v>
                </c:pt>
                <c:pt idx="4">
                  <c:v>1.017736785999644</c:v>
                </c:pt>
                <c:pt idx="5">
                  <c:v>1.0178145085656061</c:v>
                </c:pt>
                <c:pt idx="6">
                  <c:v>1.0129154445566551</c:v>
                </c:pt>
                <c:pt idx="7">
                  <c:v>1.0035778554059249</c:v>
                </c:pt>
                <c:pt idx="8">
                  <c:v>1.005686483830905</c:v>
                </c:pt>
                <c:pt idx="9">
                  <c:v>1.002872558824998</c:v>
                </c:pt>
                <c:pt idx="10">
                  <c:v>1.0019905009886689</c:v>
                </c:pt>
                <c:pt idx="11">
                  <c:v>1.009079674767136</c:v>
                </c:pt>
                <c:pt idx="12">
                  <c:v>1.0006615060898341</c:v>
                </c:pt>
                <c:pt idx="13">
                  <c:v>1.000318043112437</c:v>
                </c:pt>
                <c:pt idx="14">
                  <c:v>1.0004252347099341</c:v>
                </c:pt>
                <c:pt idx="15">
                  <c:v>1.0001834524981501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1.0004017310280979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0-4ACE-94FB-F7DA8DA8019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4.7522040584594052</c:v>
                </c:pt>
                <c:pt idx="1">
                  <c:v>1.610587382837027</c:v>
                </c:pt>
                <c:pt idx="2">
                  <c:v>1.317042239735891</c:v>
                </c:pt>
                <c:pt idx="3">
                  <c:v>1.068552340447728</c:v>
                </c:pt>
                <c:pt idx="4">
                  <c:v>1.018112308457914</c:v>
                </c:pt>
                <c:pt idx="5">
                  <c:v>1.0155693189393511</c:v>
                </c:pt>
                <c:pt idx="6">
                  <c:v>1.0146629194174539</c:v>
                </c:pt>
                <c:pt idx="7">
                  <c:v>1.0039361083667939</c:v>
                </c:pt>
                <c:pt idx="8">
                  <c:v>1.006006833299377</c:v>
                </c:pt>
                <c:pt idx="9">
                  <c:v>1.002642601923126</c:v>
                </c:pt>
                <c:pt idx="10">
                  <c:v>1.002118130950743</c:v>
                </c:pt>
                <c:pt idx="11">
                  <c:v>1.009079674767136</c:v>
                </c:pt>
                <c:pt idx="12">
                  <c:v>1.0006615060898341</c:v>
                </c:pt>
                <c:pt idx="13">
                  <c:v>1.000318043112437</c:v>
                </c:pt>
                <c:pt idx="14">
                  <c:v>1.0004252347099341</c:v>
                </c:pt>
                <c:pt idx="15">
                  <c:v>1.0001834524981501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1.0004017310280979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0-4ACE-94FB-F7DA8DA8019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5.7006361711139357</c:v>
                </c:pt>
                <c:pt idx="1">
                  <c:v>2.415920454050656</c:v>
                </c:pt>
                <c:pt idx="2">
                  <c:v>1.399440697667889</c:v>
                </c:pt>
                <c:pt idx="3">
                  <c:v>1.116563578307785</c:v>
                </c:pt>
                <c:pt idx="4">
                  <c:v>1.028148147879288</c:v>
                </c:pt>
                <c:pt idx="5">
                  <c:v>1.0166302583106579</c:v>
                </c:pt>
                <c:pt idx="6">
                  <c:v>1.020002690539086</c:v>
                </c:pt>
                <c:pt idx="7">
                  <c:v>1.003606252422131</c:v>
                </c:pt>
                <c:pt idx="8">
                  <c:v>1.0078292844444561</c:v>
                </c:pt>
                <c:pt idx="9">
                  <c:v>1.0026125953223199</c:v>
                </c:pt>
                <c:pt idx="10">
                  <c:v>1.001325438479677</c:v>
                </c:pt>
                <c:pt idx="11">
                  <c:v>1.004020126402758</c:v>
                </c:pt>
                <c:pt idx="12">
                  <c:v>1.000816894964687</c:v>
                </c:pt>
                <c:pt idx="13">
                  <c:v>1.000618558591462</c:v>
                </c:pt>
                <c:pt idx="14">
                  <c:v>1.000705053427051</c:v>
                </c:pt>
                <c:pt idx="15">
                  <c:v>1.000269170817419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1.0004017310280979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0-4ACE-94FB-F7DA8DA8019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4.4877321328081026</c:v>
                </c:pt>
                <c:pt idx="1">
                  <c:v>2.046334881316981</c:v>
                </c:pt>
                <c:pt idx="2">
                  <c:v>1.2711621081546061</c:v>
                </c:pt>
                <c:pt idx="3">
                  <c:v>1.07817045743295</c:v>
                </c:pt>
                <c:pt idx="4">
                  <c:v>1.034992739012693</c:v>
                </c:pt>
                <c:pt idx="5">
                  <c:v>1.0295803603509659</c:v>
                </c:pt>
                <c:pt idx="6">
                  <c:v>1.0410603603674979</c:v>
                </c:pt>
                <c:pt idx="7">
                  <c:v>1.0017939510290059</c:v>
                </c:pt>
                <c:pt idx="8">
                  <c:v>1.010492215312788</c:v>
                </c:pt>
                <c:pt idx="9">
                  <c:v>1.0018377644689</c:v>
                </c:pt>
                <c:pt idx="10">
                  <c:v>1.001015314680846</c:v>
                </c:pt>
                <c:pt idx="11">
                  <c:v>1.00192522683782</c:v>
                </c:pt>
                <c:pt idx="12">
                  <c:v>1.0008556191487179</c:v>
                </c:pt>
                <c:pt idx="13">
                  <c:v>1.0012584108404869</c:v>
                </c:pt>
                <c:pt idx="14">
                  <c:v>1.001606853601422</c:v>
                </c:pt>
                <c:pt idx="15">
                  <c:v>1.0003034707844609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1.000532002965794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0-4ACE-94FB-F7DA8DA8019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12.293277892437841</c:v>
                </c:pt>
                <c:pt idx="1">
                  <c:v>1.8782145126045171</c:v>
                </c:pt>
                <c:pt idx="2">
                  <c:v>1.26964222177758</c:v>
                </c:pt>
                <c:pt idx="3">
                  <c:v>1.0589454624395991</c:v>
                </c:pt>
                <c:pt idx="4">
                  <c:v>1.0176094533044659</c:v>
                </c:pt>
                <c:pt idx="5">
                  <c:v>1.018192940899673</c:v>
                </c:pt>
                <c:pt idx="6">
                  <c:v>1.0128843988343961</c:v>
                </c:pt>
                <c:pt idx="7">
                  <c:v>1.003691248045371</c:v>
                </c:pt>
                <c:pt idx="8">
                  <c:v>1.004770707189292</c:v>
                </c:pt>
                <c:pt idx="9">
                  <c:v>1.002993597100581</c:v>
                </c:pt>
                <c:pt idx="10">
                  <c:v>1.002063674028169</c:v>
                </c:pt>
                <c:pt idx="11">
                  <c:v>1.008033246706624</c:v>
                </c:pt>
                <c:pt idx="12">
                  <c:v>1.0006430557160171</c:v>
                </c:pt>
                <c:pt idx="13">
                  <c:v>1.000373540292339</c:v>
                </c:pt>
                <c:pt idx="14">
                  <c:v>1.0005081919723109</c:v>
                </c:pt>
                <c:pt idx="15">
                  <c:v>1.000216588863351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1.0004925597709911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0-4ACE-94FB-F7DA8DA8019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17.462460725411741</c:v>
                </c:pt>
                <c:pt idx="1">
                  <c:v>2.0350965551601101</c:v>
                </c:pt>
                <c:pt idx="2">
                  <c:v>1.3860575446654579</c:v>
                </c:pt>
                <c:pt idx="3">
                  <c:v>1.0779824048859921</c:v>
                </c:pt>
                <c:pt idx="4">
                  <c:v>1.0182673419662409</c:v>
                </c:pt>
                <c:pt idx="5">
                  <c:v>1.017129081327933</c:v>
                </c:pt>
                <c:pt idx="6">
                  <c:v>1.014894904981785</c:v>
                </c:pt>
                <c:pt idx="7">
                  <c:v>1.0040446550939091</c:v>
                </c:pt>
                <c:pt idx="8">
                  <c:v>1.0047957227082021</c:v>
                </c:pt>
                <c:pt idx="9">
                  <c:v>1.0027692837017039</c:v>
                </c:pt>
                <c:pt idx="10">
                  <c:v>1.0021826561034879</c:v>
                </c:pt>
                <c:pt idx="11">
                  <c:v>1.008033246706624</c:v>
                </c:pt>
                <c:pt idx="12">
                  <c:v>1.0006430557160171</c:v>
                </c:pt>
                <c:pt idx="13">
                  <c:v>1.000373540292339</c:v>
                </c:pt>
                <c:pt idx="14">
                  <c:v>1.0005081919723109</c:v>
                </c:pt>
                <c:pt idx="15">
                  <c:v>1.000216588863351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1.0004925597709911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00-4ACE-94FB-F7DA8DA8019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27.044961951053448</c:v>
                </c:pt>
                <c:pt idx="1">
                  <c:v>2.693461735908059</c:v>
                </c:pt>
                <c:pt idx="2">
                  <c:v>1.5412518640047941</c:v>
                </c:pt>
                <c:pt idx="3">
                  <c:v>1.130286145309245</c:v>
                </c:pt>
                <c:pt idx="4">
                  <c:v>1.0313877245569061</c:v>
                </c:pt>
                <c:pt idx="5">
                  <c:v>1.0184199373285561</c:v>
                </c:pt>
                <c:pt idx="6">
                  <c:v>1.0236277768424169</c:v>
                </c:pt>
                <c:pt idx="7">
                  <c:v>1.003703880371553</c:v>
                </c:pt>
                <c:pt idx="8">
                  <c:v>1.006088301461449</c:v>
                </c:pt>
                <c:pt idx="9">
                  <c:v>1.002971720487382</c:v>
                </c:pt>
                <c:pt idx="10">
                  <c:v>1.001499211486917</c:v>
                </c:pt>
                <c:pt idx="11">
                  <c:v>1.0043265408371389</c:v>
                </c:pt>
                <c:pt idx="12">
                  <c:v>1.000836136647568</c:v>
                </c:pt>
                <c:pt idx="13">
                  <c:v>1.000622567153898</c:v>
                </c:pt>
                <c:pt idx="14">
                  <c:v>1.0007622879584659</c:v>
                </c:pt>
                <c:pt idx="15">
                  <c:v>1.0002887851511351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1.0004925597709911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00-4ACE-94FB-F7DA8DA8019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4.7927794951572444</c:v>
                </c:pt>
                <c:pt idx="1">
                  <c:v>2.0371501358271562</c:v>
                </c:pt>
                <c:pt idx="2">
                  <c:v>1.2752219147543971</c:v>
                </c:pt>
                <c:pt idx="3">
                  <c:v>1.0785506471979001</c:v>
                </c:pt>
                <c:pt idx="4">
                  <c:v>1.034602508353893</c:v>
                </c:pt>
                <c:pt idx="5">
                  <c:v>1.029284510958496</c:v>
                </c:pt>
                <c:pt idx="6">
                  <c:v>1.0423351154309439</c:v>
                </c:pt>
                <c:pt idx="7">
                  <c:v>1.002169864289812</c:v>
                </c:pt>
                <c:pt idx="8">
                  <c:v>1.0089786516825521</c:v>
                </c:pt>
                <c:pt idx="9">
                  <c:v>1.0017865393710661</c:v>
                </c:pt>
                <c:pt idx="10">
                  <c:v>1.0011769971493101</c:v>
                </c:pt>
                <c:pt idx="11">
                  <c:v>1.0022685933887441</c:v>
                </c:pt>
                <c:pt idx="12">
                  <c:v>1.000895216359498</c:v>
                </c:pt>
                <c:pt idx="13">
                  <c:v>1.001245134307795</c:v>
                </c:pt>
                <c:pt idx="14">
                  <c:v>1.001524575916932</c:v>
                </c:pt>
                <c:pt idx="15">
                  <c:v>1.0003024403749139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1.0006567463613221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00-4ACE-94FB-F7DA8DA8019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5.09418415196102</c:v>
                </c:pt>
                <c:pt idx="1">
                  <c:v>2.2311276676838192</c:v>
                </c:pt>
                <c:pt idx="2">
                  <c:v>1.335301402911248</c:v>
                </c:pt>
                <c:pt idx="3">
                  <c:v>1.0973670178703669</c:v>
                </c:pt>
                <c:pt idx="4">
                  <c:v>1.03157044344599</c:v>
                </c:pt>
                <c:pt idx="5">
                  <c:v>1.023105309330812</c:v>
                </c:pt>
                <c:pt idx="6">
                  <c:v>1.0305315254532921</c:v>
                </c:pt>
                <c:pt idx="7">
                  <c:v>1.002700101725569</c:v>
                </c:pt>
                <c:pt idx="8">
                  <c:v>1.009160749878621</c:v>
                </c:pt>
                <c:pt idx="9">
                  <c:v>1.0022251798956101</c:v>
                </c:pt>
                <c:pt idx="10">
                  <c:v>1.001170376580262</c:v>
                </c:pt>
                <c:pt idx="11">
                  <c:v>1.0029726766202891</c:v>
                </c:pt>
                <c:pt idx="12">
                  <c:v>1.0008362570567031</c:v>
                </c:pt>
                <c:pt idx="13">
                  <c:v>1.0009384847159739</c:v>
                </c:pt>
                <c:pt idx="14">
                  <c:v>1.001155953514236</c:v>
                </c:pt>
                <c:pt idx="15">
                  <c:v>1.00028632080094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1.0004668669969461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00-4ACE-94FB-F7DA8DA8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0.22282969892284346</v>
      </c>
      <c r="C7" s="4">
        <f t="shared" ref="C7:C29" si="1">+F7/F8</f>
        <v>0.17541901815575692</v>
      </c>
      <c r="D7" s="4">
        <f t="shared" ref="D7:D29" si="2">+G7/G8</f>
        <v>0.21042867429480402</v>
      </c>
      <c r="E7" s="5">
        <v>7.0092584019768894E-2</v>
      </c>
      <c r="F7" s="5">
        <v>4.2629897938783252E-2</v>
      </c>
      <c r="G7" s="5">
        <v>8.6245511626078367E-2</v>
      </c>
      <c r="H7" s="4">
        <f t="shared" ref="H7:H29" si="3">+I7/I8</f>
        <v>0.19334900379120717</v>
      </c>
      <c r="I7" s="5">
        <v>5.3015860742438838E-2</v>
      </c>
      <c r="J7" s="5">
        <f t="shared" ref="J7:J30" si="4">I7</f>
        <v>5.3015860742438838E-2</v>
      </c>
    </row>
    <row r="8" spans="1:10" ht="15.5" customHeight="1" x14ac:dyDescent="0.35">
      <c r="A8" s="3">
        <f t="shared" ref="A8:A29" si="5">1+A7</f>
        <v>1</v>
      </c>
      <c r="B8" s="4">
        <f t="shared" si="0"/>
        <v>0.48867856826856193</v>
      </c>
      <c r="C8" s="4">
        <f t="shared" si="1"/>
        <v>0.41392091296853284</v>
      </c>
      <c r="D8" s="4">
        <f t="shared" si="2"/>
        <v>0.62089149005905775</v>
      </c>
      <c r="E8" s="5">
        <v>0.3145567415770687</v>
      </c>
      <c r="F8" s="5">
        <v>0.24301753816072319</v>
      </c>
      <c r="G8" s="5">
        <v>0.40985627037335742</v>
      </c>
      <c r="H8" s="4">
        <f t="shared" si="3"/>
        <v>0.44650387457541396</v>
      </c>
      <c r="I8" s="5">
        <v>0.27419774450810908</v>
      </c>
      <c r="J8" s="5">
        <f t="shared" si="4"/>
        <v>0.27419774450810908</v>
      </c>
    </row>
    <row r="9" spans="1:10" ht="15.5" customHeight="1" x14ac:dyDescent="0.35">
      <c r="A9" s="3">
        <f t="shared" si="5"/>
        <v>2</v>
      </c>
      <c r="B9" s="4">
        <f t="shared" si="0"/>
        <v>0.78668172500180755</v>
      </c>
      <c r="C9" s="4">
        <f t="shared" si="1"/>
        <v>0.7145711866651151</v>
      </c>
      <c r="D9" s="4">
        <f t="shared" si="2"/>
        <v>0.75927709061216764</v>
      </c>
      <c r="E9" s="5">
        <v>0.64368843244256724</v>
      </c>
      <c r="F9" s="5">
        <v>0.58711104113552703</v>
      </c>
      <c r="G9" s="5">
        <v>0.66010933783997083</v>
      </c>
      <c r="H9" s="4">
        <f t="shared" si="3"/>
        <v>0.74896906718794309</v>
      </c>
      <c r="I9" s="5">
        <v>0.61409936200183501</v>
      </c>
      <c r="J9" s="5">
        <f t="shared" si="4"/>
        <v>0.61409936200183501</v>
      </c>
    </row>
    <row r="10" spans="1:10" ht="15.5" customHeight="1" x14ac:dyDescent="0.35">
      <c r="A10" s="3">
        <f t="shared" si="5"/>
        <v>3</v>
      </c>
      <c r="B10" s="4">
        <f t="shared" si="0"/>
        <v>0.92749712543685514</v>
      </c>
      <c r="C10" s="4">
        <f t="shared" si="1"/>
        <v>0.89560506846869947</v>
      </c>
      <c r="D10" s="4">
        <f t="shared" si="2"/>
        <v>0.9358455942186189</v>
      </c>
      <c r="E10" s="5">
        <v>0.81823234477842766</v>
      </c>
      <c r="F10" s="5">
        <v>0.82162708501522264</v>
      </c>
      <c r="G10" s="5">
        <v>0.86939188077933083</v>
      </c>
      <c r="H10" s="4">
        <f t="shared" si="3"/>
        <v>0.91158410748009966</v>
      </c>
      <c r="I10" s="5">
        <v>0.81992620110135406</v>
      </c>
      <c r="J10" s="5">
        <f t="shared" si="4"/>
        <v>0.81992620110135406</v>
      </c>
    </row>
    <row r="11" spans="1:10" ht="15.5" customHeight="1" x14ac:dyDescent="0.35">
      <c r="A11" s="3">
        <f t="shared" si="5"/>
        <v>4</v>
      </c>
      <c r="B11" s="4">
        <f t="shared" si="0"/>
        <v>0.96619035313612589</v>
      </c>
      <c r="C11" s="4">
        <f t="shared" si="1"/>
        <v>0.97262247864050755</v>
      </c>
      <c r="D11" s="4">
        <f t="shared" si="2"/>
        <v>0.98220991111938594</v>
      </c>
      <c r="E11" s="5">
        <v>0.88219394145619234</v>
      </c>
      <c r="F11" s="5">
        <v>0.91739887807919174</v>
      </c>
      <c r="G11" s="5">
        <v>0.92899072897300605</v>
      </c>
      <c r="H11" s="4">
        <f t="shared" si="3"/>
        <v>0.96934350094214816</v>
      </c>
      <c r="I11" s="5">
        <v>0.89945205754835245</v>
      </c>
      <c r="J11" s="5">
        <f t="shared" si="4"/>
        <v>0.89945205754835245</v>
      </c>
    </row>
    <row r="12" spans="1:10" ht="15.5" customHeight="1" x14ac:dyDescent="0.35">
      <c r="A12" s="3">
        <f t="shared" si="5"/>
        <v>5</v>
      </c>
      <c r="B12" s="4">
        <f t="shared" si="0"/>
        <v>0.97126949824403908</v>
      </c>
      <c r="C12" s="4">
        <f t="shared" si="1"/>
        <v>0.98364178306251426</v>
      </c>
      <c r="D12" s="4">
        <f t="shared" si="2"/>
        <v>0.98466936855121634</v>
      </c>
      <c r="E12" s="5">
        <v>0.91306432380814784</v>
      </c>
      <c r="F12" s="5">
        <v>0.94322195736365755</v>
      </c>
      <c r="G12" s="5">
        <v>0.94581689561070703</v>
      </c>
      <c r="H12" s="4">
        <f t="shared" si="3"/>
        <v>0.97735513922858142</v>
      </c>
      <c r="I12" s="5">
        <v>0.92789816682541837</v>
      </c>
      <c r="J12" s="5">
        <f t="shared" si="4"/>
        <v>0.92789816682541837</v>
      </c>
    </row>
    <row r="13" spans="1:10" ht="15.5" customHeight="1" x14ac:dyDescent="0.35">
      <c r="A13" s="3">
        <f t="shared" si="5"/>
        <v>6</v>
      </c>
      <c r="B13" s="4">
        <f t="shared" si="0"/>
        <v>0.96055909731016564</v>
      </c>
      <c r="C13" s="4">
        <f t="shared" si="1"/>
        <v>0.98038957080739209</v>
      </c>
      <c r="D13" s="4">
        <f t="shared" si="2"/>
        <v>0.98554897480054515</v>
      </c>
      <c r="E13" s="5">
        <v>0.94007309553000429</v>
      </c>
      <c r="F13" s="5">
        <v>0.9589079821588995</v>
      </c>
      <c r="G13" s="5">
        <v>0.96054262051669737</v>
      </c>
      <c r="H13" s="4">
        <f t="shared" si="3"/>
        <v>0.97037599060383206</v>
      </c>
      <c r="I13" s="5">
        <v>0.94939713271247639</v>
      </c>
      <c r="J13" s="5">
        <f t="shared" si="4"/>
        <v>0.94939713271247639</v>
      </c>
    </row>
    <row r="14" spans="1:10" ht="15.5" customHeight="1" x14ac:dyDescent="0.35">
      <c r="A14" s="3">
        <f t="shared" si="5"/>
        <v>7</v>
      </c>
      <c r="B14" s="4">
        <f t="shared" si="0"/>
        <v>0.99820926146822586</v>
      </c>
      <c r="C14" s="4">
        <f t="shared" si="1"/>
        <v>0.99640670590340807</v>
      </c>
      <c r="D14" s="4">
        <f t="shared" si="2"/>
        <v>0.99607932383944542</v>
      </c>
      <c r="E14" s="5">
        <v>0.978672835604256</v>
      </c>
      <c r="F14" s="5">
        <v>0.97808872178148365</v>
      </c>
      <c r="G14" s="5">
        <v>0.97462697955836386</v>
      </c>
      <c r="H14" s="4">
        <f t="shared" si="3"/>
        <v>0.9973077146449576</v>
      </c>
      <c r="I14" s="5">
        <v>0.9783806915108223</v>
      </c>
      <c r="J14" s="5">
        <f t="shared" si="4"/>
        <v>0.9783806915108223</v>
      </c>
    </row>
    <row r="15" spans="1:10" ht="15.5" customHeight="1" x14ac:dyDescent="0.35">
      <c r="A15" s="3">
        <f t="shared" si="5"/>
        <v>8</v>
      </c>
      <c r="B15" s="4">
        <f t="shared" si="0"/>
        <v>0.9896167282104793</v>
      </c>
      <c r="C15" s="4">
        <f t="shared" si="1"/>
        <v>0.99223153706158529</v>
      </c>
      <c r="D15" s="4">
        <f t="shared" si="2"/>
        <v>0.99402903330221315</v>
      </c>
      <c r="E15" s="5">
        <v>0.98042852674474834</v>
      </c>
      <c r="F15" s="5">
        <v>0.98161595660346734</v>
      </c>
      <c r="G15" s="5">
        <v>0.97846321696710636</v>
      </c>
      <c r="H15" s="4">
        <f t="shared" si="3"/>
        <v>0.99092334139451599</v>
      </c>
      <c r="I15" s="5">
        <v>0.98102188235766996</v>
      </c>
      <c r="J15" s="5">
        <f t="shared" si="4"/>
        <v>0.98102188235766996</v>
      </c>
    </row>
    <row r="16" spans="1:10" ht="15.5" customHeight="1" x14ac:dyDescent="0.35">
      <c r="A16" s="3">
        <f t="shared" si="5"/>
        <v>9</v>
      </c>
      <c r="B16" s="4">
        <f t="shared" si="0"/>
        <v>0.99816560671390286</v>
      </c>
      <c r="C16" s="4">
        <f t="shared" si="1"/>
        <v>0.99739421254579408</v>
      </c>
      <c r="D16" s="4">
        <f t="shared" si="2"/>
        <v>0.99736436301623621</v>
      </c>
      <c r="E16" s="5">
        <v>0.99071539394615327</v>
      </c>
      <c r="F16" s="5">
        <v>0.98930130714293241</v>
      </c>
      <c r="G16" s="5">
        <v>0.98434068240099948</v>
      </c>
      <c r="H16" s="4">
        <f t="shared" si="3"/>
        <v>0.99777963417300186</v>
      </c>
      <c r="I16" s="5">
        <v>0.99000784558883048</v>
      </c>
      <c r="J16" s="5">
        <f t="shared" si="4"/>
        <v>0.99000784558883048</v>
      </c>
    </row>
    <row r="17" spans="1:10" ht="15.5" customHeight="1" x14ac:dyDescent="0.35">
      <c r="A17" s="3">
        <f t="shared" si="5"/>
        <v>10</v>
      </c>
      <c r="B17" s="4">
        <f t="shared" si="0"/>
        <v>0.99898571513746515</v>
      </c>
      <c r="C17" s="4">
        <f t="shared" si="1"/>
        <v>0.99867631598205553</v>
      </c>
      <c r="D17" s="4">
        <f t="shared" si="2"/>
        <v>0.99788634604511839</v>
      </c>
      <c r="E17" s="5">
        <v>0.99253609549594013</v>
      </c>
      <c r="F17" s="5">
        <v>0.99188595111033884</v>
      </c>
      <c r="G17" s="5">
        <v>0.98694190298132323</v>
      </c>
      <c r="H17" s="4">
        <f t="shared" si="3"/>
        <v>0.99883096487645828</v>
      </c>
      <c r="I17" s="5">
        <v>0.99221091680167139</v>
      </c>
      <c r="J17" s="5">
        <f t="shared" si="4"/>
        <v>0.99221091680167139</v>
      </c>
    </row>
    <row r="18" spans="1:10" ht="15.5" customHeight="1" x14ac:dyDescent="0.35">
      <c r="A18" s="3">
        <f t="shared" si="5"/>
        <v>11</v>
      </c>
      <c r="B18" s="4">
        <f t="shared" si="0"/>
        <v>0.99807847253841819</v>
      </c>
      <c r="C18" s="4">
        <f t="shared" si="1"/>
        <v>0.99599597030274511</v>
      </c>
      <c r="D18" s="4">
        <f t="shared" si="2"/>
        <v>0.99100202392914938</v>
      </c>
      <c r="E18" s="5">
        <v>0.99354383196496709</v>
      </c>
      <c r="F18" s="5">
        <v>0.9932006349173913</v>
      </c>
      <c r="G18" s="5">
        <v>0.98903237517261278</v>
      </c>
      <c r="H18" s="4">
        <f t="shared" si="3"/>
        <v>0.99703704155129536</v>
      </c>
      <c r="I18" s="5">
        <v>0.99337220379866209</v>
      </c>
      <c r="J18" s="5">
        <f t="shared" si="4"/>
        <v>0.99337220379866209</v>
      </c>
    </row>
    <row r="19" spans="1:10" ht="15.5" customHeight="1" x14ac:dyDescent="0.35">
      <c r="A19" s="3">
        <f t="shared" si="5"/>
        <v>12</v>
      </c>
      <c r="B19" s="4">
        <f t="shared" si="0"/>
        <v>0.99914511230955971</v>
      </c>
      <c r="C19" s="4">
        <f t="shared" si="1"/>
        <v>0.99918377180801288</v>
      </c>
      <c r="D19" s="4">
        <f t="shared" si="2"/>
        <v>0.99933893121119566</v>
      </c>
      <c r="E19" s="5">
        <v>0.99545662921481703</v>
      </c>
      <c r="F19" s="5">
        <v>0.99719342701305891</v>
      </c>
      <c r="G19" s="5">
        <v>0.9980124674733486</v>
      </c>
      <c r="H19" s="4">
        <f t="shared" si="3"/>
        <v>0.99916442521093796</v>
      </c>
      <c r="I19" s="5">
        <v>0.99632427121571021</v>
      </c>
      <c r="J19" s="5">
        <f t="shared" si="4"/>
        <v>0.99632427121571021</v>
      </c>
    </row>
    <row r="20" spans="1:10" ht="15.5" customHeight="1" x14ac:dyDescent="0.35">
      <c r="A20" s="3">
        <f t="shared" si="5"/>
        <v>13</v>
      </c>
      <c r="B20" s="4">
        <f t="shared" si="0"/>
        <v>0.99874317076704422</v>
      </c>
      <c r="C20" s="4">
        <f t="shared" si="1"/>
        <v>0.99938182378674612</v>
      </c>
      <c r="D20" s="4">
        <f t="shared" si="2"/>
        <v>0.99968205800682364</v>
      </c>
      <c r="E20" s="5">
        <v>0.99630836096849174</v>
      </c>
      <c r="F20" s="5">
        <v>0.99800802930240506</v>
      </c>
      <c r="G20" s="5">
        <v>0.99867265879831246</v>
      </c>
      <c r="H20" s="4">
        <f t="shared" si="3"/>
        <v>0.9990622251289254</v>
      </c>
      <c r="I20" s="5">
        <v>0.9971574708590849</v>
      </c>
      <c r="J20" s="5">
        <f t="shared" si="4"/>
        <v>0.9971574708590849</v>
      </c>
    </row>
    <row r="21" spans="1:10" ht="15.5" customHeight="1" x14ac:dyDescent="0.35">
      <c r="A21" s="3">
        <f t="shared" si="5"/>
        <v>14</v>
      </c>
      <c r="B21" s="4">
        <f t="shared" si="0"/>
        <v>0.99839572423486866</v>
      </c>
      <c r="C21" s="4">
        <f t="shared" si="1"/>
        <v>0.9992954433230492</v>
      </c>
      <c r="D21" s="4">
        <f t="shared" si="2"/>
        <v>0.99957494603776476</v>
      </c>
      <c r="E21" s="5">
        <v>0.99756212621040252</v>
      </c>
      <c r="F21" s="5">
        <v>0.99862535574327771</v>
      </c>
      <c r="G21" s="5">
        <v>0.99899027975902288</v>
      </c>
      <c r="H21" s="4">
        <f t="shared" si="3"/>
        <v>0.99884534417022608</v>
      </c>
      <c r="I21" s="5">
        <v>0.99809345782281511</v>
      </c>
      <c r="J21" s="5">
        <f t="shared" si="4"/>
        <v>0.99809345782281511</v>
      </c>
    </row>
    <row r="22" spans="1:10" ht="15.5" customHeight="1" x14ac:dyDescent="0.35">
      <c r="A22" s="3">
        <f t="shared" si="5"/>
        <v>15</v>
      </c>
      <c r="B22" s="4">
        <f t="shared" si="0"/>
        <v>0.99969662128211667</v>
      </c>
      <c r="C22" s="4">
        <f t="shared" si="1"/>
        <v>0.99973090161601252</v>
      </c>
      <c r="D22" s="4">
        <f t="shared" si="2"/>
        <v>0.99981658115049654</v>
      </c>
      <c r="E22" s="5">
        <v>0.99916506250554615</v>
      </c>
      <c r="F22" s="5">
        <v>0.99932943997268397</v>
      </c>
      <c r="G22" s="5">
        <v>0.99941508510086263</v>
      </c>
      <c r="H22" s="4">
        <f t="shared" si="3"/>
        <v>0.99971376003927448</v>
      </c>
      <c r="I22" s="5">
        <v>0.99924724447903834</v>
      </c>
      <c r="J22" s="5">
        <f t="shared" si="4"/>
        <v>0.99924724447903834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0.99946827991087062</v>
      </c>
      <c r="F23" s="5">
        <v>0.9995984302949128</v>
      </c>
      <c r="G23" s="5">
        <v>0.9995984302949128</v>
      </c>
      <c r="H23" s="4">
        <f t="shared" si="3"/>
        <v>1</v>
      </c>
      <c r="I23" s="5">
        <v>0.99953335086613415</v>
      </c>
      <c r="J23" s="5">
        <f t="shared" si="4"/>
        <v>0.99953335086613415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0.99946827991087062</v>
      </c>
      <c r="F24" s="5">
        <v>0.9995984302949128</v>
      </c>
      <c r="G24" s="5">
        <v>0.9995984302949128</v>
      </c>
      <c r="H24" s="4">
        <f t="shared" si="3"/>
        <v>1</v>
      </c>
      <c r="I24" s="5">
        <v>0.99953335086613415</v>
      </c>
      <c r="J24" s="5">
        <f t="shared" si="4"/>
        <v>0.99953335086613415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0.99946827991087062</v>
      </c>
      <c r="F25" s="5">
        <v>0.9995984302949128</v>
      </c>
      <c r="G25" s="5">
        <v>0.9995984302949128</v>
      </c>
      <c r="H25" s="4">
        <f t="shared" si="3"/>
        <v>1</v>
      </c>
      <c r="I25" s="5">
        <v>0.99953335086613415</v>
      </c>
      <c r="J25" s="5">
        <f t="shared" si="4"/>
        <v>0.99953335086613415</v>
      </c>
    </row>
    <row r="26" spans="1:10" ht="15.5" customHeight="1" x14ac:dyDescent="0.35">
      <c r="A26" s="3">
        <f t="shared" si="5"/>
        <v>19</v>
      </c>
      <c r="B26" s="4">
        <f t="shared" si="0"/>
        <v>0.99946827991087062</v>
      </c>
      <c r="C26" s="4">
        <f t="shared" si="1"/>
        <v>0.9995984302949128</v>
      </c>
      <c r="D26" s="4">
        <f t="shared" si="2"/>
        <v>0.9995984302949128</v>
      </c>
      <c r="E26" s="5">
        <v>0.99946827991087062</v>
      </c>
      <c r="F26" s="5">
        <v>0.9995984302949128</v>
      </c>
      <c r="G26" s="5">
        <v>0.9995984302949128</v>
      </c>
      <c r="H26" s="4">
        <f t="shared" si="3"/>
        <v>0.99953335086613415</v>
      </c>
      <c r="I26" s="5">
        <v>0.99953335086613415</v>
      </c>
      <c r="J26" s="5">
        <f t="shared" si="4"/>
        <v>0.99953335086613415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6.525058637083994</v>
      </c>
      <c r="C38" s="4">
        <v>1.4387168132995509</v>
      </c>
      <c r="D38" s="4">
        <v>1.212915153944041</v>
      </c>
      <c r="E38" s="4">
        <v>1.0281260090634781</v>
      </c>
      <c r="F38" s="4">
        <v>1.0257269497257471</v>
      </c>
      <c r="G38" s="4">
        <v>1.0171571726352071</v>
      </c>
      <c r="H38" s="4">
        <v>1.0064876036167609</v>
      </c>
      <c r="I38" s="4">
        <v>1.0006445785912761</v>
      </c>
      <c r="J38" s="4">
        <v>1.0056686377207129</v>
      </c>
      <c r="K38" s="4">
        <v>1.007302069714012</v>
      </c>
      <c r="L38" s="4">
        <v>1.000635889124337</v>
      </c>
      <c r="M38" s="4">
        <v>1.00711743229479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5.2256881683339076</v>
      </c>
      <c r="C39" s="4">
        <v>2.5112827218737279</v>
      </c>
      <c r="D39" s="4">
        <v>1.0569549549075941</v>
      </c>
      <c r="E39" s="4">
        <v>1.0550905351534039</v>
      </c>
      <c r="F39" s="4">
        <v>1.0181668659934651</v>
      </c>
      <c r="G39" s="4">
        <v>1.070632631191736</v>
      </c>
      <c r="H39" s="4">
        <v>1.0152439024390241</v>
      </c>
      <c r="I39" s="4">
        <v>1.002768726172981</v>
      </c>
      <c r="J39" s="4">
        <v>1.002654886052291</v>
      </c>
      <c r="K39" s="4">
        <v>1.001376885273682</v>
      </c>
      <c r="L39" s="4">
        <v>1.0038076703403629</v>
      </c>
      <c r="M39" s="4">
        <v>1.0245796893768571</v>
      </c>
      <c r="N39" s="4">
        <v>1.0020567929907791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23.433066666666669</v>
      </c>
      <c r="C40" s="4">
        <v>1.476198243444528</v>
      </c>
      <c r="D40" s="4">
        <v>1.287186021113943</v>
      </c>
      <c r="E40" s="4">
        <v>1.0312884813418</v>
      </c>
      <c r="F40" s="4">
        <v>1.02371309669491</v>
      </c>
      <c r="G40" s="4">
        <v>1.013921292836899</v>
      </c>
      <c r="H40" s="4">
        <v>1.006061122221442</v>
      </c>
      <c r="I40" s="4">
        <v>1.004788789659675</v>
      </c>
      <c r="J40" s="4">
        <v>1.0056884115679541</v>
      </c>
      <c r="K40" s="4">
        <v>1.0019873263611809</v>
      </c>
      <c r="L40" s="4">
        <v>1.005909265946261</v>
      </c>
      <c r="M40" s="4">
        <v>1.0007583589355309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1.001970239083966</v>
      </c>
      <c r="V40" s="4">
        <v>1</v>
      </c>
    </row>
    <row r="41" spans="1:24" ht="15.5" customHeight="1" x14ac:dyDescent="0.35">
      <c r="A41" s="1">
        <f t="shared" si="6"/>
        <v>3</v>
      </c>
      <c r="B41" s="4">
        <v>2.688765641569459</v>
      </c>
      <c r="C41" s="4">
        <v>2.6501148094305438</v>
      </c>
      <c r="D41" s="4">
        <v>1.0851429491581219</v>
      </c>
      <c r="E41" s="4">
        <v>1.0301721595997531</v>
      </c>
      <c r="F41" s="4">
        <v>1.0150540039326419</v>
      </c>
      <c r="G41" s="4">
        <v>1.0085250731582429</v>
      </c>
      <c r="H41" s="4">
        <v>1.0081052667718129</v>
      </c>
      <c r="I41" s="4">
        <v>1.0023220131751029</v>
      </c>
      <c r="J41" s="4">
        <v>1.0039897584188411</v>
      </c>
      <c r="K41" s="4">
        <v>1.0016664756629181</v>
      </c>
      <c r="L41" s="4">
        <v>1</v>
      </c>
      <c r="M41" s="4">
        <v>1.03583360613799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5.7140601851851862</v>
      </c>
      <c r="C42" s="4">
        <v>2.004650646512784</v>
      </c>
      <c r="D42" s="4">
        <v>1.1447562741137189</v>
      </c>
      <c r="E42" s="4">
        <v>1.0218897800147719</v>
      </c>
      <c r="F42" s="4">
        <v>1.012265182222603</v>
      </c>
      <c r="G42" s="4">
        <v>1.008874107810853</v>
      </c>
      <c r="H42" s="4">
        <v>1.0043980253542779</v>
      </c>
      <c r="I42" s="4">
        <v>1.0075786359263721</v>
      </c>
      <c r="J42" s="4">
        <v>1.000501442147617</v>
      </c>
      <c r="K42" s="4">
        <v>1.004343653854892</v>
      </c>
      <c r="L42" s="4">
        <v>1.0054892556968491</v>
      </c>
      <c r="M42" s="4">
        <v>1.002150628711489</v>
      </c>
      <c r="N42" s="4">
        <v>1</v>
      </c>
      <c r="O42" s="4">
        <v>1</v>
      </c>
      <c r="P42" s="4">
        <v>1</v>
      </c>
      <c r="Q42" s="4">
        <v>1.0008253897820709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>
        <v>7.8406435452793843</v>
      </c>
      <c r="C43" s="4">
        <v>1.493701364413581</v>
      </c>
      <c r="D43" s="4">
        <v>1.0246779121170191</v>
      </c>
      <c r="E43" s="4">
        <v>1.017982406142276</v>
      </c>
      <c r="F43" s="4">
        <v>1.008990096698742</v>
      </c>
      <c r="G43" s="4">
        <v>1.002813682625979</v>
      </c>
      <c r="H43" s="4">
        <v>1.003896927817985</v>
      </c>
      <c r="I43" s="4">
        <v>1.004658160864927</v>
      </c>
      <c r="J43" s="4">
        <v>1.002009177303715</v>
      </c>
      <c r="K43" s="4">
        <v>1.0074036256171619</v>
      </c>
      <c r="L43" s="4">
        <v>1.0019904123368819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6.0100306513409967</v>
      </c>
      <c r="C44" s="4">
        <v>1.2741719143857839</v>
      </c>
      <c r="D44" s="4">
        <v>1.094812149363908</v>
      </c>
      <c r="E44" s="4">
        <v>1.0372454116166381</v>
      </c>
      <c r="F44" s="4">
        <v>1.0114553139218629</v>
      </c>
      <c r="G44" s="4">
        <v>1.015463767086918</v>
      </c>
      <c r="H44" s="4">
        <v>1.019088971336086</v>
      </c>
      <c r="I44" s="4">
        <v>1.002736048363233</v>
      </c>
      <c r="J44" s="4">
        <v>1.009864876380506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3.4896030245746692</v>
      </c>
      <c r="C45" s="4">
        <v>1.3423672806067171</v>
      </c>
      <c r="D45" s="4">
        <v>1.078624783596515</v>
      </c>
      <c r="E45" s="4">
        <v>1.0213256072279591</v>
      </c>
      <c r="F45" s="4">
        <v>1.0047621786307861</v>
      </c>
      <c r="G45" s="4">
        <v>1.008020874690968</v>
      </c>
      <c r="H45" s="4">
        <v>1.004701894465617</v>
      </c>
      <c r="I45" s="4">
        <v>1.0113397337430521</v>
      </c>
      <c r="J45" s="4">
        <v>1.002313708222883</v>
      </c>
      <c r="K45" s="4">
        <v>1</v>
      </c>
      <c r="L45" s="4">
        <v>1</v>
      </c>
      <c r="M45" s="4">
        <v>1.0072802354392629</v>
      </c>
      <c r="N45" s="4">
        <v>1.002331170806916</v>
      </c>
      <c r="O45" s="4">
        <v>1.001406986744426</v>
      </c>
      <c r="P45" s="4">
        <v>1.0022831411104141</v>
      </c>
      <c r="Q45" s="4">
        <v>1.0009073211247419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4.3244889918887601</v>
      </c>
      <c r="C46" s="4">
        <v>1.383907542107065</v>
      </c>
      <c r="D46" s="4">
        <v>1.044725923028816</v>
      </c>
      <c r="E46" s="4">
        <v>1.012417088137233</v>
      </c>
      <c r="F46" s="4">
        <v>1.0042103027939939</v>
      </c>
      <c r="G46" s="4">
        <v>1.0052863853702021</v>
      </c>
      <c r="H46" s="4">
        <v>1.007434553264948</v>
      </c>
      <c r="I46" s="4">
        <v>0.99999999999999989</v>
      </c>
      <c r="J46" s="4">
        <v>1.0023399012561669</v>
      </c>
      <c r="K46" s="4">
        <v>1</v>
      </c>
      <c r="L46" s="4">
        <v>1.0021548666766029</v>
      </c>
      <c r="M46" s="4">
        <v>1.0118732294173409</v>
      </c>
      <c r="N46" s="4">
        <v>1.002685649078493</v>
      </c>
      <c r="O46" s="4">
        <v>1.0023284161789601</v>
      </c>
      <c r="P46" s="4">
        <v>1.002290586640382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5.230440967283073</v>
      </c>
      <c r="C47" s="4">
        <v>1.3244492793037801</v>
      </c>
      <c r="D47" s="4">
        <v>1.0308825462012321</v>
      </c>
      <c r="E47" s="4">
        <v>1.0123496184963821</v>
      </c>
      <c r="F47" s="4">
        <v>1.0045254228417371</v>
      </c>
      <c r="G47" s="4">
        <v>1.057195932618769</v>
      </c>
      <c r="H47" s="4">
        <v>0.99999999999999989</v>
      </c>
      <c r="I47" s="4">
        <v>0.99999999999999989</v>
      </c>
      <c r="J47" s="4">
        <v>0.99999999999999989</v>
      </c>
      <c r="K47" s="4">
        <v>1.0081605867707559</v>
      </c>
      <c r="L47" s="4">
        <v>1.0033094107969709</v>
      </c>
      <c r="M47" s="4">
        <v>1.0048250193242549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2.714016341923319</v>
      </c>
      <c r="C48" s="4">
        <v>1.378184344603983</v>
      </c>
      <c r="D48" s="4">
        <v>1.042849941186355</v>
      </c>
      <c r="E48" s="4">
        <v>1.0196593619078309</v>
      </c>
      <c r="F48" s="4">
        <v>1.0137484066860869</v>
      </c>
      <c r="G48" s="4">
        <v>1.0112236839684949</v>
      </c>
      <c r="H48" s="4">
        <v>1.0018498518422829</v>
      </c>
      <c r="I48" s="4">
        <v>1.0007693484203579</v>
      </c>
      <c r="J48" s="4">
        <v>1.005242615089839</v>
      </c>
      <c r="K48" s="4">
        <v>1.0043101180403371</v>
      </c>
      <c r="L48" s="4">
        <v>1.00198072456202</v>
      </c>
      <c r="M48" s="4">
        <v>1.001980760841976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7.2305732484076426</v>
      </c>
      <c r="C49" s="4">
        <v>1.179820648343904</v>
      </c>
      <c r="D49" s="4">
        <v>1.162172138895468</v>
      </c>
      <c r="E49" s="4">
        <v>1.0603147452919139</v>
      </c>
      <c r="F49" s="4">
        <v>1.003635445300848</v>
      </c>
      <c r="G49" s="4">
        <v>0.99783870822850873</v>
      </c>
      <c r="H49" s="4">
        <v>1.0039931347123929</v>
      </c>
      <c r="I49" s="4">
        <v>1.0063975922433439</v>
      </c>
      <c r="J49" s="4">
        <v>1.004351238631201</v>
      </c>
      <c r="K49" s="4">
        <v>1.001579185844085</v>
      </c>
      <c r="L49" s="4">
        <v>1.0015502668859091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4.2379610244988868</v>
      </c>
      <c r="C50" s="4">
        <v>1.137633421963802</v>
      </c>
      <c r="D50" s="4">
        <v>1.149272233448875</v>
      </c>
      <c r="E50" s="4">
        <v>1.043209566397026</v>
      </c>
      <c r="F50" s="4">
        <v>1</v>
      </c>
      <c r="G50" s="4">
        <v>1.0025189038192941</v>
      </c>
      <c r="H50" s="4">
        <v>1.004996324818763</v>
      </c>
      <c r="I50" s="4">
        <v>1.0085467486961801</v>
      </c>
      <c r="J50" s="4">
        <v>1.009671206287279</v>
      </c>
      <c r="K50" s="4">
        <v>1.0017093121553631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3.3862853787769138</v>
      </c>
      <c r="C51" s="4">
        <v>2.2085011772907799</v>
      </c>
      <c r="D51" s="4">
        <v>1.993699360858455</v>
      </c>
      <c r="E51" s="4">
        <v>1.006121606546049</v>
      </c>
      <c r="F51" s="4">
        <v>1.0023102930076671</v>
      </c>
      <c r="G51" s="4">
        <v>1.0059293264314459</v>
      </c>
      <c r="H51" s="4">
        <v>1.0057718552305159</v>
      </c>
      <c r="I51" s="4">
        <v>1</v>
      </c>
      <c r="J51" s="4">
        <v>1.015558715597191</v>
      </c>
      <c r="K51" s="4">
        <v>1.00207112011375</v>
      </c>
      <c r="U51" s="4"/>
      <c r="V51" s="4"/>
    </row>
    <row r="52" spans="1:22" ht="15.5" customHeight="1" x14ac:dyDescent="0.35">
      <c r="A52" s="1">
        <f t="shared" si="6"/>
        <v>14</v>
      </c>
      <c r="B52" s="4">
        <v>27.435516129032258</v>
      </c>
      <c r="C52" s="4">
        <v>1.3368602741207829</v>
      </c>
      <c r="D52" s="4">
        <v>1.006303131366346</v>
      </c>
      <c r="E52" s="4">
        <v>1.005101816371319</v>
      </c>
      <c r="F52" s="4">
        <v>1.0258943801693621</v>
      </c>
      <c r="G52" s="4">
        <v>1.01421786084511</v>
      </c>
      <c r="H52" s="4">
        <v>1.061380242712916</v>
      </c>
      <c r="I52" s="4">
        <v>1</v>
      </c>
      <c r="J52" s="4">
        <v>1.0017060331631851</v>
      </c>
      <c r="V52" s="4"/>
    </row>
    <row r="53" spans="1:22" ht="15.5" customHeight="1" x14ac:dyDescent="0.35">
      <c r="A53" s="1">
        <f t="shared" si="6"/>
        <v>15</v>
      </c>
      <c r="B53" s="4">
        <v>3.6883755813953489</v>
      </c>
      <c r="C53" s="4">
        <v>1.019388380149703</v>
      </c>
      <c r="D53" s="4">
        <v>1.056198185064309</v>
      </c>
      <c r="E53" s="4">
        <v>1.1439998008913039</v>
      </c>
      <c r="F53" s="4">
        <v>1.0563141491027279</v>
      </c>
      <c r="G53" s="4">
        <v>1.0280988923998871</v>
      </c>
      <c r="H53" s="4">
        <v>1.010638002015557</v>
      </c>
      <c r="I53" s="4">
        <v>1.0065095928694381</v>
      </c>
    </row>
    <row r="54" spans="1:22" ht="15.5" customHeight="1" x14ac:dyDescent="0.35">
      <c r="A54" s="1">
        <f t="shared" si="6"/>
        <v>16</v>
      </c>
      <c r="B54" s="4">
        <v>1.3010456365092069</v>
      </c>
      <c r="C54" s="4">
        <v>1.5055722871177091</v>
      </c>
      <c r="D54" s="4">
        <v>2.2381740269210209</v>
      </c>
      <c r="E54" s="4">
        <v>1.396963312999147</v>
      </c>
      <c r="F54" s="4">
        <v>1.032992563476349</v>
      </c>
      <c r="G54" s="4">
        <v>1.020285955818333</v>
      </c>
      <c r="H54" s="4">
        <v>1.054987101564359</v>
      </c>
    </row>
    <row r="55" spans="1:22" ht="15.5" customHeight="1" x14ac:dyDescent="0.35">
      <c r="A55" s="1">
        <f t="shared" si="6"/>
        <v>17</v>
      </c>
      <c r="B55" s="4">
        <v>20.707023255813951</v>
      </c>
      <c r="C55" s="4">
        <v>4.173162234586175</v>
      </c>
      <c r="D55" s="4">
        <v>2.1274732277802419</v>
      </c>
      <c r="E55" s="4">
        <v>1.0653257178016431</v>
      </c>
      <c r="F55" s="4">
        <v>1.02876723649863</v>
      </c>
      <c r="G55" s="4">
        <v>1.0394686846572661</v>
      </c>
    </row>
    <row r="56" spans="1:22" ht="15.5" customHeight="1" x14ac:dyDescent="0.35">
      <c r="A56" s="1">
        <f t="shared" si="6"/>
        <v>18</v>
      </c>
      <c r="B56" s="4">
        <v>121.4743076923077</v>
      </c>
      <c r="C56" s="4">
        <v>4.3705854862630016</v>
      </c>
      <c r="D56" s="4">
        <v>1.303823885665935</v>
      </c>
      <c r="E56" s="4">
        <v>1.066830643429884</v>
      </c>
      <c r="F56" s="4">
        <v>1.0420477250867011</v>
      </c>
    </row>
    <row r="57" spans="1:22" ht="15.5" customHeight="1" x14ac:dyDescent="0.35">
      <c r="A57" s="1">
        <f t="shared" si="6"/>
        <v>19</v>
      </c>
      <c r="B57" s="4">
        <v>5.7101022727272728</v>
      </c>
      <c r="C57" s="4">
        <v>2.2935580016013608</v>
      </c>
      <c r="D57" s="4">
        <v>1.162542303417275</v>
      </c>
      <c r="E57" s="4">
        <v>1.103495580362174</v>
      </c>
    </row>
    <row r="58" spans="1:22" ht="15.5" customHeight="1" x14ac:dyDescent="0.35">
      <c r="A58" s="1">
        <f t="shared" si="6"/>
        <v>20</v>
      </c>
      <c r="B58" s="4">
        <v>6.8814035874439474</v>
      </c>
      <c r="C58" s="4">
        <v>1.9433053143162871</v>
      </c>
      <c r="D58" s="4">
        <v>1.359299555179982</v>
      </c>
    </row>
    <row r="59" spans="1:22" ht="15.5" customHeight="1" x14ac:dyDescent="0.35">
      <c r="A59" s="1">
        <f t="shared" si="6"/>
        <v>21</v>
      </c>
      <c r="B59" s="4">
        <v>3.2964881266490771</v>
      </c>
      <c r="C59" s="4">
        <v>1.8745870915638221</v>
      </c>
    </row>
    <row r="60" spans="1:22" ht="15.5" customHeight="1" x14ac:dyDescent="0.35">
      <c r="A60" s="1">
        <f t="shared" si="6"/>
        <v>22</v>
      </c>
      <c r="B60" s="4">
        <v>4.2004467713787088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9.2742630063943066E-2</v>
      </c>
      <c r="C2" s="32">
        <v>8.6245511626078367E-2</v>
      </c>
      <c r="D2" s="32">
        <v>4.2629897938783252E-2</v>
      </c>
      <c r="E2" s="32">
        <v>7.0092584019768894E-2</v>
      </c>
      <c r="F2" s="32">
        <v>2.997475741782964E-2</v>
      </c>
      <c r="G2" s="32">
        <v>1.749178502749342E-2</v>
      </c>
      <c r="H2" s="32">
        <v>7.1728289694378226E-3</v>
      </c>
      <c r="I2" s="32">
        <v>6.5697111833838889E-2</v>
      </c>
      <c r="J2" s="32">
        <v>5.3015860742438838E-2</v>
      </c>
      <c r="M2" s="31">
        <v>1</v>
      </c>
      <c r="N2" s="17">
        <v>4.7541268377642796</v>
      </c>
      <c r="O2" s="17">
        <v>4.7522040584594052</v>
      </c>
      <c r="P2" s="17">
        <v>5.7006361711139357</v>
      </c>
      <c r="Q2" s="17">
        <v>4.4877321328081026</v>
      </c>
      <c r="R2" s="17">
        <v>12.293277892437841</v>
      </c>
      <c r="S2" s="17">
        <v>17.462460725411741</v>
      </c>
      <c r="T2" s="17">
        <v>27.044961951053448</v>
      </c>
      <c r="U2" s="17">
        <v>4.7927794951572444</v>
      </c>
      <c r="V2" s="17">
        <v>5.09418415196102</v>
      </c>
    </row>
    <row r="3" spans="1:27" x14ac:dyDescent="0.35">
      <c r="A3">
        <f t="shared" ref="A3:A24" si="0">+A2+1</f>
        <v>2</v>
      </c>
      <c r="B3" s="32">
        <v>0.44091022659183599</v>
      </c>
      <c r="C3" s="32">
        <v>0.40985627037335742</v>
      </c>
      <c r="D3" s="32">
        <v>0.24301753816072319</v>
      </c>
      <c r="E3" s="32">
        <v>0.3145567415770687</v>
      </c>
      <c r="F3" s="32">
        <v>0.36848802269579228</v>
      </c>
      <c r="G3" s="32">
        <v>0.30544960905994889</v>
      </c>
      <c r="H3" s="32">
        <v>0.19398888655985991</v>
      </c>
      <c r="I3" s="32">
        <v>0.31487177048827542</v>
      </c>
      <c r="J3" s="32">
        <v>0.27419774450810908</v>
      </c>
      <c r="M3">
        <f t="shared" ref="M3:M24" si="1">+M2+1</f>
        <v>2</v>
      </c>
      <c r="N3" s="17">
        <v>1.620568129603255</v>
      </c>
      <c r="O3" s="17">
        <v>1.610587382837027</v>
      </c>
      <c r="P3" s="17">
        <v>2.415920454050656</v>
      </c>
      <c r="Q3" s="17">
        <v>2.046334881316981</v>
      </c>
      <c r="R3" s="17">
        <v>1.8782145126045171</v>
      </c>
      <c r="S3" s="17">
        <v>2.0350965551601101</v>
      </c>
      <c r="T3" s="17">
        <v>2.693461735908059</v>
      </c>
      <c r="U3" s="17">
        <v>2.0371501358271562</v>
      </c>
      <c r="V3" s="17">
        <v>2.2311276676838192</v>
      </c>
    </row>
    <row r="4" spans="1:27" x14ac:dyDescent="0.35">
      <c r="A4">
        <f t="shared" si="0"/>
        <v>3</v>
      </c>
      <c r="B4" s="32">
        <v>0.714525061230879</v>
      </c>
      <c r="C4" s="32">
        <v>0.66010933783997083</v>
      </c>
      <c r="D4" s="32">
        <v>0.58711104113552703</v>
      </c>
      <c r="E4" s="32">
        <v>0.64368843244256724</v>
      </c>
      <c r="F4" s="32">
        <v>0.69209955194817974</v>
      </c>
      <c r="G4" s="32">
        <v>0.62161944717290429</v>
      </c>
      <c r="H4" s="32">
        <v>0.52250164314039182</v>
      </c>
      <c r="I4" s="32">
        <v>0.6414410700183274</v>
      </c>
      <c r="J4" s="32">
        <v>0.61409936200183501</v>
      </c>
      <c r="M4">
        <f t="shared" si="1"/>
        <v>3</v>
      </c>
      <c r="N4" s="17">
        <v>1.2323648214202221</v>
      </c>
      <c r="O4" s="17">
        <v>1.317042239735891</v>
      </c>
      <c r="P4" s="17">
        <v>1.399440697667889</v>
      </c>
      <c r="Q4" s="17">
        <v>1.2711621081546061</v>
      </c>
      <c r="R4" s="17">
        <v>1.26964222177758</v>
      </c>
      <c r="S4" s="17">
        <v>1.3860575446654579</v>
      </c>
      <c r="T4" s="17">
        <v>1.5412518640047941</v>
      </c>
      <c r="U4" s="17">
        <v>1.2752219147543971</v>
      </c>
      <c r="V4" s="17">
        <v>1.335301402911248</v>
      </c>
    </row>
    <row r="5" spans="1:27" x14ac:dyDescent="0.35">
      <c r="A5">
        <f t="shared" si="0"/>
        <v>4</v>
      </c>
      <c r="B5" s="32">
        <v>0.88055554948406556</v>
      </c>
      <c r="C5" s="32">
        <v>0.86939188077933083</v>
      </c>
      <c r="D5" s="32">
        <v>0.82162708501522264</v>
      </c>
      <c r="E5" s="32">
        <v>0.81823234477842766</v>
      </c>
      <c r="F5" s="32">
        <v>0.87871881282675435</v>
      </c>
      <c r="G5" s="32">
        <v>0.8616003246647751</v>
      </c>
      <c r="H5" s="32">
        <v>0.80530663143569658</v>
      </c>
      <c r="I5" s="32">
        <v>0.81797970951088073</v>
      </c>
      <c r="J5" s="32">
        <v>0.81992620110135406</v>
      </c>
      <c r="M5">
        <f t="shared" si="1"/>
        <v>4</v>
      </c>
      <c r="N5" s="17">
        <v>1.0554882702920221</v>
      </c>
      <c r="O5" s="17">
        <v>1.068552340447728</v>
      </c>
      <c r="P5" s="17">
        <v>1.116563578307785</v>
      </c>
      <c r="Q5" s="17">
        <v>1.07817045743295</v>
      </c>
      <c r="R5" s="17">
        <v>1.0589454624395991</v>
      </c>
      <c r="S5" s="17">
        <v>1.0779824048859921</v>
      </c>
      <c r="T5" s="17">
        <v>1.130286145309245</v>
      </c>
      <c r="U5" s="17">
        <v>1.0785506471979001</v>
      </c>
      <c r="V5" s="17">
        <v>1.0973670178703669</v>
      </c>
    </row>
    <row r="6" spans="1:27" x14ac:dyDescent="0.35">
      <c r="A6">
        <f t="shared" si="0"/>
        <v>5</v>
      </c>
      <c r="B6" s="32">
        <v>0.92941605382097725</v>
      </c>
      <c r="C6" s="32">
        <v>0.92899072897300605</v>
      </c>
      <c r="D6" s="32">
        <v>0.91739887807919174</v>
      </c>
      <c r="E6" s="32">
        <v>0.88219394145619234</v>
      </c>
      <c r="F6" s="32">
        <v>0.93051529960320312</v>
      </c>
      <c r="G6" s="32">
        <v>0.92878999003268559</v>
      </c>
      <c r="H6" s="32">
        <v>0.91022692823742646</v>
      </c>
      <c r="I6" s="32">
        <v>0.88223254508771076</v>
      </c>
      <c r="J6" s="32">
        <v>0.89945205754835245</v>
      </c>
      <c r="M6">
        <f t="shared" si="1"/>
        <v>5</v>
      </c>
      <c r="N6" s="17">
        <v>1.017736785999644</v>
      </c>
      <c r="O6" s="17">
        <v>1.018112308457914</v>
      </c>
      <c r="P6" s="17">
        <v>1.028148147879288</v>
      </c>
      <c r="Q6" s="17">
        <v>1.034992739012693</v>
      </c>
      <c r="R6" s="17">
        <v>1.0176094533044659</v>
      </c>
      <c r="S6" s="17">
        <v>1.0182673419662409</v>
      </c>
      <c r="T6" s="17">
        <v>1.0313877245569061</v>
      </c>
      <c r="U6" s="17">
        <v>1.034602508353893</v>
      </c>
      <c r="V6" s="17">
        <v>1.03157044344599</v>
      </c>
    </row>
    <row r="7" spans="1:27" x14ac:dyDescent="0.35">
      <c r="A7">
        <f t="shared" si="0"/>
        <v>6</v>
      </c>
      <c r="B7" s="32">
        <v>0.9459009074722331</v>
      </c>
      <c r="C7" s="32">
        <v>0.94581689561070703</v>
      </c>
      <c r="D7" s="32">
        <v>0.94322195736365755</v>
      </c>
      <c r="E7" s="32">
        <v>0.91306432380814784</v>
      </c>
      <c r="F7" s="32">
        <v>0.94690116532065727</v>
      </c>
      <c r="G7" s="32">
        <v>0.94575651439543418</v>
      </c>
      <c r="H7" s="32">
        <v>0.93879688034522168</v>
      </c>
      <c r="I7" s="32">
        <v>0.9127600040991849</v>
      </c>
      <c r="J7" s="32">
        <v>0.92789816682541837</v>
      </c>
      <c r="M7">
        <f t="shared" si="1"/>
        <v>6</v>
      </c>
      <c r="N7" s="17">
        <v>1.0178145085656061</v>
      </c>
      <c r="O7" s="17">
        <v>1.0155693189393511</v>
      </c>
      <c r="P7" s="17">
        <v>1.0166302583106579</v>
      </c>
      <c r="Q7" s="17">
        <v>1.0295803603509659</v>
      </c>
      <c r="R7" s="17">
        <v>1.018192940899673</v>
      </c>
      <c r="S7" s="17">
        <v>1.017129081327933</v>
      </c>
      <c r="T7" s="17">
        <v>1.0184199373285561</v>
      </c>
      <c r="U7" s="17">
        <v>1.029284510958496</v>
      </c>
      <c r="V7" s="17">
        <v>1.023105309330812</v>
      </c>
    </row>
    <row r="8" spans="1:27" x14ac:dyDescent="0.35">
      <c r="A8">
        <f t="shared" si="0"/>
        <v>7</v>
      </c>
      <c r="B8" s="32">
        <v>0.96275166729061179</v>
      </c>
      <c r="C8" s="32">
        <v>0.96054262051669737</v>
      </c>
      <c r="D8" s="32">
        <v>0.9589079821588995</v>
      </c>
      <c r="E8" s="32">
        <v>0.94007309553000429</v>
      </c>
      <c r="F8" s="32">
        <v>0.96412808225916757</v>
      </c>
      <c r="G8" s="32">
        <v>0.96195645464693624</v>
      </c>
      <c r="H8" s="32">
        <v>0.95608946004542461</v>
      </c>
      <c r="I8" s="32">
        <v>0.93948973444170392</v>
      </c>
      <c r="J8" s="32">
        <v>0.94939713271247639</v>
      </c>
      <c r="M8">
        <f t="shared" si="1"/>
        <v>7</v>
      </c>
      <c r="N8" s="17">
        <v>1.0129154445566551</v>
      </c>
      <c r="O8" s="17">
        <v>1.0146629194174539</v>
      </c>
      <c r="P8" s="17">
        <v>1.020002690539086</v>
      </c>
      <c r="Q8" s="17">
        <v>1.0410603603674979</v>
      </c>
      <c r="R8" s="17">
        <v>1.0128843988343961</v>
      </c>
      <c r="S8" s="17">
        <v>1.014894904981785</v>
      </c>
      <c r="T8" s="17">
        <v>1.0236277768424169</v>
      </c>
      <c r="U8" s="17">
        <v>1.0423351154309439</v>
      </c>
      <c r="V8" s="17">
        <v>1.0305315254532921</v>
      </c>
    </row>
    <row r="9" spans="1:27" x14ac:dyDescent="0.35">
      <c r="A9">
        <f t="shared" si="0"/>
        <v>8</v>
      </c>
      <c r="B9" s="32">
        <v>0.97518603307133112</v>
      </c>
      <c r="C9" s="32">
        <v>0.97462697955836386</v>
      </c>
      <c r="D9" s="32">
        <v>0.97808872178148365</v>
      </c>
      <c r="E9" s="32">
        <v>0.978672835604256</v>
      </c>
      <c r="F9" s="32">
        <v>0.97655029299843632</v>
      </c>
      <c r="G9" s="32">
        <v>0.97628470463551764</v>
      </c>
      <c r="H9" s="32">
        <v>0.97867972844876494</v>
      </c>
      <c r="I9" s="32">
        <v>0.97926314079548005</v>
      </c>
      <c r="J9" s="32">
        <v>0.9783806915108223</v>
      </c>
      <c r="M9">
        <f t="shared" si="1"/>
        <v>8</v>
      </c>
      <c r="N9" s="17">
        <v>1.0035778554059249</v>
      </c>
      <c r="O9" s="17">
        <v>1.0039361083667939</v>
      </c>
      <c r="P9" s="17">
        <v>1.003606252422131</v>
      </c>
      <c r="Q9" s="17">
        <v>1.0017939510290059</v>
      </c>
      <c r="R9" s="17">
        <v>1.003691248045371</v>
      </c>
      <c r="S9" s="17">
        <v>1.0040446550939091</v>
      </c>
      <c r="T9" s="17">
        <v>1.003703880371553</v>
      </c>
      <c r="U9" s="17">
        <v>1.002169864289812</v>
      </c>
      <c r="V9" s="17">
        <v>1.002700101725569</v>
      </c>
    </row>
    <row r="10" spans="1:27" x14ac:dyDescent="0.35">
      <c r="A10">
        <f t="shared" si="0"/>
        <v>9</v>
      </c>
      <c r="B10" s="32">
        <v>0.97867510769153787</v>
      </c>
      <c r="C10" s="32">
        <v>0.97846321696710636</v>
      </c>
      <c r="D10" s="32">
        <v>0.98161595660346734</v>
      </c>
      <c r="E10" s="32">
        <v>0.98042852674474834</v>
      </c>
      <c r="F10" s="32">
        <v>0.98015498235867338</v>
      </c>
      <c r="G10" s="32">
        <v>0.98023343953922681</v>
      </c>
      <c r="H10" s="32">
        <v>0.9823046410850037</v>
      </c>
      <c r="I10" s="32">
        <v>0.98138800891502176</v>
      </c>
      <c r="J10" s="32">
        <v>0.98102188235766996</v>
      </c>
      <c r="M10">
        <f t="shared" si="1"/>
        <v>9</v>
      </c>
      <c r="N10" s="17">
        <v>1.005686483830905</v>
      </c>
      <c r="O10" s="17">
        <v>1.006006833299377</v>
      </c>
      <c r="P10" s="17">
        <v>1.0078292844444561</v>
      </c>
      <c r="Q10" s="17">
        <v>1.010492215312788</v>
      </c>
      <c r="R10" s="17">
        <v>1.004770707189292</v>
      </c>
      <c r="S10" s="17">
        <v>1.0047957227082021</v>
      </c>
      <c r="T10" s="17">
        <v>1.006088301461449</v>
      </c>
      <c r="U10" s="17">
        <v>1.0089786516825521</v>
      </c>
      <c r="V10" s="17">
        <v>1.009160749878621</v>
      </c>
    </row>
    <row r="11" spans="1:27" x14ac:dyDescent="0.35">
      <c r="A11">
        <f t="shared" si="0"/>
        <v>10</v>
      </c>
      <c r="B11" s="32">
        <v>0.98424032786713522</v>
      </c>
      <c r="C11" s="32">
        <v>0.98434068240099948</v>
      </c>
      <c r="D11" s="32">
        <v>0.98930130714293241</v>
      </c>
      <c r="E11" s="32">
        <v>0.99071539394615327</v>
      </c>
      <c r="F11" s="32">
        <v>0.98483101477963231</v>
      </c>
      <c r="G11" s="32">
        <v>0.98493436730456385</v>
      </c>
      <c r="H11" s="32">
        <v>0.98828520786690977</v>
      </c>
      <c r="I11" s="32">
        <v>0.9901995500125027</v>
      </c>
      <c r="J11" s="32">
        <v>0.99000784558883048</v>
      </c>
      <c r="M11">
        <f t="shared" si="1"/>
        <v>10</v>
      </c>
      <c r="N11" s="17">
        <v>1.002872558824998</v>
      </c>
      <c r="O11" s="17">
        <v>1.002642601923126</v>
      </c>
      <c r="P11" s="17">
        <v>1.0026125953223199</v>
      </c>
      <c r="Q11" s="17">
        <v>1.0018377644689</v>
      </c>
      <c r="R11" s="17">
        <v>1.002993597100581</v>
      </c>
      <c r="S11" s="17">
        <v>1.0027692837017039</v>
      </c>
      <c r="T11" s="17">
        <v>1.002971720487382</v>
      </c>
      <c r="U11" s="17">
        <v>1.0017865393710661</v>
      </c>
      <c r="V11" s="17">
        <v>1.0022251798956101</v>
      </c>
    </row>
    <row r="12" spans="1:27" x14ac:dyDescent="0.35">
      <c r="A12">
        <f t="shared" si="0"/>
        <v>11</v>
      </c>
      <c r="B12" s="32">
        <v>0.98706761610686899</v>
      </c>
      <c r="C12" s="32">
        <v>0.98694190298132323</v>
      </c>
      <c r="D12" s="32">
        <v>0.99188595111033884</v>
      </c>
      <c r="E12" s="32">
        <v>0.99253609549594013</v>
      </c>
      <c r="F12" s="32">
        <v>0.98777920205003922</v>
      </c>
      <c r="G12" s="32">
        <v>0.9876619299951882</v>
      </c>
      <c r="H12" s="32">
        <v>0.99122211526650428</v>
      </c>
      <c r="I12" s="32">
        <v>0.99196858049381176</v>
      </c>
      <c r="J12" s="32">
        <v>0.99221091680167139</v>
      </c>
      <c r="M12">
        <f t="shared" si="1"/>
        <v>11</v>
      </c>
      <c r="N12" s="17">
        <v>1.0019905009886689</v>
      </c>
      <c r="O12" s="17">
        <v>1.002118130950743</v>
      </c>
      <c r="P12" s="17">
        <v>1.001325438479677</v>
      </c>
      <c r="Q12" s="17">
        <v>1.001015314680846</v>
      </c>
      <c r="R12" s="17">
        <v>1.002063674028169</v>
      </c>
      <c r="S12" s="17">
        <v>1.0021826561034879</v>
      </c>
      <c r="T12" s="17">
        <v>1.001499211486917</v>
      </c>
      <c r="U12" s="17">
        <v>1.0011769971493101</v>
      </c>
      <c r="V12" s="17">
        <v>1.001170376580262</v>
      </c>
    </row>
    <row r="13" spans="1:27" x14ac:dyDescent="0.35">
      <c r="A13">
        <f t="shared" si="0"/>
        <v>12</v>
      </c>
      <c r="B13" s="32">
        <v>0.98903237517261278</v>
      </c>
      <c r="C13" s="32">
        <v>0.98903237517261278</v>
      </c>
      <c r="D13" s="32">
        <v>0.9932006349173913</v>
      </c>
      <c r="E13" s="32">
        <v>0.99354383196496709</v>
      </c>
      <c r="F13" s="32">
        <v>0.98981765633487528</v>
      </c>
      <c r="G13" s="32">
        <v>0.98981765633487528</v>
      </c>
      <c r="H13" s="32">
        <v>0.99270816684779795</v>
      </c>
      <c r="I13" s="32">
        <v>0.99313612468525769</v>
      </c>
      <c r="J13" s="32">
        <v>0.99337220379866209</v>
      </c>
      <c r="M13">
        <f t="shared" si="1"/>
        <v>12</v>
      </c>
      <c r="N13" s="17">
        <v>1.009079674767136</v>
      </c>
      <c r="O13" s="17">
        <v>1.009079674767136</v>
      </c>
      <c r="P13" s="17">
        <v>1.004020126402758</v>
      </c>
      <c r="Q13" s="17">
        <v>1.00192522683782</v>
      </c>
      <c r="R13" s="17">
        <v>1.008033246706624</v>
      </c>
      <c r="S13" s="17">
        <v>1.008033246706624</v>
      </c>
      <c r="T13" s="17">
        <v>1.0043265408371389</v>
      </c>
      <c r="U13" s="17">
        <v>1.0022685933887441</v>
      </c>
      <c r="V13" s="17">
        <v>1.0029726766202891</v>
      </c>
    </row>
    <row r="14" spans="1:27" x14ac:dyDescent="0.35">
      <c r="A14">
        <f t="shared" si="0"/>
        <v>13</v>
      </c>
      <c r="B14" s="32">
        <v>0.9980124674733486</v>
      </c>
      <c r="C14" s="32">
        <v>0.9980124674733486</v>
      </c>
      <c r="D14" s="32">
        <v>0.99719342701305891</v>
      </c>
      <c r="E14" s="32">
        <v>0.99545662921481703</v>
      </c>
      <c r="F14" s="32">
        <v>0.99776910576278566</v>
      </c>
      <c r="G14" s="32">
        <v>0.99776910576278566</v>
      </c>
      <c r="H14" s="32">
        <v>0.99700315927102645</v>
      </c>
      <c r="I14" s="32">
        <v>0.9953891467318412</v>
      </c>
      <c r="J14" s="32">
        <v>0.99632427121571021</v>
      </c>
      <c r="M14">
        <f t="shared" si="1"/>
        <v>13</v>
      </c>
      <c r="N14" s="17">
        <v>1.0006615060898341</v>
      </c>
      <c r="O14" s="17">
        <v>1.0006615060898341</v>
      </c>
      <c r="P14" s="17">
        <v>1.000816894964687</v>
      </c>
      <c r="Q14" s="17">
        <v>1.0008556191487179</v>
      </c>
      <c r="R14" s="17">
        <v>1.0006430557160171</v>
      </c>
      <c r="S14" s="17">
        <v>1.0006430557160171</v>
      </c>
      <c r="T14" s="17">
        <v>1.000836136647568</v>
      </c>
      <c r="U14" s="17">
        <v>1.000895216359498</v>
      </c>
      <c r="V14" s="17">
        <v>1.0008362570567031</v>
      </c>
    </row>
    <row r="15" spans="1:27" x14ac:dyDescent="0.35">
      <c r="A15">
        <f t="shared" si="0"/>
        <v>14</v>
      </c>
      <c r="B15" s="32">
        <v>0.99867265879831246</v>
      </c>
      <c r="C15" s="32">
        <v>0.99867265879831246</v>
      </c>
      <c r="D15" s="32">
        <v>0.99800802930240506</v>
      </c>
      <c r="E15" s="32">
        <v>0.99630836096849174</v>
      </c>
      <c r="F15" s="32">
        <v>0.99841072688951149</v>
      </c>
      <c r="G15" s="32">
        <v>0.99841072688951149</v>
      </c>
      <c r="H15" s="32">
        <v>0.99783679015023419</v>
      </c>
      <c r="I15" s="32">
        <v>0.99628023538006194</v>
      </c>
      <c r="J15" s="32">
        <v>0.9971574708590849</v>
      </c>
      <c r="M15">
        <f t="shared" si="1"/>
        <v>14</v>
      </c>
      <c r="N15" s="17">
        <v>1.000318043112437</v>
      </c>
      <c r="O15" s="17">
        <v>1.000318043112437</v>
      </c>
      <c r="P15" s="17">
        <v>1.000618558591462</v>
      </c>
      <c r="Q15" s="17">
        <v>1.0012584108404869</v>
      </c>
      <c r="R15" s="17">
        <v>1.000373540292339</v>
      </c>
      <c r="S15" s="17">
        <v>1.000373540292339</v>
      </c>
      <c r="T15" s="17">
        <v>1.000622567153898</v>
      </c>
      <c r="U15" s="17">
        <v>1.001245134307795</v>
      </c>
      <c r="V15" s="17">
        <v>1.0009384847159739</v>
      </c>
    </row>
    <row r="16" spans="1:27" x14ac:dyDescent="0.35">
      <c r="A16">
        <f t="shared" si="0"/>
        <v>15</v>
      </c>
      <c r="B16" s="32">
        <v>0.99899027975902288</v>
      </c>
      <c r="C16" s="32">
        <v>0.99899027975902288</v>
      </c>
      <c r="D16" s="32">
        <v>0.99862535574327771</v>
      </c>
      <c r="E16" s="32">
        <v>0.99756212621040252</v>
      </c>
      <c r="F16" s="32">
        <v>0.99878367352430786</v>
      </c>
      <c r="G16" s="32">
        <v>0.99878367352430786</v>
      </c>
      <c r="H16" s="32">
        <v>0.99845801056073258</v>
      </c>
      <c r="I16" s="32">
        <v>0.99752073808131203</v>
      </c>
      <c r="J16" s="32">
        <v>0.99809345782281511</v>
      </c>
      <c r="M16">
        <f t="shared" si="1"/>
        <v>15</v>
      </c>
      <c r="N16" s="17">
        <v>1.0004252347099341</v>
      </c>
      <c r="O16" s="17">
        <v>1.0004252347099341</v>
      </c>
      <c r="P16" s="17">
        <v>1.000705053427051</v>
      </c>
      <c r="Q16" s="17">
        <v>1.001606853601422</v>
      </c>
      <c r="R16" s="17">
        <v>1.0005081919723109</v>
      </c>
      <c r="S16" s="17">
        <v>1.0005081919723109</v>
      </c>
      <c r="T16" s="17">
        <v>1.0007622879584659</v>
      </c>
      <c r="U16" s="17">
        <v>1.001524575916932</v>
      </c>
      <c r="V16" s="17">
        <v>1.001155953514236</v>
      </c>
    </row>
    <row r="17" spans="1:22" x14ac:dyDescent="0.35">
      <c r="A17">
        <f t="shared" si="0"/>
        <v>16</v>
      </c>
      <c r="B17" s="32">
        <v>0.99941508510086263</v>
      </c>
      <c r="C17" s="32">
        <v>0.99941508510086263</v>
      </c>
      <c r="D17" s="32">
        <v>0.99932943997268397</v>
      </c>
      <c r="E17" s="32">
        <v>0.99916506250554615</v>
      </c>
      <c r="F17" s="32">
        <v>0.99929124736926822</v>
      </c>
      <c r="G17" s="32">
        <v>0.99929124736926822</v>
      </c>
      <c r="H17" s="32">
        <v>0.99921912307921712</v>
      </c>
      <c r="I17" s="32">
        <v>0.99904153417523134</v>
      </c>
      <c r="J17" s="32">
        <v>0.99924724447903834</v>
      </c>
      <c r="M17">
        <f t="shared" si="1"/>
        <v>16</v>
      </c>
      <c r="N17" s="17">
        <v>1.0001834524981501</v>
      </c>
      <c r="O17" s="17">
        <v>1.0001834524981501</v>
      </c>
      <c r="P17" s="17">
        <v>1.000269170817419</v>
      </c>
      <c r="Q17" s="17">
        <v>1.0003034707844609</v>
      </c>
      <c r="R17" s="17">
        <v>1.000216588863351</v>
      </c>
      <c r="S17" s="17">
        <v>1.000216588863351</v>
      </c>
      <c r="T17" s="17">
        <v>1.0002887851511351</v>
      </c>
      <c r="U17" s="17">
        <v>1.0003024403749139</v>
      </c>
      <c r="V17" s="17">
        <v>1.00028632080094</v>
      </c>
    </row>
    <row r="18" spans="1:22" x14ac:dyDescent="0.35">
      <c r="A18">
        <f t="shared" si="0"/>
        <v>17</v>
      </c>
      <c r="B18" s="32">
        <v>0.9995984302949128</v>
      </c>
      <c r="C18" s="32">
        <v>0.9995984302949128</v>
      </c>
      <c r="D18" s="32">
        <v>0.9995984302949128</v>
      </c>
      <c r="E18" s="32">
        <v>0.99946827991087062</v>
      </c>
      <c r="F18" s="32">
        <v>0.99950768272469293</v>
      </c>
      <c r="G18" s="32">
        <v>0.99950768272469293</v>
      </c>
      <c r="H18" s="32">
        <v>0.99950768272469293</v>
      </c>
      <c r="I18" s="32">
        <v>0.9993436846713819</v>
      </c>
      <c r="J18" s="32">
        <v>0.99953335086613415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0.9995984302949128</v>
      </c>
      <c r="C19" s="32">
        <v>0.9995984302949128</v>
      </c>
      <c r="D19" s="32">
        <v>0.9995984302949128</v>
      </c>
      <c r="E19" s="32">
        <v>0.99946827991087062</v>
      </c>
      <c r="F19" s="32">
        <v>0.99950768272469293</v>
      </c>
      <c r="G19" s="32">
        <v>0.99950768272469293</v>
      </c>
      <c r="H19" s="32">
        <v>0.99950768272469293</v>
      </c>
      <c r="I19" s="32">
        <v>0.9993436846713819</v>
      </c>
      <c r="J19" s="32">
        <v>0.99953335086613415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0.9995984302949128</v>
      </c>
      <c r="C20" s="32">
        <v>0.9995984302949128</v>
      </c>
      <c r="D20" s="32">
        <v>0.9995984302949128</v>
      </c>
      <c r="E20" s="32">
        <v>0.99946827991087062</v>
      </c>
      <c r="F20" s="32">
        <v>0.99950768272469293</v>
      </c>
      <c r="G20" s="32">
        <v>0.99950768272469293</v>
      </c>
      <c r="H20" s="32">
        <v>0.99950768272469293</v>
      </c>
      <c r="I20" s="32">
        <v>0.9993436846713819</v>
      </c>
      <c r="J20" s="32">
        <v>0.99953335086613415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0.9995984302949128</v>
      </c>
      <c r="C21" s="32">
        <v>0.9995984302949128</v>
      </c>
      <c r="D21" s="32">
        <v>0.9995984302949128</v>
      </c>
      <c r="E21" s="32">
        <v>0.99946827991087062</v>
      </c>
      <c r="F21" s="32">
        <v>0.99950768272469293</v>
      </c>
      <c r="G21" s="32">
        <v>0.99950768272469293</v>
      </c>
      <c r="H21" s="32">
        <v>0.99950768272469293</v>
      </c>
      <c r="I21" s="32">
        <v>0.9993436846713819</v>
      </c>
      <c r="J21" s="32">
        <v>0.99953335086613415</v>
      </c>
      <c r="M21">
        <f t="shared" si="1"/>
        <v>20</v>
      </c>
      <c r="N21" s="17">
        <v>1.0004017310280979</v>
      </c>
      <c r="O21" s="17">
        <v>1.0004017310280979</v>
      </c>
      <c r="P21" s="17">
        <v>1.0004017310280979</v>
      </c>
      <c r="Q21" s="17">
        <v>1.000532002965794</v>
      </c>
      <c r="R21" s="17">
        <v>1.0004925597709911</v>
      </c>
      <c r="S21" s="17">
        <v>1.0004925597709911</v>
      </c>
      <c r="T21" s="17">
        <v>1.0004925597709911</v>
      </c>
      <c r="U21" s="17">
        <v>1.0006567463613221</v>
      </c>
      <c r="V21" s="17">
        <v>1.0004668669969461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39620.030000000013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39620.030000000013</v>
      </c>
      <c r="H8" s="14">
        <f t="shared" ref="H8:H31" si="4">G8-B8</f>
        <v>0</v>
      </c>
      <c r="I8" s="13">
        <v>191816.40530000001</v>
      </c>
      <c r="J8" s="13">
        <f t="shared" ref="J8:J28" si="5">100*$G8/$I8</f>
        <v>20.655183240471253</v>
      </c>
      <c r="K8" s="13">
        <f t="shared" ref="K8:K31" si="6">100*(B8/I8)</f>
        <v>20.655183240471253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3155</v>
      </c>
      <c r="T8" s="17">
        <v>20586.560000000001</v>
      </c>
      <c r="U8" s="17">
        <v>29618.23</v>
      </c>
      <c r="V8" s="17">
        <v>35924.400000000001</v>
      </c>
      <c r="W8" s="17">
        <v>36934.81</v>
      </c>
      <c r="X8" s="17">
        <v>37885.030000000013</v>
      </c>
      <c r="Y8" s="17">
        <v>38535.030000000013</v>
      </c>
      <c r="Z8" s="17">
        <v>38785.030000000013</v>
      </c>
      <c r="AA8" s="17">
        <v>38810.030000000013</v>
      </c>
      <c r="AB8" s="17">
        <v>39030.030000000013</v>
      </c>
      <c r="AC8" s="17">
        <v>39315.030000000013</v>
      </c>
      <c r="AD8" s="17">
        <v>39340.030000000013</v>
      </c>
      <c r="AE8" s="17">
        <v>39620.030000000013</v>
      </c>
      <c r="AF8" s="17">
        <v>39620.030000000013</v>
      </c>
      <c r="AG8" s="17">
        <v>39620.030000000013</v>
      </c>
      <c r="AH8" s="17">
        <v>39620.030000000013</v>
      </c>
      <c r="AI8" s="17">
        <v>39620.030000000013</v>
      </c>
      <c r="AJ8" s="17">
        <v>39620.030000000013</v>
      </c>
      <c r="AK8" s="17">
        <v>39620.030000000013</v>
      </c>
      <c r="AL8" s="17">
        <v>39620.030000000013</v>
      </c>
      <c r="AM8" s="17">
        <v>39620.030000000013</v>
      </c>
      <c r="AN8" s="17">
        <v>39620.030000000013</v>
      </c>
      <c r="AO8" s="17">
        <v>39620.030000000013</v>
      </c>
      <c r="AP8" s="17">
        <v>39620.030000000013</v>
      </c>
      <c r="AQ8" s="13"/>
      <c r="AR8" s="13"/>
    </row>
    <row r="9" spans="1:44" x14ac:dyDescent="0.35">
      <c r="A9" s="12">
        <f t="shared" si="0"/>
        <v>44866</v>
      </c>
      <c r="B9" s="13">
        <v>48719.38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48719.38</v>
      </c>
      <c r="H9" s="14">
        <f t="shared" si="4"/>
        <v>0</v>
      </c>
      <c r="I9" s="13">
        <v>186908.87419999999</v>
      </c>
      <c r="J9" s="13">
        <f t="shared" si="5"/>
        <v>26.065846369535301</v>
      </c>
      <c r="K9" s="13">
        <f t="shared" si="6"/>
        <v>26.065846369535301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>
        <v>2899</v>
      </c>
      <c r="T9" s="17">
        <v>15149.27</v>
      </c>
      <c r="U9" s="17">
        <v>38044.100000000013</v>
      </c>
      <c r="V9" s="17">
        <v>40210.900000000009</v>
      </c>
      <c r="W9" s="17">
        <v>42426.140000000007</v>
      </c>
      <c r="X9" s="17">
        <v>43196.890000000007</v>
      </c>
      <c r="Y9" s="17">
        <v>46248.000000000007</v>
      </c>
      <c r="Z9" s="17">
        <v>46953.000000000007</v>
      </c>
      <c r="AA9" s="17">
        <v>47083.000000000007</v>
      </c>
      <c r="AB9" s="17">
        <v>47208.000000000007</v>
      </c>
      <c r="AC9" s="17">
        <v>47273.000000000007</v>
      </c>
      <c r="AD9" s="17">
        <v>47453.000000000007</v>
      </c>
      <c r="AE9" s="17">
        <v>48619.38</v>
      </c>
      <c r="AF9" s="17">
        <v>48719.38</v>
      </c>
      <c r="AG9" s="17">
        <v>48719.38</v>
      </c>
      <c r="AH9" s="17">
        <v>48719.38</v>
      </c>
      <c r="AI9" s="17">
        <v>48719.38</v>
      </c>
      <c r="AJ9" s="17">
        <v>48719.38</v>
      </c>
      <c r="AK9" s="17">
        <v>48719.38</v>
      </c>
      <c r="AL9" s="17">
        <v>48719.38</v>
      </c>
      <c r="AM9" s="17">
        <v>48719.38</v>
      </c>
      <c r="AN9" s="17">
        <v>48719.38</v>
      </c>
      <c r="AO9" s="17">
        <v>48719.38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33055.920000000013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33055.920000000013</v>
      </c>
      <c r="H10" s="14">
        <f t="shared" si="4"/>
        <v>0</v>
      </c>
      <c r="I10" s="13">
        <v>172213.4724</v>
      </c>
      <c r="J10" s="13">
        <f t="shared" si="5"/>
        <v>19.194735196571074</v>
      </c>
      <c r="K10" s="13">
        <f t="shared" si="6"/>
        <v>19.194735196571074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>
        <v>675</v>
      </c>
      <c r="T10" s="17">
        <v>15817.32</v>
      </c>
      <c r="U10" s="17">
        <v>23349.5</v>
      </c>
      <c r="V10" s="17">
        <v>30055.15</v>
      </c>
      <c r="W10" s="17">
        <v>30995.53</v>
      </c>
      <c r="X10" s="17">
        <v>31730.53</v>
      </c>
      <c r="Y10" s="17">
        <v>32172.26</v>
      </c>
      <c r="Z10" s="17">
        <v>32367.26</v>
      </c>
      <c r="AA10" s="17">
        <v>32522.26</v>
      </c>
      <c r="AB10" s="17">
        <v>32707.26</v>
      </c>
      <c r="AC10" s="17">
        <v>32772.26</v>
      </c>
      <c r="AD10" s="17">
        <v>32965.920000000013</v>
      </c>
      <c r="AE10" s="17">
        <v>32990.920000000013</v>
      </c>
      <c r="AF10" s="17">
        <v>32990.920000000013</v>
      </c>
      <c r="AG10" s="17">
        <v>32990.920000000013</v>
      </c>
      <c r="AH10" s="17">
        <v>32990.920000000013</v>
      </c>
      <c r="AI10" s="17">
        <v>32990.920000000013</v>
      </c>
      <c r="AJ10" s="17">
        <v>32990.920000000013</v>
      </c>
      <c r="AK10" s="17">
        <v>32990.920000000013</v>
      </c>
      <c r="AL10" s="17">
        <v>32990.920000000013</v>
      </c>
      <c r="AM10" s="17">
        <v>33055.920000000013</v>
      </c>
      <c r="AN10" s="17">
        <v>33055.920000000013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40469.47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40469.47</v>
      </c>
      <c r="H11" s="14">
        <f t="shared" si="4"/>
        <v>0</v>
      </c>
      <c r="I11" s="13">
        <v>160471.8328</v>
      </c>
      <c r="J11" s="13">
        <f t="shared" si="5"/>
        <v>25.219048909622725</v>
      </c>
      <c r="K11" s="13">
        <f t="shared" si="6"/>
        <v>25.219048909622721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>
        <v>4715</v>
      </c>
      <c r="T11" s="17">
        <v>12677.53</v>
      </c>
      <c r="U11" s="17">
        <v>33596.910000000003</v>
      </c>
      <c r="V11" s="17">
        <v>36457.449999999997</v>
      </c>
      <c r="W11" s="17">
        <v>37557.449999999997</v>
      </c>
      <c r="X11" s="17">
        <v>38122.839999999997</v>
      </c>
      <c r="Y11" s="17">
        <v>38447.839999999997</v>
      </c>
      <c r="Z11" s="17">
        <v>38759.47</v>
      </c>
      <c r="AA11" s="17">
        <v>38849.47</v>
      </c>
      <c r="AB11" s="17">
        <v>39004.47</v>
      </c>
      <c r="AC11" s="17">
        <v>39069.47</v>
      </c>
      <c r="AD11" s="17">
        <v>39069.47</v>
      </c>
      <c r="AE11" s="17">
        <v>40469.47</v>
      </c>
      <c r="AF11" s="17">
        <v>40469.47</v>
      </c>
      <c r="AG11" s="17">
        <v>40469.47</v>
      </c>
      <c r="AH11" s="17">
        <v>40469.47</v>
      </c>
      <c r="AI11" s="17">
        <v>40469.47</v>
      </c>
      <c r="AJ11" s="17">
        <v>40469.47</v>
      </c>
      <c r="AK11" s="17">
        <v>40469.47</v>
      </c>
      <c r="AL11" s="17">
        <v>40469.47</v>
      </c>
      <c r="AM11" s="17">
        <v>40469.47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30313.72</v>
      </c>
      <c r="C12" s="13">
        <f>++'Completion Factors'!J26</f>
        <v>0.99953335086613415</v>
      </c>
      <c r="D12" s="13">
        <f t="shared" si="1"/>
        <v>14.152475422651211</v>
      </c>
      <c r="E12" s="13">
        <f t="shared" si="2"/>
        <v>14.152475422651211</v>
      </c>
      <c r="F12" s="13"/>
      <c r="G12" s="13">
        <f t="shared" si="3"/>
        <v>30327.872475422653</v>
      </c>
      <c r="H12" s="14">
        <f t="shared" si="4"/>
        <v>14.15247542265206</v>
      </c>
      <c r="I12" s="13">
        <v>156240.35630000001</v>
      </c>
      <c r="J12" s="13">
        <f t="shared" si="5"/>
        <v>19.411036427227252</v>
      </c>
      <c r="K12" s="13">
        <f t="shared" si="6"/>
        <v>19.401978283891047</v>
      </c>
      <c r="L12" s="13">
        <f t="shared" si="7"/>
        <v>9.0581433362046937E-3</v>
      </c>
      <c r="M12" s="13"/>
      <c r="N12" s="13"/>
      <c r="O12" s="13"/>
      <c r="P12" s="13"/>
      <c r="R12" s="16">
        <f t="shared" si="8"/>
        <v>44958</v>
      </c>
      <c r="S12" s="17">
        <v>2160</v>
      </c>
      <c r="T12" s="17">
        <v>12342.37</v>
      </c>
      <c r="U12" s="17">
        <v>24742.14</v>
      </c>
      <c r="V12" s="17">
        <v>28323.72</v>
      </c>
      <c r="W12" s="17">
        <v>28943.72</v>
      </c>
      <c r="X12" s="17">
        <v>29298.720000000001</v>
      </c>
      <c r="Y12" s="17">
        <v>29558.720000000001</v>
      </c>
      <c r="Z12" s="17">
        <v>29688.720000000001</v>
      </c>
      <c r="AA12" s="17">
        <v>29913.72</v>
      </c>
      <c r="AB12" s="17">
        <v>29928.720000000001</v>
      </c>
      <c r="AC12" s="17">
        <v>30058.720000000001</v>
      </c>
      <c r="AD12" s="17">
        <v>30223.72</v>
      </c>
      <c r="AE12" s="17">
        <v>30288.720000000001</v>
      </c>
      <c r="AF12" s="17">
        <v>30288.720000000001</v>
      </c>
      <c r="AG12" s="17">
        <v>30288.720000000001</v>
      </c>
      <c r="AH12" s="17">
        <v>30288.720000000001</v>
      </c>
      <c r="AI12" s="17">
        <v>30313.72</v>
      </c>
      <c r="AJ12" s="17">
        <v>30313.72</v>
      </c>
      <c r="AK12" s="17">
        <v>30313.72</v>
      </c>
      <c r="AL12" s="17">
        <v>30313.72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32721.55</v>
      </c>
      <c r="C13" s="13">
        <f>++'Completion Factors'!J25</f>
        <v>0.99953335086613415</v>
      </c>
      <c r="D13" s="13">
        <f t="shared" si="1"/>
        <v>15.276611783906848</v>
      </c>
      <c r="E13" s="13">
        <f t="shared" si="2"/>
        <v>15.276611783906848</v>
      </c>
      <c r="F13" s="13"/>
      <c r="G13" s="13">
        <f t="shared" si="3"/>
        <v>32736.826611783905</v>
      </c>
      <c r="H13" s="14">
        <f t="shared" si="4"/>
        <v>15.276611783905537</v>
      </c>
      <c r="I13" s="13">
        <v>158393.6072</v>
      </c>
      <c r="J13" s="13">
        <f t="shared" si="5"/>
        <v>20.66802264970698</v>
      </c>
      <c r="K13" s="13">
        <f t="shared" si="6"/>
        <v>20.658377934838771</v>
      </c>
      <c r="L13" s="13">
        <f t="shared" si="7"/>
        <v>9.6447148682088368E-3</v>
      </c>
      <c r="M13" s="13"/>
      <c r="N13" s="13"/>
      <c r="O13" s="13"/>
      <c r="P13" s="13"/>
      <c r="R13" s="16">
        <f t="shared" si="8"/>
        <v>44986</v>
      </c>
      <c r="S13" s="17">
        <v>2595</v>
      </c>
      <c r="T13" s="17">
        <v>20346.47</v>
      </c>
      <c r="U13" s="17">
        <v>30391.55</v>
      </c>
      <c r="V13" s="17">
        <v>31141.55</v>
      </c>
      <c r="W13" s="17">
        <v>31701.55</v>
      </c>
      <c r="X13" s="17">
        <v>31986.55</v>
      </c>
      <c r="Y13" s="17">
        <v>32076.55</v>
      </c>
      <c r="Z13" s="17">
        <v>32201.55</v>
      </c>
      <c r="AA13" s="17">
        <v>32351.55</v>
      </c>
      <c r="AB13" s="17">
        <v>32416.55</v>
      </c>
      <c r="AC13" s="17">
        <v>32656.55</v>
      </c>
      <c r="AD13" s="17">
        <v>32721.55</v>
      </c>
      <c r="AE13" s="17">
        <v>32721.55</v>
      </c>
      <c r="AF13" s="17">
        <v>32721.55</v>
      </c>
      <c r="AG13" s="17">
        <v>32721.55</v>
      </c>
      <c r="AH13" s="17">
        <v>32721.55</v>
      </c>
      <c r="AI13" s="17">
        <v>32721.55</v>
      </c>
      <c r="AJ13" s="17">
        <v>32721.55</v>
      </c>
      <c r="AK13" s="17">
        <v>32721.55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24056.89</v>
      </c>
      <c r="C14" s="13">
        <f>++'Completion Factors'!J24</f>
        <v>0.99953335086613415</v>
      </c>
      <c r="D14" s="13">
        <f t="shared" si="1"/>
        <v>11.231367990151774</v>
      </c>
      <c r="E14" s="13">
        <f t="shared" si="2"/>
        <v>11.231367990151774</v>
      </c>
      <c r="F14" s="13"/>
      <c r="G14" s="13">
        <f t="shared" si="3"/>
        <v>24068.121367990152</v>
      </c>
      <c r="H14" s="14">
        <f t="shared" si="4"/>
        <v>11.231367990152648</v>
      </c>
      <c r="I14" s="13">
        <v>150005.36910000001</v>
      </c>
      <c r="J14" s="13">
        <f t="shared" si="5"/>
        <v>16.044839936326085</v>
      </c>
      <c r="K14" s="13">
        <f t="shared" si="6"/>
        <v>16.037352625666781</v>
      </c>
      <c r="L14" s="13">
        <f t="shared" si="7"/>
        <v>7.4873106593038585E-3</v>
      </c>
      <c r="M14" s="13"/>
      <c r="N14" s="13"/>
      <c r="O14" s="13"/>
      <c r="P14" s="13"/>
      <c r="R14" s="16">
        <f t="shared" si="8"/>
        <v>45017</v>
      </c>
      <c r="S14" s="17">
        <v>2610</v>
      </c>
      <c r="T14" s="17">
        <v>15686.18</v>
      </c>
      <c r="U14" s="17">
        <v>19986.89</v>
      </c>
      <c r="V14" s="17">
        <v>21881.89</v>
      </c>
      <c r="W14" s="17">
        <v>22696.89</v>
      </c>
      <c r="X14" s="17">
        <v>22956.89</v>
      </c>
      <c r="Y14" s="17">
        <v>23311.89</v>
      </c>
      <c r="Z14" s="17">
        <v>23756.89</v>
      </c>
      <c r="AA14" s="17">
        <v>23821.89</v>
      </c>
      <c r="AB14" s="17">
        <v>24056.89</v>
      </c>
      <c r="AC14" s="17">
        <v>24056.89</v>
      </c>
      <c r="AD14" s="17">
        <v>24056.89</v>
      </c>
      <c r="AE14" s="17">
        <v>24056.89</v>
      </c>
      <c r="AF14" s="17">
        <v>24056.89</v>
      </c>
      <c r="AG14" s="17">
        <v>24056.89</v>
      </c>
      <c r="AH14" s="17">
        <v>24056.89</v>
      </c>
      <c r="AI14" s="17">
        <v>24056.89</v>
      </c>
      <c r="AJ14" s="17">
        <v>24056.89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28560.44</v>
      </c>
      <c r="C15" s="13">
        <f>++'Completion Factors'!J23</f>
        <v>0.99953335086613415</v>
      </c>
      <c r="D15" s="13">
        <f t="shared" si="1"/>
        <v>13.333926854246345</v>
      </c>
      <c r="E15" s="13">
        <f t="shared" si="2"/>
        <v>13.333926854246345</v>
      </c>
      <c r="F15" s="13"/>
      <c r="G15" s="13">
        <f t="shared" si="3"/>
        <v>28573.773926854246</v>
      </c>
      <c r="H15" s="14">
        <f t="shared" si="4"/>
        <v>13.333926854247693</v>
      </c>
      <c r="I15" s="13">
        <v>147637.07399999999</v>
      </c>
      <c r="J15" s="13">
        <f t="shared" si="5"/>
        <v>19.354064092908157</v>
      </c>
      <c r="K15" s="13">
        <f t="shared" si="6"/>
        <v>19.345032535662419</v>
      </c>
      <c r="L15" s="13">
        <f t="shared" si="7"/>
        <v>9.0315572457377868E-3</v>
      </c>
      <c r="M15" s="13"/>
      <c r="N15" s="13"/>
      <c r="O15" s="13"/>
      <c r="P15" s="13"/>
      <c r="R15" s="16">
        <f t="shared" si="8"/>
        <v>45047</v>
      </c>
      <c r="S15" s="17">
        <v>5290</v>
      </c>
      <c r="T15" s="17">
        <v>18460</v>
      </c>
      <c r="U15" s="17">
        <v>24780.1</v>
      </c>
      <c r="V15" s="17">
        <v>26728.43</v>
      </c>
      <c r="W15" s="17">
        <v>27298.43</v>
      </c>
      <c r="X15" s="17">
        <v>27428.43</v>
      </c>
      <c r="Y15" s="17">
        <v>27648.43</v>
      </c>
      <c r="Z15" s="17">
        <v>27778.43</v>
      </c>
      <c r="AA15" s="17">
        <v>28093.43</v>
      </c>
      <c r="AB15" s="17">
        <v>28158.43</v>
      </c>
      <c r="AC15" s="17">
        <v>28158.43</v>
      </c>
      <c r="AD15" s="17">
        <v>28158.43</v>
      </c>
      <c r="AE15" s="17">
        <v>28363.43</v>
      </c>
      <c r="AF15" s="17">
        <v>28429.55</v>
      </c>
      <c r="AG15" s="17">
        <v>28469.55</v>
      </c>
      <c r="AH15" s="17">
        <v>28534.55</v>
      </c>
      <c r="AI15" s="17">
        <v>28560.44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28442.01</v>
      </c>
      <c r="C16" s="13">
        <f>++'Completion Factors'!J22</f>
        <v>0.99924724447903834</v>
      </c>
      <c r="D16" s="13">
        <f t="shared" si="1"/>
        <v>21.426008601011723</v>
      </c>
      <c r="E16" s="13">
        <f t="shared" si="2"/>
        <v>21.426008601011723</v>
      </c>
      <c r="F16" s="13"/>
      <c r="G16" s="13">
        <f t="shared" si="3"/>
        <v>28463.436008601009</v>
      </c>
      <c r="H16" s="14">
        <f t="shared" si="4"/>
        <v>21.426008601010835</v>
      </c>
      <c r="I16" s="13">
        <v>140628.12</v>
      </c>
      <c r="J16" s="13">
        <f t="shared" si="5"/>
        <v>20.240216543178569</v>
      </c>
      <c r="K16" s="13">
        <f t="shared" si="6"/>
        <v>20.224980608430236</v>
      </c>
      <c r="L16" s="13">
        <f t="shared" si="7"/>
        <v>1.5235934748332625E-2</v>
      </c>
      <c r="M16" s="13"/>
      <c r="N16" s="13"/>
      <c r="O16" s="13"/>
      <c r="P16" s="13"/>
      <c r="R16" s="16">
        <f t="shared" si="8"/>
        <v>45078</v>
      </c>
      <c r="S16" s="17">
        <v>4315</v>
      </c>
      <c r="T16" s="17">
        <v>18660.169999999998</v>
      </c>
      <c r="U16" s="17">
        <v>25823.95</v>
      </c>
      <c r="V16" s="17">
        <v>26978.95</v>
      </c>
      <c r="W16" s="17">
        <v>27313.95</v>
      </c>
      <c r="X16" s="17">
        <v>27428.95</v>
      </c>
      <c r="Y16" s="17">
        <v>27573.95</v>
      </c>
      <c r="Z16" s="17">
        <v>27778.95</v>
      </c>
      <c r="AA16" s="17">
        <v>27778.95</v>
      </c>
      <c r="AB16" s="17">
        <v>27843.95</v>
      </c>
      <c r="AC16" s="17">
        <v>27843.95</v>
      </c>
      <c r="AD16" s="17">
        <v>27903.95</v>
      </c>
      <c r="AE16" s="17">
        <v>28235.26</v>
      </c>
      <c r="AF16" s="17">
        <v>28311.09</v>
      </c>
      <c r="AG16" s="17">
        <v>28377.01</v>
      </c>
      <c r="AH16" s="17">
        <v>28442.01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27429.01</v>
      </c>
      <c r="C17" s="13">
        <f>++'Completion Factors'!J21</f>
        <v>0.99809345782281511</v>
      </c>
      <c r="D17" s="13">
        <f t="shared" si="1"/>
        <v>52.394456684945162</v>
      </c>
      <c r="E17" s="13">
        <f t="shared" si="2"/>
        <v>52.394456684945162</v>
      </c>
      <c r="F17" s="13"/>
      <c r="G17" s="13">
        <f t="shared" si="3"/>
        <v>27481.404456684944</v>
      </c>
      <c r="H17" s="14">
        <f t="shared" si="4"/>
        <v>52.394456684945908</v>
      </c>
      <c r="I17" s="13">
        <v>151955.14629999999</v>
      </c>
      <c r="J17" s="13">
        <f t="shared" si="5"/>
        <v>18.085208119525824</v>
      </c>
      <c r="K17" s="13">
        <f t="shared" si="6"/>
        <v>18.050727907462782</v>
      </c>
      <c r="L17" s="13">
        <f t="shared" si="7"/>
        <v>3.4480212063041193E-2</v>
      </c>
      <c r="M17" s="13"/>
      <c r="N17" s="13"/>
      <c r="O17" s="13"/>
      <c r="P17" s="13"/>
      <c r="R17" s="16">
        <f t="shared" si="8"/>
        <v>45108</v>
      </c>
      <c r="S17" s="17">
        <v>3515</v>
      </c>
      <c r="T17" s="17">
        <v>18385</v>
      </c>
      <c r="U17" s="17">
        <v>24350</v>
      </c>
      <c r="V17" s="17">
        <v>25101.99</v>
      </c>
      <c r="W17" s="17">
        <v>25411.99</v>
      </c>
      <c r="X17" s="17">
        <v>25526.99</v>
      </c>
      <c r="Y17" s="17">
        <v>26987.03</v>
      </c>
      <c r="Z17" s="17">
        <v>26987.03</v>
      </c>
      <c r="AA17" s="17">
        <v>26987.03</v>
      </c>
      <c r="AB17" s="17">
        <v>26987.03</v>
      </c>
      <c r="AC17" s="17">
        <v>27207.26</v>
      </c>
      <c r="AD17" s="17">
        <v>27297.3</v>
      </c>
      <c r="AE17" s="17">
        <v>27429.01</v>
      </c>
      <c r="AF17" s="17">
        <v>27429.01</v>
      </c>
      <c r="AG17" s="17">
        <v>27429.01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32961.61</v>
      </c>
      <c r="C18" s="13">
        <f>++'Completion Factors'!J20</f>
        <v>0.9971574708590849</v>
      </c>
      <c r="D18" s="13">
        <f t="shared" si="1"/>
        <v>93.961425045289801</v>
      </c>
      <c r="E18" s="13">
        <f t="shared" si="2"/>
        <v>93.961425045289801</v>
      </c>
      <c r="F18" s="13"/>
      <c r="G18" s="13">
        <f t="shared" si="3"/>
        <v>33055.571425045287</v>
      </c>
      <c r="H18" s="14">
        <f t="shared" si="4"/>
        <v>93.961425045286887</v>
      </c>
      <c r="I18" s="13">
        <v>160297.97260000001</v>
      </c>
      <c r="J18" s="13">
        <f t="shared" si="5"/>
        <v>20.621328447821732</v>
      </c>
      <c r="K18" s="13">
        <f t="shared" si="6"/>
        <v>20.562711720784421</v>
      </c>
      <c r="L18" s="13">
        <f t="shared" si="7"/>
        <v>5.8616727037311023E-2</v>
      </c>
      <c r="M18" s="13"/>
      <c r="N18" s="13"/>
      <c r="O18" s="13"/>
      <c r="P18" s="13"/>
      <c r="R18" s="16">
        <f t="shared" si="8"/>
        <v>45139</v>
      </c>
      <c r="S18" s="17">
        <v>7955</v>
      </c>
      <c r="T18" s="17">
        <v>21590</v>
      </c>
      <c r="U18" s="17">
        <v>29755</v>
      </c>
      <c r="V18" s="17">
        <v>31030</v>
      </c>
      <c r="W18" s="17">
        <v>31640.03</v>
      </c>
      <c r="X18" s="17">
        <v>32075.03</v>
      </c>
      <c r="Y18" s="17">
        <v>32435.03</v>
      </c>
      <c r="Z18" s="17">
        <v>32495.03</v>
      </c>
      <c r="AA18" s="17">
        <v>32520.03</v>
      </c>
      <c r="AB18" s="17">
        <v>32690.52</v>
      </c>
      <c r="AC18" s="17">
        <v>32831.42</v>
      </c>
      <c r="AD18" s="17">
        <v>32896.449999999997</v>
      </c>
      <c r="AE18" s="17">
        <v>32961.61</v>
      </c>
      <c r="AF18" s="17">
        <v>32961.61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42064.33</v>
      </c>
      <c r="C19" s="13">
        <f>++'Completion Factors'!J19</f>
        <v>0.99632427121571021</v>
      </c>
      <c r="D19" s="13">
        <f t="shared" si="1"/>
        <v>155.18749571783448</v>
      </c>
      <c r="E19" s="13">
        <f t="shared" si="2"/>
        <v>155.18749571783448</v>
      </c>
      <c r="F19" s="13"/>
      <c r="G19" s="13">
        <f t="shared" si="3"/>
        <v>42219.517495717839</v>
      </c>
      <c r="H19" s="14">
        <f t="shared" si="4"/>
        <v>155.18749571783701</v>
      </c>
      <c r="I19" s="13">
        <v>161260.24119999999</v>
      </c>
      <c r="J19" s="13">
        <f t="shared" si="5"/>
        <v>26.18098372019416</v>
      </c>
      <c r="K19" s="13">
        <f t="shared" si="6"/>
        <v>26.084749524732825</v>
      </c>
      <c r="L19" s="13">
        <f t="shared" si="7"/>
        <v>9.6234195461335048E-2</v>
      </c>
      <c r="M19" s="13">
        <f t="shared" ref="M19:M31" si="9">SUM(G8:G19)/SUM(I8:I19)*100</f>
        <v>21.095330665296984</v>
      </c>
      <c r="N19" s="18"/>
      <c r="O19" s="13"/>
      <c r="P19" s="13"/>
      <c r="R19" s="16">
        <f t="shared" si="8"/>
        <v>45170</v>
      </c>
      <c r="S19" s="17">
        <v>3925</v>
      </c>
      <c r="T19" s="17">
        <v>28380</v>
      </c>
      <c r="U19" s="17">
        <v>33483.31</v>
      </c>
      <c r="V19" s="17">
        <v>38913.370000000003</v>
      </c>
      <c r="W19" s="17">
        <v>41260.42</v>
      </c>
      <c r="X19" s="17">
        <v>41410.42</v>
      </c>
      <c r="Y19" s="17">
        <v>41320.92</v>
      </c>
      <c r="Z19" s="17">
        <v>41485.919999999998</v>
      </c>
      <c r="AA19" s="17">
        <v>41751.33</v>
      </c>
      <c r="AB19" s="17">
        <v>41933</v>
      </c>
      <c r="AC19" s="17">
        <v>41999.22</v>
      </c>
      <c r="AD19" s="17">
        <v>42064.33</v>
      </c>
      <c r="AE19" s="17">
        <v>42064.33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53346.37</v>
      </c>
      <c r="C20" s="13">
        <f>++'Completion Factors'!J18</f>
        <v>0.99337220379866209</v>
      </c>
      <c r="D20" s="13">
        <f t="shared" si="1"/>
        <v>355.92788593149248</v>
      </c>
      <c r="E20" s="13">
        <f t="shared" si="2"/>
        <v>355.92788593149248</v>
      </c>
      <c r="F20" s="13"/>
      <c r="G20" s="13">
        <f t="shared" si="3"/>
        <v>53702.297885931497</v>
      </c>
      <c r="H20" s="14">
        <f t="shared" si="4"/>
        <v>355.92788593149453</v>
      </c>
      <c r="I20" s="13">
        <v>171480.12650000001</v>
      </c>
      <c r="J20" s="13">
        <f t="shared" si="5"/>
        <v>31.316922247506909</v>
      </c>
      <c r="K20" s="13">
        <f t="shared" si="6"/>
        <v>31.10936006919729</v>
      </c>
      <c r="L20" s="13">
        <f t="shared" si="7"/>
        <v>0.20756217830961887</v>
      </c>
      <c r="M20" s="13">
        <f t="shared" si="9"/>
        <v>22.053471366714742</v>
      </c>
      <c r="N20" s="18">
        <f t="shared" ref="N20:N31" si="10">J20/J8</f>
        <v>1.5161774109147244</v>
      </c>
      <c r="O20" s="18">
        <f t="shared" ref="O20:O31" si="11">I20/I8</f>
        <v>0.89398050303260479</v>
      </c>
      <c r="P20" s="13"/>
      <c r="R20" s="16">
        <f t="shared" si="8"/>
        <v>45200</v>
      </c>
      <c r="S20" s="17">
        <v>8980</v>
      </c>
      <c r="T20" s="17">
        <v>38056.89</v>
      </c>
      <c r="U20" s="17">
        <v>43294.79</v>
      </c>
      <c r="V20" s="17">
        <v>49757.5</v>
      </c>
      <c r="W20" s="17">
        <v>51907.5</v>
      </c>
      <c r="X20" s="17">
        <v>51907.5</v>
      </c>
      <c r="Y20" s="17">
        <v>52038.25</v>
      </c>
      <c r="Z20" s="17">
        <v>52298.25</v>
      </c>
      <c r="AA20" s="17">
        <v>52745.23</v>
      </c>
      <c r="AB20" s="17">
        <v>53255.34</v>
      </c>
      <c r="AC20" s="17">
        <v>53346.37</v>
      </c>
      <c r="AD20" s="17">
        <v>53346.37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75937.2</v>
      </c>
      <c r="C21" s="13">
        <f>++'Completion Factors'!J17</f>
        <v>0.99221091680167139</v>
      </c>
      <c r="D21" s="13">
        <f t="shared" si="1"/>
        <v>596.12443144116844</v>
      </c>
      <c r="E21" s="13">
        <f t="shared" si="2"/>
        <v>596.12443144116844</v>
      </c>
      <c r="F21" s="13"/>
      <c r="G21" s="13">
        <f t="shared" si="3"/>
        <v>76533.324431441171</v>
      </c>
      <c r="H21" s="14">
        <f t="shared" si="4"/>
        <v>596.12443144117424</v>
      </c>
      <c r="I21" s="13">
        <v>180826.7985</v>
      </c>
      <c r="J21" s="13">
        <f t="shared" si="5"/>
        <v>42.324105202493627</v>
      </c>
      <c r="K21" s="13">
        <f t="shared" si="6"/>
        <v>41.994439225776588</v>
      </c>
      <c r="L21" s="13">
        <f t="shared" si="7"/>
        <v>0.32966597671703823</v>
      </c>
      <c r="M21" s="13">
        <f t="shared" si="9"/>
        <v>23.578798296642667</v>
      </c>
      <c r="N21" s="18">
        <f t="shared" si="10"/>
        <v>1.6237379980862743</v>
      </c>
      <c r="O21" s="18">
        <f t="shared" si="11"/>
        <v>0.96745967399337107</v>
      </c>
      <c r="P21" s="13"/>
      <c r="R21" s="16">
        <f t="shared" si="8"/>
        <v>45231</v>
      </c>
      <c r="S21" s="17">
        <v>4905.13</v>
      </c>
      <c r="T21" s="17">
        <v>16610.169999999998</v>
      </c>
      <c r="U21" s="17">
        <v>36683.58</v>
      </c>
      <c r="V21" s="17">
        <v>73136.03</v>
      </c>
      <c r="W21" s="17">
        <v>73583.740000000005</v>
      </c>
      <c r="X21" s="17">
        <v>73753.740000000005</v>
      </c>
      <c r="Y21" s="17">
        <v>74191.05</v>
      </c>
      <c r="Z21" s="17">
        <v>74619.27</v>
      </c>
      <c r="AA21" s="17">
        <v>74619.27</v>
      </c>
      <c r="AB21" s="17">
        <v>75780.25</v>
      </c>
      <c r="AC21" s="17">
        <v>75937.2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38165.08</v>
      </c>
      <c r="C22" s="13">
        <f>++'Completion Factors'!J16</f>
        <v>0.99000784558883048</v>
      </c>
      <c r="D22" s="13">
        <f t="shared" si="1"/>
        <v>385.20035388994228</v>
      </c>
      <c r="E22" s="13">
        <f t="shared" si="2"/>
        <v>385.20035388994228</v>
      </c>
      <c r="F22" s="13"/>
      <c r="G22" s="13">
        <f t="shared" si="3"/>
        <v>38550.280353889946</v>
      </c>
      <c r="H22" s="14">
        <f t="shared" si="4"/>
        <v>385.20035388994438</v>
      </c>
      <c r="I22" s="13">
        <v>193503.087</v>
      </c>
      <c r="J22" s="13">
        <f t="shared" si="5"/>
        <v>19.922307675582427</v>
      </c>
      <c r="K22" s="13">
        <f t="shared" si="6"/>
        <v>19.723240901061182</v>
      </c>
      <c r="L22" s="13">
        <f t="shared" si="7"/>
        <v>0.19906677452124555</v>
      </c>
      <c r="M22" s="13">
        <f t="shared" si="9"/>
        <v>23.603350743227576</v>
      </c>
      <c r="N22" s="18">
        <f t="shared" si="10"/>
        <v>1.0379047937656012</v>
      </c>
      <c r="O22" s="18">
        <f t="shared" si="11"/>
        <v>1.1236233977708239</v>
      </c>
      <c r="P22" s="13"/>
      <c r="R22" s="16">
        <f t="shared" si="8"/>
        <v>45261</v>
      </c>
      <c r="S22" s="17">
        <v>930</v>
      </c>
      <c r="T22" s="17">
        <v>25515.03</v>
      </c>
      <c r="U22" s="17">
        <v>34110.03</v>
      </c>
      <c r="V22" s="17">
        <v>34325.03</v>
      </c>
      <c r="W22" s="17">
        <v>34500.15</v>
      </c>
      <c r="X22" s="17">
        <v>35393.51</v>
      </c>
      <c r="Y22" s="17">
        <v>35896.730000000003</v>
      </c>
      <c r="Z22" s="17">
        <v>38100.080000000002</v>
      </c>
      <c r="AA22" s="17">
        <v>38100.080000000002</v>
      </c>
      <c r="AB22" s="17">
        <v>38165.08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43160.47</v>
      </c>
      <c r="C23" s="13">
        <f>++'Completion Factors'!J15</f>
        <v>0.98102188235766996</v>
      </c>
      <c r="D23" s="13">
        <f t="shared" si="1"/>
        <v>834.95026144546046</v>
      </c>
      <c r="E23" s="13">
        <f t="shared" si="2"/>
        <v>834.95026144546046</v>
      </c>
      <c r="F23" s="13"/>
      <c r="G23" s="13">
        <f t="shared" si="3"/>
        <v>43995.420261445463</v>
      </c>
      <c r="H23" s="14">
        <f t="shared" si="4"/>
        <v>834.95026144546136</v>
      </c>
      <c r="I23" s="13">
        <v>190226.5803</v>
      </c>
      <c r="J23" s="13">
        <f t="shared" si="5"/>
        <v>23.127903677846572</v>
      </c>
      <c r="K23" s="13">
        <f t="shared" si="6"/>
        <v>22.688979601027924</v>
      </c>
      <c r="L23" s="13">
        <f t="shared" si="7"/>
        <v>0.43892407681864753</v>
      </c>
      <c r="M23" s="13">
        <f t="shared" si="9"/>
        <v>23.425147009527549</v>
      </c>
      <c r="N23" s="18">
        <f t="shared" si="10"/>
        <v>0.91708072579302369</v>
      </c>
      <c r="O23" s="18">
        <f t="shared" si="11"/>
        <v>1.1854203755314745</v>
      </c>
      <c r="P23" s="13"/>
      <c r="R23" s="16">
        <f t="shared" si="8"/>
        <v>45292</v>
      </c>
      <c r="S23" s="17">
        <v>8600</v>
      </c>
      <c r="T23" s="17">
        <v>31720.03</v>
      </c>
      <c r="U23" s="17">
        <v>32335.03</v>
      </c>
      <c r="V23" s="17">
        <v>34152.199999999997</v>
      </c>
      <c r="W23" s="17">
        <v>39070.11</v>
      </c>
      <c r="X23" s="17">
        <v>41270.31</v>
      </c>
      <c r="Y23" s="17">
        <v>42429.96</v>
      </c>
      <c r="Z23" s="17">
        <v>42881.33</v>
      </c>
      <c r="AA23" s="17">
        <v>43160.47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42527.679999999993</v>
      </c>
      <c r="C24" s="13">
        <f>++'Completion Factors'!J14</f>
        <v>0.9783806915108223</v>
      </c>
      <c r="D24" s="13">
        <f t="shared" si="1"/>
        <v>939.73546414663781</v>
      </c>
      <c r="E24" s="13">
        <f t="shared" si="2"/>
        <v>939.73546414663781</v>
      </c>
      <c r="F24" s="19">
        <v>0</v>
      </c>
      <c r="G24" s="13">
        <f t="shared" si="3"/>
        <v>43467.41546414663</v>
      </c>
      <c r="H24" s="14">
        <f t="shared" si="4"/>
        <v>939.73546414663724</v>
      </c>
      <c r="I24" s="13">
        <v>197897.40340000001</v>
      </c>
      <c r="J24" s="13">
        <f t="shared" si="5"/>
        <v>21.96462142370213</v>
      </c>
      <c r="K24" s="13">
        <f t="shared" si="6"/>
        <v>21.489761497295113</v>
      </c>
      <c r="L24" s="13">
        <f t="shared" si="7"/>
        <v>0.47485992640701724</v>
      </c>
      <c r="M24" s="13">
        <f t="shared" si="9"/>
        <v>23.593866086369598</v>
      </c>
      <c r="N24" s="18">
        <f t="shared" si="10"/>
        <v>1.1315532535343165</v>
      </c>
      <c r="O24" s="18">
        <f t="shared" si="11"/>
        <v>1.2666215572371937</v>
      </c>
      <c r="P24" s="13"/>
      <c r="R24" s="16">
        <f t="shared" si="8"/>
        <v>45323</v>
      </c>
      <c r="S24" s="17">
        <v>6245</v>
      </c>
      <c r="T24" s="17">
        <v>8125.03</v>
      </c>
      <c r="U24" s="17">
        <v>12232.82</v>
      </c>
      <c r="V24" s="17">
        <v>27379.18</v>
      </c>
      <c r="W24" s="17">
        <v>38247.71</v>
      </c>
      <c r="X24" s="17">
        <v>39509.599999999999</v>
      </c>
      <c r="Y24" s="17">
        <v>40311.089999999997</v>
      </c>
      <c r="Z24" s="17">
        <v>42527.679999999993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45029.43</v>
      </c>
      <c r="C25" s="13">
        <f>++'Completion Factors'!J13</f>
        <v>0.94939713271247639</v>
      </c>
      <c r="D25" s="13">
        <f t="shared" si="1"/>
        <v>2400.0686244045273</v>
      </c>
      <c r="E25" s="13">
        <f t="shared" si="2"/>
        <v>2400.0686244045273</v>
      </c>
      <c r="F25" s="19">
        <v>0</v>
      </c>
      <c r="G25" s="13">
        <f t="shared" si="3"/>
        <v>47429.498624404529</v>
      </c>
      <c r="H25" s="14">
        <f t="shared" si="4"/>
        <v>2400.0686244045282</v>
      </c>
      <c r="I25" s="13">
        <v>203071.66149999999</v>
      </c>
      <c r="J25" s="13">
        <f t="shared" si="5"/>
        <v>23.356040066872911</v>
      </c>
      <c r="K25" s="13">
        <f t="shared" si="6"/>
        <v>22.174157471006854</v>
      </c>
      <c r="L25" s="13">
        <f t="shared" si="7"/>
        <v>1.1818825958660568</v>
      </c>
      <c r="M25" s="13">
        <f t="shared" si="9"/>
        <v>23.796492639667111</v>
      </c>
      <c r="N25" s="18">
        <f t="shared" si="10"/>
        <v>1.1300568255959424</v>
      </c>
      <c r="O25" s="18">
        <f t="shared" si="11"/>
        <v>1.282069807549657</v>
      </c>
      <c r="P25" s="13"/>
      <c r="R25" s="16">
        <f t="shared" si="8"/>
        <v>45352</v>
      </c>
      <c r="S25" s="17">
        <v>215</v>
      </c>
      <c r="T25" s="17">
        <v>4452.01</v>
      </c>
      <c r="U25" s="17">
        <v>18578.96</v>
      </c>
      <c r="V25" s="17">
        <v>39526.240000000013</v>
      </c>
      <c r="W25" s="17">
        <v>42108.320000000007</v>
      </c>
      <c r="X25" s="17">
        <v>43319.66</v>
      </c>
      <c r="Y25" s="17">
        <v>45029.43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50019.509999999987</v>
      </c>
      <c r="C26" s="13">
        <f>++'Completion Factors'!J12</f>
        <v>0.92789816682541837</v>
      </c>
      <c r="D26" s="13">
        <f t="shared" si="1"/>
        <v>3886.7394014076881</v>
      </c>
      <c r="E26" s="13">
        <f t="shared" si="2"/>
        <v>3886.7394014076881</v>
      </c>
      <c r="F26" s="19">
        <v>0</v>
      </c>
      <c r="G26" s="13">
        <f t="shared" si="3"/>
        <v>53906.249401407673</v>
      </c>
      <c r="H26" s="14">
        <f t="shared" si="4"/>
        <v>3886.7394014076854</v>
      </c>
      <c r="I26" s="13">
        <v>198087.8535</v>
      </c>
      <c r="J26" s="13">
        <f t="shared" si="5"/>
        <v>27.213303818958124</v>
      </c>
      <c r="K26" s="13">
        <f t="shared" si="6"/>
        <v>25.2511747268744</v>
      </c>
      <c r="L26" s="13">
        <f t="shared" si="7"/>
        <v>1.9621290920837247</v>
      </c>
      <c r="M26" s="13">
        <f t="shared" si="9"/>
        <v>24.673808117373998</v>
      </c>
      <c r="N26" s="18">
        <f t="shared" si="10"/>
        <v>1.6960782361777411</v>
      </c>
      <c r="O26" s="18">
        <f t="shared" si="11"/>
        <v>1.3205384226476997</v>
      </c>
      <c r="P26" s="13"/>
      <c r="R26" s="16">
        <f t="shared" si="8"/>
        <v>45383</v>
      </c>
      <c r="S26" s="17">
        <v>65</v>
      </c>
      <c r="T26" s="17">
        <v>7895.83</v>
      </c>
      <c r="U26" s="17">
        <v>34509.4</v>
      </c>
      <c r="V26" s="17">
        <v>44994.18</v>
      </c>
      <c r="W26" s="17">
        <v>48001.17</v>
      </c>
      <c r="X26" s="17">
        <v>50019.509999999987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44354.42</v>
      </c>
      <c r="C27" s="13">
        <f>++'Completion Factors'!J11</f>
        <v>0.89945205754835245</v>
      </c>
      <c r="D27" s="13">
        <f t="shared" si="1"/>
        <v>4958.2916979390629</v>
      </c>
      <c r="E27" s="13">
        <f t="shared" si="2"/>
        <v>4958.2916979390629</v>
      </c>
      <c r="F27" s="19">
        <v>0</v>
      </c>
      <c r="G27" s="13">
        <f t="shared" si="3"/>
        <v>49312.711697939063</v>
      </c>
      <c r="H27" s="14">
        <f t="shared" si="4"/>
        <v>4958.2916979390648</v>
      </c>
      <c r="I27" s="13">
        <v>203918.7383</v>
      </c>
      <c r="J27" s="13">
        <f t="shared" si="5"/>
        <v>24.18253080077</v>
      </c>
      <c r="K27" s="13">
        <f t="shared" si="6"/>
        <v>21.751027085478981</v>
      </c>
      <c r="L27" s="13">
        <f t="shared" si="7"/>
        <v>2.4315037152910186</v>
      </c>
      <c r="M27" s="13">
        <f t="shared" si="9"/>
        <v>24.992044006610872</v>
      </c>
      <c r="N27" s="18">
        <f t="shared" si="10"/>
        <v>1.2494807645920281</v>
      </c>
      <c r="O27" s="18">
        <f t="shared" si="11"/>
        <v>1.3812163352681996</v>
      </c>
      <c r="P27" s="13"/>
      <c r="R27" s="16">
        <f t="shared" si="8"/>
        <v>45413</v>
      </c>
      <c r="S27" s="17">
        <v>2640</v>
      </c>
      <c r="T27" s="17">
        <v>15074.67</v>
      </c>
      <c r="U27" s="17">
        <v>34574.629999999997</v>
      </c>
      <c r="V27" s="17">
        <v>40194.47</v>
      </c>
      <c r="W27" s="17">
        <v>44354.42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40535.740000000013</v>
      </c>
      <c r="C28" s="13">
        <f>++'Completion Factors'!J10</f>
        <v>0.81992620110135406</v>
      </c>
      <c r="D28" s="13">
        <f t="shared" si="1"/>
        <v>8902.538646969635</v>
      </c>
      <c r="E28" s="13">
        <f t="shared" si="2"/>
        <v>8902.538646969635</v>
      </c>
      <c r="F28" s="19">
        <v>0</v>
      </c>
      <c r="G28" s="13">
        <f t="shared" si="3"/>
        <v>49438.278646969644</v>
      </c>
      <c r="H28" s="14">
        <f t="shared" si="4"/>
        <v>8902.5386469696314</v>
      </c>
      <c r="I28" s="13">
        <v>198109.25940000001</v>
      </c>
      <c r="J28" s="13">
        <f t="shared" si="5"/>
        <v>24.955057020908555</v>
      </c>
      <c r="K28" s="13">
        <f t="shared" si="6"/>
        <v>20.461305101421225</v>
      </c>
      <c r="L28" s="13">
        <f t="shared" si="7"/>
        <v>4.4937519194873303</v>
      </c>
      <c r="M28" s="13">
        <f t="shared" si="9"/>
        <v>25.291013821942876</v>
      </c>
      <c r="N28" s="18">
        <f t="shared" si="10"/>
        <v>1.2329441717025007</v>
      </c>
      <c r="O28" s="18">
        <f t="shared" si="11"/>
        <v>1.4087457003620614</v>
      </c>
      <c r="P28" s="20"/>
      <c r="R28" s="16">
        <f t="shared" si="8"/>
        <v>45444</v>
      </c>
      <c r="S28" s="17">
        <v>2230</v>
      </c>
      <c r="T28" s="17">
        <v>15345.53</v>
      </c>
      <c r="U28" s="17">
        <v>29821.05</v>
      </c>
      <c r="V28" s="17">
        <v>40535.740000000013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23420.51</v>
      </c>
      <c r="C29" s="13">
        <f>++'Completion Factors'!J9</f>
        <v>0.61409936200183501</v>
      </c>
      <c r="D29" s="13">
        <f t="shared" si="1"/>
        <v>14717.471325455304</v>
      </c>
      <c r="E29" s="13">
        <f t="shared" si="2"/>
        <v>14717.471325455304</v>
      </c>
      <c r="F29" s="13">
        <f>ROUND(+I29*J29/100,0)-D29-B29</f>
        <v>19921.018674544695</v>
      </c>
      <c r="G29" s="13">
        <f t="shared" si="3"/>
        <v>58059</v>
      </c>
      <c r="H29" s="14">
        <f t="shared" si="4"/>
        <v>34638.490000000005</v>
      </c>
      <c r="I29" s="13">
        <v>193529.1439</v>
      </c>
      <c r="J29" s="19">
        <v>30</v>
      </c>
      <c r="K29" s="13">
        <f t="shared" si="6"/>
        <v>12.101800032816659</v>
      </c>
      <c r="L29" s="13">
        <f t="shared" si="7"/>
        <v>17.898199967183341</v>
      </c>
      <c r="M29" s="13">
        <f t="shared" si="9"/>
        <v>26.181833069036365</v>
      </c>
      <c r="N29" s="18">
        <f t="shared" si="10"/>
        <v>1.6588141978642914</v>
      </c>
      <c r="O29" s="18">
        <f t="shared" si="11"/>
        <v>1.2735938769584141</v>
      </c>
      <c r="P29" s="13"/>
      <c r="R29" s="16">
        <f t="shared" si="8"/>
        <v>45474</v>
      </c>
      <c r="S29" s="17">
        <v>3790</v>
      </c>
      <c r="T29" s="17">
        <v>12493.69</v>
      </c>
      <c r="U29" s="17">
        <v>23420.51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12034.28</v>
      </c>
      <c r="C30" s="13">
        <f>++'Completion Factors'!J8</f>
        <v>0.27419774450810908</v>
      </c>
      <c r="D30" s="13">
        <f t="shared" si="1"/>
        <v>31854.77540265704</v>
      </c>
      <c r="E30" s="13">
        <f t="shared" si="2"/>
        <v>31854.77540265704</v>
      </c>
      <c r="F30" s="13">
        <f>ROUND(+I30*J30/100,0)-D30-B30</f>
        <v>13419.944597342959</v>
      </c>
      <c r="G30" s="13">
        <f t="shared" si="3"/>
        <v>57309</v>
      </c>
      <c r="H30" s="14">
        <f t="shared" si="4"/>
        <v>45274.720000000001</v>
      </c>
      <c r="I30" s="13">
        <v>191031.0336</v>
      </c>
      <c r="J30" s="19">
        <v>30</v>
      </c>
      <c r="K30" s="13">
        <f t="shared" si="6"/>
        <v>6.2996465931282071</v>
      </c>
      <c r="L30" s="13">
        <f t="shared" si="7"/>
        <v>23.700353406871791</v>
      </c>
      <c r="M30" s="13">
        <f t="shared" si="9"/>
        <v>26.891748185778606</v>
      </c>
      <c r="N30" s="18">
        <f t="shared" si="10"/>
        <v>1.4548044310486192</v>
      </c>
      <c r="O30" s="18">
        <f t="shared" si="11"/>
        <v>1.1917245770580631</v>
      </c>
      <c r="P30" s="13"/>
      <c r="R30" s="16">
        <f t="shared" si="8"/>
        <v>45505</v>
      </c>
      <c r="S30" s="17">
        <v>2865</v>
      </c>
      <c r="T30" s="17">
        <v>12034.28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>
        <v>3250.53</v>
      </c>
      <c r="C31" s="13">
        <f>+'Completion Factors'!J7</f>
        <v>5.3015860742438838E-2</v>
      </c>
      <c r="D31" s="13">
        <f t="shared" si="1"/>
        <v>58061.876409691147</v>
      </c>
      <c r="E31" s="13">
        <f t="shared" si="2"/>
        <v>58061.876409691147</v>
      </c>
      <c r="F31" s="13">
        <f>ROUND(+I31*J31/100,0)-D31-B31</f>
        <v>-5009.4064096911479</v>
      </c>
      <c r="G31" s="13">
        <f t="shared" si="3"/>
        <v>56303</v>
      </c>
      <c r="H31" s="14">
        <f t="shared" si="4"/>
        <v>53052.47</v>
      </c>
      <c r="I31" s="13">
        <v>187676.6539</v>
      </c>
      <c r="J31" s="19">
        <v>30</v>
      </c>
      <c r="K31" s="13">
        <f t="shared" si="6"/>
        <v>1.7319842039234055</v>
      </c>
      <c r="L31" s="13">
        <f t="shared" si="7"/>
        <v>28.268015796076593</v>
      </c>
      <c r="M31" s="13">
        <f t="shared" si="9"/>
        <v>27.193981373283261</v>
      </c>
      <c r="N31" s="18">
        <f t="shared" si="10"/>
        <v>1.1458698542660228</v>
      </c>
      <c r="O31" s="18">
        <f t="shared" si="11"/>
        <v>1.1638123104828892</v>
      </c>
      <c r="P31" s="13"/>
      <c r="R31" s="16">
        <f t="shared" si="8"/>
        <v>45536</v>
      </c>
      <c r="S31" s="17">
        <v>3250.53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156602.22053567567</v>
      </c>
      <c r="I33" s="13"/>
      <c r="J33" s="22">
        <f>SUM(G20:G31)/SUM(I20:I31)</f>
        <v>0.2719398137328326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168347.38707585135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