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8_{D0D49979-C917-4C07-AEED-AD96596971E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<sst xmlns="http://schemas.openxmlformats.org/spreadsheetml/2006/main" count="137" uniqueCount="65">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</sst>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7.4965026504499321E-2</c:v>
                </c:pt>
                <c:pt idx="1">
                  <c:v>0.17658428465504289</c:v>
                </c:pt>
                <c:pt idx="2">
                  <c:v>0.60223737461084259</c:v>
                </c:pt>
                <c:pt idx="3">
                  <c:v>0.68412534968119421</c:v>
                </c:pt>
                <c:pt idx="4">
                  <c:v>0.76193734868186347</c:v>
                </c:pt>
                <c:pt idx="5">
                  <c:v>0.83944451772025452</c:v>
                </c:pt>
                <c:pt idx="6">
                  <c:v>0.89448222142071876</c:v>
                </c:pt>
                <c:pt idx="7">
                  <c:v>0.90951916845630099</c:v>
                </c:pt>
                <c:pt idx="8">
                  <c:v>0.94060969256369154</c:v>
                </c:pt>
                <c:pt idx="9">
                  <c:v>0.95586064272467564</c:v>
                </c:pt>
                <c:pt idx="10">
                  <c:v>0.97425846169412056</c:v>
                </c:pt>
                <c:pt idx="11">
                  <c:v>0.97651060394150802</c:v>
                </c:pt>
                <c:pt idx="12">
                  <c:v>0.97868901312954437</c:v>
                </c:pt>
                <c:pt idx="13">
                  <c:v>0.97894403835835664</c:v>
                </c:pt>
                <c:pt idx="14">
                  <c:v>0.98462811278693441</c:v>
                </c:pt>
                <c:pt idx="15">
                  <c:v>0.98462811278693441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B-4907-AFAB-47AFE7FFE337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8.0620916294078471E-2</c:v>
                </c:pt>
                <c:pt idx="1">
                  <c:v>0.1773660158469727</c:v>
                </c:pt>
                <c:pt idx="2">
                  <c:v>0.70639975112697317</c:v>
                </c:pt>
                <c:pt idx="3">
                  <c:v>0.7635579379670917</c:v>
                </c:pt>
                <c:pt idx="4">
                  <c:v>0.83490312693823687</c:v>
                </c:pt>
                <c:pt idx="5">
                  <c:v>0.8551228942920085</c:v>
                </c:pt>
                <c:pt idx="6">
                  <c:v>0.89893781829055663</c:v>
                </c:pt>
                <c:pt idx="7">
                  <c:v>0.91319490235069622</c:v>
                </c:pt>
                <c:pt idx="8">
                  <c:v>0.95139999226267247</c:v>
                </c:pt>
                <c:pt idx="9">
                  <c:v>0.96294513581281993</c:v>
                </c:pt>
                <c:pt idx="10">
                  <c:v>0.9741924057089727</c:v>
                </c:pt>
                <c:pt idx="11">
                  <c:v>0.97651060394150802</c:v>
                </c:pt>
                <c:pt idx="12">
                  <c:v>0.97868901312954437</c:v>
                </c:pt>
                <c:pt idx="13">
                  <c:v>0.97894403835835664</c:v>
                </c:pt>
                <c:pt idx="14">
                  <c:v>0.98462811278693441</c:v>
                </c:pt>
                <c:pt idx="15">
                  <c:v>0.98462811278693441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B-4907-AFAB-47AFE7FFE337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0.48204424012072578</c:v>
                </c:pt>
                <c:pt idx="1">
                  <c:v>0.48204424012072578</c:v>
                </c:pt>
                <c:pt idx="2">
                  <c:v>0.59565110135670274</c:v>
                </c:pt>
                <c:pt idx="3">
                  <c:v>0.73459717068457742</c:v>
                </c:pt>
                <c:pt idx="4">
                  <c:v>0.86074118992715642</c:v>
                </c:pt>
                <c:pt idx="5">
                  <c:v>0.88179074319771344</c:v>
                </c:pt>
                <c:pt idx="6">
                  <c:v>0.91766725592418086</c:v>
                </c:pt>
                <c:pt idx="7">
                  <c:v>0.95025581097258238</c:v>
                </c:pt>
                <c:pt idx="8">
                  <c:v>0.96795232911582496</c:v>
                </c:pt>
                <c:pt idx="9">
                  <c:v>0.97782070759567929</c:v>
                </c:pt>
                <c:pt idx="10">
                  <c:v>0.98328636650510715</c:v>
                </c:pt>
                <c:pt idx="11">
                  <c:v>0.98328636650510715</c:v>
                </c:pt>
                <c:pt idx="12">
                  <c:v>0.98553294837621819</c:v>
                </c:pt>
                <c:pt idx="13">
                  <c:v>0.98553294837621819</c:v>
                </c:pt>
                <c:pt idx="14">
                  <c:v>0.98553294837621819</c:v>
                </c:pt>
                <c:pt idx="15">
                  <c:v>0.98553294837621819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AB-4907-AFAB-47AFE7FFE337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0.41382332762354651</c:v>
                </c:pt>
                <c:pt idx="1">
                  <c:v>0.41382332762354651</c:v>
                </c:pt>
                <c:pt idx="2">
                  <c:v>0.45519428337307011</c:v>
                </c:pt>
                <c:pt idx="3">
                  <c:v>0.61511648360519577</c:v>
                </c:pt>
                <c:pt idx="4">
                  <c:v>0.7352024769295219</c:v>
                </c:pt>
                <c:pt idx="5">
                  <c:v>0.76523736119303265</c:v>
                </c:pt>
                <c:pt idx="6">
                  <c:v>0.81475170148241982</c:v>
                </c:pt>
                <c:pt idx="7">
                  <c:v>0.81475170148241982</c:v>
                </c:pt>
                <c:pt idx="8">
                  <c:v>0.90871149983839927</c:v>
                </c:pt>
                <c:pt idx="9">
                  <c:v>0.95634966254076037</c:v>
                </c:pt>
                <c:pt idx="10">
                  <c:v>0.96172742825848234</c:v>
                </c:pt>
                <c:pt idx="11">
                  <c:v>0.96172742825848234</c:v>
                </c:pt>
                <c:pt idx="12">
                  <c:v>0.96495556365471413</c:v>
                </c:pt>
                <c:pt idx="13">
                  <c:v>0.96495556365471413</c:v>
                </c:pt>
                <c:pt idx="14">
                  <c:v>0.96495556365471413</c:v>
                </c:pt>
                <c:pt idx="15">
                  <c:v>0.96495556365471413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AB-4907-AFAB-47AFE7FFE337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5.1847157416760388E-2</c:v>
                </c:pt>
                <c:pt idx="1">
                  <c:v>0.1306548366902362</c:v>
                </c:pt>
                <c:pt idx="2">
                  <c:v>0.40589328073683101</c:v>
                </c:pt>
                <c:pt idx="3">
                  <c:v>0.54347391431479952</c:v>
                </c:pt>
                <c:pt idx="4">
                  <c:v>0.63706176806201098</c:v>
                </c:pt>
                <c:pt idx="5">
                  <c:v>0.75129126050819262</c:v>
                </c:pt>
                <c:pt idx="6">
                  <c:v>0.83135045209612068</c:v>
                </c:pt>
                <c:pt idx="7">
                  <c:v>0.85417542502973154</c:v>
                </c:pt>
                <c:pt idx="8">
                  <c:v>0.91843050057746045</c:v>
                </c:pt>
                <c:pt idx="9">
                  <c:v>0.94232403118980312</c:v>
                </c:pt>
                <c:pt idx="10">
                  <c:v>0.96773745981623693</c:v>
                </c:pt>
                <c:pt idx="11">
                  <c:v>0.97015076657891075</c:v>
                </c:pt>
                <c:pt idx="12">
                  <c:v>0.97576862569636091</c:v>
                </c:pt>
                <c:pt idx="13">
                  <c:v>0.97650726791452114</c:v>
                </c:pt>
                <c:pt idx="14">
                  <c:v>0.98071259517360065</c:v>
                </c:pt>
                <c:pt idx="15">
                  <c:v>0.98071259517360065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AB-4907-AFAB-47AFE7FFE337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6.1992015312249897E-2</c:v>
                </c:pt>
                <c:pt idx="1">
                  <c:v>0.1363824336869498</c:v>
                </c:pt>
                <c:pt idx="2">
                  <c:v>0.48747977942779369</c:v>
                </c:pt>
                <c:pt idx="3">
                  <c:v>0.60306504558619678</c:v>
                </c:pt>
                <c:pt idx="4">
                  <c:v>0.69827394234879636</c:v>
                </c:pt>
                <c:pt idx="5">
                  <c:v>0.74172569991593396</c:v>
                </c:pt>
                <c:pt idx="6">
                  <c:v>0.82174567225231365</c:v>
                </c:pt>
                <c:pt idx="7">
                  <c:v>0.84369101560340587</c:v>
                </c:pt>
                <c:pt idx="8">
                  <c:v>0.92831286783342837</c:v>
                </c:pt>
                <c:pt idx="9">
                  <c:v>0.94810159523478355</c:v>
                </c:pt>
                <c:pt idx="10">
                  <c:v>0.9675368927663438</c:v>
                </c:pt>
                <c:pt idx="11">
                  <c:v>0.97015076657891075</c:v>
                </c:pt>
                <c:pt idx="12">
                  <c:v>0.97576862569636091</c:v>
                </c:pt>
                <c:pt idx="13">
                  <c:v>0.97650726791452114</c:v>
                </c:pt>
                <c:pt idx="14">
                  <c:v>0.98071259517360065</c:v>
                </c:pt>
                <c:pt idx="15">
                  <c:v>0.98071259517360065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AB-4907-AFAB-47AFE7FFE337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0.43107019076361919</c:v>
                </c:pt>
                <c:pt idx="1">
                  <c:v>0.43107019076361919</c:v>
                </c:pt>
                <c:pt idx="2">
                  <c:v>0.52589720909188731</c:v>
                </c:pt>
                <c:pt idx="3">
                  <c:v>0.66942635930256955</c:v>
                </c:pt>
                <c:pt idx="4">
                  <c:v>0.77165650576294165</c:v>
                </c:pt>
                <c:pt idx="5">
                  <c:v>0.80658627604730471</c:v>
                </c:pt>
                <c:pt idx="6">
                  <c:v>0.84380999145616897</c:v>
                </c:pt>
                <c:pt idx="7">
                  <c:v>0.87153716420477234</c:v>
                </c:pt>
                <c:pt idx="8">
                  <c:v>0.93098645041863459</c:v>
                </c:pt>
                <c:pt idx="9">
                  <c:v>0.96352209789449039</c:v>
                </c:pt>
                <c:pt idx="10">
                  <c:v>0.97088179248902162</c:v>
                </c:pt>
                <c:pt idx="11">
                  <c:v>0.97088179248902162</c:v>
                </c:pt>
                <c:pt idx="12">
                  <c:v>0.97838397248046916</c:v>
                </c:pt>
                <c:pt idx="13">
                  <c:v>0.97838397248046916</c:v>
                </c:pt>
                <c:pt idx="14">
                  <c:v>0.97838397248046916</c:v>
                </c:pt>
                <c:pt idx="15">
                  <c:v>0.97838397248046916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AB-4907-AFAB-47AFE7FFE337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0.37868003153517887</c:v>
                </c:pt>
                <c:pt idx="1">
                  <c:v>0.37868003153517887</c:v>
                </c:pt>
                <c:pt idx="2">
                  <c:v>0.41232814566304737</c:v>
                </c:pt>
                <c:pt idx="3">
                  <c:v>0.58769881700646631</c:v>
                </c:pt>
                <c:pt idx="4">
                  <c:v>0.67762498857838338</c:v>
                </c:pt>
                <c:pt idx="5">
                  <c:v>0.72102174659890106</c:v>
                </c:pt>
                <c:pt idx="6">
                  <c:v>0.77027452930006812</c:v>
                </c:pt>
                <c:pt idx="7">
                  <c:v>0.77027452930006812</c:v>
                </c:pt>
                <c:pt idx="8">
                  <c:v>0.87535844961089193</c:v>
                </c:pt>
                <c:pt idx="9">
                  <c:v>0.93654162562541921</c:v>
                </c:pt>
                <c:pt idx="10">
                  <c:v>0.94310755061400986</c:v>
                </c:pt>
                <c:pt idx="11">
                  <c:v>0.94310755061400986</c:v>
                </c:pt>
                <c:pt idx="12">
                  <c:v>0.9576826773714302</c:v>
                </c:pt>
                <c:pt idx="13">
                  <c:v>0.9576826773714302</c:v>
                </c:pt>
                <c:pt idx="14">
                  <c:v>0.9576826773714302</c:v>
                </c:pt>
                <c:pt idx="15">
                  <c:v>0.9576826773714302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AB-4907-AFAB-47AFE7FFE337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0.44533624988970472</c:v>
                </c:pt>
                <c:pt idx="1">
                  <c:v>0.44533624988970472</c:v>
                </c:pt>
                <c:pt idx="2">
                  <c:v>0.51603590816010991</c:v>
                </c:pt>
                <c:pt idx="3">
                  <c:v>0.6695684333661065</c:v>
                </c:pt>
                <c:pt idx="4">
                  <c:v>0.79303432567402643</c:v>
                </c:pt>
                <c:pt idx="5">
                  <c:v>0.81939005126894249</c:v>
                </c:pt>
                <c:pt idx="6">
                  <c:v>0.86315259361763075</c:v>
                </c:pt>
                <c:pt idx="7">
                  <c:v>0.87730225890832469</c:v>
                </c:pt>
                <c:pt idx="8">
                  <c:v>0.93739688397262555</c:v>
                </c:pt>
                <c:pt idx="9">
                  <c:v>0.9669660110329672</c:v>
                </c:pt>
                <c:pt idx="10">
                  <c:v>0.9723874154995652</c:v>
                </c:pt>
                <c:pt idx="11">
                  <c:v>0.9723874154995652</c:v>
                </c:pt>
                <c:pt idx="12">
                  <c:v>0.97513571173044078</c:v>
                </c:pt>
                <c:pt idx="13">
                  <c:v>0.97513571173044078</c:v>
                </c:pt>
                <c:pt idx="14">
                  <c:v>0.97513571173044078</c:v>
                </c:pt>
                <c:pt idx="15">
                  <c:v>0.97513571173044078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AB-4907-AFAB-47AFE7FFE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2.3555555555555561</c:v>
                </c:pt>
                <c:pt idx="1">
                  <c:v>3.4104811523138219</c:v>
                </c:pt>
                <c:pt idx="2">
                  <c:v>1.1359729211812311</c:v>
                </c:pt>
                <c:pt idx="3">
                  <c:v>1.113739388603171</c:v>
                </c:pt>
                <c:pt idx="4">
                  <c:v>1.101723808620849</c:v>
                </c:pt>
                <c:pt idx="5">
                  <c:v>1.065564432834625</c:v>
                </c:pt>
                <c:pt idx="6">
                  <c:v>1.016810783574545</c:v>
                </c:pt>
                <c:pt idx="7">
                  <c:v>1.0341834731863431</c:v>
                </c:pt>
                <c:pt idx="8">
                  <c:v>1.016213898582542</c:v>
                </c:pt>
                <c:pt idx="9">
                  <c:v>1.019247386226722</c:v>
                </c:pt>
                <c:pt idx="10">
                  <c:v>1.0023116476129661</c:v>
                </c:pt>
                <c:pt idx="11">
                  <c:v>1.0022308095572581</c:v>
                </c:pt>
                <c:pt idx="12">
                  <c:v>1.0002605784119281</c:v>
                </c:pt>
                <c:pt idx="13">
                  <c:v>1.0058063323395989</c:v>
                </c:pt>
                <c:pt idx="14">
                  <c:v>1</c:v>
                </c:pt>
                <c:pt idx="15">
                  <c:v>1.015611871135343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0-4BBE-95B8-FDF8E2A5E288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2.2000000000000002</c:v>
                </c:pt>
                <c:pt idx="1">
                  <c:v>3.9827232277486502</c:v>
                </c:pt>
                <c:pt idx="2">
                  <c:v>1.080914789039676</c:v>
                </c:pt>
                <c:pt idx="3">
                  <c:v>1.093437819743051</c:v>
                </c:pt>
                <c:pt idx="4">
                  <c:v>1.0242180999224679</c:v>
                </c:pt>
                <c:pt idx="5">
                  <c:v>1.0512381603755609</c:v>
                </c:pt>
                <c:pt idx="6">
                  <c:v>1.015859922421833</c:v>
                </c:pt>
                <c:pt idx="7">
                  <c:v>1.041836731472801</c:v>
                </c:pt>
                <c:pt idx="8">
                  <c:v>1.0121348997730071</c:v>
                </c:pt>
                <c:pt idx="9">
                  <c:v>1.011680073430828</c:v>
                </c:pt>
                <c:pt idx="10">
                  <c:v>1.0023796102483971</c:v>
                </c:pt>
                <c:pt idx="11">
                  <c:v>1.0022308095572581</c:v>
                </c:pt>
                <c:pt idx="12">
                  <c:v>1.0002605784119281</c:v>
                </c:pt>
                <c:pt idx="13">
                  <c:v>1.0058063323395989</c:v>
                </c:pt>
                <c:pt idx="14">
                  <c:v>1</c:v>
                </c:pt>
                <c:pt idx="15">
                  <c:v>1.015611871135343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0-4BBE-95B8-FDF8E2A5E288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1">
                  <c:v>1.235677250717744</c:v>
                </c:pt>
                <c:pt idx="2">
                  <c:v>1.233267543720477</c:v>
                </c:pt>
                <c:pt idx="3">
                  <c:v>1.171718629306759</c:v>
                </c:pt>
                <c:pt idx="4">
                  <c:v>1.024455148094328</c:v>
                </c:pt>
                <c:pt idx="5">
                  <c:v>1.0406859711368319</c:v>
                </c:pt>
                <c:pt idx="6">
                  <c:v>1.0355123873473959</c:v>
                </c:pt>
                <c:pt idx="7">
                  <c:v>1.018622899159259</c:v>
                </c:pt>
                <c:pt idx="8">
                  <c:v>1.010195107943868</c:v>
                </c:pt>
                <c:pt idx="9">
                  <c:v>1.0055896330144889</c:v>
                </c:pt>
                <c:pt idx="10">
                  <c:v>1</c:v>
                </c:pt>
                <c:pt idx="11">
                  <c:v>1.0022847686570659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1.014679419544134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A0-4BBE-95B8-FDF8E2A5E288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1.099972507560421</c:v>
                </c:pt>
                <c:pt idx="2">
                  <c:v>1.351327347626323</c:v>
                </c:pt>
                <c:pt idx="3">
                  <c:v>1.195224801358765</c:v>
                </c:pt>
                <c:pt idx="4">
                  <c:v>1.0408525341059069</c:v>
                </c:pt>
                <c:pt idx="5">
                  <c:v>1.0647045515553399</c:v>
                </c:pt>
                <c:pt idx="6">
                  <c:v>1</c:v>
                </c:pt>
                <c:pt idx="7">
                  <c:v>1.1153232306051299</c:v>
                </c:pt>
                <c:pt idx="8">
                  <c:v>1.052423858079085</c:v>
                </c:pt>
                <c:pt idx="9">
                  <c:v>1.0056232212216549</c:v>
                </c:pt>
                <c:pt idx="10">
                  <c:v>1</c:v>
                </c:pt>
                <c:pt idx="11">
                  <c:v>1.0033566011547339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1.0363171504111099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A0-4BBE-95B8-FDF8E2A5E288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2.52</c:v>
                </c:pt>
                <c:pt idx="1">
                  <c:v>3.1066073864463628</c:v>
                </c:pt>
                <c:pt idx="2">
                  <c:v>1.3389576524356701</c:v>
                </c:pt>
                <c:pt idx="3">
                  <c:v>1.172203028116271</c:v>
                </c:pt>
                <c:pt idx="4">
                  <c:v>1.1793067771021271</c:v>
                </c:pt>
                <c:pt idx="5">
                  <c:v>1.106562122836054</c:v>
                </c:pt>
                <c:pt idx="6">
                  <c:v>1.027455296230442</c:v>
                </c:pt>
                <c:pt idx="7">
                  <c:v>1.0752246829689489</c:v>
                </c:pt>
                <c:pt idx="8">
                  <c:v>1.0260156109769001</c:v>
                </c:pt>
                <c:pt idx="9">
                  <c:v>1.026968885208569</c:v>
                </c:pt>
                <c:pt idx="10">
                  <c:v>1.0024937618547201</c:v>
                </c:pt>
                <c:pt idx="11">
                  <c:v>1.0057907072910539</c:v>
                </c:pt>
                <c:pt idx="12">
                  <c:v>1.000756985005163</c:v>
                </c:pt>
                <c:pt idx="13">
                  <c:v>1.004306498678766</c:v>
                </c:pt>
                <c:pt idx="14">
                  <c:v>1</c:v>
                </c:pt>
                <c:pt idx="15">
                  <c:v>1.019666724911374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A0-4BBE-95B8-FDF8E2A5E288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2.2000000000000002</c:v>
                </c:pt>
                <c:pt idx="1">
                  <c:v>3.5743590010040989</c:v>
                </c:pt>
                <c:pt idx="2">
                  <c:v>1.2371078166443701</c:v>
                </c:pt>
                <c:pt idx="3">
                  <c:v>1.157875004461673</c:v>
                </c:pt>
                <c:pt idx="4">
                  <c:v>1.0622273794450621</c:v>
                </c:pt>
                <c:pt idx="5">
                  <c:v>1.107883510501859</c:v>
                </c:pt>
                <c:pt idx="6">
                  <c:v>1.0267057607872061</c:v>
                </c:pt>
                <c:pt idx="7">
                  <c:v>1.100299577291932</c:v>
                </c:pt>
                <c:pt idx="8">
                  <c:v>1.0213168728852591</c:v>
                </c:pt>
                <c:pt idx="9">
                  <c:v>1.0204991718495611</c:v>
                </c:pt>
                <c:pt idx="10">
                  <c:v>1.0027015753426141</c:v>
                </c:pt>
                <c:pt idx="11">
                  <c:v>1.0057907072910539</c:v>
                </c:pt>
                <c:pt idx="12">
                  <c:v>1.000756985005163</c:v>
                </c:pt>
                <c:pt idx="13">
                  <c:v>1.004306498678766</c:v>
                </c:pt>
                <c:pt idx="14">
                  <c:v>1</c:v>
                </c:pt>
                <c:pt idx="15">
                  <c:v>1.019666724911374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A0-4BBE-95B8-FDF8E2A5E288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1">
                  <c:v>1.2199804587746761</c:v>
                </c:pt>
                <c:pt idx="2">
                  <c:v>1.2729224413617379</c:v>
                </c:pt>
                <c:pt idx="3">
                  <c:v>1.152713058038048</c:v>
                </c:pt>
                <c:pt idx="4">
                  <c:v>1.045265957098136</c:v>
                </c:pt>
                <c:pt idx="5">
                  <c:v>1.046149700923849</c:v>
                </c:pt>
                <c:pt idx="6">
                  <c:v>1.0328594980260359</c:v>
                </c:pt>
                <c:pt idx="7">
                  <c:v>1.068211992162269</c:v>
                </c:pt>
                <c:pt idx="8">
                  <c:v>1.0349474983886451</c:v>
                </c:pt>
                <c:pt idx="9">
                  <c:v>1.007638324653491</c:v>
                </c:pt>
                <c:pt idx="10">
                  <c:v>1</c:v>
                </c:pt>
                <c:pt idx="11">
                  <c:v>1.0077271816708131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1.0220936034599259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A0-4BBE-95B8-FDF8E2A5E288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1.0888563201800161</c:v>
                </c:pt>
                <c:pt idx="2">
                  <c:v>1.4253182160568081</c:v>
                </c:pt>
                <c:pt idx="3">
                  <c:v>1.1530140421754971</c:v>
                </c:pt>
                <c:pt idx="4">
                  <c:v>1.0640424405120621</c:v>
                </c:pt>
                <c:pt idx="5">
                  <c:v>1.068309704850783</c:v>
                </c:pt>
                <c:pt idx="6">
                  <c:v>1</c:v>
                </c:pt>
                <c:pt idx="7">
                  <c:v>1.1364239843245389</c:v>
                </c:pt>
                <c:pt idx="8">
                  <c:v>1.0698949967772911</c:v>
                </c:pt>
                <c:pt idx="9">
                  <c:v>1.007010820244328</c:v>
                </c:pt>
                <c:pt idx="10">
                  <c:v>1</c:v>
                </c:pt>
                <c:pt idx="11">
                  <c:v>1.0154543633416271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1.044187206919853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A0-4BBE-95B8-FDF8E2A5E288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1">
                  <c:v>1.1678248791390831</c:v>
                </c:pt>
                <c:pt idx="2">
                  <c:v>1.2922974456734</c:v>
                </c:pt>
                <c:pt idx="3">
                  <c:v>1.1834717153327621</c:v>
                </c:pt>
                <c:pt idx="4">
                  <c:v>1.032653841100118</c:v>
                </c:pt>
                <c:pt idx="5">
                  <c:v>1.052695261346086</c:v>
                </c:pt>
                <c:pt idx="6">
                  <c:v>1.0177561936736981</c:v>
                </c:pt>
                <c:pt idx="7">
                  <c:v>1.0669730648821949</c:v>
                </c:pt>
                <c:pt idx="8">
                  <c:v>1.0313094830114771</c:v>
                </c:pt>
                <c:pt idx="9">
                  <c:v>1.005606427118072</c:v>
                </c:pt>
                <c:pt idx="10">
                  <c:v>1</c:v>
                </c:pt>
                <c:pt idx="11">
                  <c:v>1.0028206849059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1.025498284977622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A0-4BBE-95B8-FDF8E2A5E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0.45454545454545436</v>
      </c>
      <c r="E7" s="5">
        <v>0.41382332762354651</v>
      </c>
      <c r="F7" s="5">
        <v>0.48204424012072578</v>
      </c>
      <c r="G7" s="5">
        <v>8.0620916294078471E-2</v>
      </c>
      <c r="H7" s="4">
        <f t="shared" ref="H7:H29" si="3">+I7/I8</f>
        <v>1</v>
      </c>
      <c r="I7" s="5">
        <v>0.44533624988970472</v>
      </c>
      <c r="J7" s="5">
        <f t="shared" ref="J7:J30" si="4">I7</f>
        <v>0.44533624988970472</v>
      </c>
    </row>
    <row r="8" spans="1:10" ht="15.5" customHeight="1" x14ac:dyDescent="0.35">
      <c r="A8" s="3">
        <f t="shared" ref="A8:A29" si="5">1+A7</f>
        <v>1</v>
      </c>
      <c r="B8" s="4">
        <f t="shared" si="0"/>
        <v>0.90911363068323814</v>
      </c>
      <c r="C8" s="4">
        <f t="shared" si="1"/>
        <v>0.80927280923813139</v>
      </c>
      <c r="D8" s="4">
        <f t="shared" si="2"/>
        <v>0.2510844823543712</v>
      </c>
      <c r="E8" s="5">
        <v>0.41382332762354651</v>
      </c>
      <c r="F8" s="5">
        <v>0.48204424012072578</v>
      </c>
      <c r="G8" s="5">
        <v>0.1773660158469727</v>
      </c>
      <c r="H8" s="4">
        <f t="shared" si="3"/>
        <v>0.8629946925157207</v>
      </c>
      <c r="I8" s="5">
        <v>0.44533624988970472</v>
      </c>
      <c r="J8" s="5">
        <f t="shared" si="4"/>
        <v>0.44533624988970472</v>
      </c>
    </row>
    <row r="9" spans="1:10" ht="15.5" customHeight="1" x14ac:dyDescent="0.35">
      <c r="A9" s="3">
        <f t="shared" si="5"/>
        <v>2</v>
      </c>
      <c r="B9" s="4">
        <f t="shared" si="0"/>
        <v>0.74001314467331103</v>
      </c>
      <c r="C9" s="4">
        <f t="shared" si="1"/>
        <v>0.81085406414186212</v>
      </c>
      <c r="D9" s="4">
        <f t="shared" si="2"/>
        <v>0.92514230551738175</v>
      </c>
      <c r="E9" s="5">
        <v>0.45519428337307011</v>
      </c>
      <c r="F9" s="5">
        <v>0.59565110135670274</v>
      </c>
      <c r="G9" s="5">
        <v>0.70639975112697317</v>
      </c>
      <c r="H9" s="4">
        <f t="shared" si="3"/>
        <v>0.77069927798993465</v>
      </c>
      <c r="I9" s="5">
        <v>0.51603590816010991</v>
      </c>
      <c r="J9" s="5">
        <f t="shared" si="4"/>
        <v>0.51603590816010991</v>
      </c>
    </row>
    <row r="10" spans="1:10" ht="15.5" customHeight="1" x14ac:dyDescent="0.35">
      <c r="A10" s="3">
        <f t="shared" si="5"/>
        <v>3</v>
      </c>
      <c r="B10" s="4">
        <f t="shared" si="0"/>
        <v>0.83666269212550837</v>
      </c>
      <c r="C10" s="4">
        <f t="shared" si="1"/>
        <v>0.85344721419309044</v>
      </c>
      <c r="D10" s="4">
        <f t="shared" si="2"/>
        <v>0.9145467460006016</v>
      </c>
      <c r="E10" s="5">
        <v>0.61511648360519577</v>
      </c>
      <c r="F10" s="5">
        <v>0.73459717068457742</v>
      </c>
      <c r="G10" s="5">
        <v>0.7635579379670917</v>
      </c>
      <c r="H10" s="4">
        <f t="shared" si="3"/>
        <v>0.84431204512745128</v>
      </c>
      <c r="I10" s="5">
        <v>0.6695684333661065</v>
      </c>
      <c r="J10" s="5">
        <f t="shared" si="4"/>
        <v>0.6695684333661065</v>
      </c>
    </row>
    <row r="11" spans="1:10" ht="15.5" customHeight="1" x14ac:dyDescent="0.35">
      <c r="A11" s="3">
        <f t="shared" si="5"/>
        <v>4</v>
      </c>
      <c r="B11" s="4">
        <f t="shared" si="0"/>
        <v>0.96075089144016013</v>
      </c>
      <c r="C11" s="4">
        <f t="shared" si="1"/>
        <v>0.97612862979914805</v>
      </c>
      <c r="D11" s="4">
        <f t="shared" si="2"/>
        <v>0.97635454799685562</v>
      </c>
      <c r="E11" s="5">
        <v>0.7352024769295219</v>
      </c>
      <c r="F11" s="5">
        <v>0.86074118992715642</v>
      </c>
      <c r="G11" s="5">
        <v>0.83490312693823687</v>
      </c>
      <c r="H11" s="4">
        <f t="shared" si="3"/>
        <v>0.96783494557433247</v>
      </c>
      <c r="I11" s="5">
        <v>0.79303432567402643</v>
      </c>
      <c r="J11" s="5">
        <f t="shared" si="4"/>
        <v>0.79303432567402643</v>
      </c>
    </row>
    <row r="12" spans="1:10" ht="15.5" customHeight="1" x14ac:dyDescent="0.35">
      <c r="A12" s="3">
        <f t="shared" si="5"/>
        <v>5</v>
      </c>
      <c r="B12" s="4">
        <f t="shared" si="0"/>
        <v>0.93922769329686939</v>
      </c>
      <c r="C12" s="4">
        <f t="shared" si="1"/>
        <v>0.96090466070914093</v>
      </c>
      <c r="D12" s="4">
        <f t="shared" si="2"/>
        <v>0.9512592271600413</v>
      </c>
      <c r="E12" s="5">
        <v>0.76523736119303265</v>
      </c>
      <c r="F12" s="5">
        <v>0.88179074319771344</v>
      </c>
      <c r="G12" s="5">
        <v>0.8551228942920085</v>
      </c>
      <c r="H12" s="4">
        <f t="shared" si="3"/>
        <v>0.94929918223929399</v>
      </c>
      <c r="I12" s="5">
        <v>0.81939005126894249</v>
      </c>
      <c r="J12" s="5">
        <f t="shared" si="4"/>
        <v>0.81939005126894249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0.96570549248728377</v>
      </c>
      <c r="D13" s="4">
        <f t="shared" si="2"/>
        <v>0.98438768764100659</v>
      </c>
      <c r="E13" s="5">
        <v>0.81475170148241982</v>
      </c>
      <c r="F13" s="5">
        <v>0.91766725592418086</v>
      </c>
      <c r="G13" s="5">
        <v>0.89893781829055663</v>
      </c>
      <c r="H13" s="4">
        <f t="shared" si="3"/>
        <v>0.98387139079260877</v>
      </c>
      <c r="I13" s="5">
        <v>0.86315259361763075</v>
      </c>
      <c r="J13" s="5">
        <f t="shared" si="4"/>
        <v>0.86315259361763075</v>
      </c>
    </row>
    <row r="14" spans="1:10" ht="15.5" customHeight="1" x14ac:dyDescent="0.35">
      <c r="A14" s="3">
        <f t="shared" si="5"/>
        <v>7</v>
      </c>
      <c r="B14" s="4">
        <f t="shared" si="0"/>
        <v>0.89660106824587471</v>
      </c>
      <c r="C14" s="4">
        <f t="shared" si="1"/>
        <v>0.98171757264181858</v>
      </c>
      <c r="D14" s="4">
        <f t="shared" si="2"/>
        <v>0.95984329385885869</v>
      </c>
      <c r="E14" s="5">
        <v>0.81475170148241982</v>
      </c>
      <c r="F14" s="5">
        <v>0.95025581097258238</v>
      </c>
      <c r="G14" s="5">
        <v>0.91319490235069622</v>
      </c>
      <c r="H14" s="4">
        <f t="shared" si="3"/>
        <v>0.93589201533333044</v>
      </c>
      <c r="I14" s="5">
        <v>0.87730225890832469</v>
      </c>
      <c r="J14" s="5">
        <f t="shared" si="4"/>
        <v>0.87730225890832469</v>
      </c>
    </row>
    <row r="15" spans="1:10" ht="15.5" customHeight="1" x14ac:dyDescent="0.35">
      <c r="A15" s="3">
        <f t="shared" si="5"/>
        <v>8</v>
      </c>
      <c r="B15" s="4">
        <f t="shared" si="0"/>
        <v>0.95018750508490846</v>
      </c>
      <c r="C15" s="4">
        <f t="shared" si="1"/>
        <v>0.98990778329483398</v>
      </c>
      <c r="D15" s="4">
        <f t="shared" si="2"/>
        <v>0.98801059050949747</v>
      </c>
      <c r="E15" s="5">
        <v>0.90871149983839927</v>
      </c>
      <c r="F15" s="5">
        <v>0.96795232911582496</v>
      </c>
      <c r="G15" s="5">
        <v>0.95139999226267247</v>
      </c>
      <c r="H15" s="4">
        <f t="shared" si="3"/>
        <v>0.96942071725069812</v>
      </c>
      <c r="I15" s="5">
        <v>0.93739688397262555</v>
      </c>
      <c r="J15" s="5">
        <f t="shared" si="4"/>
        <v>0.93739688397262555</v>
      </c>
    </row>
    <row r="16" spans="1:10" ht="15.5" customHeight="1" x14ac:dyDescent="0.35">
      <c r="A16" s="3">
        <f t="shared" si="5"/>
        <v>9</v>
      </c>
      <c r="B16" s="4">
        <f t="shared" si="0"/>
        <v>0.99440822257980088</v>
      </c>
      <c r="C16" s="4">
        <f t="shared" si="1"/>
        <v>0.9944414373110303</v>
      </c>
      <c r="D16" s="4">
        <f t="shared" si="2"/>
        <v>0.98845477563750095</v>
      </c>
      <c r="E16" s="5">
        <v>0.95634966254076037</v>
      </c>
      <c r="F16" s="5">
        <v>0.97782070759567929</v>
      </c>
      <c r="G16" s="5">
        <v>0.96294513581281993</v>
      </c>
      <c r="H16" s="4">
        <f t="shared" si="3"/>
        <v>0.99442464558859722</v>
      </c>
      <c r="I16" s="5">
        <v>0.9669660110329672</v>
      </c>
      <c r="J16" s="5">
        <f t="shared" si="4"/>
        <v>0.9669660110329672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0.99762603885387591</v>
      </c>
      <c r="E17" s="5">
        <v>0.96172742825848234</v>
      </c>
      <c r="F17" s="5">
        <v>0.98328636650510715</v>
      </c>
      <c r="G17" s="5">
        <v>0.9741924057089727</v>
      </c>
      <c r="H17" s="4">
        <f t="shared" si="3"/>
        <v>1</v>
      </c>
      <c r="I17" s="5">
        <v>0.9723874154995652</v>
      </c>
      <c r="J17" s="5">
        <f t="shared" si="4"/>
        <v>0.9723874154995652</v>
      </c>
    </row>
    <row r="18" spans="1:10" ht="15.5" customHeight="1" x14ac:dyDescent="0.35">
      <c r="A18" s="3">
        <f t="shared" si="5"/>
        <v>11</v>
      </c>
      <c r="B18" s="4">
        <f t="shared" si="0"/>
        <v>0.99665462792503579</v>
      </c>
      <c r="C18" s="4">
        <f t="shared" si="1"/>
        <v>0.99772043961106271</v>
      </c>
      <c r="D18" s="4">
        <f t="shared" si="2"/>
        <v>0.99777415587708451</v>
      </c>
      <c r="E18" s="5">
        <v>0.96172742825848234</v>
      </c>
      <c r="F18" s="5">
        <v>0.98328636650510715</v>
      </c>
      <c r="G18" s="5">
        <v>0.97651060394150802</v>
      </c>
      <c r="H18" s="4">
        <f t="shared" si="3"/>
        <v>0.99718162692862666</v>
      </c>
      <c r="I18" s="5">
        <v>0.9723874154995652</v>
      </c>
      <c r="J18" s="5">
        <f t="shared" si="4"/>
        <v>0.9723874154995652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0.99973948947149227</v>
      </c>
      <c r="E19" s="5">
        <v>0.96495556365471413</v>
      </c>
      <c r="F19" s="5">
        <v>0.98553294837621819</v>
      </c>
      <c r="G19" s="5">
        <v>0.97868901312954437</v>
      </c>
      <c r="H19" s="4">
        <f t="shared" si="3"/>
        <v>1</v>
      </c>
      <c r="I19" s="5">
        <v>0.97513571173044078</v>
      </c>
      <c r="J19" s="5">
        <f t="shared" si="4"/>
        <v>0.97513571173044078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0.99422718653391962</v>
      </c>
      <c r="E20" s="5">
        <v>0.96495556365471413</v>
      </c>
      <c r="F20" s="5">
        <v>0.98553294837621819</v>
      </c>
      <c r="G20" s="5">
        <v>0.97894403835835664</v>
      </c>
      <c r="H20" s="4">
        <f t="shared" si="3"/>
        <v>1</v>
      </c>
      <c r="I20" s="5">
        <v>0.97513571173044078</v>
      </c>
      <c r="J20" s="5">
        <f t="shared" si="4"/>
        <v>0.97513571173044078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0.96495556365471413</v>
      </c>
      <c r="F21" s="5">
        <v>0.98553294837621819</v>
      </c>
      <c r="G21" s="5">
        <v>0.98462811278693441</v>
      </c>
      <c r="H21" s="4">
        <f t="shared" si="3"/>
        <v>1</v>
      </c>
      <c r="I21" s="5">
        <v>0.97513571173044078</v>
      </c>
      <c r="J21" s="5">
        <f t="shared" si="4"/>
        <v>0.97513571173044078</v>
      </c>
    </row>
    <row r="22" spans="1:10" ht="15.5" customHeight="1" x14ac:dyDescent="0.35">
      <c r="A22" s="3">
        <f t="shared" si="5"/>
        <v>15</v>
      </c>
      <c r="B22" s="4">
        <f t="shared" si="0"/>
        <v>0.96495556365471413</v>
      </c>
      <c r="C22" s="4">
        <f t="shared" si="1"/>
        <v>0.98553294837621819</v>
      </c>
      <c r="D22" s="4">
        <f t="shared" si="2"/>
        <v>0.98462811278693441</v>
      </c>
      <c r="E22" s="5">
        <v>0.96495556365471413</v>
      </c>
      <c r="F22" s="5">
        <v>0.98553294837621819</v>
      </c>
      <c r="G22" s="5">
        <v>0.98462811278693441</v>
      </c>
      <c r="H22" s="4">
        <f t="shared" si="3"/>
        <v>0.97513571173044078</v>
      </c>
      <c r="I22" s="5">
        <v>0.97513571173044078</v>
      </c>
      <c r="J22" s="5">
        <f t="shared" si="4"/>
        <v>0.97513571173044078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>
        <v>2.0499999999999998</v>
      </c>
      <c r="D38" s="4">
        <v>1.669892682926829</v>
      </c>
      <c r="E38" s="4">
        <v>1.029211750134374</v>
      </c>
      <c r="F38" s="4">
        <v>1.0996145637020049</v>
      </c>
      <c r="G38" s="4">
        <v>1</v>
      </c>
      <c r="H38" s="4">
        <v>1.116151513196102</v>
      </c>
      <c r="I38" s="4">
        <v>1</v>
      </c>
      <c r="J38" s="4">
        <v>1</v>
      </c>
      <c r="K38" s="4">
        <v>1</v>
      </c>
      <c r="L38" s="4">
        <v>1</v>
      </c>
      <c r="M38" s="4">
        <v>1.023125397467769</v>
      </c>
      <c r="N38" s="4">
        <v>1.0083268350567891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1.705882352941176</v>
      </c>
      <c r="D39" s="4">
        <v>0.99999999999999989</v>
      </c>
      <c r="E39" s="4">
        <v>1.353386206896551</v>
      </c>
      <c r="F39" s="4">
        <v>1.9214180522928439</v>
      </c>
      <c r="G39" s="4">
        <v>1.3207889439639739</v>
      </c>
      <c r="H39" s="4">
        <v>1.030119393274942</v>
      </c>
      <c r="I39" s="4">
        <v>1</v>
      </c>
      <c r="J39" s="4">
        <v>1</v>
      </c>
      <c r="K39" s="4">
        <v>1.1315743307252379</v>
      </c>
      <c r="L39" s="4">
        <v>1</v>
      </c>
      <c r="M39" s="4">
        <v>1</v>
      </c>
      <c r="N39" s="4">
        <v>1</v>
      </c>
      <c r="O39" s="4">
        <v>1.043064986787662</v>
      </c>
      <c r="P39" s="4">
        <v>1</v>
      </c>
      <c r="Q39" s="4">
        <v>1.024772178531439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>
        <v>2.291652941176471</v>
      </c>
      <c r="E40" s="4">
        <v>1.6682435745069699</v>
      </c>
      <c r="F40" s="4">
        <v>1.018570092134983</v>
      </c>
      <c r="G40" s="4">
        <v>1.011329561848078</v>
      </c>
      <c r="H40" s="4">
        <v>1</v>
      </c>
      <c r="I40" s="4">
        <v>1</v>
      </c>
      <c r="J40" s="4">
        <v>1.134431690030397</v>
      </c>
      <c r="K40" s="4">
        <v>1.0526672679513089</v>
      </c>
      <c r="L40" s="4">
        <v>0.99999999999999989</v>
      </c>
      <c r="M40" s="4">
        <v>0.99999999999999989</v>
      </c>
      <c r="N40" s="4">
        <v>0.99999999999999989</v>
      </c>
      <c r="O40" s="4">
        <v>0.99999999999999989</v>
      </c>
      <c r="P40" s="4">
        <v>0.99999999999999989</v>
      </c>
      <c r="Q40" s="4">
        <v>0.99999999999999989</v>
      </c>
      <c r="R40" s="4">
        <v>0.99999999999999989</v>
      </c>
      <c r="S40" s="4">
        <v>0.99999999999999989</v>
      </c>
      <c r="T40" s="4">
        <v>0.99999999999999989</v>
      </c>
      <c r="U40" s="4">
        <v>0.99999999999999989</v>
      </c>
      <c r="V40" s="4">
        <v>0.99999999999999989</v>
      </c>
    </row>
    <row r="41" spans="1:24" ht="15.5" customHeight="1" x14ac:dyDescent="0.35">
      <c r="A41" s="1">
        <f t="shared" si="6"/>
        <v>3</v>
      </c>
      <c r="B41" s="4"/>
      <c r="C41" s="4"/>
      <c r="D41" s="4">
        <v>1.5987179640981961</v>
      </c>
      <c r="E41" s="4">
        <v>1.0480773800441729</v>
      </c>
      <c r="F41" s="4">
        <v>1.3104049029388041</v>
      </c>
      <c r="G41" s="4">
        <v>1.2913975792146111</v>
      </c>
      <c r="H41" s="4">
        <v>1</v>
      </c>
      <c r="I41" s="4">
        <v>1</v>
      </c>
      <c r="J41" s="4">
        <v>1</v>
      </c>
      <c r="K41" s="4">
        <v>1.021154231269338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2.2000000000000002</v>
      </c>
      <c r="D42" s="4">
        <v>2.6386818181818179</v>
      </c>
      <c r="E42" s="4">
        <v>1</v>
      </c>
      <c r="F42" s="4">
        <v>1.7908683743604761</v>
      </c>
      <c r="G42" s="4">
        <v>1</v>
      </c>
      <c r="H42" s="4">
        <v>1</v>
      </c>
      <c r="I42" s="4">
        <v>1.0384757078808831</v>
      </c>
      <c r="J42" s="4">
        <v>1</v>
      </c>
      <c r="K42" s="4">
        <v>1</v>
      </c>
      <c r="L42" s="4">
        <v>1.0324189041113649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>
        <v>2.502253333333333</v>
      </c>
      <c r="D43" s="4">
        <v>0.99999999999999989</v>
      </c>
      <c r="E43" s="4">
        <v>1.039963979133474</v>
      </c>
      <c r="F43" s="4">
        <v>1.076856467984157</v>
      </c>
      <c r="G43" s="4">
        <v>1</v>
      </c>
      <c r="H43" s="4">
        <v>1.035685567329149</v>
      </c>
      <c r="I43" s="4">
        <v>1</v>
      </c>
      <c r="J43" s="4">
        <v>1</v>
      </c>
      <c r="K43" s="4">
        <v>1.1263386150531309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1.1325616207595579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>
        <v>1.6325806451612901</v>
      </c>
      <c r="D44" s="4">
        <v>1.019758940920767</v>
      </c>
      <c r="E44" s="4">
        <v>0.99999999999999989</v>
      </c>
      <c r="F44" s="4">
        <v>1.4423677581863981</v>
      </c>
      <c r="G44" s="4">
        <v>1.120901765971795</v>
      </c>
      <c r="H44" s="4">
        <v>1.035953720371138</v>
      </c>
      <c r="I44" s="4">
        <v>1.2199128650194471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2</v>
      </c>
      <c r="C45" s="4">
        <v>1.3859999999999999</v>
      </c>
      <c r="D45" s="4">
        <v>1.054112554112554</v>
      </c>
      <c r="E45" s="4">
        <v>1.4106776180698151</v>
      </c>
      <c r="F45" s="4">
        <v>1.388161086851043</v>
      </c>
      <c r="G45" s="4">
        <v>1.2970989164627751</v>
      </c>
      <c r="H45" s="4">
        <v>1.040420371867421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6.6985000000000001</v>
      </c>
      <c r="D46" s="4">
        <v>1</v>
      </c>
      <c r="E46" s="4">
        <v>1.272449055758752</v>
      </c>
      <c r="F46" s="4">
        <v>1.011732269607555</v>
      </c>
      <c r="G46" s="4">
        <v>1</v>
      </c>
      <c r="H46" s="4">
        <v>1.0057981098162001</v>
      </c>
      <c r="I46" s="4">
        <v>1</v>
      </c>
      <c r="J46" s="4">
        <v>1.046117484291232</v>
      </c>
      <c r="K46" s="4">
        <v>1.024797487187965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4</v>
      </c>
      <c r="C47" s="4">
        <v>1.532375</v>
      </c>
      <c r="D47" s="4">
        <v>1.0815727220817359</v>
      </c>
      <c r="E47" s="4">
        <v>1.1960932196998271</v>
      </c>
      <c r="F47" s="4">
        <v>1</v>
      </c>
      <c r="G47" s="4">
        <v>1.1765558988586919</v>
      </c>
      <c r="H47" s="4">
        <v>1</v>
      </c>
      <c r="I47" s="4">
        <v>1.5359344016292411</v>
      </c>
      <c r="J47" s="4">
        <v>0.99999999999999989</v>
      </c>
      <c r="K47" s="4">
        <v>0.99999999999999989</v>
      </c>
      <c r="L47" s="4">
        <v>0.99999999999999989</v>
      </c>
      <c r="M47" s="4">
        <v>0.99999999999999989</v>
      </c>
      <c r="N47" s="4">
        <v>0.99999999999999989</v>
      </c>
      <c r="O47" s="4">
        <v>0.99999999999999989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26.563375000000001</v>
      </c>
      <c r="D48" s="4">
        <v>1.015999472958538</v>
      </c>
      <c r="E48" s="4">
        <v>1.004168461420889</v>
      </c>
      <c r="F48" s="4">
        <v>1.001844958880479</v>
      </c>
      <c r="G48" s="4">
        <v>1.012890928929546</v>
      </c>
      <c r="H48" s="4">
        <v>1.005454371906348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2.2000000000000002</v>
      </c>
      <c r="C49" s="4">
        <v>1.0227272727272729</v>
      </c>
      <c r="D49" s="4">
        <v>1.166666666666667</v>
      </c>
      <c r="E49" s="4">
        <v>1.038095238095238</v>
      </c>
      <c r="F49" s="4">
        <v>1.073394495412844</v>
      </c>
      <c r="G49" s="4">
        <v>1.4102564102564099</v>
      </c>
      <c r="H49" s="4">
        <v>1.157575757575757</v>
      </c>
      <c r="I49" s="4">
        <v>1</v>
      </c>
      <c r="J49" s="4">
        <v>1</v>
      </c>
      <c r="K49" s="4">
        <v>1.0210324607329839</v>
      </c>
      <c r="L49" s="4">
        <v>1</v>
      </c>
      <c r="M49" s="4">
        <v>1.0463630900248799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2</v>
      </c>
      <c r="C50" s="4">
        <v>1.5</v>
      </c>
      <c r="D50" s="4">
        <v>1.6174333333333331</v>
      </c>
      <c r="E50" s="4">
        <v>1</v>
      </c>
      <c r="F50" s="4">
        <v>1</v>
      </c>
      <c r="G50" s="4">
        <v>1.041341219627806</v>
      </c>
      <c r="H50" s="4">
        <v>1.039581230580459</v>
      </c>
      <c r="I50" s="4">
        <v>1</v>
      </c>
      <c r="J50" s="4">
        <v>1.0668278474747279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2.4</v>
      </c>
      <c r="C51" s="4">
        <v>1.854166666666667</v>
      </c>
      <c r="D51" s="4">
        <v>1</v>
      </c>
      <c r="E51" s="4">
        <v>1.4674157303370789</v>
      </c>
      <c r="F51" s="4">
        <v>1</v>
      </c>
      <c r="G51" s="4">
        <v>1.03062787136294</v>
      </c>
      <c r="H51" s="4">
        <v>0.99999999999999989</v>
      </c>
      <c r="I51" s="4">
        <v>1.111579494799406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1.2777777777777779</v>
      </c>
      <c r="D52" s="4">
        <v>1.326086956521739</v>
      </c>
      <c r="E52" s="4">
        <v>1.1475409836065571</v>
      </c>
      <c r="F52" s="4">
        <v>1</v>
      </c>
      <c r="G52" s="4">
        <v>1</v>
      </c>
      <c r="H52" s="4">
        <v>1</v>
      </c>
      <c r="I52" s="4">
        <v>1</v>
      </c>
      <c r="J52" s="4">
        <v>1.142857142857143</v>
      </c>
      <c r="V52" s="4"/>
    </row>
    <row r="53" spans="1:22" ht="15.5" customHeight="1" x14ac:dyDescent="0.35">
      <c r="A53" s="1">
        <f t="shared" si="6"/>
        <v>15</v>
      </c>
      <c r="B53" s="4"/>
      <c r="C53" s="4">
        <v>1</v>
      </c>
      <c r="D53" s="4">
        <v>1</v>
      </c>
      <c r="E53" s="4">
        <v>1.2666666666666671</v>
      </c>
      <c r="F53" s="4">
        <v>1.079468421052632</v>
      </c>
      <c r="G53" s="4">
        <v>1.1464804801583619</v>
      </c>
      <c r="H53" s="4">
        <v>1</v>
      </c>
      <c r="I53" s="4">
        <v>1.29769245817421</v>
      </c>
    </row>
    <row r="54" spans="1:22" ht="15.5" customHeight="1" x14ac:dyDescent="0.35">
      <c r="A54" s="1">
        <f t="shared" si="6"/>
        <v>16</v>
      </c>
      <c r="B54" s="4"/>
      <c r="C54" s="4">
        <v>1.166666666666667</v>
      </c>
      <c r="D54" s="4">
        <v>1</v>
      </c>
      <c r="E54" s="4">
        <v>1.043028571428571</v>
      </c>
      <c r="F54" s="4">
        <v>1.1921273215361861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>
        <v>1.666666666666667</v>
      </c>
      <c r="D55" s="4">
        <v>1.36158</v>
      </c>
      <c r="E55" s="4">
        <v>1.264398713259596</v>
      </c>
      <c r="F55" s="4">
        <v>1</v>
      </c>
      <c r="G55" s="4">
        <v>1.058448634393987</v>
      </c>
    </row>
    <row r="56" spans="1:22" ht="15.5" customHeight="1" x14ac:dyDescent="0.35">
      <c r="A56" s="1">
        <f t="shared" si="6"/>
        <v>18</v>
      </c>
      <c r="B56" s="4"/>
      <c r="C56" s="4"/>
      <c r="D56" s="4">
        <v>2.0460781775821899</v>
      </c>
      <c r="E56" s="4">
        <v>1.194643413266895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>
        <v>1</v>
      </c>
      <c r="D57" s="4">
        <v>1.2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1.1333333333333331</v>
      </c>
      <c r="D58" s="4">
        <v>1.0298764705882351</v>
      </c>
    </row>
    <row r="59" spans="1:22" ht="15.5" customHeight="1" x14ac:dyDescent="0.35">
      <c r="A59" s="1">
        <f t="shared" si="6"/>
        <v>21</v>
      </c>
      <c r="B59" s="4"/>
      <c r="C59" s="4">
        <v>1.133235627206715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7.4965026504499321E-2</v>
      </c>
      <c r="C2" s="32">
        <v>8.0620916294078471E-2</v>
      </c>
      <c r="D2" s="32">
        <v>0.48204424012072578</v>
      </c>
      <c r="E2" s="32">
        <v>0.41382332762354651</v>
      </c>
      <c r="F2" s="32">
        <v>5.1847157416760388E-2</v>
      </c>
      <c r="G2" s="32">
        <v>6.1992015312249897E-2</v>
      </c>
      <c r="H2" s="32">
        <v>0.43107019076361919</v>
      </c>
      <c r="I2" s="32">
        <v>0.37868003153517887</v>
      </c>
      <c r="J2" s="32">
        <v>0.44533624988970472</v>
      </c>
      <c r="M2" s="31">
        <v>1</v>
      </c>
      <c r="N2" s="17">
        <v>2.3555555555555561</v>
      </c>
      <c r="O2" s="17">
        <v>2.2000000000000002</v>
      </c>
      <c r="P2" s="17"/>
      <c r="Q2" s="17"/>
      <c r="R2" s="17">
        <v>2.52</v>
      </c>
      <c r="S2" s="17">
        <v>2.2000000000000002</v>
      </c>
      <c r="T2" s="17"/>
      <c r="U2" s="17"/>
      <c r="V2" s="17"/>
    </row>
    <row r="3" spans="1:27" x14ac:dyDescent="0.35">
      <c r="A3">
        <f t="shared" ref="A3:A24" si="0">+A2+1</f>
        <v>2</v>
      </c>
      <c r="B3" s="32">
        <v>0.17658428465504289</v>
      </c>
      <c r="C3" s="32">
        <v>0.1773660158469727</v>
      </c>
      <c r="D3" s="32">
        <v>0.48204424012072578</v>
      </c>
      <c r="E3" s="32">
        <v>0.41382332762354651</v>
      </c>
      <c r="F3" s="32">
        <v>0.1306548366902362</v>
      </c>
      <c r="G3" s="32">
        <v>0.1363824336869498</v>
      </c>
      <c r="H3" s="32">
        <v>0.43107019076361919</v>
      </c>
      <c r="I3" s="32">
        <v>0.37868003153517887</v>
      </c>
      <c r="J3" s="32">
        <v>0.44533624988970472</v>
      </c>
      <c r="M3">
        <f t="shared" ref="M3:M24" si="1">+M2+1</f>
        <v>2</v>
      </c>
      <c r="N3" s="17">
        <v>3.4104811523138219</v>
      </c>
      <c r="O3" s="17">
        <v>3.9827232277486502</v>
      </c>
      <c r="P3" s="17">
        <v>1.235677250717744</v>
      </c>
      <c r="Q3" s="17">
        <v>1.099972507560421</v>
      </c>
      <c r="R3" s="17">
        <v>3.1066073864463628</v>
      </c>
      <c r="S3" s="17">
        <v>3.5743590010040989</v>
      </c>
      <c r="T3" s="17">
        <v>1.2199804587746761</v>
      </c>
      <c r="U3" s="17">
        <v>1.0888563201800161</v>
      </c>
      <c r="V3" s="17">
        <v>1.1678248791390831</v>
      </c>
    </row>
    <row r="4" spans="1:27" x14ac:dyDescent="0.35">
      <c r="A4">
        <f t="shared" si="0"/>
        <v>3</v>
      </c>
      <c r="B4" s="32">
        <v>0.60223737461084259</v>
      </c>
      <c r="C4" s="32">
        <v>0.70639975112697317</v>
      </c>
      <c r="D4" s="32">
        <v>0.59565110135670274</v>
      </c>
      <c r="E4" s="32">
        <v>0.45519428337307011</v>
      </c>
      <c r="F4" s="32">
        <v>0.40589328073683101</v>
      </c>
      <c r="G4" s="32">
        <v>0.48747977942779369</v>
      </c>
      <c r="H4" s="32">
        <v>0.52589720909188731</v>
      </c>
      <c r="I4" s="32">
        <v>0.41232814566304737</v>
      </c>
      <c r="J4" s="32">
        <v>0.51603590816010991</v>
      </c>
      <c r="M4">
        <f t="shared" si="1"/>
        <v>3</v>
      </c>
      <c r="N4" s="17">
        <v>1.1359729211812311</v>
      </c>
      <c r="O4" s="17">
        <v>1.080914789039676</v>
      </c>
      <c r="P4" s="17">
        <v>1.233267543720477</v>
      </c>
      <c r="Q4" s="17">
        <v>1.351327347626323</v>
      </c>
      <c r="R4" s="17">
        <v>1.3389576524356701</v>
      </c>
      <c r="S4" s="17">
        <v>1.2371078166443701</v>
      </c>
      <c r="T4" s="17">
        <v>1.2729224413617379</v>
      </c>
      <c r="U4" s="17">
        <v>1.4253182160568081</v>
      </c>
      <c r="V4" s="17">
        <v>1.2922974456734</v>
      </c>
    </row>
    <row r="5" spans="1:27" x14ac:dyDescent="0.35">
      <c r="A5">
        <f t="shared" si="0"/>
        <v>4</v>
      </c>
      <c r="B5" s="32">
        <v>0.68412534968119421</v>
      </c>
      <c r="C5" s="32">
        <v>0.7635579379670917</v>
      </c>
      <c r="D5" s="32">
        <v>0.73459717068457742</v>
      </c>
      <c r="E5" s="32">
        <v>0.61511648360519577</v>
      </c>
      <c r="F5" s="32">
        <v>0.54347391431479952</v>
      </c>
      <c r="G5" s="32">
        <v>0.60306504558619678</v>
      </c>
      <c r="H5" s="32">
        <v>0.66942635930256955</v>
      </c>
      <c r="I5" s="32">
        <v>0.58769881700646631</v>
      </c>
      <c r="J5" s="32">
        <v>0.6695684333661065</v>
      </c>
      <c r="M5">
        <f t="shared" si="1"/>
        <v>4</v>
      </c>
      <c r="N5" s="17">
        <v>1.113739388603171</v>
      </c>
      <c r="O5" s="17">
        <v>1.093437819743051</v>
      </c>
      <c r="P5" s="17">
        <v>1.171718629306759</v>
      </c>
      <c r="Q5" s="17">
        <v>1.195224801358765</v>
      </c>
      <c r="R5" s="17">
        <v>1.172203028116271</v>
      </c>
      <c r="S5" s="17">
        <v>1.157875004461673</v>
      </c>
      <c r="T5" s="17">
        <v>1.152713058038048</v>
      </c>
      <c r="U5" s="17">
        <v>1.1530140421754971</v>
      </c>
      <c r="V5" s="17">
        <v>1.1834717153327621</v>
      </c>
    </row>
    <row r="6" spans="1:27" x14ac:dyDescent="0.35">
      <c r="A6">
        <f t="shared" si="0"/>
        <v>5</v>
      </c>
      <c r="B6" s="32">
        <v>0.76193734868186347</v>
      </c>
      <c r="C6" s="32">
        <v>0.83490312693823687</v>
      </c>
      <c r="D6" s="32">
        <v>0.86074118992715642</v>
      </c>
      <c r="E6" s="32">
        <v>0.7352024769295219</v>
      </c>
      <c r="F6" s="32">
        <v>0.63706176806201098</v>
      </c>
      <c r="G6" s="32">
        <v>0.69827394234879636</v>
      </c>
      <c r="H6" s="32">
        <v>0.77165650576294165</v>
      </c>
      <c r="I6" s="32">
        <v>0.67762498857838338</v>
      </c>
      <c r="J6" s="32">
        <v>0.79303432567402643</v>
      </c>
      <c r="M6">
        <f t="shared" si="1"/>
        <v>5</v>
      </c>
      <c r="N6" s="17">
        <v>1.101723808620849</v>
      </c>
      <c r="O6" s="17">
        <v>1.0242180999224679</v>
      </c>
      <c r="P6" s="17">
        <v>1.024455148094328</v>
      </c>
      <c r="Q6" s="17">
        <v>1.0408525341059069</v>
      </c>
      <c r="R6" s="17">
        <v>1.1793067771021271</v>
      </c>
      <c r="S6" s="17">
        <v>1.0622273794450621</v>
      </c>
      <c r="T6" s="17">
        <v>1.045265957098136</v>
      </c>
      <c r="U6" s="17">
        <v>1.0640424405120621</v>
      </c>
      <c r="V6" s="17">
        <v>1.032653841100118</v>
      </c>
    </row>
    <row r="7" spans="1:27" x14ac:dyDescent="0.35">
      <c r="A7">
        <f t="shared" si="0"/>
        <v>6</v>
      </c>
      <c r="B7" s="32">
        <v>0.83944451772025452</v>
      </c>
      <c r="C7" s="32">
        <v>0.8551228942920085</v>
      </c>
      <c r="D7" s="32">
        <v>0.88179074319771344</v>
      </c>
      <c r="E7" s="32">
        <v>0.76523736119303265</v>
      </c>
      <c r="F7" s="32">
        <v>0.75129126050819262</v>
      </c>
      <c r="G7" s="32">
        <v>0.74172569991593396</v>
      </c>
      <c r="H7" s="32">
        <v>0.80658627604730471</v>
      </c>
      <c r="I7" s="32">
        <v>0.72102174659890106</v>
      </c>
      <c r="J7" s="32">
        <v>0.81939005126894249</v>
      </c>
      <c r="M7">
        <f t="shared" si="1"/>
        <v>6</v>
      </c>
      <c r="N7" s="17">
        <v>1.065564432834625</v>
      </c>
      <c r="O7" s="17">
        <v>1.0512381603755609</v>
      </c>
      <c r="P7" s="17">
        <v>1.0406859711368319</v>
      </c>
      <c r="Q7" s="17">
        <v>1.0647045515553399</v>
      </c>
      <c r="R7" s="17">
        <v>1.106562122836054</v>
      </c>
      <c r="S7" s="17">
        <v>1.107883510501859</v>
      </c>
      <c r="T7" s="17">
        <v>1.046149700923849</v>
      </c>
      <c r="U7" s="17">
        <v>1.068309704850783</v>
      </c>
      <c r="V7" s="17">
        <v>1.052695261346086</v>
      </c>
    </row>
    <row r="8" spans="1:27" x14ac:dyDescent="0.35">
      <c r="A8">
        <f t="shared" si="0"/>
        <v>7</v>
      </c>
      <c r="B8" s="32">
        <v>0.89448222142071876</v>
      </c>
      <c r="C8" s="32">
        <v>0.89893781829055663</v>
      </c>
      <c r="D8" s="32">
        <v>0.91766725592418086</v>
      </c>
      <c r="E8" s="32">
        <v>0.81475170148241982</v>
      </c>
      <c r="F8" s="32">
        <v>0.83135045209612068</v>
      </c>
      <c r="G8" s="32">
        <v>0.82174567225231365</v>
      </c>
      <c r="H8" s="32">
        <v>0.84380999145616897</v>
      </c>
      <c r="I8" s="32">
        <v>0.77027452930006812</v>
      </c>
      <c r="J8" s="32">
        <v>0.86315259361763075</v>
      </c>
      <c r="M8">
        <f t="shared" si="1"/>
        <v>7</v>
      </c>
      <c r="N8" s="17">
        <v>1.016810783574545</v>
      </c>
      <c r="O8" s="17">
        <v>1.015859922421833</v>
      </c>
      <c r="P8" s="17">
        <v>1.0355123873473959</v>
      </c>
      <c r="Q8" s="17">
        <v>1</v>
      </c>
      <c r="R8" s="17">
        <v>1.027455296230442</v>
      </c>
      <c r="S8" s="17">
        <v>1.0267057607872061</v>
      </c>
      <c r="T8" s="17">
        <v>1.0328594980260359</v>
      </c>
      <c r="U8" s="17">
        <v>1</v>
      </c>
      <c r="V8" s="17">
        <v>1.0177561936736981</v>
      </c>
    </row>
    <row r="9" spans="1:27" x14ac:dyDescent="0.35">
      <c r="A9">
        <f t="shared" si="0"/>
        <v>8</v>
      </c>
      <c r="B9" s="32">
        <v>0.90951916845630099</v>
      </c>
      <c r="C9" s="32">
        <v>0.91319490235069622</v>
      </c>
      <c r="D9" s="32">
        <v>0.95025581097258238</v>
      </c>
      <c r="E9" s="32">
        <v>0.81475170148241982</v>
      </c>
      <c r="F9" s="32">
        <v>0.85417542502973154</v>
      </c>
      <c r="G9" s="32">
        <v>0.84369101560340587</v>
      </c>
      <c r="H9" s="32">
        <v>0.87153716420477234</v>
      </c>
      <c r="I9" s="32">
        <v>0.77027452930006812</v>
      </c>
      <c r="J9" s="32">
        <v>0.87730225890832469</v>
      </c>
      <c r="M9">
        <f t="shared" si="1"/>
        <v>8</v>
      </c>
      <c r="N9" s="17">
        <v>1.0341834731863431</v>
      </c>
      <c r="O9" s="17">
        <v>1.041836731472801</v>
      </c>
      <c r="P9" s="17">
        <v>1.018622899159259</v>
      </c>
      <c r="Q9" s="17">
        <v>1.1153232306051299</v>
      </c>
      <c r="R9" s="17">
        <v>1.0752246829689489</v>
      </c>
      <c r="S9" s="17">
        <v>1.100299577291932</v>
      </c>
      <c r="T9" s="17">
        <v>1.068211992162269</v>
      </c>
      <c r="U9" s="17">
        <v>1.1364239843245389</v>
      </c>
      <c r="V9" s="17">
        <v>1.0669730648821949</v>
      </c>
    </row>
    <row r="10" spans="1:27" x14ac:dyDescent="0.35">
      <c r="A10">
        <f t="shared" si="0"/>
        <v>9</v>
      </c>
      <c r="B10" s="32">
        <v>0.94060969256369154</v>
      </c>
      <c r="C10" s="32">
        <v>0.95139999226267247</v>
      </c>
      <c r="D10" s="32">
        <v>0.96795232911582496</v>
      </c>
      <c r="E10" s="32">
        <v>0.90871149983839927</v>
      </c>
      <c r="F10" s="32">
        <v>0.91843050057746045</v>
      </c>
      <c r="G10" s="32">
        <v>0.92831286783342837</v>
      </c>
      <c r="H10" s="32">
        <v>0.93098645041863459</v>
      </c>
      <c r="I10" s="32">
        <v>0.87535844961089193</v>
      </c>
      <c r="J10" s="32">
        <v>0.93739688397262555</v>
      </c>
      <c r="M10">
        <f t="shared" si="1"/>
        <v>9</v>
      </c>
      <c r="N10" s="17">
        <v>1.016213898582542</v>
      </c>
      <c r="O10" s="17">
        <v>1.0121348997730071</v>
      </c>
      <c r="P10" s="17">
        <v>1.010195107943868</v>
      </c>
      <c r="Q10" s="17">
        <v>1.052423858079085</v>
      </c>
      <c r="R10" s="17">
        <v>1.0260156109769001</v>
      </c>
      <c r="S10" s="17">
        <v>1.0213168728852591</v>
      </c>
      <c r="T10" s="17">
        <v>1.0349474983886451</v>
      </c>
      <c r="U10" s="17">
        <v>1.0698949967772911</v>
      </c>
      <c r="V10" s="17">
        <v>1.0313094830114771</v>
      </c>
    </row>
    <row r="11" spans="1:27" x14ac:dyDescent="0.35">
      <c r="A11">
        <f t="shared" si="0"/>
        <v>10</v>
      </c>
      <c r="B11" s="32">
        <v>0.95586064272467564</v>
      </c>
      <c r="C11" s="32">
        <v>0.96294513581281993</v>
      </c>
      <c r="D11" s="32">
        <v>0.97782070759567929</v>
      </c>
      <c r="E11" s="32">
        <v>0.95634966254076037</v>
      </c>
      <c r="F11" s="32">
        <v>0.94232403118980312</v>
      </c>
      <c r="G11" s="32">
        <v>0.94810159523478355</v>
      </c>
      <c r="H11" s="32">
        <v>0.96352209789449039</v>
      </c>
      <c r="I11" s="32">
        <v>0.93654162562541921</v>
      </c>
      <c r="J11" s="32">
        <v>0.9669660110329672</v>
      </c>
      <c r="M11">
        <f t="shared" si="1"/>
        <v>10</v>
      </c>
      <c r="N11" s="17">
        <v>1.019247386226722</v>
      </c>
      <c r="O11" s="17">
        <v>1.011680073430828</v>
      </c>
      <c r="P11" s="17">
        <v>1.0055896330144889</v>
      </c>
      <c r="Q11" s="17">
        <v>1.0056232212216549</v>
      </c>
      <c r="R11" s="17">
        <v>1.026968885208569</v>
      </c>
      <c r="S11" s="17">
        <v>1.0204991718495611</v>
      </c>
      <c r="T11" s="17">
        <v>1.007638324653491</v>
      </c>
      <c r="U11" s="17">
        <v>1.007010820244328</v>
      </c>
      <c r="V11" s="17">
        <v>1.005606427118072</v>
      </c>
    </row>
    <row r="12" spans="1:27" x14ac:dyDescent="0.35">
      <c r="A12">
        <f t="shared" si="0"/>
        <v>11</v>
      </c>
      <c r="B12" s="32">
        <v>0.97425846169412056</v>
      </c>
      <c r="C12" s="32">
        <v>0.9741924057089727</v>
      </c>
      <c r="D12" s="32">
        <v>0.98328636650510715</v>
      </c>
      <c r="E12" s="32">
        <v>0.96172742825848234</v>
      </c>
      <c r="F12" s="32">
        <v>0.96773745981623693</v>
      </c>
      <c r="G12" s="32">
        <v>0.9675368927663438</v>
      </c>
      <c r="H12" s="32">
        <v>0.97088179248902162</v>
      </c>
      <c r="I12" s="32">
        <v>0.94310755061400986</v>
      </c>
      <c r="J12" s="32">
        <v>0.9723874154995652</v>
      </c>
      <c r="M12">
        <f t="shared" si="1"/>
        <v>11</v>
      </c>
      <c r="N12" s="17">
        <v>1.0023116476129661</v>
      </c>
      <c r="O12" s="17">
        <v>1.0023796102483971</v>
      </c>
      <c r="P12" s="17">
        <v>1</v>
      </c>
      <c r="Q12" s="17">
        <v>1</v>
      </c>
      <c r="R12" s="17">
        <v>1.0024937618547201</v>
      </c>
      <c r="S12" s="17">
        <v>1.0027015753426141</v>
      </c>
      <c r="T12" s="17">
        <v>1</v>
      </c>
      <c r="U12" s="17">
        <v>1</v>
      </c>
      <c r="V12" s="17">
        <v>1</v>
      </c>
    </row>
    <row r="13" spans="1:27" x14ac:dyDescent="0.35">
      <c r="A13">
        <f t="shared" si="0"/>
        <v>12</v>
      </c>
      <c r="B13" s="32">
        <v>0.97651060394150802</v>
      </c>
      <c r="C13" s="32">
        <v>0.97651060394150802</v>
      </c>
      <c r="D13" s="32">
        <v>0.98328636650510715</v>
      </c>
      <c r="E13" s="32">
        <v>0.96172742825848234</v>
      </c>
      <c r="F13" s="32">
        <v>0.97015076657891075</v>
      </c>
      <c r="G13" s="32">
        <v>0.97015076657891075</v>
      </c>
      <c r="H13" s="32">
        <v>0.97088179248902162</v>
      </c>
      <c r="I13" s="32">
        <v>0.94310755061400986</v>
      </c>
      <c r="J13" s="32">
        <v>0.9723874154995652</v>
      </c>
      <c r="M13">
        <f t="shared" si="1"/>
        <v>12</v>
      </c>
      <c r="N13" s="17">
        <v>1.0022308095572581</v>
      </c>
      <c r="O13" s="17">
        <v>1.0022308095572581</v>
      </c>
      <c r="P13" s="17">
        <v>1.0022847686570659</v>
      </c>
      <c r="Q13" s="17">
        <v>1.0033566011547339</v>
      </c>
      <c r="R13" s="17">
        <v>1.0057907072910539</v>
      </c>
      <c r="S13" s="17">
        <v>1.0057907072910539</v>
      </c>
      <c r="T13" s="17">
        <v>1.0077271816708131</v>
      </c>
      <c r="U13" s="17">
        <v>1.0154543633416271</v>
      </c>
      <c r="V13" s="17">
        <v>1.0028206849059</v>
      </c>
    </row>
    <row r="14" spans="1:27" x14ac:dyDescent="0.35">
      <c r="A14">
        <f t="shared" si="0"/>
        <v>13</v>
      </c>
      <c r="B14" s="32">
        <v>0.97868901312954437</v>
      </c>
      <c r="C14" s="32">
        <v>0.97868901312954437</v>
      </c>
      <c r="D14" s="32">
        <v>0.98553294837621819</v>
      </c>
      <c r="E14" s="32">
        <v>0.96495556365471413</v>
      </c>
      <c r="F14" s="32">
        <v>0.97576862569636091</v>
      </c>
      <c r="G14" s="32">
        <v>0.97576862569636091</v>
      </c>
      <c r="H14" s="32">
        <v>0.97838397248046916</v>
      </c>
      <c r="I14" s="32">
        <v>0.9576826773714302</v>
      </c>
      <c r="J14" s="32">
        <v>0.97513571173044078</v>
      </c>
      <c r="M14">
        <f t="shared" si="1"/>
        <v>13</v>
      </c>
      <c r="N14" s="17">
        <v>1.0002605784119281</v>
      </c>
      <c r="O14" s="17">
        <v>1.0002605784119281</v>
      </c>
      <c r="P14" s="17">
        <v>1</v>
      </c>
      <c r="Q14" s="17">
        <v>1</v>
      </c>
      <c r="R14" s="17">
        <v>1.000756985005163</v>
      </c>
      <c r="S14" s="17">
        <v>1.000756985005163</v>
      </c>
      <c r="T14" s="17">
        <v>1</v>
      </c>
      <c r="U14" s="17">
        <v>1</v>
      </c>
      <c r="V14" s="17">
        <v>1</v>
      </c>
    </row>
    <row r="15" spans="1:27" x14ac:dyDescent="0.35">
      <c r="A15">
        <f t="shared" si="0"/>
        <v>14</v>
      </c>
      <c r="B15" s="32">
        <v>0.97894403835835664</v>
      </c>
      <c r="C15" s="32">
        <v>0.97894403835835664</v>
      </c>
      <c r="D15" s="32">
        <v>0.98553294837621819</v>
      </c>
      <c r="E15" s="32">
        <v>0.96495556365471413</v>
      </c>
      <c r="F15" s="32">
        <v>0.97650726791452114</v>
      </c>
      <c r="G15" s="32">
        <v>0.97650726791452114</v>
      </c>
      <c r="H15" s="32">
        <v>0.97838397248046916</v>
      </c>
      <c r="I15" s="32">
        <v>0.9576826773714302</v>
      </c>
      <c r="J15" s="32">
        <v>0.97513571173044078</v>
      </c>
      <c r="M15">
        <f t="shared" si="1"/>
        <v>14</v>
      </c>
      <c r="N15" s="17">
        <v>1.0058063323395989</v>
      </c>
      <c r="O15" s="17">
        <v>1.0058063323395989</v>
      </c>
      <c r="P15" s="17">
        <v>1</v>
      </c>
      <c r="Q15" s="17">
        <v>1</v>
      </c>
      <c r="R15" s="17">
        <v>1.004306498678766</v>
      </c>
      <c r="S15" s="17">
        <v>1.004306498678766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0.98462811278693441</v>
      </c>
      <c r="C16" s="32">
        <v>0.98462811278693441</v>
      </c>
      <c r="D16" s="32">
        <v>0.98553294837621819</v>
      </c>
      <c r="E16" s="32">
        <v>0.96495556365471413</v>
      </c>
      <c r="F16" s="32">
        <v>0.98071259517360065</v>
      </c>
      <c r="G16" s="32">
        <v>0.98071259517360065</v>
      </c>
      <c r="H16" s="32">
        <v>0.97838397248046916</v>
      </c>
      <c r="I16" s="32">
        <v>0.9576826773714302</v>
      </c>
      <c r="J16" s="32">
        <v>0.97513571173044078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0.98462811278693441</v>
      </c>
      <c r="C17" s="32">
        <v>0.98462811278693441</v>
      </c>
      <c r="D17" s="32">
        <v>0.98553294837621819</v>
      </c>
      <c r="E17" s="32">
        <v>0.96495556365471413</v>
      </c>
      <c r="F17" s="32">
        <v>0.98071259517360065</v>
      </c>
      <c r="G17" s="32">
        <v>0.98071259517360065</v>
      </c>
      <c r="H17" s="32">
        <v>0.97838397248046916</v>
      </c>
      <c r="I17" s="32">
        <v>0.9576826773714302</v>
      </c>
      <c r="J17" s="32">
        <v>0.97513571173044078</v>
      </c>
      <c r="M17">
        <f t="shared" si="1"/>
        <v>16</v>
      </c>
      <c r="N17" s="17">
        <v>1.015611871135343</v>
      </c>
      <c r="O17" s="17">
        <v>1.015611871135343</v>
      </c>
      <c r="P17" s="17">
        <v>1.014679419544134</v>
      </c>
      <c r="Q17" s="17">
        <v>1.0363171504111099</v>
      </c>
      <c r="R17" s="17">
        <v>1.019666724911374</v>
      </c>
      <c r="S17" s="17">
        <v>1.019666724911374</v>
      </c>
      <c r="T17" s="17">
        <v>1.0220936034599259</v>
      </c>
      <c r="U17" s="17">
        <v>1.044187206919853</v>
      </c>
      <c r="V17" s="17">
        <v>1.025498284977622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45565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44835</v>
      </c>
      <c r="T7" s="11">
        <f>R9</f>
        <v>44866</v>
      </c>
      <c r="U7" s="11">
        <f>R10</f>
        <v>44896</v>
      </c>
      <c r="V7" s="11">
        <f>R11</f>
        <v>44927</v>
      </c>
      <c r="W7" s="11">
        <f>R12</f>
        <v>44958</v>
      </c>
      <c r="X7" s="11">
        <f>R13</f>
        <v>44986</v>
      </c>
      <c r="Y7" s="11">
        <f>R14</f>
        <v>45017</v>
      </c>
      <c r="Z7" s="11">
        <f>R15</f>
        <v>45047</v>
      </c>
      <c r="AA7" s="11">
        <f>R16</f>
        <v>45078</v>
      </c>
      <c r="AB7" s="11">
        <f>R17</f>
        <v>45108</v>
      </c>
      <c r="AC7" s="11">
        <f>R18</f>
        <v>45139</v>
      </c>
      <c r="AD7" s="11">
        <f>R19</f>
        <v>45170</v>
      </c>
      <c r="AE7" s="11">
        <f>R20</f>
        <v>45200</v>
      </c>
      <c r="AF7" s="11">
        <f>R21</f>
        <v>45231</v>
      </c>
      <c r="AG7" s="11">
        <f>R22</f>
        <v>45261</v>
      </c>
      <c r="AH7" s="11">
        <f>R23</f>
        <v>45292</v>
      </c>
      <c r="AI7" s="11">
        <f>R24</f>
        <v>45323</v>
      </c>
      <c r="AJ7" s="11">
        <f>R25</f>
        <v>45352</v>
      </c>
      <c r="AK7" s="11">
        <f>R26</f>
        <v>45383</v>
      </c>
      <c r="AL7" s="11">
        <f>R27</f>
        <v>45413</v>
      </c>
      <c r="AM7" s="11">
        <f>R28</f>
        <v>45444</v>
      </c>
      <c r="AN7" s="11">
        <f>R29</f>
        <v>45474</v>
      </c>
      <c r="AO7" s="11">
        <f>R30</f>
        <v>45505</v>
      </c>
      <c r="AP7" s="11">
        <f>R31</f>
        <v>45536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44835</v>
      </c>
      <c r="B8" s="13">
        <v>4461.09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4461.09</v>
      </c>
      <c r="H8" s="14">
        <f t="shared" ref="H8:H31" si="4">G8-B8</f>
        <v>0</v>
      </c>
      <c r="I8" s="13">
        <v>102485.1225</v>
      </c>
      <c r="J8" s="13">
        <f t="shared" ref="J8:J28" si="5">100*$G8/$I8</f>
        <v>4.3529147364779703</v>
      </c>
      <c r="K8" s="13">
        <f t="shared" ref="K8:K31" si="6">100*(B8/I8)</f>
        <v>4.3529147364779703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44835</v>
      </c>
      <c r="S8" s="17"/>
      <c r="T8" s="17">
        <v>1000</v>
      </c>
      <c r="U8" s="17">
        <v>2050</v>
      </c>
      <c r="V8" s="17">
        <v>3423.28</v>
      </c>
      <c r="W8" s="17">
        <v>3523.28</v>
      </c>
      <c r="X8" s="17">
        <v>3874.25</v>
      </c>
      <c r="Y8" s="17">
        <v>3874.25</v>
      </c>
      <c r="Z8" s="17">
        <v>4324.25</v>
      </c>
      <c r="AA8" s="17">
        <v>4324.25</v>
      </c>
      <c r="AB8" s="17">
        <v>4324.25</v>
      </c>
      <c r="AC8" s="17">
        <v>4324.25</v>
      </c>
      <c r="AD8" s="17">
        <v>4324.25</v>
      </c>
      <c r="AE8" s="17">
        <v>4424.25</v>
      </c>
      <c r="AF8" s="17">
        <v>4461.09</v>
      </c>
      <c r="AG8" s="17">
        <v>4461.09</v>
      </c>
      <c r="AH8" s="17">
        <v>4461.09</v>
      </c>
      <c r="AI8" s="17">
        <v>4461.09</v>
      </c>
      <c r="AJ8" s="17">
        <v>4461.09</v>
      </c>
      <c r="AK8" s="17">
        <v>4461.09</v>
      </c>
      <c r="AL8" s="17">
        <v>4461.09</v>
      </c>
      <c r="AM8" s="17">
        <v>4461.09</v>
      </c>
      <c r="AN8" s="17">
        <v>4461.09</v>
      </c>
      <c r="AO8" s="17">
        <v>4461.09</v>
      </c>
      <c r="AP8" s="17">
        <v>4461.09</v>
      </c>
      <c r="AQ8" s="13"/>
      <c r="AR8" s="13"/>
    </row>
    <row r="9" spans="1:44" x14ac:dyDescent="0.35">
      <c r="A9" s="12">
        <f t="shared" si="0"/>
        <v>44866</v>
      </c>
      <c r="B9" s="13">
        <v>12410.36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12410.36</v>
      </c>
      <c r="H9" s="14">
        <f t="shared" si="4"/>
        <v>0</v>
      </c>
      <c r="I9" s="13">
        <v>101804.9425</v>
      </c>
      <c r="J9" s="13">
        <f t="shared" si="5"/>
        <v>12.19033152540703</v>
      </c>
      <c r="K9" s="13">
        <f t="shared" si="6"/>
        <v>12.19033152540703</v>
      </c>
      <c r="L9" s="13">
        <f t="shared" si="7"/>
        <v>0</v>
      </c>
      <c r="M9" s="13"/>
      <c r="N9" s="13"/>
      <c r="O9" s="13"/>
      <c r="P9" s="13"/>
      <c r="R9" s="16">
        <f t="shared" si="8"/>
        <v>44866</v>
      </c>
      <c r="S9" s="17"/>
      <c r="T9" s="17">
        <v>1700</v>
      </c>
      <c r="U9" s="17">
        <v>2900</v>
      </c>
      <c r="V9" s="17">
        <v>2900</v>
      </c>
      <c r="W9" s="17">
        <v>3924.82</v>
      </c>
      <c r="X9" s="17">
        <v>7541.2199999999993</v>
      </c>
      <c r="Y9" s="17">
        <v>9960.3599999999988</v>
      </c>
      <c r="Z9" s="17">
        <v>10260.36</v>
      </c>
      <c r="AA9" s="17">
        <v>10260.36</v>
      </c>
      <c r="AB9" s="17">
        <v>10260.36</v>
      </c>
      <c r="AC9" s="17">
        <v>11610.36</v>
      </c>
      <c r="AD9" s="17">
        <v>11610.36</v>
      </c>
      <c r="AE9" s="17">
        <v>11610.36</v>
      </c>
      <c r="AF9" s="17">
        <v>11610.36</v>
      </c>
      <c r="AG9" s="17">
        <v>12110.36</v>
      </c>
      <c r="AH9" s="17">
        <v>12110.36</v>
      </c>
      <c r="AI9" s="17">
        <v>12410.36</v>
      </c>
      <c r="AJ9" s="17">
        <v>12410.36</v>
      </c>
      <c r="AK9" s="17">
        <v>12410.36</v>
      </c>
      <c r="AL9" s="17">
        <v>12410.36</v>
      </c>
      <c r="AM9" s="17">
        <v>12410.36</v>
      </c>
      <c r="AN9" s="17">
        <v>12410.36</v>
      </c>
      <c r="AO9" s="17">
        <v>12410.36</v>
      </c>
      <c r="AP9" s="17"/>
      <c r="AQ9" s="13"/>
      <c r="AR9" s="13"/>
    </row>
    <row r="10" spans="1:44" x14ac:dyDescent="0.35">
      <c r="A10" s="12">
        <f t="shared" si="0"/>
        <v>44896</v>
      </c>
      <c r="B10" s="13">
        <v>7994.8499999999995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7994.8499999999995</v>
      </c>
      <c r="H10" s="14">
        <f t="shared" si="4"/>
        <v>0</v>
      </c>
      <c r="I10" s="13">
        <v>101156.47749999999</v>
      </c>
      <c r="J10" s="13">
        <f t="shared" si="5"/>
        <v>7.9034483975581304</v>
      </c>
      <c r="K10" s="13">
        <f t="shared" si="6"/>
        <v>7.9034483975581296</v>
      </c>
      <c r="L10" s="13">
        <f t="shared" si="7"/>
        <v>0</v>
      </c>
      <c r="M10" s="13"/>
      <c r="N10" s="13"/>
      <c r="O10" s="13"/>
      <c r="P10" s="13"/>
      <c r="R10" s="16">
        <f t="shared" si="8"/>
        <v>44896</v>
      </c>
      <c r="S10" s="17"/>
      <c r="T10" s="17"/>
      <c r="U10" s="17">
        <v>1700</v>
      </c>
      <c r="V10" s="17">
        <v>3895.81</v>
      </c>
      <c r="W10" s="17">
        <v>6499.16</v>
      </c>
      <c r="X10" s="17">
        <v>6619.8499999999995</v>
      </c>
      <c r="Y10" s="17">
        <v>6694.8499999999995</v>
      </c>
      <c r="Z10" s="17">
        <v>6694.8499999999995</v>
      </c>
      <c r="AA10" s="17">
        <v>6694.8499999999995</v>
      </c>
      <c r="AB10" s="17">
        <v>7594.8499999999995</v>
      </c>
      <c r="AC10" s="17">
        <v>7994.8499999999995</v>
      </c>
      <c r="AD10" s="17">
        <v>7994.8499999999995</v>
      </c>
      <c r="AE10" s="17">
        <v>7994.8499999999995</v>
      </c>
      <c r="AF10" s="17">
        <v>7994.8499999999995</v>
      </c>
      <c r="AG10" s="17">
        <v>7994.8499999999995</v>
      </c>
      <c r="AH10" s="17">
        <v>7994.8499999999995</v>
      </c>
      <c r="AI10" s="17">
        <v>7994.8499999999995</v>
      </c>
      <c r="AJ10" s="17">
        <v>7994.8499999999995</v>
      </c>
      <c r="AK10" s="17">
        <v>7994.8499999999995</v>
      </c>
      <c r="AL10" s="17">
        <v>7994.8499999999995</v>
      </c>
      <c r="AM10" s="17">
        <v>7994.8499999999995</v>
      </c>
      <c r="AN10" s="17">
        <v>7994.8499999999995</v>
      </c>
      <c r="AO10" s="17"/>
      <c r="AP10" s="17"/>
      <c r="AQ10" s="13"/>
      <c r="AR10" s="13"/>
    </row>
    <row r="11" spans="1:44" x14ac:dyDescent="0.35">
      <c r="A11" s="12">
        <f t="shared" si="0"/>
        <v>44927</v>
      </c>
      <c r="B11" s="13">
        <v>7240.7800000000007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7240.7800000000007</v>
      </c>
      <c r="H11" s="14">
        <f t="shared" si="4"/>
        <v>0</v>
      </c>
      <c r="I11" s="13">
        <v>99979.772500000006</v>
      </c>
      <c r="J11" s="13">
        <f t="shared" si="5"/>
        <v>7.2422449250922236</v>
      </c>
      <c r="K11" s="13">
        <f t="shared" si="6"/>
        <v>7.2422449250922227</v>
      </c>
      <c r="L11" s="13">
        <f t="shared" si="7"/>
        <v>0</v>
      </c>
      <c r="M11" s="13"/>
      <c r="N11" s="13"/>
      <c r="O11" s="13"/>
      <c r="P11" s="13"/>
      <c r="R11" s="16">
        <f t="shared" si="8"/>
        <v>44927</v>
      </c>
      <c r="S11" s="17"/>
      <c r="T11" s="17"/>
      <c r="U11" s="17">
        <v>2500.71</v>
      </c>
      <c r="V11" s="17">
        <v>3997.93</v>
      </c>
      <c r="W11" s="17">
        <v>4190.1400000000003</v>
      </c>
      <c r="X11" s="17">
        <v>5490.7800000000007</v>
      </c>
      <c r="Y11" s="17">
        <v>7090.7800000000007</v>
      </c>
      <c r="Z11" s="17">
        <v>7090.7800000000007</v>
      </c>
      <c r="AA11" s="17">
        <v>7090.7800000000007</v>
      </c>
      <c r="AB11" s="17">
        <v>7090.7800000000007</v>
      </c>
      <c r="AC11" s="17">
        <v>7240.7800000000007</v>
      </c>
      <c r="AD11" s="17">
        <v>7240.7800000000007</v>
      </c>
      <c r="AE11" s="17">
        <v>7240.7800000000007</v>
      </c>
      <c r="AF11" s="17">
        <v>7240.7800000000007</v>
      </c>
      <c r="AG11" s="17">
        <v>7240.7800000000007</v>
      </c>
      <c r="AH11" s="17">
        <v>7240.7800000000007</v>
      </c>
      <c r="AI11" s="17">
        <v>7240.7800000000007</v>
      </c>
      <c r="AJ11" s="17">
        <v>7240.7800000000007</v>
      </c>
      <c r="AK11" s="17">
        <v>7240.7800000000007</v>
      </c>
      <c r="AL11" s="17">
        <v>7240.7800000000007</v>
      </c>
      <c r="AM11" s="17">
        <v>7240.7800000000007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44958</v>
      </c>
      <c r="B12" s="13">
        <v>11146.17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11146.17</v>
      </c>
      <c r="H12" s="14">
        <f t="shared" si="4"/>
        <v>0</v>
      </c>
      <c r="I12" s="13">
        <v>99441.395000000004</v>
      </c>
      <c r="J12" s="13">
        <f t="shared" si="5"/>
        <v>11.208782821278804</v>
      </c>
      <c r="K12" s="13">
        <f t="shared" si="6"/>
        <v>11.208782821278804</v>
      </c>
      <c r="L12" s="13">
        <f t="shared" si="7"/>
        <v>0</v>
      </c>
      <c r="M12" s="13"/>
      <c r="N12" s="13"/>
      <c r="O12" s="13"/>
      <c r="P12" s="13"/>
      <c r="R12" s="16">
        <f t="shared" si="8"/>
        <v>44958</v>
      </c>
      <c r="S12" s="17"/>
      <c r="T12" s="17">
        <v>1000</v>
      </c>
      <c r="U12" s="17">
        <v>2200</v>
      </c>
      <c r="V12" s="17">
        <v>5805.1</v>
      </c>
      <c r="W12" s="17">
        <v>5805.1</v>
      </c>
      <c r="X12" s="17">
        <v>10396.17</v>
      </c>
      <c r="Y12" s="17">
        <v>10396.17</v>
      </c>
      <c r="Z12" s="17">
        <v>10396.17</v>
      </c>
      <c r="AA12" s="17">
        <v>10796.17</v>
      </c>
      <c r="AB12" s="17">
        <v>10796.17</v>
      </c>
      <c r="AC12" s="17">
        <v>10796.17</v>
      </c>
      <c r="AD12" s="17">
        <v>11146.17</v>
      </c>
      <c r="AE12" s="17">
        <v>11146.17</v>
      </c>
      <c r="AF12" s="17">
        <v>11146.17</v>
      </c>
      <c r="AG12" s="17">
        <v>11146.17</v>
      </c>
      <c r="AH12" s="17">
        <v>11146.17</v>
      </c>
      <c r="AI12" s="17">
        <v>11146.17</v>
      </c>
      <c r="AJ12" s="17">
        <v>11146.17</v>
      </c>
      <c r="AK12" s="17">
        <v>11146.17</v>
      </c>
      <c r="AL12" s="17">
        <v>11146.17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44986</v>
      </c>
      <c r="B13" s="13">
        <v>5553.38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5553.38</v>
      </c>
      <c r="H13" s="14">
        <f t="shared" si="4"/>
        <v>0</v>
      </c>
      <c r="I13" s="13">
        <v>98610.001666666663</v>
      </c>
      <c r="J13" s="13">
        <f t="shared" si="5"/>
        <v>5.631659979859041</v>
      </c>
      <c r="K13" s="13">
        <f t="shared" si="6"/>
        <v>5.631659979859041</v>
      </c>
      <c r="L13" s="13">
        <f t="shared" si="7"/>
        <v>0</v>
      </c>
      <c r="M13" s="13"/>
      <c r="N13" s="13"/>
      <c r="O13" s="13"/>
      <c r="P13" s="13"/>
      <c r="R13" s="16">
        <f t="shared" si="8"/>
        <v>44986</v>
      </c>
      <c r="S13" s="17"/>
      <c r="T13" s="17">
        <v>1500</v>
      </c>
      <c r="U13" s="17">
        <v>3753.38</v>
      </c>
      <c r="V13" s="17">
        <v>3753.38</v>
      </c>
      <c r="W13" s="17">
        <v>3903.38</v>
      </c>
      <c r="X13" s="17">
        <v>4203.38</v>
      </c>
      <c r="Y13" s="17">
        <v>4203.38</v>
      </c>
      <c r="Z13" s="17">
        <v>4353.38</v>
      </c>
      <c r="AA13" s="17">
        <v>4353.38</v>
      </c>
      <c r="AB13" s="17">
        <v>4353.38</v>
      </c>
      <c r="AC13" s="17">
        <v>4903.38</v>
      </c>
      <c r="AD13" s="17">
        <v>4903.38</v>
      </c>
      <c r="AE13" s="17">
        <v>4903.38</v>
      </c>
      <c r="AF13" s="17">
        <v>4903.38</v>
      </c>
      <c r="AG13" s="17">
        <v>4903.38</v>
      </c>
      <c r="AH13" s="17">
        <v>4903.38</v>
      </c>
      <c r="AI13" s="17">
        <v>5553.38</v>
      </c>
      <c r="AJ13" s="17">
        <v>5553.38</v>
      </c>
      <c r="AK13" s="17">
        <v>5553.38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45017</v>
      </c>
      <c r="B14" s="13">
        <v>5272.5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5272.5</v>
      </c>
      <c r="H14" s="14">
        <f t="shared" si="4"/>
        <v>0</v>
      </c>
      <c r="I14" s="13">
        <v>97952.164166666669</v>
      </c>
      <c r="J14" s="13">
        <f t="shared" si="5"/>
        <v>5.3827294627495768</v>
      </c>
      <c r="K14" s="13">
        <f t="shared" si="6"/>
        <v>5.3827294627495768</v>
      </c>
      <c r="L14" s="13">
        <f t="shared" si="7"/>
        <v>0</v>
      </c>
      <c r="M14" s="13"/>
      <c r="N14" s="13"/>
      <c r="O14" s="13"/>
      <c r="P14" s="13"/>
      <c r="R14" s="16">
        <f t="shared" si="8"/>
        <v>45017</v>
      </c>
      <c r="S14" s="17"/>
      <c r="T14" s="17">
        <v>1550</v>
      </c>
      <c r="U14" s="17">
        <v>2530.5</v>
      </c>
      <c r="V14" s="17">
        <v>2580.5</v>
      </c>
      <c r="W14" s="17">
        <v>2580.5</v>
      </c>
      <c r="X14" s="17">
        <v>3722.03</v>
      </c>
      <c r="Y14" s="17">
        <v>4172.03</v>
      </c>
      <c r="Z14" s="17">
        <v>4322.03</v>
      </c>
      <c r="AA14" s="17">
        <v>5272.5</v>
      </c>
      <c r="AB14" s="17">
        <v>5272.5</v>
      </c>
      <c r="AC14" s="17">
        <v>5272.5</v>
      </c>
      <c r="AD14" s="17">
        <v>5272.5</v>
      </c>
      <c r="AE14" s="17">
        <v>5272.5</v>
      </c>
      <c r="AF14" s="17">
        <v>5272.5</v>
      </c>
      <c r="AG14" s="17">
        <v>5272.5</v>
      </c>
      <c r="AH14" s="17">
        <v>5272.5</v>
      </c>
      <c r="AI14" s="17">
        <v>5272.5</v>
      </c>
      <c r="AJ14" s="17">
        <v>5272.5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45047</v>
      </c>
      <c r="B15" s="13">
        <v>7722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7722</v>
      </c>
      <c r="H15" s="14">
        <f t="shared" si="4"/>
        <v>0</v>
      </c>
      <c r="I15" s="13">
        <v>97269.735000000001</v>
      </c>
      <c r="J15" s="13">
        <f t="shared" si="5"/>
        <v>7.9387488821677161</v>
      </c>
      <c r="K15" s="13">
        <f t="shared" si="6"/>
        <v>7.9387488821677161</v>
      </c>
      <c r="L15" s="13">
        <f t="shared" si="7"/>
        <v>0</v>
      </c>
      <c r="M15" s="13"/>
      <c r="N15" s="13"/>
      <c r="O15" s="13"/>
      <c r="P15" s="13"/>
      <c r="R15" s="16">
        <f t="shared" si="8"/>
        <v>45047</v>
      </c>
      <c r="S15" s="17">
        <v>1000</v>
      </c>
      <c r="T15" s="17">
        <v>2000</v>
      </c>
      <c r="U15" s="17">
        <v>2772</v>
      </c>
      <c r="V15" s="17">
        <v>2922</v>
      </c>
      <c r="W15" s="17">
        <v>4122</v>
      </c>
      <c r="X15" s="17">
        <v>5722</v>
      </c>
      <c r="Y15" s="17">
        <v>7422</v>
      </c>
      <c r="Z15" s="17">
        <v>7722</v>
      </c>
      <c r="AA15" s="17">
        <v>7722</v>
      </c>
      <c r="AB15" s="17">
        <v>7722</v>
      </c>
      <c r="AC15" s="17">
        <v>7722</v>
      </c>
      <c r="AD15" s="17">
        <v>7722</v>
      </c>
      <c r="AE15" s="17">
        <v>7722</v>
      </c>
      <c r="AF15" s="17">
        <v>7722</v>
      </c>
      <c r="AG15" s="17">
        <v>7722</v>
      </c>
      <c r="AH15" s="17">
        <v>7722</v>
      </c>
      <c r="AI15" s="17">
        <v>7722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45078</v>
      </c>
      <c r="B16" s="13">
        <v>18597</v>
      </c>
      <c r="C16" s="13">
        <f>++'Completion Factors'!J22</f>
        <v>0.97513571173044078</v>
      </c>
      <c r="D16" s="13">
        <f t="shared" si="1"/>
        <v>474.19160572883982</v>
      </c>
      <c r="E16" s="13">
        <f t="shared" si="2"/>
        <v>474.19160572883982</v>
      </c>
      <c r="F16" s="13"/>
      <c r="G16" s="13">
        <f t="shared" si="3"/>
        <v>19071.19160572884</v>
      </c>
      <c r="H16" s="14">
        <f t="shared" si="4"/>
        <v>474.19160572883993</v>
      </c>
      <c r="I16" s="13">
        <v>96762.101666666669</v>
      </c>
      <c r="J16" s="13">
        <f t="shared" si="5"/>
        <v>19.709360666252071</v>
      </c>
      <c r="K16" s="13">
        <f t="shared" si="6"/>
        <v>19.219301441037668</v>
      </c>
      <c r="L16" s="13">
        <f t="shared" si="7"/>
        <v>0.49005922521440226</v>
      </c>
      <c r="M16" s="13"/>
      <c r="N16" s="13"/>
      <c r="O16" s="13"/>
      <c r="P16" s="13"/>
      <c r="R16" s="16">
        <f t="shared" si="8"/>
        <v>45078</v>
      </c>
      <c r="S16" s="17"/>
      <c r="T16" s="17">
        <v>2000</v>
      </c>
      <c r="U16" s="17">
        <v>13397</v>
      </c>
      <c r="V16" s="17">
        <v>13397</v>
      </c>
      <c r="W16" s="17">
        <v>17047</v>
      </c>
      <c r="X16" s="17">
        <v>17247</v>
      </c>
      <c r="Y16" s="17">
        <v>17247</v>
      </c>
      <c r="Z16" s="17">
        <v>17347</v>
      </c>
      <c r="AA16" s="17">
        <v>17347</v>
      </c>
      <c r="AB16" s="17">
        <v>18147</v>
      </c>
      <c r="AC16" s="17">
        <v>18597</v>
      </c>
      <c r="AD16" s="17">
        <v>18597</v>
      </c>
      <c r="AE16" s="17">
        <v>18597</v>
      </c>
      <c r="AF16" s="17">
        <v>18597</v>
      </c>
      <c r="AG16" s="17">
        <v>18597</v>
      </c>
      <c r="AH16" s="17">
        <v>18597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45108</v>
      </c>
      <c r="B17" s="13">
        <v>7164.75</v>
      </c>
      <c r="C17" s="13">
        <f>++'Completion Factors'!J21</f>
        <v>0.97513571173044078</v>
      </c>
      <c r="D17" s="13">
        <f t="shared" si="1"/>
        <v>182.68883729341857</v>
      </c>
      <c r="E17" s="13">
        <f t="shared" si="2"/>
        <v>182.68883729341857</v>
      </c>
      <c r="F17" s="13"/>
      <c r="G17" s="13">
        <f t="shared" si="3"/>
        <v>7347.4388372934181</v>
      </c>
      <c r="H17" s="14">
        <f t="shared" si="4"/>
        <v>182.68883729341815</v>
      </c>
      <c r="I17" s="13">
        <v>96190.691666666666</v>
      </c>
      <c r="J17" s="13">
        <f t="shared" si="5"/>
        <v>7.6384094032245686</v>
      </c>
      <c r="K17" s="13">
        <f t="shared" si="6"/>
        <v>7.4484857899018824</v>
      </c>
      <c r="L17" s="13">
        <f t="shared" si="7"/>
        <v>0.18992361332268626</v>
      </c>
      <c r="M17" s="13"/>
      <c r="N17" s="13"/>
      <c r="O17" s="13"/>
      <c r="P17" s="13"/>
      <c r="R17" s="16">
        <f t="shared" si="8"/>
        <v>45108</v>
      </c>
      <c r="S17" s="17">
        <v>500</v>
      </c>
      <c r="T17" s="17">
        <v>2000</v>
      </c>
      <c r="U17" s="17">
        <v>3064.75</v>
      </c>
      <c r="V17" s="17">
        <v>3314.75</v>
      </c>
      <c r="W17" s="17">
        <v>3964.75</v>
      </c>
      <c r="X17" s="17">
        <v>3964.75</v>
      </c>
      <c r="Y17" s="17">
        <v>4664.75</v>
      </c>
      <c r="Z17" s="17">
        <v>4664.75</v>
      </c>
      <c r="AA17" s="17">
        <v>7164.75</v>
      </c>
      <c r="AB17" s="17">
        <v>7164.75</v>
      </c>
      <c r="AC17" s="17">
        <v>7164.75</v>
      </c>
      <c r="AD17" s="17">
        <v>7164.75</v>
      </c>
      <c r="AE17" s="17">
        <v>7164.75</v>
      </c>
      <c r="AF17" s="17">
        <v>7164.75</v>
      </c>
      <c r="AG17" s="17">
        <v>7164.75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45139</v>
      </c>
      <c r="B18" s="13">
        <v>55301.75</v>
      </c>
      <c r="C18" s="13">
        <f>++'Completion Factors'!J20</f>
        <v>0.97513571173044078</v>
      </c>
      <c r="D18" s="13">
        <f t="shared" si="1"/>
        <v>1410.0997812612179</v>
      </c>
      <c r="E18" s="13">
        <f t="shared" si="2"/>
        <v>1410.0997812612179</v>
      </c>
      <c r="F18" s="13"/>
      <c r="G18" s="13">
        <f t="shared" si="3"/>
        <v>56711.849781261219</v>
      </c>
      <c r="H18" s="14">
        <f t="shared" si="4"/>
        <v>1410.0997812612186</v>
      </c>
      <c r="I18" s="13">
        <v>95491.685000000012</v>
      </c>
      <c r="J18" s="13">
        <f t="shared" si="5"/>
        <v>59.389306808505061</v>
      </c>
      <c r="K18" s="13">
        <f t="shared" si="6"/>
        <v>57.912633963889107</v>
      </c>
      <c r="L18" s="13">
        <f t="shared" si="7"/>
        <v>1.4766728446159547</v>
      </c>
      <c r="M18" s="13"/>
      <c r="N18" s="13"/>
      <c r="O18" s="13"/>
      <c r="P18" s="13"/>
      <c r="R18" s="16">
        <f t="shared" si="8"/>
        <v>45139</v>
      </c>
      <c r="S18" s="17"/>
      <c r="T18" s="17">
        <v>2000</v>
      </c>
      <c r="U18" s="17">
        <v>53126.75</v>
      </c>
      <c r="V18" s="17">
        <v>53976.75</v>
      </c>
      <c r="W18" s="17">
        <v>54201.75</v>
      </c>
      <c r="X18" s="17">
        <v>54301.75</v>
      </c>
      <c r="Y18" s="17">
        <v>55001.75</v>
      </c>
      <c r="Z18" s="17">
        <v>55301.75</v>
      </c>
      <c r="AA18" s="17">
        <v>55301.75</v>
      </c>
      <c r="AB18" s="17">
        <v>55301.75</v>
      </c>
      <c r="AC18" s="17">
        <v>55301.75</v>
      </c>
      <c r="AD18" s="17">
        <v>55301.75</v>
      </c>
      <c r="AE18" s="17">
        <v>55301.75</v>
      </c>
      <c r="AF18" s="17">
        <v>55301.75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45170</v>
      </c>
      <c r="B19" s="13">
        <v>5101.47</v>
      </c>
      <c r="C19" s="13">
        <f>++'Completion Factors'!J19</f>
        <v>0.97513571173044078</v>
      </c>
      <c r="D19" s="13">
        <f t="shared" si="1"/>
        <v>130.07873586479027</v>
      </c>
      <c r="E19" s="13">
        <f t="shared" si="2"/>
        <v>130.07873586479027</v>
      </c>
      <c r="F19" s="13"/>
      <c r="G19" s="13">
        <f t="shared" si="3"/>
        <v>5231.5487358647906</v>
      </c>
      <c r="H19" s="14">
        <f t="shared" si="4"/>
        <v>130.07873586479036</v>
      </c>
      <c r="I19" s="13">
        <v>94994.744999999995</v>
      </c>
      <c r="J19" s="13">
        <f t="shared" si="5"/>
        <v>5.5071980411808994</v>
      </c>
      <c r="K19" s="13">
        <f t="shared" si="6"/>
        <v>5.3702654815274258</v>
      </c>
      <c r="L19" s="13">
        <f t="shared" si="7"/>
        <v>0.13693255965347362</v>
      </c>
      <c r="M19" s="13">
        <f t="shared" ref="M19:M31" si="9">SUM(G8:G19)/SUM(I8:I19)*100</f>
        <v>12.702666947406719</v>
      </c>
      <c r="N19" s="18"/>
      <c r="O19" s="13"/>
      <c r="P19" s="13"/>
      <c r="R19" s="16">
        <f t="shared" si="8"/>
        <v>45170</v>
      </c>
      <c r="S19" s="17">
        <v>1000</v>
      </c>
      <c r="T19" s="17">
        <v>2200</v>
      </c>
      <c r="U19" s="17">
        <v>2250</v>
      </c>
      <c r="V19" s="17">
        <v>2625</v>
      </c>
      <c r="W19" s="17">
        <v>2725</v>
      </c>
      <c r="X19" s="17">
        <v>2925</v>
      </c>
      <c r="Y19" s="17">
        <v>4125</v>
      </c>
      <c r="Z19" s="17">
        <v>4775</v>
      </c>
      <c r="AA19" s="17">
        <v>4775</v>
      </c>
      <c r="AB19" s="17">
        <v>4775</v>
      </c>
      <c r="AC19" s="17">
        <v>4875.43</v>
      </c>
      <c r="AD19" s="17">
        <v>4875.43</v>
      </c>
      <c r="AE19" s="17">
        <v>5101.47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45200</v>
      </c>
      <c r="B20" s="13">
        <v>5603.9400000000014</v>
      </c>
      <c r="C20" s="13">
        <f>++'Completion Factors'!J18</f>
        <v>0.9723874154995652</v>
      </c>
      <c r="D20" s="13">
        <f t="shared" si="1"/>
        <v>159.13334985507737</v>
      </c>
      <c r="E20" s="13">
        <f t="shared" si="2"/>
        <v>159.13334985507737</v>
      </c>
      <c r="F20" s="13"/>
      <c r="G20" s="13">
        <f t="shared" si="3"/>
        <v>5763.073349855079</v>
      </c>
      <c r="H20" s="14">
        <f t="shared" si="4"/>
        <v>159.13334985507754</v>
      </c>
      <c r="I20" s="13">
        <v>94248.851666666684</v>
      </c>
      <c r="J20" s="13">
        <f t="shared" si="5"/>
        <v>6.1147411856406997</v>
      </c>
      <c r="K20" s="13">
        <f t="shared" si="6"/>
        <v>5.9458973779539068</v>
      </c>
      <c r="L20" s="13">
        <f t="shared" si="7"/>
        <v>0.16884380768679286</v>
      </c>
      <c r="M20" s="13">
        <f t="shared" si="9"/>
        <v>12.902701386042914</v>
      </c>
      <c r="N20" s="18">
        <f t="shared" ref="N20:N31" si="10">J20/J8</f>
        <v>1.4047463724475013</v>
      </c>
      <c r="O20" s="18">
        <f t="shared" ref="O20:O31" si="11">I20/I8</f>
        <v>0.91963447344922367</v>
      </c>
      <c r="P20" s="13"/>
      <c r="R20" s="16">
        <f t="shared" si="8"/>
        <v>45200</v>
      </c>
      <c r="S20" s="17">
        <v>1000</v>
      </c>
      <c r="T20" s="17">
        <v>2000</v>
      </c>
      <c r="U20" s="17">
        <v>3000</v>
      </c>
      <c r="V20" s="17">
        <v>4852.3</v>
      </c>
      <c r="W20" s="17">
        <v>4852.3</v>
      </c>
      <c r="X20" s="17">
        <v>4852.3</v>
      </c>
      <c r="Y20" s="17">
        <v>5052.9000000000005</v>
      </c>
      <c r="Z20" s="17">
        <v>5252.9000000000005</v>
      </c>
      <c r="AA20" s="17">
        <v>5252.9000000000005</v>
      </c>
      <c r="AB20" s="17">
        <v>5603.9400000000014</v>
      </c>
      <c r="AC20" s="17">
        <v>5603.9400000000014</v>
      </c>
      <c r="AD20" s="17">
        <v>5603.9400000000014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45231</v>
      </c>
      <c r="B21" s="13">
        <v>7480.93</v>
      </c>
      <c r="C21" s="13">
        <f>++'Completion Factors'!J17</f>
        <v>0.9723874154995652</v>
      </c>
      <c r="D21" s="13">
        <f t="shared" si="1"/>
        <v>212.43365398832671</v>
      </c>
      <c r="E21" s="13">
        <f t="shared" si="2"/>
        <v>212.43365398832671</v>
      </c>
      <c r="F21" s="13"/>
      <c r="G21" s="13">
        <f t="shared" si="3"/>
        <v>7693.3636539883273</v>
      </c>
      <c r="H21" s="14">
        <f t="shared" si="4"/>
        <v>212.43365398832702</v>
      </c>
      <c r="I21" s="13">
        <v>93522.469999999987</v>
      </c>
      <c r="J21" s="13">
        <f t="shared" si="5"/>
        <v>8.2262194892717524</v>
      </c>
      <c r="K21" s="13">
        <f t="shared" si="6"/>
        <v>7.999072308505113</v>
      </c>
      <c r="L21" s="13">
        <f t="shared" si="7"/>
        <v>0.22714718076663942</v>
      </c>
      <c r="M21" s="13">
        <f t="shared" si="9"/>
        <v>12.589706296077773</v>
      </c>
      <c r="N21" s="18">
        <f t="shared" si="10"/>
        <v>0.67481507554792131</v>
      </c>
      <c r="O21" s="18">
        <f t="shared" si="11"/>
        <v>0.918643709267848</v>
      </c>
      <c r="P21" s="13"/>
      <c r="R21" s="16">
        <f t="shared" si="8"/>
        <v>45231</v>
      </c>
      <c r="S21" s="17">
        <v>1000</v>
      </c>
      <c r="T21" s="17">
        <v>2400</v>
      </c>
      <c r="U21" s="17">
        <v>4450</v>
      </c>
      <c r="V21" s="17">
        <v>4450</v>
      </c>
      <c r="W21" s="17">
        <v>6530</v>
      </c>
      <c r="X21" s="17">
        <v>6530</v>
      </c>
      <c r="Y21" s="17">
        <v>6730</v>
      </c>
      <c r="Z21" s="17">
        <v>6730</v>
      </c>
      <c r="AA21" s="17">
        <v>7480.93</v>
      </c>
      <c r="AB21" s="17">
        <v>7480.93</v>
      </c>
      <c r="AC21" s="17">
        <v>7480.93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45261</v>
      </c>
      <c r="B22" s="13">
        <v>4000</v>
      </c>
      <c r="C22" s="13">
        <f>++'Completion Factors'!J16</f>
        <v>0.9669660110329672</v>
      </c>
      <c r="D22" s="13">
        <f t="shared" si="1"/>
        <v>136.65005218433279</v>
      </c>
      <c r="E22" s="13">
        <f t="shared" si="2"/>
        <v>136.65005218433279</v>
      </c>
      <c r="F22" s="13"/>
      <c r="G22" s="13">
        <f t="shared" si="3"/>
        <v>4136.6500521843327</v>
      </c>
      <c r="H22" s="14">
        <f t="shared" si="4"/>
        <v>136.65005218433271</v>
      </c>
      <c r="I22" s="13">
        <v>92888.803333333344</v>
      </c>
      <c r="J22" s="13">
        <f t="shared" si="5"/>
        <v>4.4533354976486033</v>
      </c>
      <c r="K22" s="13">
        <f t="shared" si="6"/>
        <v>4.3062240619527836</v>
      </c>
      <c r="L22" s="13">
        <f t="shared" si="7"/>
        <v>0.14711143569581964</v>
      </c>
      <c r="M22" s="13">
        <f t="shared" si="9"/>
        <v>12.346277932154717</v>
      </c>
      <c r="N22" s="18">
        <f t="shared" si="10"/>
        <v>0.5634673972217642</v>
      </c>
      <c r="O22" s="18">
        <f t="shared" si="11"/>
        <v>0.91826846514434379</v>
      </c>
      <c r="P22" s="13"/>
      <c r="R22" s="16">
        <f t="shared" si="8"/>
        <v>45261</v>
      </c>
      <c r="S22" s="17"/>
      <c r="T22" s="17">
        <v>1800</v>
      </c>
      <c r="U22" s="17">
        <v>2300</v>
      </c>
      <c r="V22" s="17">
        <v>3050</v>
      </c>
      <c r="W22" s="17">
        <v>3500</v>
      </c>
      <c r="X22" s="17">
        <v>3500</v>
      </c>
      <c r="Y22" s="17">
        <v>3500</v>
      </c>
      <c r="Z22" s="17">
        <v>3500</v>
      </c>
      <c r="AA22" s="17">
        <v>3500</v>
      </c>
      <c r="AB22" s="17">
        <v>4000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45292</v>
      </c>
      <c r="B23" s="13">
        <v>3051.42</v>
      </c>
      <c r="C23" s="13">
        <f>++'Completion Factors'!J15</f>
        <v>0.93739688397262555</v>
      </c>
      <c r="D23" s="13">
        <f t="shared" si="1"/>
        <v>203.78604150963815</v>
      </c>
      <c r="E23" s="13">
        <f t="shared" si="2"/>
        <v>203.78604150963815</v>
      </c>
      <c r="F23" s="13"/>
      <c r="G23" s="13">
        <f t="shared" si="3"/>
        <v>3255.2060415096385</v>
      </c>
      <c r="H23" s="14">
        <f t="shared" si="4"/>
        <v>203.78604150963838</v>
      </c>
      <c r="I23" s="13">
        <v>92054.533333333326</v>
      </c>
      <c r="J23" s="13">
        <f t="shared" si="5"/>
        <v>3.5361713580388274</v>
      </c>
      <c r="K23" s="13">
        <f t="shared" si="6"/>
        <v>3.3147960122188445</v>
      </c>
      <c r="L23" s="13">
        <f t="shared" si="7"/>
        <v>0.22137534581998297</v>
      </c>
      <c r="M23" s="13">
        <f t="shared" si="9"/>
        <v>12.08466049670081</v>
      </c>
      <c r="N23" s="18">
        <f t="shared" si="10"/>
        <v>0.48827005916177263</v>
      </c>
      <c r="O23" s="18">
        <f t="shared" si="11"/>
        <v>0.92073157431252728</v>
      </c>
      <c r="P23" s="13"/>
      <c r="R23" s="16">
        <f t="shared" si="8"/>
        <v>45292</v>
      </c>
      <c r="S23" s="17"/>
      <c r="T23" s="17">
        <v>1500</v>
      </c>
      <c r="U23" s="17">
        <v>1500</v>
      </c>
      <c r="V23" s="17">
        <v>1500</v>
      </c>
      <c r="W23" s="17">
        <v>1900</v>
      </c>
      <c r="X23" s="17">
        <v>2050.9899999999998</v>
      </c>
      <c r="Y23" s="17">
        <v>2351.42</v>
      </c>
      <c r="Z23" s="17">
        <v>2351.42</v>
      </c>
      <c r="AA23" s="17">
        <v>3051.42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45323</v>
      </c>
      <c r="B24" s="13">
        <v>2175.9899999999998</v>
      </c>
      <c r="C24" s="13">
        <f>++'Completion Factors'!J14</f>
        <v>0.87730225890832469</v>
      </c>
      <c r="D24" s="13">
        <f t="shared" si="1"/>
        <v>304.32961379844585</v>
      </c>
      <c r="E24" s="13">
        <f t="shared" si="2"/>
        <v>304.32961379844585</v>
      </c>
      <c r="F24" s="19">
        <v>0</v>
      </c>
      <c r="G24" s="13">
        <f t="shared" si="3"/>
        <v>2480.3196137984455</v>
      </c>
      <c r="H24" s="14">
        <f t="shared" si="4"/>
        <v>304.32961379844573</v>
      </c>
      <c r="I24" s="13">
        <v>91387.243333333332</v>
      </c>
      <c r="J24" s="13">
        <f t="shared" si="5"/>
        <v>2.7140764108088087</v>
      </c>
      <c r="K24" s="13">
        <f t="shared" si="6"/>
        <v>2.3810653660523662</v>
      </c>
      <c r="L24" s="13">
        <f t="shared" si="7"/>
        <v>0.3330110447564425</v>
      </c>
      <c r="M24" s="13">
        <f t="shared" si="9"/>
        <v>11.410688593800876</v>
      </c>
      <c r="N24" s="18">
        <f t="shared" si="10"/>
        <v>0.24213837078334621</v>
      </c>
      <c r="O24" s="18">
        <f t="shared" si="11"/>
        <v>0.91900604706252687</v>
      </c>
      <c r="P24" s="13"/>
      <c r="R24" s="16">
        <f t="shared" si="8"/>
        <v>45323</v>
      </c>
      <c r="S24" s="17"/>
      <c r="T24" s="17">
        <v>1500</v>
      </c>
      <c r="U24" s="17">
        <v>1750</v>
      </c>
      <c r="V24" s="17">
        <v>1750</v>
      </c>
      <c r="W24" s="17">
        <v>1825.3</v>
      </c>
      <c r="X24" s="17">
        <v>2175.9899999999998</v>
      </c>
      <c r="Y24" s="17">
        <v>2175.9899999999998</v>
      </c>
      <c r="Z24" s="17">
        <v>2175.9899999999998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45352</v>
      </c>
      <c r="B25" s="13">
        <v>4555.51</v>
      </c>
      <c r="C25" s="13">
        <f>++'Completion Factors'!J13</f>
        <v>0.86315259361763075</v>
      </c>
      <c r="D25" s="13">
        <f t="shared" si="1"/>
        <v>722.24741356116715</v>
      </c>
      <c r="E25" s="13">
        <f t="shared" si="2"/>
        <v>722.24741356116715</v>
      </c>
      <c r="F25" s="19">
        <v>0</v>
      </c>
      <c r="G25" s="13">
        <f t="shared" si="3"/>
        <v>5277.7574135611676</v>
      </c>
      <c r="H25" s="14">
        <f t="shared" si="4"/>
        <v>722.24741356116738</v>
      </c>
      <c r="I25" s="13">
        <v>90637.030000000013</v>
      </c>
      <c r="J25" s="13">
        <f t="shared" si="5"/>
        <v>5.8229593506772748</v>
      </c>
      <c r="K25" s="13">
        <f t="shared" si="6"/>
        <v>5.0261024660671252</v>
      </c>
      <c r="L25" s="13">
        <f t="shared" si="7"/>
        <v>0.79685688461014959</v>
      </c>
      <c r="M25" s="13">
        <f t="shared" si="9"/>
        <v>11.466639568903195</v>
      </c>
      <c r="N25" s="18">
        <f t="shared" si="10"/>
        <v>1.0339685583828557</v>
      </c>
      <c r="O25" s="18">
        <f t="shared" si="11"/>
        <v>0.91914641991774992</v>
      </c>
      <c r="P25" s="13"/>
      <c r="R25" s="16">
        <f t="shared" si="8"/>
        <v>45352</v>
      </c>
      <c r="S25" s="17"/>
      <c r="T25" s="17">
        <v>1500</v>
      </c>
      <c r="U25" s="17">
        <v>2500</v>
      </c>
      <c r="V25" s="17">
        <v>3403.95</v>
      </c>
      <c r="W25" s="17">
        <v>4303.95</v>
      </c>
      <c r="X25" s="17">
        <v>4303.95</v>
      </c>
      <c r="Y25" s="17">
        <v>4555.51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45383</v>
      </c>
      <c r="B26" s="13">
        <v>2455.04</v>
      </c>
      <c r="C26" s="13">
        <f>++'Completion Factors'!J12</f>
        <v>0.81939005126894249</v>
      </c>
      <c r="D26" s="13">
        <f t="shared" si="1"/>
        <v>541.13989771540423</v>
      </c>
      <c r="E26" s="13">
        <f t="shared" si="2"/>
        <v>541.13989771540423</v>
      </c>
      <c r="F26" s="19">
        <v>0</v>
      </c>
      <c r="G26" s="13">
        <f t="shared" si="3"/>
        <v>2996.179897715404</v>
      </c>
      <c r="H26" s="14">
        <f t="shared" si="4"/>
        <v>541.139897715404</v>
      </c>
      <c r="I26" s="13">
        <v>90077.694999999992</v>
      </c>
      <c r="J26" s="13">
        <f t="shared" si="5"/>
        <v>3.3262173257379688</v>
      </c>
      <c r="K26" s="13">
        <f t="shared" si="6"/>
        <v>2.7254693850680791</v>
      </c>
      <c r="L26" s="13">
        <f t="shared" si="7"/>
        <v>0.60074794066988968</v>
      </c>
      <c r="M26" s="13">
        <f t="shared" si="9"/>
        <v>11.344618077496717</v>
      </c>
      <c r="N26" s="18">
        <f t="shared" si="10"/>
        <v>0.61794250458927735</v>
      </c>
      <c r="O26" s="18">
        <f t="shared" si="11"/>
        <v>0.91960903331070687</v>
      </c>
      <c r="P26" s="13"/>
      <c r="R26" s="16">
        <f t="shared" si="8"/>
        <v>45383</v>
      </c>
      <c r="S26" s="17"/>
      <c r="T26" s="17"/>
      <c r="U26" s="17">
        <v>1004.38</v>
      </c>
      <c r="V26" s="17">
        <v>2055.04</v>
      </c>
      <c r="W26" s="17">
        <v>2455.04</v>
      </c>
      <c r="X26" s="17">
        <v>2455.04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45413</v>
      </c>
      <c r="B27" s="13">
        <v>1200</v>
      </c>
      <c r="C27" s="13">
        <f>++'Completion Factors'!J11</f>
        <v>0.79303432567402643</v>
      </c>
      <c r="D27" s="13">
        <f t="shared" si="1"/>
        <v>313.17535843114968</v>
      </c>
      <c r="E27" s="13">
        <f t="shared" si="2"/>
        <v>313.17535843114968</v>
      </c>
      <c r="F27" s="19">
        <v>0</v>
      </c>
      <c r="G27" s="13">
        <f t="shared" si="3"/>
        <v>1513.1753584311496</v>
      </c>
      <c r="H27" s="14">
        <f t="shared" si="4"/>
        <v>313.17535843114956</v>
      </c>
      <c r="I27" s="13">
        <v>89632.094999999987</v>
      </c>
      <c r="J27" s="13">
        <f t="shared" si="5"/>
        <v>1.6882070629177526</v>
      </c>
      <c r="K27" s="13">
        <f t="shared" si="6"/>
        <v>1.3388061497391086</v>
      </c>
      <c r="L27" s="13">
        <f t="shared" si="7"/>
        <v>0.34940091317864397</v>
      </c>
      <c r="M27" s="13">
        <f t="shared" si="9"/>
        <v>10.866720129197907</v>
      </c>
      <c r="N27" s="18">
        <f t="shared" si="10"/>
        <v>0.21265404511154898</v>
      </c>
      <c r="O27" s="18">
        <f t="shared" si="11"/>
        <v>0.92147979019373283</v>
      </c>
      <c r="P27" s="13"/>
      <c r="R27" s="16">
        <f t="shared" si="8"/>
        <v>45413</v>
      </c>
      <c r="S27" s="17"/>
      <c r="T27" s="17">
        <v>1000</v>
      </c>
      <c r="U27" s="17">
        <v>1000</v>
      </c>
      <c r="V27" s="17">
        <v>1200</v>
      </c>
      <c r="W27" s="17">
        <v>1200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45444</v>
      </c>
      <c r="B28" s="13">
        <v>1750.79</v>
      </c>
      <c r="C28" s="13">
        <f>++'Completion Factors'!J10</f>
        <v>0.6695684333661065</v>
      </c>
      <c r="D28" s="13">
        <f t="shared" si="1"/>
        <v>864.01367465696126</v>
      </c>
      <c r="E28" s="13">
        <f t="shared" si="2"/>
        <v>864.01367465696126</v>
      </c>
      <c r="F28" s="19">
        <v>0</v>
      </c>
      <c r="G28" s="13">
        <f t="shared" si="3"/>
        <v>2614.8036746569614</v>
      </c>
      <c r="H28" s="14">
        <f t="shared" si="4"/>
        <v>864.01367465696148</v>
      </c>
      <c r="I28" s="13">
        <v>89284.034999999989</v>
      </c>
      <c r="J28" s="13">
        <f t="shared" si="5"/>
        <v>2.9286351973865896</v>
      </c>
      <c r="K28" s="13">
        <f t="shared" si="6"/>
        <v>1.960921681014977</v>
      </c>
      <c r="L28" s="13">
        <f t="shared" si="7"/>
        <v>0.96771351637161263</v>
      </c>
      <c r="M28" s="13">
        <f t="shared" si="9"/>
        <v>9.4578919423655972</v>
      </c>
      <c r="N28" s="18">
        <f t="shared" si="10"/>
        <v>0.14859108050121742</v>
      </c>
      <c r="O28" s="18">
        <f t="shared" si="11"/>
        <v>0.92271698797502677</v>
      </c>
      <c r="P28" s="20"/>
      <c r="R28" s="16">
        <f t="shared" si="8"/>
        <v>45444</v>
      </c>
      <c r="S28" s="17"/>
      <c r="T28" s="17">
        <v>1500</v>
      </c>
      <c r="U28" s="17">
        <v>1700</v>
      </c>
      <c r="V28" s="17">
        <v>1750.79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45474</v>
      </c>
      <c r="B29" s="13">
        <v>1701.1</v>
      </c>
      <c r="C29" s="13">
        <f>++'Completion Factors'!J9</f>
        <v>0.51603590816010991</v>
      </c>
      <c r="D29" s="13">
        <f t="shared" si="1"/>
        <v>1595.3760263779966</v>
      </c>
      <c r="E29" s="13">
        <f t="shared" si="2"/>
        <v>1595.3760263779966</v>
      </c>
      <c r="F29" s="13">
        <f>ROUND(+I29*J29/100,0)-D29-B29</f>
        <v>9991.5239736220028</v>
      </c>
      <c r="G29" s="13">
        <f t="shared" si="3"/>
        <v>13288</v>
      </c>
      <c r="H29" s="14">
        <f t="shared" si="4"/>
        <v>11586.9</v>
      </c>
      <c r="I29" s="13">
        <v>88586.816666666666</v>
      </c>
      <c r="J29" s="19">
        <v>15</v>
      </c>
      <c r="K29" s="13">
        <f t="shared" si="6"/>
        <v>1.9202631542804807</v>
      </c>
      <c r="L29" s="13">
        <f t="shared" si="7"/>
        <v>13.07973684571952</v>
      </c>
      <c r="M29" s="13">
        <f t="shared" si="9"/>
        <v>10.061781241436281</v>
      </c>
      <c r="N29" s="18">
        <f t="shared" si="10"/>
        <v>1.9637596269280515</v>
      </c>
      <c r="O29" s="18">
        <f t="shared" si="11"/>
        <v>0.92094999143628153</v>
      </c>
      <c r="P29" s="13"/>
      <c r="R29" s="16">
        <f t="shared" si="8"/>
        <v>45474</v>
      </c>
      <c r="S29" s="17"/>
      <c r="T29" s="17">
        <v>1501.1</v>
      </c>
      <c r="U29" s="17">
        <v>1701.1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45505</v>
      </c>
      <c r="B30" s="13"/>
      <c r="C30" s="13">
        <f>++'Completion Factors'!J8</f>
        <v>0.44533624988970472</v>
      </c>
      <c r="D30" s="13">
        <f t="shared" si="1"/>
        <v>0</v>
      </c>
      <c r="E30" s="13">
        <f t="shared" si="2"/>
        <v>0</v>
      </c>
      <c r="F30" s="13">
        <f>ROUND(+I30*J30/100,0)-D30-B30</f>
        <v>13202</v>
      </c>
      <c r="G30" s="13">
        <f t="shared" si="3"/>
        <v>13202</v>
      </c>
      <c r="H30" s="14">
        <f t="shared" si="4"/>
        <v>13202</v>
      </c>
      <c r="I30" s="13">
        <v>88010.366666666654</v>
      </c>
      <c r="J30" s="19">
        <v>15</v>
      </c>
      <c r="K30" s="13">
        <f t="shared" si="6"/>
        <v>0</v>
      </c>
      <c r="L30" s="13">
        <f t="shared" si="7"/>
        <v>15</v>
      </c>
      <c r="M30" s="13">
        <f t="shared" si="9"/>
        <v>6.1581811051364479</v>
      </c>
      <c r="N30" s="18">
        <f t="shared" si="10"/>
        <v>0.25257072032118533</v>
      </c>
      <c r="O30" s="18">
        <f t="shared" si="11"/>
        <v>0.92165476676494551</v>
      </c>
      <c r="P30" s="13"/>
      <c r="R30" s="16">
        <f t="shared" si="8"/>
        <v>45505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45536</v>
      </c>
      <c r="B31" s="13"/>
      <c r="C31" s="13">
        <f>+'Completion Factors'!J7</f>
        <v>0.44533624988970472</v>
      </c>
      <c r="D31" s="13">
        <f t="shared" si="1"/>
        <v>0</v>
      </c>
      <c r="E31" s="13">
        <f t="shared" si="2"/>
        <v>0</v>
      </c>
      <c r="F31" s="13">
        <f>ROUND(+I31*J31/100,0)-D31-B31</f>
        <v>13146</v>
      </c>
      <c r="G31" s="13">
        <f t="shared" si="3"/>
        <v>13146</v>
      </c>
      <c r="H31" s="14">
        <f t="shared" si="4"/>
        <v>13146</v>
      </c>
      <c r="I31" s="13">
        <v>87641.906666666662</v>
      </c>
      <c r="J31" s="19">
        <v>15</v>
      </c>
      <c r="K31" s="13">
        <f t="shared" si="6"/>
        <v>0</v>
      </c>
      <c r="L31" s="13">
        <f t="shared" si="7"/>
        <v>15</v>
      </c>
      <c r="M31" s="13">
        <f t="shared" si="9"/>
        <v>6.9272499363479705</v>
      </c>
      <c r="N31" s="18">
        <f t="shared" si="10"/>
        <v>2.72370811578506</v>
      </c>
      <c r="O31" s="18">
        <f t="shared" si="11"/>
        <v>0.92259742016957536</v>
      </c>
      <c r="P31" s="13"/>
      <c r="R31" s="16">
        <f t="shared" si="8"/>
        <v>45536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43588.86801584877</v>
      </c>
      <c r="I33" s="13"/>
      <c r="J33" s="22">
        <f>SUM(G20:G31)/SUM(I20:I31)</f>
        <v>6.9272499363479706E-2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46858.033117037427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