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\"/>
    </mc:Choice>
  </mc:AlternateContent>
  <xr:revisionPtr revIDLastSave="0" documentId="8_{615EBBF3-F36C-4EE6-B9A6-0770D77D2F7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Count="1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<sst xmlns="http://schemas.openxmlformats.org/spreadsheetml/2006/main" count="137" uniqueCount="65">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</sst>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0.1030964488956306</c:v>
                </c:pt>
                <c:pt idx="1">
                  <c:v>0.46113666261964292</c:v>
                </c:pt>
                <c:pt idx="2">
                  <c:v>0.66472907487794852</c:v>
                </c:pt>
                <c:pt idx="3">
                  <c:v>0.80010328499792838</c:v>
                </c:pt>
                <c:pt idx="4">
                  <c:v>0.86435436101372576</c:v>
                </c:pt>
                <c:pt idx="5">
                  <c:v>0.89476383209633881</c:v>
                </c:pt>
                <c:pt idx="6">
                  <c:v>0.91257691170714195</c:v>
                </c:pt>
                <c:pt idx="7">
                  <c:v>0.95035785101104508</c:v>
                </c:pt>
                <c:pt idx="8">
                  <c:v>0.96379037270124268</c:v>
                </c:pt>
                <c:pt idx="9">
                  <c:v>0.97454001509130528</c:v>
                </c:pt>
                <c:pt idx="10">
                  <c:v>0.9794073010760711</c:v>
                </c:pt>
                <c:pt idx="11">
                  <c:v>0.98572227347704122</c:v>
                </c:pt>
                <c:pt idx="12">
                  <c:v>0.9962481886240645</c:v>
                </c:pt>
                <c:pt idx="13">
                  <c:v>0.99824399733639702</c:v>
                </c:pt>
                <c:pt idx="14">
                  <c:v>0.99894032360136664</c:v>
                </c:pt>
                <c:pt idx="15">
                  <c:v>0.99931185202805162</c:v>
                </c:pt>
                <c:pt idx="16">
                  <c:v>0.99940542695783641</c:v>
                </c:pt>
                <c:pt idx="17">
                  <c:v>0.99943481714277604</c:v>
                </c:pt>
                <c:pt idx="18">
                  <c:v>0.99947843506415213</c:v>
                </c:pt>
                <c:pt idx="19">
                  <c:v>0.99956826538361598</c:v>
                </c:pt>
                <c:pt idx="20">
                  <c:v>0.99962419439917116</c:v>
                </c:pt>
                <c:pt idx="21">
                  <c:v>0.99988223103267104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D5-4925-8616-CB7DEB84EA7A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0.10896177087559659</c:v>
                </c:pt>
                <c:pt idx="1">
                  <c:v>0.43132975307608551</c:v>
                </c:pt>
                <c:pt idx="2">
                  <c:v>0.63557143857007692</c:v>
                </c:pt>
                <c:pt idx="3">
                  <c:v>0.80609873044664382</c:v>
                </c:pt>
                <c:pt idx="4">
                  <c:v>0.87108244792624823</c:v>
                </c:pt>
                <c:pt idx="5">
                  <c:v>0.90315078730770759</c:v>
                </c:pt>
                <c:pt idx="6">
                  <c:v>0.91994955166096615</c:v>
                </c:pt>
                <c:pt idx="7">
                  <c:v>0.95809904252139677</c:v>
                </c:pt>
                <c:pt idx="8">
                  <c:v>0.96954620424564775</c:v>
                </c:pt>
                <c:pt idx="9">
                  <c:v>0.97457169553914835</c:v>
                </c:pt>
                <c:pt idx="10">
                  <c:v>0.97920777390791747</c:v>
                </c:pt>
                <c:pt idx="11">
                  <c:v>0.98572227347704122</c:v>
                </c:pt>
                <c:pt idx="12">
                  <c:v>0.9962481886240645</c:v>
                </c:pt>
                <c:pt idx="13">
                  <c:v>0.99824399733639702</c:v>
                </c:pt>
                <c:pt idx="14">
                  <c:v>0.99894032360136664</c:v>
                </c:pt>
                <c:pt idx="15">
                  <c:v>0.99931185202805162</c:v>
                </c:pt>
                <c:pt idx="16">
                  <c:v>0.99940542695783641</c:v>
                </c:pt>
                <c:pt idx="17">
                  <c:v>0.99943481714277604</c:v>
                </c:pt>
                <c:pt idx="18">
                  <c:v>0.99947843506415213</c:v>
                </c:pt>
                <c:pt idx="19">
                  <c:v>0.99956826538361598</c:v>
                </c:pt>
                <c:pt idx="20">
                  <c:v>0.99962419439917116</c:v>
                </c:pt>
                <c:pt idx="21">
                  <c:v>0.99988223103267104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D5-4925-8616-CB7DEB84EA7A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7.0089225062188024E-2</c:v>
                </c:pt>
                <c:pt idx="1">
                  <c:v>0.29188299907801979</c:v>
                </c:pt>
                <c:pt idx="2">
                  <c:v>0.53346797600441564</c:v>
                </c:pt>
                <c:pt idx="3">
                  <c:v>0.78429316241781422</c:v>
                </c:pt>
                <c:pt idx="4">
                  <c:v>0.87672021354299956</c:v>
                </c:pt>
                <c:pt idx="5">
                  <c:v>0.91547436234487511</c:v>
                </c:pt>
                <c:pt idx="6">
                  <c:v>0.93832602777726637</c:v>
                </c:pt>
                <c:pt idx="7">
                  <c:v>0.95446710616712493</c:v>
                </c:pt>
                <c:pt idx="8">
                  <c:v>0.97089962089210524</c:v>
                </c:pt>
                <c:pt idx="9">
                  <c:v>0.97573475655712194</c:v>
                </c:pt>
                <c:pt idx="10">
                  <c:v>0.98115107897562581</c:v>
                </c:pt>
                <c:pt idx="11">
                  <c:v>0.98853725301215578</c:v>
                </c:pt>
                <c:pt idx="12">
                  <c:v>0.99517446068473447</c:v>
                </c:pt>
                <c:pt idx="13">
                  <c:v>0.99802720389703115</c:v>
                </c:pt>
                <c:pt idx="14">
                  <c:v>0.99895638006178522</c:v>
                </c:pt>
                <c:pt idx="15">
                  <c:v>0.99931441122925757</c:v>
                </c:pt>
                <c:pt idx="16">
                  <c:v>0.99943481714277604</c:v>
                </c:pt>
                <c:pt idx="17">
                  <c:v>0.99943481714277604</c:v>
                </c:pt>
                <c:pt idx="18">
                  <c:v>0.99947843506415213</c:v>
                </c:pt>
                <c:pt idx="19">
                  <c:v>0.99956826538361598</c:v>
                </c:pt>
                <c:pt idx="20">
                  <c:v>0.99962419439917116</c:v>
                </c:pt>
                <c:pt idx="21">
                  <c:v>0.99988223103267104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D5-4925-8616-CB7DEB84EA7A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5.6641311634439702E-2</c:v>
                </c:pt>
                <c:pt idx="1">
                  <c:v>0.24497553008918929</c:v>
                </c:pt>
                <c:pt idx="2">
                  <c:v>0.52435924088583696</c:v>
                </c:pt>
                <c:pt idx="3">
                  <c:v>0.74359865655606117</c:v>
                </c:pt>
                <c:pt idx="4">
                  <c:v>0.87207166166923678</c:v>
                </c:pt>
                <c:pt idx="5">
                  <c:v>0.92769559805023638</c:v>
                </c:pt>
                <c:pt idx="6">
                  <c:v>0.94818819655044739</c:v>
                </c:pt>
                <c:pt idx="7">
                  <c:v>0.95841548506341634</c:v>
                </c:pt>
                <c:pt idx="8">
                  <c:v>0.97357257954041831</c:v>
                </c:pt>
                <c:pt idx="9">
                  <c:v>0.97994047041623278</c:v>
                </c:pt>
                <c:pt idx="10">
                  <c:v>0.98675014872192091</c:v>
                </c:pt>
                <c:pt idx="11">
                  <c:v>0.99366053532801357</c:v>
                </c:pt>
                <c:pt idx="12">
                  <c:v>0.99648454286213239</c:v>
                </c:pt>
                <c:pt idx="13">
                  <c:v>0.99855032720914483</c:v>
                </c:pt>
                <c:pt idx="14">
                  <c:v>0.99905092566952913</c:v>
                </c:pt>
                <c:pt idx="15">
                  <c:v>0.99930295714987538</c:v>
                </c:pt>
                <c:pt idx="16">
                  <c:v>0.99946529738008238</c:v>
                </c:pt>
                <c:pt idx="17">
                  <c:v>0.99946529738008238</c:v>
                </c:pt>
                <c:pt idx="18">
                  <c:v>0.99955092065146922</c:v>
                </c:pt>
                <c:pt idx="19">
                  <c:v>0.99962419439917116</c:v>
                </c:pt>
                <c:pt idx="20">
                  <c:v>0.99962419439917116</c:v>
                </c:pt>
                <c:pt idx="21">
                  <c:v>0.99988223103267104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D5-4925-8616-CB7DEB84EA7A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2.2173651790744962E-2</c:v>
                </c:pt>
                <c:pt idx="1">
                  <c:v>0.38953737315395331</c:v>
                </c:pt>
                <c:pt idx="2">
                  <c:v>0.64786261311167648</c:v>
                </c:pt>
                <c:pt idx="3">
                  <c:v>0.80058672942886877</c:v>
                </c:pt>
                <c:pt idx="4">
                  <c:v>0.86515210503402962</c:v>
                </c:pt>
                <c:pt idx="5">
                  <c:v>0.89564010855794851</c:v>
                </c:pt>
                <c:pt idx="6">
                  <c:v>0.91376789776994638</c:v>
                </c:pt>
                <c:pt idx="7">
                  <c:v>0.94981863021741708</c:v>
                </c:pt>
                <c:pt idx="8">
                  <c:v>0.96334172496453152</c:v>
                </c:pt>
                <c:pt idx="9">
                  <c:v>0.97498040649919404</c:v>
                </c:pt>
                <c:pt idx="10">
                  <c:v>0.97993296288926246</c:v>
                </c:pt>
                <c:pt idx="11">
                  <c:v>0.98649207276442541</c:v>
                </c:pt>
                <c:pt idx="12">
                  <c:v>0.99654631255112414</c:v>
                </c:pt>
                <c:pt idx="13">
                  <c:v>0.99834306765820724</c:v>
                </c:pt>
                <c:pt idx="14">
                  <c:v>0.99894461317773997</c:v>
                </c:pt>
                <c:pt idx="15">
                  <c:v>0.99932052801871896</c:v>
                </c:pt>
                <c:pt idx="16">
                  <c:v>0.99940735241920031</c:v>
                </c:pt>
                <c:pt idx="17">
                  <c:v>0.99943981682401328</c:v>
                </c:pt>
                <c:pt idx="18">
                  <c:v>0.99948142557987352</c:v>
                </c:pt>
                <c:pt idx="19">
                  <c:v>0.99957099328359045</c:v>
                </c:pt>
                <c:pt idx="20">
                  <c:v>0.99962778946514008</c:v>
                </c:pt>
                <c:pt idx="21">
                  <c:v>0.99988537303901681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D5-4925-8616-CB7DEB84EA7A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1.1993245130540181E-2</c:v>
                </c:pt>
                <c:pt idx="1">
                  <c:v>0.33181260218738412</c:v>
                </c:pt>
                <c:pt idx="2">
                  <c:v>0.61142750325766071</c:v>
                </c:pt>
                <c:pt idx="3">
                  <c:v>0.80662018008997849</c:v>
                </c:pt>
                <c:pt idx="4">
                  <c:v>0.87347651217490108</c:v>
                </c:pt>
                <c:pt idx="5">
                  <c:v>0.90618736685165391</c:v>
                </c:pt>
                <c:pt idx="6">
                  <c:v>0.9234474536271855</c:v>
                </c:pt>
                <c:pt idx="7">
                  <c:v>0.95830395767464593</c:v>
                </c:pt>
                <c:pt idx="8">
                  <c:v>0.96978523817506967</c:v>
                </c:pt>
                <c:pt idx="9">
                  <c:v>0.97498074240349708</c:v>
                </c:pt>
                <c:pt idx="10">
                  <c:v>0.97970619359383193</c:v>
                </c:pt>
                <c:pt idx="11">
                  <c:v>0.98649207276442541</c:v>
                </c:pt>
                <c:pt idx="12">
                  <c:v>0.99654631255112414</c:v>
                </c:pt>
                <c:pt idx="13">
                  <c:v>0.99834306765820724</c:v>
                </c:pt>
                <c:pt idx="14">
                  <c:v>0.99894461317773997</c:v>
                </c:pt>
                <c:pt idx="15">
                  <c:v>0.99932052801871896</c:v>
                </c:pt>
                <c:pt idx="16">
                  <c:v>0.99940735241920031</c:v>
                </c:pt>
                <c:pt idx="17">
                  <c:v>0.99943981682401328</c:v>
                </c:pt>
                <c:pt idx="18">
                  <c:v>0.99948142557987352</c:v>
                </c:pt>
                <c:pt idx="19">
                  <c:v>0.99957099328359045</c:v>
                </c:pt>
                <c:pt idx="20">
                  <c:v>0.99962778946514008</c:v>
                </c:pt>
                <c:pt idx="21">
                  <c:v>0.99988537303901681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D5-4925-8616-CB7DEB84EA7A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4.166108217332605E-3</c:v>
                </c:pt>
                <c:pt idx="1">
                  <c:v>0.20528662983454329</c:v>
                </c:pt>
                <c:pt idx="2">
                  <c:v>0.49670451321925779</c:v>
                </c:pt>
                <c:pt idx="3">
                  <c:v>0.7739605172300148</c:v>
                </c:pt>
                <c:pt idx="4">
                  <c:v>0.8742421081363897</c:v>
                </c:pt>
                <c:pt idx="5">
                  <c:v>0.91513149668533877</c:v>
                </c:pt>
                <c:pt idx="6">
                  <c:v>0.93929963472183287</c:v>
                </c:pt>
                <c:pt idx="7">
                  <c:v>0.95668436746915264</c:v>
                </c:pt>
                <c:pt idx="8">
                  <c:v>0.97262431117007431</c:v>
                </c:pt>
                <c:pt idx="9">
                  <c:v>0.97751439411292151</c:v>
                </c:pt>
                <c:pt idx="10">
                  <c:v>0.98290128996820203</c:v>
                </c:pt>
                <c:pt idx="11">
                  <c:v>0.99024329442518733</c:v>
                </c:pt>
                <c:pt idx="12">
                  <c:v>0.99561387025486636</c:v>
                </c:pt>
                <c:pt idx="13">
                  <c:v>0.99817766712774425</c:v>
                </c:pt>
                <c:pt idx="14">
                  <c:v>0.99897000741569042</c:v>
                </c:pt>
                <c:pt idx="15">
                  <c:v>0.9993240505486386</c:v>
                </c:pt>
                <c:pt idx="16">
                  <c:v>0.99943981682401328</c:v>
                </c:pt>
                <c:pt idx="17">
                  <c:v>0.99943981682401328</c:v>
                </c:pt>
                <c:pt idx="18">
                  <c:v>0.99948142557987352</c:v>
                </c:pt>
                <c:pt idx="19">
                  <c:v>0.99957099328359045</c:v>
                </c:pt>
                <c:pt idx="20">
                  <c:v>0.99962778946514008</c:v>
                </c:pt>
                <c:pt idx="21">
                  <c:v>0.99988537303901681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D5-4925-8616-CB7DEB84EA7A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5.1345427240447633E-2</c:v>
                </c:pt>
                <c:pt idx="1">
                  <c:v>0.22541397387407169</c:v>
                </c:pt>
                <c:pt idx="2">
                  <c:v>0.50157149471431506</c:v>
                </c:pt>
                <c:pt idx="3">
                  <c:v>0.73855784791436663</c:v>
                </c:pt>
                <c:pt idx="4">
                  <c:v>0.87071596084362424</c:v>
                </c:pt>
                <c:pt idx="5">
                  <c:v>0.9285355762013966</c:v>
                </c:pt>
                <c:pt idx="6">
                  <c:v>0.94997636565038956</c:v>
                </c:pt>
                <c:pt idx="7">
                  <c:v>0.96052139150102234</c:v>
                </c:pt>
                <c:pt idx="8">
                  <c:v>0.97380162022254158</c:v>
                </c:pt>
                <c:pt idx="9">
                  <c:v>0.9803002453339813</c:v>
                </c:pt>
                <c:pt idx="10">
                  <c:v>0.987060847286232</c:v>
                </c:pt>
                <c:pt idx="11">
                  <c:v>0.99380430060731739</c:v>
                </c:pt>
                <c:pt idx="12">
                  <c:v>0.99659615276601976</c:v>
                </c:pt>
                <c:pt idx="13">
                  <c:v>0.99857446204533129</c:v>
                </c:pt>
                <c:pt idx="14">
                  <c:v>0.99908495567200917</c:v>
                </c:pt>
                <c:pt idx="15">
                  <c:v>0.99931233660354024</c:v>
                </c:pt>
                <c:pt idx="16">
                  <c:v>0.99947102316140735</c:v>
                </c:pt>
                <c:pt idx="17">
                  <c:v>0.99947102316140735</c:v>
                </c:pt>
                <c:pt idx="18">
                  <c:v>0.99955424327149711</c:v>
                </c:pt>
                <c:pt idx="19">
                  <c:v>0.99962778946514008</c:v>
                </c:pt>
                <c:pt idx="20">
                  <c:v>0.99962778946514008</c:v>
                </c:pt>
                <c:pt idx="21">
                  <c:v>0.99988537303901681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D5-4925-8616-CB7DEB84EA7A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6.2651760853300528E-2</c:v>
                </c:pt>
                <c:pt idx="1">
                  <c:v>0.26638001834144159</c:v>
                </c:pt>
                <c:pt idx="2">
                  <c:v>0.52887439171193218</c:v>
                </c:pt>
                <c:pt idx="3">
                  <c:v>0.7634039722938829</c:v>
                </c:pt>
                <c:pt idx="4">
                  <c:v>0.87438975933103891</c:v>
                </c:pt>
                <c:pt idx="5">
                  <c:v>0.92154446342336371</c:v>
                </c:pt>
                <c:pt idx="6">
                  <c:v>0.94323133383373459</c:v>
                </c:pt>
                <c:pt idx="7">
                  <c:v>0.95643722069295711</c:v>
                </c:pt>
                <c:pt idx="8">
                  <c:v>0.97223426303187466</c:v>
                </c:pt>
                <c:pt idx="9">
                  <c:v>0.97783309125598672</c:v>
                </c:pt>
                <c:pt idx="10">
                  <c:v>0.98394264861617375</c:v>
                </c:pt>
                <c:pt idx="11">
                  <c:v>0.99109227323098292</c:v>
                </c:pt>
                <c:pt idx="12">
                  <c:v>0.99582907089763884</c:v>
                </c:pt>
                <c:pt idx="13">
                  <c:v>0.99828869702131418</c:v>
                </c:pt>
                <c:pt idx="14">
                  <c:v>0.99900365062871033</c:v>
                </c:pt>
                <c:pt idx="15">
                  <c:v>0.99930868415674468</c:v>
                </c:pt>
                <c:pt idx="16">
                  <c:v>0.99945005702904011</c:v>
                </c:pt>
                <c:pt idx="17">
                  <c:v>0.99945005702904011</c:v>
                </c:pt>
                <c:pt idx="18">
                  <c:v>0.99951467654363269</c:v>
                </c:pt>
                <c:pt idx="19">
                  <c:v>0.99959622910906387</c:v>
                </c:pt>
                <c:pt idx="20">
                  <c:v>0.99962419439917116</c:v>
                </c:pt>
                <c:pt idx="21">
                  <c:v>0.99988223103267104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D5-4925-8616-CB7DEB84E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4.4728665978250444</c:v>
                </c:pt>
                <c:pt idx="1">
                  <c:v>1.4415012484622891</c:v>
                </c:pt>
                <c:pt idx="2">
                  <c:v>1.203653210362186</c:v>
                </c:pt>
                <c:pt idx="3">
                  <c:v>1.080303477339134</c:v>
                </c:pt>
                <c:pt idx="4">
                  <c:v>1.0351817176544911</c:v>
                </c:pt>
                <c:pt idx="5">
                  <c:v>1.0199081355010391</c:v>
                </c:pt>
                <c:pt idx="6">
                  <c:v>1.041400279602984</c:v>
                </c:pt>
                <c:pt idx="7">
                  <c:v>1.0141341723813899</c:v>
                </c:pt>
                <c:pt idx="8">
                  <c:v>1.011153506711147</c:v>
                </c:pt>
                <c:pt idx="9">
                  <c:v>1.0049944444654839</c:v>
                </c:pt>
                <c:pt idx="10">
                  <c:v>1.006447748953915</c:v>
                </c:pt>
                <c:pt idx="11">
                  <c:v>1.010678378109378</c:v>
                </c:pt>
                <c:pt idx="12">
                  <c:v>1.0020033248091409</c:v>
                </c:pt>
                <c:pt idx="13">
                  <c:v>1.000697551166676</c:v>
                </c:pt>
                <c:pt idx="14">
                  <c:v>1.0003719225442269</c:v>
                </c:pt>
                <c:pt idx="15">
                  <c:v>1.0000936393675259</c:v>
                </c:pt>
                <c:pt idx="16">
                  <c:v>1.000029407669947</c:v>
                </c:pt>
                <c:pt idx="17">
                  <c:v>1.000043642587418</c:v>
                </c:pt>
                <c:pt idx="18">
                  <c:v>1.0000898771962581</c:v>
                </c:pt>
                <c:pt idx="19">
                  <c:v>1.0000559531724771</c:v>
                </c:pt>
                <c:pt idx="20">
                  <c:v>1.0002581336415679</c:v>
                </c:pt>
                <c:pt idx="21">
                  <c:v>1.000117782838492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85-42A9-8863-480F2C08619C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3.9585420612201818</c:v>
                </c:pt>
                <c:pt idx="1">
                  <c:v>1.473516338804395</c:v>
                </c:pt>
                <c:pt idx="2">
                  <c:v>1.2683054673762919</c:v>
                </c:pt>
                <c:pt idx="3">
                  <c:v>1.0806150847596521</c:v>
                </c:pt>
                <c:pt idx="4">
                  <c:v>1.036814356043797</c:v>
                </c:pt>
                <c:pt idx="5">
                  <c:v>1.0186001768357369</c:v>
                </c:pt>
                <c:pt idx="6">
                  <c:v>1.041469111856788</c:v>
                </c:pt>
                <c:pt idx="7">
                  <c:v>1.011947785371047</c:v>
                </c:pt>
                <c:pt idx="8">
                  <c:v>1.005183343786499</c:v>
                </c:pt>
                <c:pt idx="9">
                  <c:v>1.004757041877975</c:v>
                </c:pt>
                <c:pt idx="10">
                  <c:v>1.006652826644876</c:v>
                </c:pt>
                <c:pt idx="11">
                  <c:v>1.010678378109378</c:v>
                </c:pt>
                <c:pt idx="12">
                  <c:v>1.0020033248091409</c:v>
                </c:pt>
                <c:pt idx="13">
                  <c:v>1.000697551166676</c:v>
                </c:pt>
                <c:pt idx="14">
                  <c:v>1.0003719225442269</c:v>
                </c:pt>
                <c:pt idx="15">
                  <c:v>1.0000936393675259</c:v>
                </c:pt>
                <c:pt idx="16">
                  <c:v>1.000029407669947</c:v>
                </c:pt>
                <c:pt idx="17">
                  <c:v>1.000043642587418</c:v>
                </c:pt>
                <c:pt idx="18">
                  <c:v>1.0000898771962581</c:v>
                </c:pt>
                <c:pt idx="19">
                  <c:v>1.0000559531724771</c:v>
                </c:pt>
                <c:pt idx="20">
                  <c:v>1.0002581336415679</c:v>
                </c:pt>
                <c:pt idx="21">
                  <c:v>1.000117782838492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85-42A9-8863-480F2C08619C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4.1644489408898577</c:v>
                </c:pt>
                <c:pt idx="1">
                  <c:v>1.8276774518882499</c:v>
                </c:pt>
                <c:pt idx="2">
                  <c:v>1.4701785256015489</c:v>
                </c:pt>
                <c:pt idx="3">
                  <c:v>1.1178475799027141</c:v>
                </c:pt>
                <c:pt idx="4">
                  <c:v>1.044203553429278</c:v>
                </c:pt>
                <c:pt idx="5">
                  <c:v>1.0249615569504971</c:v>
                </c:pt>
                <c:pt idx="6">
                  <c:v>1.0172019936696139</c:v>
                </c:pt>
                <c:pt idx="7">
                  <c:v>1.0172164285377721</c:v>
                </c:pt>
                <c:pt idx="8">
                  <c:v>1.004980057218041</c:v>
                </c:pt>
                <c:pt idx="9">
                  <c:v>1.0055510192520101</c:v>
                </c:pt>
                <c:pt idx="10">
                  <c:v>1.0075280700340681</c:v>
                </c:pt>
                <c:pt idx="11">
                  <c:v>1.0067141705103719</c:v>
                </c:pt>
                <c:pt idx="12">
                  <c:v>1.002866575987424</c:v>
                </c:pt>
                <c:pt idx="13">
                  <c:v>1.000931012863302</c:v>
                </c:pt>
                <c:pt idx="14">
                  <c:v>1.0003584052062919</c:v>
                </c:pt>
                <c:pt idx="15">
                  <c:v>1.000120488519094</c:v>
                </c:pt>
                <c:pt idx="16">
                  <c:v>1</c:v>
                </c:pt>
                <c:pt idx="17">
                  <c:v>1.000043642587418</c:v>
                </c:pt>
                <c:pt idx="18">
                  <c:v>1.0000898771962581</c:v>
                </c:pt>
                <c:pt idx="19">
                  <c:v>1.0000559531724771</c:v>
                </c:pt>
                <c:pt idx="20">
                  <c:v>1.0002581336415679</c:v>
                </c:pt>
                <c:pt idx="21">
                  <c:v>1.000117782838492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85-42A9-8863-480F2C08619C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4.3250327900287626</c:v>
                </c:pt>
                <c:pt idx="1">
                  <c:v>2.1404555822164411</c:v>
                </c:pt>
                <c:pt idx="2">
                  <c:v>1.41810918655662</c:v>
                </c:pt>
                <c:pt idx="3">
                  <c:v>1.1727719704446371</c:v>
                </c:pt>
                <c:pt idx="4">
                  <c:v>1.0637836760737409</c:v>
                </c:pt>
                <c:pt idx="5">
                  <c:v>1.022089787364822</c:v>
                </c:pt>
                <c:pt idx="6">
                  <c:v>1.0107861377627101</c:v>
                </c:pt>
                <c:pt idx="7">
                  <c:v>1.0158147428888831</c:v>
                </c:pt>
                <c:pt idx="8">
                  <c:v>1.0065407459183171</c:v>
                </c:pt>
                <c:pt idx="9">
                  <c:v>1.006949073450141</c:v>
                </c:pt>
                <c:pt idx="10">
                  <c:v>1.007003177668677</c:v>
                </c:pt>
                <c:pt idx="11">
                  <c:v>1.0028420244477021</c:v>
                </c:pt>
                <c:pt idx="12">
                  <c:v>1.002073072143276</c:v>
                </c:pt>
                <c:pt idx="13">
                  <c:v>1.000501325217912</c:v>
                </c:pt>
                <c:pt idx="14">
                  <c:v>1.0002522709041859</c:v>
                </c:pt>
                <c:pt idx="15">
                  <c:v>1.0001624534672351</c:v>
                </c:pt>
                <c:pt idx="16">
                  <c:v>1</c:v>
                </c:pt>
                <c:pt idx="17">
                  <c:v>1.000085669078868</c:v>
                </c:pt>
                <c:pt idx="18">
                  <c:v>1.000073306668213</c:v>
                </c:pt>
                <c:pt idx="19">
                  <c:v>1</c:v>
                </c:pt>
                <c:pt idx="20">
                  <c:v>1.0002581336415679</c:v>
                </c:pt>
                <c:pt idx="21">
                  <c:v>1.000117782838492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85-42A9-8863-480F2C08619C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17.56757871143904</c:v>
                </c:pt>
                <c:pt idx="1">
                  <c:v>1.663159064472173</c:v>
                </c:pt>
                <c:pt idx="2">
                  <c:v>1.235735344541121</c:v>
                </c:pt>
                <c:pt idx="3">
                  <c:v>1.0806475716269011</c:v>
                </c:pt>
                <c:pt idx="4">
                  <c:v>1.03524005009815</c:v>
                </c:pt>
                <c:pt idx="5">
                  <c:v>1.0202400373082721</c:v>
                </c:pt>
                <c:pt idx="6">
                  <c:v>1.0394528331926001</c:v>
                </c:pt>
                <c:pt idx="7">
                  <c:v>1.014237554746656</c:v>
                </c:pt>
                <c:pt idx="8">
                  <c:v>1.0120815710905611</c:v>
                </c:pt>
                <c:pt idx="9">
                  <c:v>1.0050796470955261</c:v>
                </c:pt>
                <c:pt idx="10">
                  <c:v>1.006693427125692</c:v>
                </c:pt>
                <c:pt idx="11">
                  <c:v>1.0101919113840661</c:v>
                </c:pt>
                <c:pt idx="12">
                  <c:v>1.001802982043537</c:v>
                </c:pt>
                <c:pt idx="13">
                  <c:v>1.0006025438939981</c:v>
                </c:pt>
                <c:pt idx="14">
                  <c:v>1.0003763119957001</c:v>
                </c:pt>
                <c:pt idx="15">
                  <c:v>1.0000868834353409</c:v>
                </c:pt>
                <c:pt idx="16">
                  <c:v>1.0000324836561729</c:v>
                </c:pt>
                <c:pt idx="17">
                  <c:v>1.0000416320774499</c:v>
                </c:pt>
                <c:pt idx="18">
                  <c:v>1.0000896141753359</c:v>
                </c:pt>
                <c:pt idx="19">
                  <c:v>1.000056820557951</c:v>
                </c:pt>
                <c:pt idx="20">
                  <c:v>1.0002576794848961</c:v>
                </c:pt>
                <c:pt idx="21">
                  <c:v>1.0001146401018299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85-42A9-8863-480F2C08619C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27.6666238850101</c:v>
                </c:pt>
                <c:pt idx="1">
                  <c:v>1.8426892144149789</c:v>
                </c:pt>
                <c:pt idx="2">
                  <c:v>1.319240917021788</c:v>
                </c:pt>
                <c:pt idx="3">
                  <c:v>1.0828845269869951</c:v>
                </c:pt>
                <c:pt idx="4">
                  <c:v>1.0374490375194001</c:v>
                </c:pt>
                <c:pt idx="5">
                  <c:v>1.019046929373445</c:v>
                </c:pt>
                <c:pt idx="6">
                  <c:v>1.037746061143543</c:v>
                </c:pt>
                <c:pt idx="7">
                  <c:v>1.011980833855975</c:v>
                </c:pt>
                <c:pt idx="8">
                  <c:v>1.0053573760704011</c:v>
                </c:pt>
                <c:pt idx="9">
                  <c:v>1.004846712334734</c:v>
                </c:pt>
                <c:pt idx="10">
                  <c:v>1.0069264430652429</c:v>
                </c:pt>
                <c:pt idx="11">
                  <c:v>1.0101919113840661</c:v>
                </c:pt>
                <c:pt idx="12">
                  <c:v>1.001802982043537</c:v>
                </c:pt>
                <c:pt idx="13">
                  <c:v>1.0006025438939981</c:v>
                </c:pt>
                <c:pt idx="14">
                  <c:v>1.0003763119957001</c:v>
                </c:pt>
                <c:pt idx="15">
                  <c:v>1.0000868834353409</c:v>
                </c:pt>
                <c:pt idx="16">
                  <c:v>1.0000324836561729</c:v>
                </c:pt>
                <c:pt idx="17">
                  <c:v>1.0000416320774499</c:v>
                </c:pt>
                <c:pt idx="18">
                  <c:v>1.0000896141753359</c:v>
                </c:pt>
                <c:pt idx="19">
                  <c:v>1.000056820557951</c:v>
                </c:pt>
                <c:pt idx="20">
                  <c:v>1.0002576794848961</c:v>
                </c:pt>
                <c:pt idx="21">
                  <c:v>1.0001146401018299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85-42A9-8863-480F2C08619C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49.275395435114334</c:v>
                </c:pt>
                <c:pt idx="1">
                  <c:v>2.41956582179556</c:v>
                </c:pt>
                <c:pt idx="2">
                  <c:v>1.5581910303447739</c:v>
                </c:pt>
                <c:pt idx="3">
                  <c:v>1.1295693884557321</c:v>
                </c:pt>
                <c:pt idx="4">
                  <c:v>1.046771241248162</c:v>
                </c:pt>
                <c:pt idx="5">
                  <c:v>1.0264094702499389</c:v>
                </c:pt>
                <c:pt idx="6">
                  <c:v>1.0185081864238861</c:v>
                </c:pt>
                <c:pt idx="7">
                  <c:v>1.0166616537731139</c:v>
                </c:pt>
                <c:pt idx="8">
                  <c:v>1.005027720247877</c:v>
                </c:pt>
                <c:pt idx="9">
                  <c:v>1.0055108097514709</c:v>
                </c:pt>
                <c:pt idx="10">
                  <c:v>1.0074697271556361</c:v>
                </c:pt>
                <c:pt idx="11">
                  <c:v>1.0054234912368649</c:v>
                </c:pt>
                <c:pt idx="12">
                  <c:v>1.002575091558559</c:v>
                </c:pt>
                <c:pt idx="13">
                  <c:v>1.0007937868317831</c:v>
                </c:pt>
                <c:pt idx="14">
                  <c:v>1.0003544081707361</c:v>
                </c:pt>
                <c:pt idx="15">
                  <c:v>1.000115844580455</c:v>
                </c:pt>
                <c:pt idx="16">
                  <c:v>1</c:v>
                </c:pt>
                <c:pt idx="17">
                  <c:v>1.0000416320774499</c:v>
                </c:pt>
                <c:pt idx="18">
                  <c:v>1.0000896141753359</c:v>
                </c:pt>
                <c:pt idx="19">
                  <c:v>1.000056820557951</c:v>
                </c:pt>
                <c:pt idx="20">
                  <c:v>1.0002576794848961</c:v>
                </c:pt>
                <c:pt idx="21">
                  <c:v>1.0001146401018299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185-42A9-8863-480F2C08619C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4.3901470099464026</c:v>
                </c:pt>
                <c:pt idx="1">
                  <c:v>2.225112694186917</c:v>
                </c:pt>
                <c:pt idx="2">
                  <c:v>1.4724876826085069</c:v>
                </c:pt>
                <c:pt idx="3">
                  <c:v>1.178940773972496</c:v>
                </c:pt>
                <c:pt idx="4">
                  <c:v>1.066404680697195</c:v>
                </c:pt>
                <c:pt idx="5">
                  <c:v>1.0230909724931661</c:v>
                </c:pt>
                <c:pt idx="6">
                  <c:v>1.0111003033674559</c:v>
                </c:pt>
                <c:pt idx="7">
                  <c:v>1.013826062427164</c:v>
                </c:pt>
                <c:pt idx="8">
                  <c:v>1.0066734589227271</c:v>
                </c:pt>
                <c:pt idx="9">
                  <c:v>1.006896460532811</c:v>
                </c:pt>
                <c:pt idx="10">
                  <c:v>1.0068318516934649</c:v>
                </c:pt>
                <c:pt idx="11">
                  <c:v>1.002809257473525</c:v>
                </c:pt>
                <c:pt idx="12">
                  <c:v>1.001985066141206</c:v>
                </c:pt>
                <c:pt idx="13">
                  <c:v>1.000511222393603</c:v>
                </c:pt>
                <c:pt idx="14">
                  <c:v>1.0002275891857251</c:v>
                </c:pt>
                <c:pt idx="15">
                  <c:v>1.0001587957558959</c:v>
                </c:pt>
                <c:pt idx="16">
                  <c:v>1</c:v>
                </c:pt>
                <c:pt idx="17">
                  <c:v>1.0000832641548989</c:v>
                </c:pt>
                <c:pt idx="18">
                  <c:v>1.0000735789919739</c:v>
                </c:pt>
                <c:pt idx="19">
                  <c:v>1</c:v>
                </c:pt>
                <c:pt idx="20">
                  <c:v>1.0002576794848961</c:v>
                </c:pt>
                <c:pt idx="21">
                  <c:v>1.0001146401018299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85-42A9-8863-480F2C08619C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4.2447408654593097</c:v>
                </c:pt>
                <c:pt idx="1">
                  <c:v>1.984066517052345</c:v>
                </c:pt>
                <c:pt idx="2">
                  <c:v>1.4441438560790849</c:v>
                </c:pt>
                <c:pt idx="3">
                  <c:v>1.1453097751736749</c:v>
                </c:pt>
                <c:pt idx="4">
                  <c:v>1.053993614751509</c:v>
                </c:pt>
                <c:pt idx="5">
                  <c:v>1.0235256721576591</c:v>
                </c:pt>
                <c:pt idx="6">
                  <c:v>1.0139940657161619</c:v>
                </c:pt>
                <c:pt idx="7">
                  <c:v>1.016515585713327</c:v>
                </c:pt>
                <c:pt idx="8">
                  <c:v>1.0057604015681789</c:v>
                </c:pt>
                <c:pt idx="9">
                  <c:v>1.006250046351076</c:v>
                </c:pt>
                <c:pt idx="10">
                  <c:v>1.007265623851372</c:v>
                </c:pt>
                <c:pt idx="11">
                  <c:v>1.004778097479037</c:v>
                </c:pt>
                <c:pt idx="12">
                  <c:v>1.00246982406535</c:v>
                </c:pt>
                <c:pt idx="13">
                  <c:v>1.000716169040607</c:v>
                </c:pt>
                <c:pt idx="14">
                  <c:v>1.0003053380552389</c:v>
                </c:pt>
                <c:pt idx="15">
                  <c:v>1.0001414709931651</c:v>
                </c:pt>
                <c:pt idx="16">
                  <c:v>1</c:v>
                </c:pt>
                <c:pt idx="17">
                  <c:v>1.000064655833143</c:v>
                </c:pt>
                <c:pt idx="18">
                  <c:v>1.000081591932235</c:v>
                </c:pt>
                <c:pt idx="19">
                  <c:v>1.0000279765862381</c:v>
                </c:pt>
                <c:pt idx="20">
                  <c:v>1.0002581336415679</c:v>
                </c:pt>
                <c:pt idx="21">
                  <c:v>1.000117782838492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185-42A9-8863-480F2C086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/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0.23121211989547713</v>
      </c>
      <c r="C7" s="4">
        <f t="shared" ref="C7:C29" si="1">+F7/F8</f>
        <v>0.24012780903163636</v>
      </c>
      <c r="D7" s="4">
        <f t="shared" ref="D7:D29" si="2">+G7/G8</f>
        <v>0.25261825806942656</v>
      </c>
      <c r="E7" s="5">
        <v>5.6641311634439702E-2</v>
      </c>
      <c r="F7" s="5">
        <v>7.0089225062188024E-2</v>
      </c>
      <c r="G7" s="5">
        <v>0.10896177087559659</v>
      </c>
      <c r="H7" s="4">
        <f t="shared" ref="H7:H29" si="3">+I7/I8</f>
        <v>0.2351969237159317</v>
      </c>
      <c r="I7" s="5">
        <v>6.2651760853300528E-2</v>
      </c>
      <c r="J7" s="5">
        <f t="shared" ref="J7:J30" si="4">I7</f>
        <v>6.2651760853300528E-2</v>
      </c>
    </row>
    <row r="8" spans="1:10" ht="15.5" customHeight="1" x14ac:dyDescent="0.35">
      <c r="A8" s="3">
        <f t="shared" ref="A8:A29" si="5">1+A7</f>
        <v>1</v>
      </c>
      <c r="B8" s="4">
        <f t="shared" si="0"/>
        <v>0.46719026001207664</v>
      </c>
      <c r="C8" s="4">
        <f t="shared" si="1"/>
        <v>0.54714249440833129</v>
      </c>
      <c r="D8" s="4">
        <f t="shared" si="2"/>
        <v>0.67864873545372173</v>
      </c>
      <c r="E8" s="5">
        <v>0.24497553008918929</v>
      </c>
      <c r="F8" s="5">
        <v>0.29188299907801979</v>
      </c>
      <c r="G8" s="5">
        <v>0.43132975307608551</v>
      </c>
      <c r="H8" s="4">
        <f t="shared" si="3"/>
        <v>0.50367350455216164</v>
      </c>
      <c r="I8" s="5">
        <v>0.26638001834144159</v>
      </c>
      <c r="J8" s="5">
        <f t="shared" si="4"/>
        <v>0.26638001834144159</v>
      </c>
    </row>
    <row r="9" spans="1:10" ht="15.5" customHeight="1" x14ac:dyDescent="0.35">
      <c r="A9" s="3">
        <f t="shared" si="5"/>
        <v>2</v>
      </c>
      <c r="B9" s="4">
        <f t="shared" si="0"/>
        <v>0.70516431984207684</v>
      </c>
      <c r="C9" s="4">
        <f t="shared" si="1"/>
        <v>0.68018950255774746</v>
      </c>
      <c r="D9" s="4">
        <f t="shared" si="2"/>
        <v>0.78845359081252864</v>
      </c>
      <c r="E9" s="5">
        <v>0.52435924088583696</v>
      </c>
      <c r="F9" s="5">
        <v>0.53346797600441564</v>
      </c>
      <c r="G9" s="5">
        <v>0.63557143857007692</v>
      </c>
      <c r="H9" s="4">
        <f t="shared" si="3"/>
        <v>0.69278443773716003</v>
      </c>
      <c r="I9" s="5">
        <v>0.52887439171193218</v>
      </c>
      <c r="J9" s="5">
        <f t="shared" si="4"/>
        <v>0.52887439171193218</v>
      </c>
    </row>
    <row r="10" spans="1:10" ht="15.5" customHeight="1" x14ac:dyDescent="0.35">
      <c r="A10" s="3">
        <f t="shared" si="5"/>
        <v>3</v>
      </c>
      <c r="B10" s="4">
        <f t="shared" si="0"/>
        <v>0.85268067893954402</v>
      </c>
      <c r="C10" s="4">
        <f t="shared" si="1"/>
        <v>0.8945763429456367</v>
      </c>
      <c r="D10" s="4">
        <f t="shared" si="2"/>
        <v>0.92539889004271803</v>
      </c>
      <c r="E10" s="5">
        <v>0.74359865655606117</v>
      </c>
      <c r="F10" s="5">
        <v>0.78429316241781422</v>
      </c>
      <c r="G10" s="5">
        <v>0.80609873044664382</v>
      </c>
      <c r="H10" s="4">
        <f t="shared" si="3"/>
        <v>0.87307057767686247</v>
      </c>
      <c r="I10" s="5">
        <v>0.7634039722938829</v>
      </c>
      <c r="J10" s="5">
        <f t="shared" si="4"/>
        <v>0.7634039722938829</v>
      </c>
    </row>
    <row r="11" spans="1:10" ht="15.5" customHeight="1" x14ac:dyDescent="0.35">
      <c r="A11" s="3">
        <f t="shared" si="5"/>
        <v>4</v>
      </c>
      <c r="B11" s="4">
        <f t="shared" si="0"/>
        <v>0.94004074558733919</v>
      </c>
      <c r="C11" s="4">
        <f t="shared" si="1"/>
        <v>0.95766768530512247</v>
      </c>
      <c r="D11" s="4">
        <f t="shared" si="2"/>
        <v>0.96449281799658826</v>
      </c>
      <c r="E11" s="5">
        <v>0.87207166166923678</v>
      </c>
      <c r="F11" s="5">
        <v>0.87672021354299956</v>
      </c>
      <c r="G11" s="5">
        <v>0.87108244792624823</v>
      </c>
      <c r="H11" s="4">
        <f t="shared" si="3"/>
        <v>0.94883078791754227</v>
      </c>
      <c r="I11" s="5">
        <v>0.87438975933103891</v>
      </c>
      <c r="J11" s="5">
        <f t="shared" si="4"/>
        <v>0.87438975933103891</v>
      </c>
    </row>
    <row r="12" spans="1:10" ht="15.5" customHeight="1" x14ac:dyDescent="0.35">
      <c r="A12" s="3">
        <f t="shared" si="5"/>
        <v>5</v>
      </c>
      <c r="B12" s="4">
        <f t="shared" si="0"/>
        <v>0.97838762539465896</v>
      </c>
      <c r="C12" s="4">
        <f t="shared" si="1"/>
        <v>0.97564634811791062</v>
      </c>
      <c r="D12" s="4">
        <f t="shared" si="2"/>
        <v>0.98173947221026581</v>
      </c>
      <c r="E12" s="5">
        <v>0.92769559805023638</v>
      </c>
      <c r="F12" s="5">
        <v>0.91547436234487511</v>
      </c>
      <c r="G12" s="5">
        <v>0.90315078730770759</v>
      </c>
      <c r="H12" s="4">
        <f t="shared" si="3"/>
        <v>0.97700789866445037</v>
      </c>
      <c r="I12" s="5">
        <v>0.92154446342336371</v>
      </c>
      <c r="J12" s="5">
        <f t="shared" si="4"/>
        <v>0.92154446342336371</v>
      </c>
    </row>
    <row r="13" spans="1:10" ht="15.5" customHeight="1" x14ac:dyDescent="0.35">
      <c r="A13" s="3">
        <f t="shared" si="5"/>
        <v>6</v>
      </c>
      <c r="B13" s="4">
        <f t="shared" si="0"/>
        <v>0.98932896152831651</v>
      </c>
      <c r="C13" s="4">
        <f t="shared" si="1"/>
        <v>0.98308891078009308</v>
      </c>
      <c r="D13" s="4">
        <f t="shared" si="2"/>
        <v>0.9601821010487247</v>
      </c>
      <c r="E13" s="5">
        <v>0.94818819655044739</v>
      </c>
      <c r="F13" s="5">
        <v>0.93832602777726637</v>
      </c>
      <c r="G13" s="5">
        <v>0.91994955166096615</v>
      </c>
      <c r="H13" s="4">
        <f t="shared" si="3"/>
        <v>0.98619262553411025</v>
      </c>
      <c r="I13" s="5">
        <v>0.94323133383373459</v>
      </c>
      <c r="J13" s="5">
        <f t="shared" si="4"/>
        <v>0.94323133383373459</v>
      </c>
    </row>
    <row r="14" spans="1:10" ht="15.5" customHeight="1" x14ac:dyDescent="0.35">
      <c r="A14" s="3">
        <f t="shared" si="5"/>
        <v>7</v>
      </c>
      <c r="B14" s="4">
        <f t="shared" si="0"/>
        <v>0.98443146941940685</v>
      </c>
      <c r="C14" s="4">
        <f t="shared" si="1"/>
        <v>0.98307496020043617</v>
      </c>
      <c r="D14" s="4">
        <f t="shared" si="2"/>
        <v>0.98819327879978924</v>
      </c>
      <c r="E14" s="5">
        <v>0.95841548506341634</v>
      </c>
      <c r="F14" s="5">
        <v>0.95446710616712493</v>
      </c>
      <c r="G14" s="5">
        <v>0.95809904252139677</v>
      </c>
      <c r="H14" s="4">
        <f t="shared" si="3"/>
        <v>0.98375181482531271</v>
      </c>
      <c r="I14" s="5">
        <v>0.95643722069295711</v>
      </c>
      <c r="J14" s="5">
        <f t="shared" si="4"/>
        <v>0.95643722069295711</v>
      </c>
    </row>
    <row r="15" spans="1:10" ht="15.5" customHeight="1" x14ac:dyDescent="0.35">
      <c r="A15" s="3">
        <f t="shared" si="5"/>
        <v>8</v>
      </c>
      <c r="B15" s="4">
        <f t="shared" si="0"/>
        <v>0.99350175743521474</v>
      </c>
      <c r="C15" s="4">
        <f t="shared" si="1"/>
        <v>0.9950446208536452</v>
      </c>
      <c r="D15" s="4">
        <f t="shared" si="2"/>
        <v>0.99484338472325484</v>
      </c>
      <c r="E15" s="5">
        <v>0.97357257954041831</v>
      </c>
      <c r="F15" s="5">
        <v>0.97089962089210524</v>
      </c>
      <c r="G15" s="5">
        <v>0.96954620424564775</v>
      </c>
      <c r="H15" s="4">
        <f t="shared" si="3"/>
        <v>0.9942742495890371</v>
      </c>
      <c r="I15" s="5">
        <v>0.97223426303187466</v>
      </c>
      <c r="J15" s="5">
        <f t="shared" si="4"/>
        <v>0.97223426303187466</v>
      </c>
    </row>
    <row r="16" spans="1:10" ht="15.5" customHeight="1" x14ac:dyDescent="0.35">
      <c r="A16" s="3">
        <f t="shared" si="5"/>
        <v>9</v>
      </c>
      <c r="B16" s="4">
        <f t="shared" si="0"/>
        <v>0.99309888291934056</v>
      </c>
      <c r="C16" s="4">
        <f t="shared" si="1"/>
        <v>0.99447962445889704</v>
      </c>
      <c r="D16" s="4">
        <f t="shared" si="2"/>
        <v>0.99526548042989182</v>
      </c>
      <c r="E16" s="5">
        <v>0.97994047041623278</v>
      </c>
      <c r="F16" s="5">
        <v>0.97573475655712194</v>
      </c>
      <c r="G16" s="5">
        <v>0.97457169553914835</v>
      </c>
      <c r="H16" s="4">
        <f t="shared" si="3"/>
        <v>0.99379073834356146</v>
      </c>
      <c r="I16" s="5">
        <v>0.97783309125598672</v>
      </c>
      <c r="J16" s="5">
        <f t="shared" si="4"/>
        <v>0.97783309125598672</v>
      </c>
    </row>
    <row r="17" spans="1:10" ht="15.5" customHeight="1" x14ac:dyDescent="0.35">
      <c r="A17" s="3">
        <f t="shared" si="5"/>
        <v>10</v>
      </c>
      <c r="B17" s="4">
        <f t="shared" si="0"/>
        <v>0.99304552575008775</v>
      </c>
      <c r="C17" s="4">
        <f t="shared" si="1"/>
        <v>0.99252817836250107</v>
      </c>
      <c r="D17" s="4">
        <f t="shared" si="2"/>
        <v>0.99339114094871317</v>
      </c>
      <c r="E17" s="5">
        <v>0.98675014872192091</v>
      </c>
      <c r="F17" s="5">
        <v>0.98115107897562581</v>
      </c>
      <c r="G17" s="5">
        <v>0.97920777390791747</v>
      </c>
      <c r="H17" s="4">
        <f t="shared" si="3"/>
        <v>0.99278611607827272</v>
      </c>
      <c r="I17" s="5">
        <v>0.98394264861617375</v>
      </c>
      <c r="J17" s="5">
        <f t="shared" si="4"/>
        <v>0.98394264861617375</v>
      </c>
    </row>
    <row r="18" spans="1:10" ht="15.5" customHeight="1" x14ac:dyDescent="0.35">
      <c r="A18" s="3">
        <f t="shared" si="5"/>
        <v>11</v>
      </c>
      <c r="B18" s="4">
        <f t="shared" si="0"/>
        <v>0.99716602976499003</v>
      </c>
      <c r="C18" s="4">
        <f t="shared" si="1"/>
        <v>0.99333060891854885</v>
      </c>
      <c r="D18" s="4">
        <f t="shared" si="2"/>
        <v>0.98943444488309606</v>
      </c>
      <c r="E18" s="5">
        <v>0.99366053532801357</v>
      </c>
      <c r="F18" s="5">
        <v>0.98853725301215578</v>
      </c>
      <c r="G18" s="5">
        <v>0.98572227347704122</v>
      </c>
      <c r="H18" s="4">
        <f t="shared" si="3"/>
        <v>0.99524336273655256</v>
      </c>
      <c r="I18" s="5">
        <v>0.99109227323098292</v>
      </c>
      <c r="J18" s="5">
        <f t="shared" si="4"/>
        <v>0.99109227323098292</v>
      </c>
    </row>
    <row r="19" spans="1:10" ht="15.5" customHeight="1" x14ac:dyDescent="0.35">
      <c r="A19" s="3">
        <f t="shared" si="5"/>
        <v>12</v>
      </c>
      <c r="B19" s="4">
        <f t="shared" si="0"/>
        <v>0.99793121659397366</v>
      </c>
      <c r="C19" s="4">
        <f t="shared" si="1"/>
        <v>0.99714161778240362</v>
      </c>
      <c r="D19" s="4">
        <f t="shared" si="2"/>
        <v>0.9980006804772602</v>
      </c>
      <c r="E19" s="5">
        <v>0.99648454286213239</v>
      </c>
      <c r="F19" s="5">
        <v>0.99517446068473447</v>
      </c>
      <c r="G19" s="5">
        <v>0.9962481886240645</v>
      </c>
      <c r="H19" s="4">
        <f t="shared" si="3"/>
        <v>0.99753615749530733</v>
      </c>
      <c r="I19" s="5">
        <v>0.99582907089763884</v>
      </c>
      <c r="J19" s="5">
        <f t="shared" si="4"/>
        <v>0.99582907089763884</v>
      </c>
    </row>
    <row r="20" spans="1:10" ht="15.5" customHeight="1" x14ac:dyDescent="0.35">
      <c r="A20" s="3">
        <f t="shared" si="5"/>
        <v>13</v>
      </c>
      <c r="B20" s="4">
        <f t="shared" si="0"/>
        <v>0.99949892598312862</v>
      </c>
      <c r="C20" s="4">
        <f t="shared" si="1"/>
        <v>0.99906985311541174</v>
      </c>
      <c r="D20" s="4">
        <f t="shared" si="2"/>
        <v>0.99930293507177759</v>
      </c>
      <c r="E20" s="5">
        <v>0.99855032720914483</v>
      </c>
      <c r="F20" s="5">
        <v>0.99802720389703115</v>
      </c>
      <c r="G20" s="5">
        <v>0.99824399733639702</v>
      </c>
      <c r="H20" s="4">
        <f t="shared" si="3"/>
        <v>0.99928433333857569</v>
      </c>
      <c r="I20" s="5">
        <v>0.99828869702131418</v>
      </c>
      <c r="J20" s="5">
        <f t="shared" si="4"/>
        <v>0.99828869702131418</v>
      </c>
    </row>
    <row r="21" spans="1:10" ht="15.5" customHeight="1" x14ac:dyDescent="0.35">
      <c r="A21" s="3">
        <f t="shared" si="5"/>
        <v>14</v>
      </c>
      <c r="B21" s="4">
        <f t="shared" si="0"/>
        <v>0.99974779272037273</v>
      </c>
      <c r="C21" s="4">
        <f t="shared" si="1"/>
        <v>0.99964172320197808</v>
      </c>
      <c r="D21" s="4">
        <f t="shared" si="2"/>
        <v>0.99962821573072413</v>
      </c>
      <c r="E21" s="5">
        <v>0.99905092566952913</v>
      </c>
      <c r="F21" s="5">
        <v>0.99895638006178522</v>
      </c>
      <c r="G21" s="5">
        <v>0.99894032360136664</v>
      </c>
      <c r="H21" s="4">
        <f t="shared" si="3"/>
        <v>0.99969475545157327</v>
      </c>
      <c r="I21" s="5">
        <v>0.99900365062871033</v>
      </c>
      <c r="J21" s="5">
        <f t="shared" si="4"/>
        <v>0.99900365062871033</v>
      </c>
    </row>
    <row r="22" spans="1:10" ht="15.5" customHeight="1" x14ac:dyDescent="0.35">
      <c r="A22" s="3">
        <f t="shared" si="5"/>
        <v>15</v>
      </c>
      <c r="B22" s="4">
        <f t="shared" si="0"/>
        <v>0.99983757291960762</v>
      </c>
      <c r="C22" s="4">
        <f t="shared" si="1"/>
        <v>0.9998795259966401</v>
      </c>
      <c r="D22" s="4">
        <f t="shared" si="2"/>
        <v>0.99990636939998456</v>
      </c>
      <c r="E22" s="5">
        <v>0.99930295714987538</v>
      </c>
      <c r="F22" s="5">
        <v>0.99931441122925757</v>
      </c>
      <c r="G22" s="5">
        <v>0.99931185202805162</v>
      </c>
      <c r="H22" s="4">
        <f t="shared" si="3"/>
        <v>0.99985854933790719</v>
      </c>
      <c r="I22" s="5">
        <v>0.99930868415674468</v>
      </c>
      <c r="J22" s="5">
        <f t="shared" si="4"/>
        <v>0.99930868415674468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0.99997059319483816</v>
      </c>
      <c r="E23" s="5">
        <v>0.99946529738008238</v>
      </c>
      <c r="F23" s="5">
        <v>0.99943481714277604</v>
      </c>
      <c r="G23" s="5">
        <v>0.99940542695783641</v>
      </c>
      <c r="H23" s="4">
        <f t="shared" si="3"/>
        <v>1</v>
      </c>
      <c r="I23" s="5">
        <v>0.99945005702904011</v>
      </c>
      <c r="J23" s="5">
        <f t="shared" si="4"/>
        <v>0.99945005702904011</v>
      </c>
    </row>
    <row r="24" spans="1:10" ht="15.5" customHeight="1" x14ac:dyDescent="0.35">
      <c r="A24" s="3">
        <f t="shared" si="5"/>
        <v>17</v>
      </c>
      <c r="B24" s="4">
        <f t="shared" si="0"/>
        <v>0.99991433825969467</v>
      </c>
      <c r="C24" s="4">
        <f t="shared" si="1"/>
        <v>0.99995635931717397</v>
      </c>
      <c r="D24" s="4">
        <f t="shared" si="2"/>
        <v>0.99995635931717397</v>
      </c>
      <c r="E24" s="5">
        <v>0.99946529738008238</v>
      </c>
      <c r="F24" s="5">
        <v>0.99943481714277604</v>
      </c>
      <c r="G24" s="5">
        <v>0.99943481714277604</v>
      </c>
      <c r="H24" s="4">
        <f t="shared" si="3"/>
        <v>0.99993534910881343</v>
      </c>
      <c r="I24" s="5">
        <v>0.99945005702904011</v>
      </c>
      <c r="J24" s="5">
        <f t="shared" si="4"/>
        <v>0.99945005702904011</v>
      </c>
    </row>
    <row r="25" spans="1:10" ht="15.5" customHeight="1" x14ac:dyDescent="0.35">
      <c r="A25" s="3">
        <f t="shared" si="5"/>
        <v>18</v>
      </c>
      <c r="B25" s="4">
        <f t="shared" si="0"/>
        <v>0.99992669870526096</v>
      </c>
      <c r="C25" s="4">
        <f t="shared" si="1"/>
        <v>0.99991013088092651</v>
      </c>
      <c r="D25" s="4">
        <f t="shared" si="2"/>
        <v>0.99991013088092651</v>
      </c>
      <c r="E25" s="5">
        <v>0.99955092065146922</v>
      </c>
      <c r="F25" s="5">
        <v>0.99947843506415213</v>
      </c>
      <c r="G25" s="5">
        <v>0.99947843506415213</v>
      </c>
      <c r="H25" s="4">
        <f t="shared" si="3"/>
        <v>0.9999184144927159</v>
      </c>
      <c r="I25" s="5">
        <v>0.99951467654363269</v>
      </c>
      <c r="J25" s="5">
        <f t="shared" si="4"/>
        <v>0.99951467654363269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0.99994404995810571</v>
      </c>
      <c r="D26" s="4">
        <f t="shared" si="2"/>
        <v>0.99994404995810571</v>
      </c>
      <c r="E26" s="5">
        <v>0.99962419439917116</v>
      </c>
      <c r="F26" s="5">
        <v>0.99956826538361598</v>
      </c>
      <c r="G26" s="5">
        <v>0.99956826538361598</v>
      </c>
      <c r="H26" s="4">
        <f t="shared" si="3"/>
        <v>0.99997202419642905</v>
      </c>
      <c r="I26" s="5">
        <v>0.99959622910906387</v>
      </c>
      <c r="J26" s="5">
        <f t="shared" si="4"/>
        <v>0.99959622910906387</v>
      </c>
    </row>
    <row r="27" spans="1:10" ht="15.5" customHeight="1" x14ac:dyDescent="0.35">
      <c r="A27" s="3">
        <f t="shared" si="5"/>
        <v>20</v>
      </c>
      <c r="B27" s="4">
        <f t="shared" si="0"/>
        <v>0.99974193297421299</v>
      </c>
      <c r="C27" s="4">
        <f t="shared" si="1"/>
        <v>0.99974193297421299</v>
      </c>
      <c r="D27" s="4">
        <f t="shared" si="2"/>
        <v>0.99974193297421299</v>
      </c>
      <c r="E27" s="5">
        <v>0.99962419439917116</v>
      </c>
      <c r="F27" s="5">
        <v>0.99962419439917116</v>
      </c>
      <c r="G27" s="5">
        <v>0.99962419439917116</v>
      </c>
      <c r="H27" s="4">
        <f t="shared" si="3"/>
        <v>0.99974193297421299</v>
      </c>
      <c r="I27" s="5">
        <v>0.99962419439917116</v>
      </c>
      <c r="J27" s="5">
        <f t="shared" si="4"/>
        <v>0.99962419439917116</v>
      </c>
    </row>
    <row r="28" spans="1:10" ht="15.5" customHeight="1" x14ac:dyDescent="0.35">
      <c r="A28" s="3">
        <f t="shared" si="5"/>
        <v>21</v>
      </c>
      <c r="B28" s="4">
        <f t="shared" si="0"/>
        <v>0.99988223103267104</v>
      </c>
      <c r="C28" s="4">
        <f t="shared" si="1"/>
        <v>0.99988223103267104</v>
      </c>
      <c r="D28" s="4">
        <f t="shared" si="2"/>
        <v>0.99988223103267104</v>
      </c>
      <c r="E28" s="5">
        <v>0.99988223103267104</v>
      </c>
      <c r="F28" s="5">
        <v>0.99988223103267104</v>
      </c>
      <c r="G28" s="5">
        <v>0.99988223103267104</v>
      </c>
      <c r="H28" s="4">
        <f t="shared" si="3"/>
        <v>0.99988223103267104</v>
      </c>
      <c r="I28" s="5">
        <v>0.99988223103267104</v>
      </c>
      <c r="J28" s="5">
        <f t="shared" si="4"/>
        <v>0.99988223103267104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15.975112225705329</v>
      </c>
      <c r="C38" s="4">
        <v>1.2705389229265081</v>
      </c>
      <c r="D38" s="4">
        <v>1.055775243362532</v>
      </c>
      <c r="E38" s="4">
        <v>1.0493782653103321</v>
      </c>
      <c r="F38" s="4">
        <v>0.96515987024092942</v>
      </c>
      <c r="G38" s="4">
        <v>1.0193993934970531</v>
      </c>
      <c r="H38" s="4">
        <v>1.097734276190971</v>
      </c>
      <c r="I38" s="4">
        <v>1.009924368797753</v>
      </c>
      <c r="J38" s="4">
        <v>1.106287620682048</v>
      </c>
      <c r="K38" s="4">
        <v>1.007855702754995</v>
      </c>
      <c r="L38" s="4">
        <v>1.0038972358510849</v>
      </c>
      <c r="M38" s="4">
        <v>1.002405353104977</v>
      </c>
      <c r="N38" s="4">
        <v>1.0005977766717289</v>
      </c>
      <c r="O38" s="4">
        <v>1.001045666349561</v>
      </c>
      <c r="P38" s="4">
        <v>1.00022743730918</v>
      </c>
      <c r="Q38" s="4">
        <v>1</v>
      </c>
      <c r="R38" s="4">
        <v>1.0002273855932129</v>
      </c>
      <c r="S38" s="4">
        <v>1</v>
      </c>
      <c r="T38" s="4">
        <v>1.000227333900759</v>
      </c>
      <c r="U38" s="4">
        <v>1.0002272822318019</v>
      </c>
      <c r="V38" s="4">
        <v>1.0007730384546869</v>
      </c>
      <c r="W38" s="4">
        <v>1.000229280203659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6.7752904209884077</v>
      </c>
      <c r="C39" s="4">
        <v>1.35409048834363</v>
      </c>
      <c r="D39" s="4">
        <v>1.1767720727257249</v>
      </c>
      <c r="E39" s="4">
        <v>1.051682096673207</v>
      </c>
      <c r="F39" s="4">
        <v>1.057419820716007</v>
      </c>
      <c r="G39" s="4">
        <v>1.0217712719809999</v>
      </c>
      <c r="H39" s="4">
        <v>1.007292633454451</v>
      </c>
      <c r="I39" s="4">
        <v>1.0079045788155749</v>
      </c>
      <c r="J39" s="4">
        <v>1.0088856454277551</v>
      </c>
      <c r="K39" s="4">
        <v>1.005098808565563</v>
      </c>
      <c r="L39" s="4">
        <v>1.0019324207347591</v>
      </c>
      <c r="M39" s="4">
        <v>1.003857387374173</v>
      </c>
      <c r="N39" s="4">
        <v>1.0002401603195019</v>
      </c>
      <c r="O39" s="4">
        <v>1</v>
      </c>
      <c r="P39" s="4">
        <v>1.0010329216277081</v>
      </c>
      <c r="Q39" s="4">
        <v>0.99999999999999989</v>
      </c>
      <c r="R39" s="4">
        <v>0.99999999999999989</v>
      </c>
      <c r="S39" s="4">
        <v>0.99999999999999989</v>
      </c>
      <c r="T39" s="4">
        <v>0.99999999999999989</v>
      </c>
      <c r="U39" s="4">
        <v>0.99999999999999989</v>
      </c>
      <c r="V39" s="4">
        <v>0.99999999999999989</v>
      </c>
      <c r="W39" s="4">
        <v>0.99999999999999989</v>
      </c>
      <c r="X39" s="4"/>
    </row>
    <row r="40" spans="1:24" ht="15.5" customHeight="1" x14ac:dyDescent="0.35">
      <c r="A40" s="1">
        <f t="shared" si="6"/>
        <v>2</v>
      </c>
      <c r="B40" s="4">
        <v>5.6505436762225969</v>
      </c>
      <c r="C40" s="4">
        <v>1.8315027305346081</v>
      </c>
      <c r="D40" s="4">
        <v>1.175458136460255</v>
      </c>
      <c r="E40" s="4">
        <v>1.0918038699111181</v>
      </c>
      <c r="F40" s="4">
        <v>1.05170616095451</v>
      </c>
      <c r="G40" s="4">
        <v>1.031789991388363</v>
      </c>
      <c r="H40" s="4">
        <v>1.007030545949972</v>
      </c>
      <c r="I40" s="4">
        <v>1.0551976450501921</v>
      </c>
      <c r="J40" s="4">
        <v>1.001761787403793</v>
      </c>
      <c r="K40" s="4">
        <v>1.002010093555658</v>
      </c>
      <c r="L40" s="4">
        <v>1.0030728479982809</v>
      </c>
      <c r="M40" s="4">
        <v>1.0072630913707079</v>
      </c>
      <c r="N40" s="4">
        <v>1.000434291726868</v>
      </c>
      <c r="O40" s="4">
        <v>1.00021705159972</v>
      </c>
      <c r="P40" s="4">
        <v>1</v>
      </c>
      <c r="Q40" s="4">
        <v>1</v>
      </c>
      <c r="R40" s="4">
        <v>1</v>
      </c>
      <c r="S40" s="4">
        <v>1</v>
      </c>
      <c r="T40" s="4">
        <v>1.000220736975922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12.003187460815051</v>
      </c>
      <c r="C41" s="4">
        <v>1.608844233851364</v>
      </c>
      <c r="D41" s="4">
        <v>1.1644498127328911</v>
      </c>
      <c r="E41" s="4">
        <v>1.045491657566316</v>
      </c>
      <c r="F41" s="4">
        <v>1.0392417381119561</v>
      </c>
      <c r="G41" s="4">
        <v>1.0100092656145929</v>
      </c>
      <c r="H41" s="4">
        <v>1.085130032678902</v>
      </c>
      <c r="I41" s="4">
        <v>1.0110042770112739</v>
      </c>
      <c r="J41" s="4">
        <v>1.0032421917716601</v>
      </c>
      <c r="K41" s="4">
        <v>1.011680337509123</v>
      </c>
      <c r="L41" s="4">
        <v>1.0011408579425141</v>
      </c>
      <c r="M41" s="4">
        <v>1.0670126121250869</v>
      </c>
      <c r="N41" s="4">
        <v>1.0021359782554</v>
      </c>
      <c r="O41" s="4">
        <v>1</v>
      </c>
      <c r="P41" s="4">
        <v>1.000213142557671</v>
      </c>
      <c r="Q41" s="4">
        <v>0.99999999999999989</v>
      </c>
      <c r="R41" s="4">
        <v>0.99999999999999989</v>
      </c>
      <c r="S41" s="4">
        <v>1.000249792464698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3.3120464476867029</v>
      </c>
      <c r="C42" s="4">
        <v>1.643575148641234</v>
      </c>
      <c r="D42" s="4">
        <v>1.231150587043677</v>
      </c>
      <c r="E42" s="4">
        <v>1.0628115315317579</v>
      </c>
      <c r="F42" s="4">
        <v>1.0391678492131009</v>
      </c>
      <c r="G42" s="4">
        <v>1.0304962766229011</v>
      </c>
      <c r="H42" s="4">
        <v>1.0205579422774009</v>
      </c>
      <c r="I42" s="4">
        <v>1.003806367387428</v>
      </c>
      <c r="J42" s="4">
        <v>1.014082234664426</v>
      </c>
      <c r="K42" s="4">
        <v>1.002878205884089</v>
      </c>
      <c r="L42" s="4">
        <v>1.001545355317587</v>
      </c>
      <c r="M42" s="4">
        <v>1.005757529708913</v>
      </c>
      <c r="N42" s="4">
        <v>1.000974046154061</v>
      </c>
      <c r="O42" s="4">
        <v>1</v>
      </c>
      <c r="P42" s="4">
        <v>1.001230538909569</v>
      </c>
      <c r="Q42" s="4">
        <v>1.000218680215043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4.6427475455820479</v>
      </c>
      <c r="C43" s="4">
        <v>1.701369683139498</v>
      </c>
      <c r="D43" s="4">
        <v>1.1171651320354941</v>
      </c>
      <c r="E43" s="4">
        <v>1.025826925165491</v>
      </c>
      <c r="F43" s="4">
        <v>1.034302115100074</v>
      </c>
      <c r="G43" s="4">
        <v>1.0222913199636481</v>
      </c>
      <c r="H43" s="4">
        <v>1.0102682049526459</v>
      </c>
      <c r="I43" s="4">
        <v>1.0229937983018</v>
      </c>
      <c r="J43" s="4">
        <v>1.006238345724233</v>
      </c>
      <c r="K43" s="4">
        <v>1.0025831762801289</v>
      </c>
      <c r="L43" s="4">
        <v>1.028806063274569</v>
      </c>
      <c r="M43" s="4">
        <v>1.003466015503748</v>
      </c>
      <c r="N43" s="4">
        <v>1.0008451446361251</v>
      </c>
      <c r="O43" s="4">
        <v>1.0008491008431031</v>
      </c>
      <c r="P43" s="4">
        <v>1</v>
      </c>
      <c r="Q43" s="4">
        <v>1.000294450722788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6.0232591666666666</v>
      </c>
      <c r="C44" s="4">
        <v>1.3685465274821449</v>
      </c>
      <c r="D44" s="4">
        <v>1.056450475182179</v>
      </c>
      <c r="E44" s="4">
        <v>1.21337150448576</v>
      </c>
      <c r="F44" s="4">
        <v>1.0331749472954579</v>
      </c>
      <c r="G44" s="4">
        <v>1.0095757510435259</v>
      </c>
      <c r="H44" s="4">
        <v>1.301214128715465</v>
      </c>
      <c r="I44" s="4">
        <v>1.003681469331456</v>
      </c>
      <c r="J44" s="4">
        <v>1.0017367947730349</v>
      </c>
      <c r="K44" s="4">
        <v>1.0031238445055071</v>
      </c>
      <c r="L44" s="4">
        <v>1.001801408581388</v>
      </c>
      <c r="M44" s="4">
        <v>1.019184671172092</v>
      </c>
      <c r="N44" s="4">
        <v>1.0051854149880901</v>
      </c>
      <c r="O44" s="4">
        <v>1.0023799529667881</v>
      </c>
      <c r="P44" s="4">
        <v>1.0003901681435969</v>
      </c>
      <c r="Q44" s="4">
        <v>1.0001819365449001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6.6662435164835152</v>
      </c>
      <c r="C45" s="4">
        <v>1.1800742649335629</v>
      </c>
      <c r="D45" s="4">
        <v>1.0497354897062621</v>
      </c>
      <c r="E45" s="4">
        <v>1.077971258050086</v>
      </c>
      <c r="F45" s="4">
        <v>1.0319976961800961</v>
      </c>
      <c r="G45" s="4">
        <v>1.0177553747832431</v>
      </c>
      <c r="H45" s="4">
        <v>1.0090622452036879</v>
      </c>
      <c r="I45" s="4">
        <v>1.0011647720562049</v>
      </c>
      <c r="J45" s="4">
        <v>1.0045373260685859</v>
      </c>
      <c r="K45" s="4">
        <v>1.002820031773479</v>
      </c>
      <c r="L45" s="4">
        <v>1.0202276086996691</v>
      </c>
      <c r="M45" s="4">
        <v>1.0015976698399249</v>
      </c>
      <c r="N45" s="4">
        <v>1.003464791303524</v>
      </c>
      <c r="O45" s="4">
        <v>1.000814719811892</v>
      </c>
      <c r="P45" s="4">
        <v>1.000292599413577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2.9820862110565192</v>
      </c>
      <c r="C46" s="4">
        <v>1.3289644866343679</v>
      </c>
      <c r="D46" s="4">
        <v>1.0925942818530761</v>
      </c>
      <c r="E46" s="4">
        <v>1.0200673291560931</v>
      </c>
      <c r="F46" s="4">
        <v>1.0153645845723991</v>
      </c>
      <c r="G46" s="4">
        <v>1.008114239260951</v>
      </c>
      <c r="H46" s="4">
        <v>1.003142963823825</v>
      </c>
      <c r="I46" s="4">
        <v>1.0083209819094601</v>
      </c>
      <c r="J46" s="4">
        <v>1.004285298355613</v>
      </c>
      <c r="K46" s="4">
        <v>1.00648213735021</v>
      </c>
      <c r="L46" s="4">
        <v>1.0009398838076291</v>
      </c>
      <c r="M46" s="4">
        <v>1.003330833988596</v>
      </c>
      <c r="N46" s="4">
        <v>1.0043447652069499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4.2864592592939141</v>
      </c>
      <c r="C47" s="4">
        <v>1.189722358921143</v>
      </c>
      <c r="D47" s="4">
        <v>1.115662056217009</v>
      </c>
      <c r="E47" s="4">
        <v>1.030386702992693</v>
      </c>
      <c r="F47" s="4">
        <v>1.0174855876229629</v>
      </c>
      <c r="G47" s="4">
        <v>1.0117056934883659</v>
      </c>
      <c r="H47" s="4">
        <v>1.011814173519529</v>
      </c>
      <c r="I47" s="4">
        <v>1.0038326946466689</v>
      </c>
      <c r="J47" s="4">
        <v>1.000495660040756</v>
      </c>
      <c r="K47" s="4">
        <v>1.001672250370941</v>
      </c>
      <c r="L47" s="4">
        <v>1.0031553153461239</v>
      </c>
      <c r="M47" s="4">
        <v>1.00456815971609</v>
      </c>
      <c r="N47" s="4">
        <v>1.0007826183155171</v>
      </c>
      <c r="O47" s="4">
        <v>1.000718947368918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3.7378478124759278</v>
      </c>
      <c r="C48" s="4">
        <v>1.152653250014817</v>
      </c>
      <c r="D48" s="4">
        <v>1.1646857096382059</v>
      </c>
      <c r="E48" s="4">
        <v>1.0616629022269279</v>
      </c>
      <c r="F48" s="4">
        <v>1.0154269699904299</v>
      </c>
      <c r="G48" s="4">
        <v>1.009692362733374</v>
      </c>
      <c r="H48" s="4">
        <v>1.006401898964042</v>
      </c>
      <c r="I48" s="4">
        <v>1.040330046721673</v>
      </c>
      <c r="J48" s="4">
        <v>1.0030449055713651</v>
      </c>
      <c r="K48" s="4">
        <v>1.00422108918924</v>
      </c>
      <c r="L48" s="4">
        <v>1.0030050548951781</v>
      </c>
      <c r="M48" s="4">
        <v>1.0010053336264571</v>
      </c>
      <c r="N48" s="4">
        <v>1.0008278149011489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2.7507856801548001</v>
      </c>
      <c r="C49" s="4">
        <v>1.195872662375133</v>
      </c>
      <c r="D49" s="4">
        <v>1.040994656014939</v>
      </c>
      <c r="E49" s="4">
        <v>1.0238458189176229</v>
      </c>
      <c r="F49" s="4">
        <v>1.057833837528531</v>
      </c>
      <c r="G49" s="4">
        <v>1.0132629096722461</v>
      </c>
      <c r="H49" s="4">
        <v>1.0538939400317811</v>
      </c>
      <c r="I49" s="4">
        <v>1.0089016567654521</v>
      </c>
      <c r="J49" s="4">
        <v>1.006605379106962</v>
      </c>
      <c r="K49" s="4">
        <v>1.01077390499574</v>
      </c>
      <c r="L49" s="4">
        <v>1.0142296351859561</v>
      </c>
      <c r="M49" s="4">
        <v>1.0028542790780279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4.5475254570947046</v>
      </c>
      <c r="C50" s="4">
        <v>1.318061587301439</v>
      </c>
      <c r="D50" s="4">
        <v>1.025779692390282</v>
      </c>
      <c r="E50" s="4">
        <v>1.0386609401863749</v>
      </c>
      <c r="F50" s="4">
        <v>1.0306523268494121</v>
      </c>
      <c r="G50" s="4">
        <v>1.059434717401736</v>
      </c>
      <c r="H50" s="4">
        <v>1.002221888231797</v>
      </c>
      <c r="I50" s="4">
        <v>1.0092600318700691</v>
      </c>
      <c r="J50" s="4">
        <v>1.0098046056416921</v>
      </c>
      <c r="K50" s="4">
        <v>1.005888290746777</v>
      </c>
      <c r="L50" s="4">
        <v>1.00326086499926</v>
      </c>
      <c r="U50" s="4"/>
      <c r="V50" s="4"/>
    </row>
    <row r="51" spans="1:22" ht="15.5" customHeight="1" x14ac:dyDescent="0.35">
      <c r="A51" s="1">
        <f t="shared" si="6"/>
        <v>13</v>
      </c>
      <c r="B51" s="4">
        <v>2.8121667198298779</v>
      </c>
      <c r="C51" s="4">
        <v>1.2441530362409441</v>
      </c>
      <c r="D51" s="4">
        <v>1.082236397056187</v>
      </c>
      <c r="E51" s="4">
        <v>1.0425742996298379</v>
      </c>
      <c r="F51" s="4">
        <v>1.0545108843143851</v>
      </c>
      <c r="G51" s="4">
        <v>1.0107859640558789</v>
      </c>
      <c r="H51" s="4">
        <v>1.021632380177371</v>
      </c>
      <c r="I51" s="4">
        <v>1.008103907626672</v>
      </c>
      <c r="J51" s="4">
        <v>1.0069080889511399</v>
      </c>
      <c r="K51" s="4">
        <v>1.004027185855916</v>
      </c>
      <c r="U51" s="4"/>
      <c r="V51" s="4"/>
    </row>
    <row r="52" spans="1:22" ht="15.5" customHeight="1" x14ac:dyDescent="0.35">
      <c r="A52" s="1">
        <f t="shared" si="6"/>
        <v>14</v>
      </c>
      <c r="B52" s="4">
        <v>3.011775505782734</v>
      </c>
      <c r="C52" s="4">
        <v>1.4792876082306941</v>
      </c>
      <c r="D52" s="4">
        <v>1.0523863108761891</v>
      </c>
      <c r="E52" s="4">
        <v>1.116353951619653</v>
      </c>
      <c r="F52" s="4">
        <v>1.007331177234954</v>
      </c>
      <c r="G52" s="4">
        <v>1.0189632225625209</v>
      </c>
      <c r="H52" s="4">
        <v>1.013844927606824</v>
      </c>
      <c r="I52" s="4">
        <v>1.007882653820195</v>
      </c>
      <c r="J52" s="4">
        <v>1.0033076821753479</v>
      </c>
      <c r="V52" s="4"/>
    </row>
    <row r="53" spans="1:22" ht="15.5" customHeight="1" x14ac:dyDescent="0.35">
      <c r="A53" s="1">
        <f t="shared" si="6"/>
        <v>15</v>
      </c>
      <c r="B53" s="4">
        <v>19.274014999999999</v>
      </c>
      <c r="C53" s="4">
        <v>1.2048474980433499</v>
      </c>
      <c r="D53" s="4">
        <v>1.732915346968712</v>
      </c>
      <c r="E53" s="4">
        <v>1.021267293688934</v>
      </c>
      <c r="F53" s="4">
        <v>1.01957134384805</v>
      </c>
      <c r="G53" s="4">
        <v>1.0152449881871259</v>
      </c>
      <c r="H53" s="4">
        <v>1.0092281763584181</v>
      </c>
      <c r="I53" s="4">
        <v>1.0254916258346249</v>
      </c>
    </row>
    <row r="54" spans="1:22" ht="15.5" customHeight="1" x14ac:dyDescent="0.35">
      <c r="A54" s="1">
        <f t="shared" si="6"/>
        <v>16</v>
      </c>
      <c r="B54" s="4">
        <v>3.950845646573053</v>
      </c>
      <c r="C54" s="4">
        <v>1.05371761117993</v>
      </c>
      <c r="D54" s="4">
        <v>1.0799191229117799</v>
      </c>
      <c r="E54" s="4">
        <v>1.1029727635083171</v>
      </c>
      <c r="F54" s="4">
        <v>1.063343800533409</v>
      </c>
      <c r="G54" s="4">
        <v>1.02215295832946</v>
      </c>
      <c r="H54" s="4">
        <v>1.010227806137127</v>
      </c>
    </row>
    <row r="55" spans="1:22" ht="15.5" customHeight="1" x14ac:dyDescent="0.35">
      <c r="A55" s="1">
        <f t="shared" si="6"/>
        <v>17</v>
      </c>
      <c r="B55" s="4">
        <v>1.4983319059853459</v>
      </c>
      <c r="C55" s="4">
        <v>1.7275844761125121</v>
      </c>
      <c r="D55" s="4">
        <v>2.1188486643626301</v>
      </c>
      <c r="E55" s="4">
        <v>1.2257985043423349</v>
      </c>
      <c r="F55" s="4">
        <v>1.0987660739695111</v>
      </c>
      <c r="G55" s="4">
        <v>1.0318749709629129</v>
      </c>
    </row>
    <row r="56" spans="1:22" ht="15.5" customHeight="1" x14ac:dyDescent="0.35">
      <c r="A56" s="1">
        <f t="shared" si="6"/>
        <v>18</v>
      </c>
      <c r="B56" s="4">
        <v>14.53168856375037</v>
      </c>
      <c r="C56" s="4">
        <v>5.0607547609201724</v>
      </c>
      <c r="D56" s="4">
        <v>1.863882013004156</v>
      </c>
      <c r="E56" s="4">
        <v>1.243892040767971</v>
      </c>
      <c r="F56" s="4">
        <v>1.0371041675886661</v>
      </c>
    </row>
    <row r="57" spans="1:22" ht="15.5" customHeight="1" x14ac:dyDescent="0.35">
      <c r="A57" s="1">
        <f t="shared" si="6"/>
        <v>19</v>
      </c>
      <c r="B57" s="4">
        <v>266.45191111111109</v>
      </c>
      <c r="C57" s="4">
        <v>3.0688295974358009</v>
      </c>
      <c r="D57" s="4">
        <v>1.2780555804825799</v>
      </c>
      <c r="E57" s="4">
        <v>1.067131776807182</v>
      </c>
    </row>
    <row r="58" spans="1:22" ht="15.5" customHeight="1" x14ac:dyDescent="0.35">
      <c r="A58" s="1">
        <f t="shared" si="6"/>
        <v>20</v>
      </c>
      <c r="B58" s="4">
        <v>5.0919506361323146</v>
      </c>
      <c r="C58" s="4">
        <v>1.8877544891238309</v>
      </c>
      <c r="D58" s="4">
        <v>1.2755254543387851</v>
      </c>
    </row>
    <row r="59" spans="1:22" ht="15.5" customHeight="1" x14ac:dyDescent="0.35">
      <c r="A59" s="1">
        <f t="shared" si="6"/>
        <v>21</v>
      </c>
      <c r="B59" s="4">
        <v>5.2192123188405803</v>
      </c>
      <c r="C59" s="4">
        <v>1.718753996001118</v>
      </c>
    </row>
    <row r="60" spans="1:22" ht="15.5" customHeight="1" x14ac:dyDescent="0.35">
      <c r="A60" s="1">
        <f t="shared" si="6"/>
        <v>22</v>
      </c>
      <c r="B60" s="4">
        <v>2.8592780748663098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0.1030964488956306</v>
      </c>
      <c r="C2" s="32">
        <v>0.10896177087559659</v>
      </c>
      <c r="D2" s="32">
        <v>7.0089225062188024E-2</v>
      </c>
      <c r="E2" s="32">
        <v>5.6641311634439702E-2</v>
      </c>
      <c r="F2" s="32">
        <v>2.2173651790744962E-2</v>
      </c>
      <c r="G2" s="32">
        <v>1.1993245130540181E-2</v>
      </c>
      <c r="H2" s="32">
        <v>4.166108217332605E-3</v>
      </c>
      <c r="I2" s="32">
        <v>5.1345427240447633E-2</v>
      </c>
      <c r="J2" s="32">
        <v>6.2651760853300528E-2</v>
      </c>
      <c r="M2" s="31">
        <v>1</v>
      </c>
      <c r="N2" s="17">
        <v>4.4728665978250444</v>
      </c>
      <c r="O2" s="17">
        <v>3.9585420612201818</v>
      </c>
      <c r="P2" s="17">
        <v>4.1644489408898577</v>
      </c>
      <c r="Q2" s="17">
        <v>4.3250327900287626</v>
      </c>
      <c r="R2" s="17">
        <v>17.56757871143904</v>
      </c>
      <c r="S2" s="17">
        <v>27.6666238850101</v>
      </c>
      <c r="T2" s="17">
        <v>49.275395435114334</v>
      </c>
      <c r="U2" s="17">
        <v>4.3901470099464026</v>
      </c>
      <c r="V2" s="17">
        <v>4.2447408654593097</v>
      </c>
    </row>
    <row r="3" spans="1:27" x14ac:dyDescent="0.35">
      <c r="A3">
        <f t="shared" ref="A3:A24" si="0">+A2+1</f>
        <v>2</v>
      </c>
      <c r="B3" s="32">
        <v>0.46113666261964292</v>
      </c>
      <c r="C3" s="32">
        <v>0.43132975307608551</v>
      </c>
      <c r="D3" s="32">
        <v>0.29188299907801979</v>
      </c>
      <c r="E3" s="32">
        <v>0.24497553008918929</v>
      </c>
      <c r="F3" s="32">
        <v>0.38953737315395331</v>
      </c>
      <c r="G3" s="32">
        <v>0.33181260218738412</v>
      </c>
      <c r="H3" s="32">
        <v>0.20528662983454329</v>
      </c>
      <c r="I3" s="32">
        <v>0.22541397387407169</v>
      </c>
      <c r="J3" s="32">
        <v>0.26638001834144159</v>
      </c>
      <c r="M3">
        <f t="shared" ref="M3:M24" si="1">+M2+1</f>
        <v>2</v>
      </c>
      <c r="N3" s="17">
        <v>1.4415012484622891</v>
      </c>
      <c r="O3" s="17">
        <v>1.473516338804395</v>
      </c>
      <c r="P3" s="17">
        <v>1.8276774518882499</v>
      </c>
      <c r="Q3" s="17">
        <v>2.1404555822164411</v>
      </c>
      <c r="R3" s="17">
        <v>1.663159064472173</v>
      </c>
      <c r="S3" s="17">
        <v>1.8426892144149789</v>
      </c>
      <c r="T3" s="17">
        <v>2.41956582179556</v>
      </c>
      <c r="U3" s="17">
        <v>2.225112694186917</v>
      </c>
      <c r="V3" s="17">
        <v>1.984066517052345</v>
      </c>
    </row>
    <row r="4" spans="1:27" x14ac:dyDescent="0.35">
      <c r="A4">
        <f t="shared" si="0"/>
        <v>3</v>
      </c>
      <c r="B4" s="32">
        <v>0.66472907487794852</v>
      </c>
      <c r="C4" s="32">
        <v>0.63557143857007692</v>
      </c>
      <c r="D4" s="32">
        <v>0.53346797600441564</v>
      </c>
      <c r="E4" s="32">
        <v>0.52435924088583696</v>
      </c>
      <c r="F4" s="32">
        <v>0.64786261311167648</v>
      </c>
      <c r="G4" s="32">
        <v>0.61142750325766071</v>
      </c>
      <c r="H4" s="32">
        <v>0.49670451321925779</v>
      </c>
      <c r="I4" s="32">
        <v>0.50157149471431506</v>
      </c>
      <c r="J4" s="32">
        <v>0.52887439171193218</v>
      </c>
      <c r="M4">
        <f t="shared" si="1"/>
        <v>3</v>
      </c>
      <c r="N4" s="17">
        <v>1.203653210362186</v>
      </c>
      <c r="O4" s="17">
        <v>1.2683054673762919</v>
      </c>
      <c r="P4" s="17">
        <v>1.4701785256015489</v>
      </c>
      <c r="Q4" s="17">
        <v>1.41810918655662</v>
      </c>
      <c r="R4" s="17">
        <v>1.235735344541121</v>
      </c>
      <c r="S4" s="17">
        <v>1.319240917021788</v>
      </c>
      <c r="T4" s="17">
        <v>1.5581910303447739</v>
      </c>
      <c r="U4" s="17">
        <v>1.4724876826085069</v>
      </c>
      <c r="V4" s="17">
        <v>1.4441438560790849</v>
      </c>
    </row>
    <row r="5" spans="1:27" x14ac:dyDescent="0.35">
      <c r="A5">
        <f t="shared" si="0"/>
        <v>4</v>
      </c>
      <c r="B5" s="32">
        <v>0.80010328499792838</v>
      </c>
      <c r="C5" s="32">
        <v>0.80609873044664382</v>
      </c>
      <c r="D5" s="32">
        <v>0.78429316241781422</v>
      </c>
      <c r="E5" s="32">
        <v>0.74359865655606117</v>
      </c>
      <c r="F5" s="32">
        <v>0.80058672942886877</v>
      </c>
      <c r="G5" s="32">
        <v>0.80662018008997849</v>
      </c>
      <c r="H5" s="32">
        <v>0.7739605172300148</v>
      </c>
      <c r="I5" s="32">
        <v>0.73855784791436663</v>
      </c>
      <c r="J5" s="32">
        <v>0.7634039722938829</v>
      </c>
      <c r="M5">
        <f t="shared" si="1"/>
        <v>4</v>
      </c>
      <c r="N5" s="17">
        <v>1.080303477339134</v>
      </c>
      <c r="O5" s="17">
        <v>1.0806150847596521</v>
      </c>
      <c r="P5" s="17">
        <v>1.1178475799027141</v>
      </c>
      <c r="Q5" s="17">
        <v>1.1727719704446371</v>
      </c>
      <c r="R5" s="17">
        <v>1.0806475716269011</v>
      </c>
      <c r="S5" s="17">
        <v>1.0828845269869951</v>
      </c>
      <c r="T5" s="17">
        <v>1.1295693884557321</v>
      </c>
      <c r="U5" s="17">
        <v>1.178940773972496</v>
      </c>
      <c r="V5" s="17">
        <v>1.1453097751736749</v>
      </c>
    </row>
    <row r="6" spans="1:27" x14ac:dyDescent="0.35">
      <c r="A6">
        <f t="shared" si="0"/>
        <v>5</v>
      </c>
      <c r="B6" s="32">
        <v>0.86435436101372576</v>
      </c>
      <c r="C6" s="32">
        <v>0.87108244792624823</v>
      </c>
      <c r="D6" s="32">
        <v>0.87672021354299956</v>
      </c>
      <c r="E6" s="32">
        <v>0.87207166166923678</v>
      </c>
      <c r="F6" s="32">
        <v>0.86515210503402962</v>
      </c>
      <c r="G6" s="32">
        <v>0.87347651217490108</v>
      </c>
      <c r="H6" s="32">
        <v>0.8742421081363897</v>
      </c>
      <c r="I6" s="32">
        <v>0.87071596084362424</v>
      </c>
      <c r="J6" s="32">
        <v>0.87438975933103891</v>
      </c>
      <c r="M6">
        <f t="shared" si="1"/>
        <v>5</v>
      </c>
      <c r="N6" s="17">
        <v>1.0351817176544911</v>
      </c>
      <c r="O6" s="17">
        <v>1.036814356043797</v>
      </c>
      <c r="P6" s="17">
        <v>1.044203553429278</v>
      </c>
      <c r="Q6" s="17">
        <v>1.0637836760737409</v>
      </c>
      <c r="R6" s="17">
        <v>1.03524005009815</v>
      </c>
      <c r="S6" s="17">
        <v>1.0374490375194001</v>
      </c>
      <c r="T6" s="17">
        <v>1.046771241248162</v>
      </c>
      <c r="U6" s="17">
        <v>1.066404680697195</v>
      </c>
      <c r="V6" s="17">
        <v>1.053993614751509</v>
      </c>
    </row>
    <row r="7" spans="1:27" x14ac:dyDescent="0.35">
      <c r="A7">
        <f t="shared" si="0"/>
        <v>6</v>
      </c>
      <c r="B7" s="32">
        <v>0.89476383209633881</v>
      </c>
      <c r="C7" s="32">
        <v>0.90315078730770759</v>
      </c>
      <c r="D7" s="32">
        <v>0.91547436234487511</v>
      </c>
      <c r="E7" s="32">
        <v>0.92769559805023638</v>
      </c>
      <c r="F7" s="32">
        <v>0.89564010855794851</v>
      </c>
      <c r="G7" s="32">
        <v>0.90618736685165391</v>
      </c>
      <c r="H7" s="32">
        <v>0.91513149668533877</v>
      </c>
      <c r="I7" s="32">
        <v>0.9285355762013966</v>
      </c>
      <c r="J7" s="32">
        <v>0.92154446342336371</v>
      </c>
      <c r="M7">
        <f t="shared" si="1"/>
        <v>6</v>
      </c>
      <c r="N7" s="17">
        <v>1.0199081355010391</v>
      </c>
      <c r="O7" s="17">
        <v>1.0186001768357369</v>
      </c>
      <c r="P7" s="17">
        <v>1.0249615569504971</v>
      </c>
      <c r="Q7" s="17">
        <v>1.022089787364822</v>
      </c>
      <c r="R7" s="17">
        <v>1.0202400373082721</v>
      </c>
      <c r="S7" s="17">
        <v>1.019046929373445</v>
      </c>
      <c r="T7" s="17">
        <v>1.0264094702499389</v>
      </c>
      <c r="U7" s="17">
        <v>1.0230909724931661</v>
      </c>
      <c r="V7" s="17">
        <v>1.0235256721576591</v>
      </c>
    </row>
    <row r="8" spans="1:27" x14ac:dyDescent="0.35">
      <c r="A8">
        <f t="shared" si="0"/>
        <v>7</v>
      </c>
      <c r="B8" s="32">
        <v>0.91257691170714195</v>
      </c>
      <c r="C8" s="32">
        <v>0.91994955166096615</v>
      </c>
      <c r="D8" s="32">
        <v>0.93832602777726637</v>
      </c>
      <c r="E8" s="32">
        <v>0.94818819655044739</v>
      </c>
      <c r="F8" s="32">
        <v>0.91376789776994638</v>
      </c>
      <c r="G8" s="32">
        <v>0.9234474536271855</v>
      </c>
      <c r="H8" s="32">
        <v>0.93929963472183287</v>
      </c>
      <c r="I8" s="32">
        <v>0.94997636565038956</v>
      </c>
      <c r="J8" s="32">
        <v>0.94323133383373459</v>
      </c>
      <c r="M8">
        <f t="shared" si="1"/>
        <v>7</v>
      </c>
      <c r="N8" s="17">
        <v>1.041400279602984</v>
      </c>
      <c r="O8" s="17">
        <v>1.041469111856788</v>
      </c>
      <c r="P8" s="17">
        <v>1.0172019936696139</v>
      </c>
      <c r="Q8" s="17">
        <v>1.0107861377627101</v>
      </c>
      <c r="R8" s="17">
        <v>1.0394528331926001</v>
      </c>
      <c r="S8" s="17">
        <v>1.037746061143543</v>
      </c>
      <c r="T8" s="17">
        <v>1.0185081864238861</v>
      </c>
      <c r="U8" s="17">
        <v>1.0111003033674559</v>
      </c>
      <c r="V8" s="17">
        <v>1.0139940657161619</v>
      </c>
    </row>
    <row r="9" spans="1:27" x14ac:dyDescent="0.35">
      <c r="A9">
        <f t="shared" si="0"/>
        <v>8</v>
      </c>
      <c r="B9" s="32">
        <v>0.95035785101104508</v>
      </c>
      <c r="C9" s="32">
        <v>0.95809904252139677</v>
      </c>
      <c r="D9" s="32">
        <v>0.95446710616712493</v>
      </c>
      <c r="E9" s="32">
        <v>0.95841548506341634</v>
      </c>
      <c r="F9" s="32">
        <v>0.94981863021741708</v>
      </c>
      <c r="G9" s="32">
        <v>0.95830395767464593</v>
      </c>
      <c r="H9" s="32">
        <v>0.95668436746915264</v>
      </c>
      <c r="I9" s="32">
        <v>0.96052139150102234</v>
      </c>
      <c r="J9" s="32">
        <v>0.95643722069295711</v>
      </c>
      <c r="M9">
        <f t="shared" si="1"/>
        <v>8</v>
      </c>
      <c r="N9" s="17">
        <v>1.0141341723813899</v>
      </c>
      <c r="O9" s="17">
        <v>1.011947785371047</v>
      </c>
      <c r="P9" s="17">
        <v>1.0172164285377721</v>
      </c>
      <c r="Q9" s="17">
        <v>1.0158147428888831</v>
      </c>
      <c r="R9" s="17">
        <v>1.014237554746656</v>
      </c>
      <c r="S9" s="17">
        <v>1.011980833855975</v>
      </c>
      <c r="T9" s="17">
        <v>1.0166616537731139</v>
      </c>
      <c r="U9" s="17">
        <v>1.013826062427164</v>
      </c>
      <c r="V9" s="17">
        <v>1.016515585713327</v>
      </c>
    </row>
    <row r="10" spans="1:27" x14ac:dyDescent="0.35">
      <c r="A10">
        <f t="shared" si="0"/>
        <v>9</v>
      </c>
      <c r="B10" s="32">
        <v>0.96379037270124268</v>
      </c>
      <c r="C10" s="32">
        <v>0.96954620424564775</v>
      </c>
      <c r="D10" s="32">
        <v>0.97089962089210524</v>
      </c>
      <c r="E10" s="32">
        <v>0.97357257954041831</v>
      </c>
      <c r="F10" s="32">
        <v>0.96334172496453152</v>
      </c>
      <c r="G10" s="32">
        <v>0.96978523817506967</v>
      </c>
      <c r="H10" s="32">
        <v>0.97262431117007431</v>
      </c>
      <c r="I10" s="32">
        <v>0.97380162022254158</v>
      </c>
      <c r="J10" s="32">
        <v>0.97223426303187466</v>
      </c>
      <c r="M10">
        <f t="shared" si="1"/>
        <v>9</v>
      </c>
      <c r="N10" s="17">
        <v>1.011153506711147</v>
      </c>
      <c r="O10" s="17">
        <v>1.005183343786499</v>
      </c>
      <c r="P10" s="17">
        <v>1.004980057218041</v>
      </c>
      <c r="Q10" s="17">
        <v>1.0065407459183171</v>
      </c>
      <c r="R10" s="17">
        <v>1.0120815710905611</v>
      </c>
      <c r="S10" s="17">
        <v>1.0053573760704011</v>
      </c>
      <c r="T10" s="17">
        <v>1.005027720247877</v>
      </c>
      <c r="U10" s="17">
        <v>1.0066734589227271</v>
      </c>
      <c r="V10" s="17">
        <v>1.0057604015681789</v>
      </c>
    </row>
    <row r="11" spans="1:27" x14ac:dyDescent="0.35">
      <c r="A11">
        <f t="shared" si="0"/>
        <v>10</v>
      </c>
      <c r="B11" s="32">
        <v>0.97454001509130528</v>
      </c>
      <c r="C11" s="32">
        <v>0.97457169553914835</v>
      </c>
      <c r="D11" s="32">
        <v>0.97573475655712194</v>
      </c>
      <c r="E11" s="32">
        <v>0.97994047041623278</v>
      </c>
      <c r="F11" s="32">
        <v>0.97498040649919404</v>
      </c>
      <c r="G11" s="32">
        <v>0.97498074240349708</v>
      </c>
      <c r="H11" s="32">
        <v>0.97751439411292151</v>
      </c>
      <c r="I11" s="32">
        <v>0.9803002453339813</v>
      </c>
      <c r="J11" s="32">
        <v>0.97783309125598672</v>
      </c>
      <c r="M11">
        <f t="shared" si="1"/>
        <v>10</v>
      </c>
      <c r="N11" s="17">
        <v>1.0049944444654839</v>
      </c>
      <c r="O11" s="17">
        <v>1.004757041877975</v>
      </c>
      <c r="P11" s="17">
        <v>1.0055510192520101</v>
      </c>
      <c r="Q11" s="17">
        <v>1.006949073450141</v>
      </c>
      <c r="R11" s="17">
        <v>1.0050796470955261</v>
      </c>
      <c r="S11" s="17">
        <v>1.004846712334734</v>
      </c>
      <c r="T11" s="17">
        <v>1.0055108097514709</v>
      </c>
      <c r="U11" s="17">
        <v>1.006896460532811</v>
      </c>
      <c r="V11" s="17">
        <v>1.006250046351076</v>
      </c>
    </row>
    <row r="12" spans="1:27" x14ac:dyDescent="0.35">
      <c r="A12">
        <f t="shared" si="0"/>
        <v>11</v>
      </c>
      <c r="B12" s="32">
        <v>0.9794073010760711</v>
      </c>
      <c r="C12" s="32">
        <v>0.97920777390791747</v>
      </c>
      <c r="D12" s="32">
        <v>0.98115107897562581</v>
      </c>
      <c r="E12" s="32">
        <v>0.98675014872192091</v>
      </c>
      <c r="F12" s="32">
        <v>0.97993296288926246</v>
      </c>
      <c r="G12" s="32">
        <v>0.97970619359383193</v>
      </c>
      <c r="H12" s="32">
        <v>0.98290128996820203</v>
      </c>
      <c r="I12" s="32">
        <v>0.987060847286232</v>
      </c>
      <c r="J12" s="32">
        <v>0.98394264861617375</v>
      </c>
      <c r="M12">
        <f t="shared" si="1"/>
        <v>11</v>
      </c>
      <c r="N12" s="17">
        <v>1.006447748953915</v>
      </c>
      <c r="O12" s="17">
        <v>1.006652826644876</v>
      </c>
      <c r="P12" s="17">
        <v>1.0075280700340681</v>
      </c>
      <c r="Q12" s="17">
        <v>1.007003177668677</v>
      </c>
      <c r="R12" s="17">
        <v>1.006693427125692</v>
      </c>
      <c r="S12" s="17">
        <v>1.0069264430652429</v>
      </c>
      <c r="T12" s="17">
        <v>1.0074697271556361</v>
      </c>
      <c r="U12" s="17">
        <v>1.0068318516934649</v>
      </c>
      <c r="V12" s="17">
        <v>1.007265623851372</v>
      </c>
    </row>
    <row r="13" spans="1:27" x14ac:dyDescent="0.35">
      <c r="A13">
        <f t="shared" si="0"/>
        <v>12</v>
      </c>
      <c r="B13" s="32">
        <v>0.98572227347704122</v>
      </c>
      <c r="C13" s="32">
        <v>0.98572227347704122</v>
      </c>
      <c r="D13" s="32">
        <v>0.98853725301215578</v>
      </c>
      <c r="E13" s="32">
        <v>0.99366053532801357</v>
      </c>
      <c r="F13" s="32">
        <v>0.98649207276442541</v>
      </c>
      <c r="G13" s="32">
        <v>0.98649207276442541</v>
      </c>
      <c r="H13" s="32">
        <v>0.99024329442518733</v>
      </c>
      <c r="I13" s="32">
        <v>0.99380430060731739</v>
      </c>
      <c r="J13" s="32">
        <v>0.99109227323098292</v>
      </c>
      <c r="M13">
        <f t="shared" si="1"/>
        <v>12</v>
      </c>
      <c r="N13" s="17">
        <v>1.010678378109378</v>
      </c>
      <c r="O13" s="17">
        <v>1.010678378109378</v>
      </c>
      <c r="P13" s="17">
        <v>1.0067141705103719</v>
      </c>
      <c r="Q13" s="17">
        <v>1.0028420244477021</v>
      </c>
      <c r="R13" s="17">
        <v>1.0101919113840661</v>
      </c>
      <c r="S13" s="17">
        <v>1.0101919113840661</v>
      </c>
      <c r="T13" s="17">
        <v>1.0054234912368649</v>
      </c>
      <c r="U13" s="17">
        <v>1.002809257473525</v>
      </c>
      <c r="V13" s="17">
        <v>1.004778097479037</v>
      </c>
    </row>
    <row r="14" spans="1:27" x14ac:dyDescent="0.35">
      <c r="A14">
        <f t="shared" si="0"/>
        <v>13</v>
      </c>
      <c r="B14" s="32">
        <v>0.9962481886240645</v>
      </c>
      <c r="C14" s="32">
        <v>0.9962481886240645</v>
      </c>
      <c r="D14" s="32">
        <v>0.99517446068473447</v>
      </c>
      <c r="E14" s="32">
        <v>0.99648454286213239</v>
      </c>
      <c r="F14" s="32">
        <v>0.99654631255112414</v>
      </c>
      <c r="G14" s="32">
        <v>0.99654631255112414</v>
      </c>
      <c r="H14" s="32">
        <v>0.99561387025486636</v>
      </c>
      <c r="I14" s="32">
        <v>0.99659615276601976</v>
      </c>
      <c r="J14" s="32">
        <v>0.99582907089763884</v>
      </c>
      <c r="M14">
        <f t="shared" si="1"/>
        <v>13</v>
      </c>
      <c r="N14" s="17">
        <v>1.0020033248091409</v>
      </c>
      <c r="O14" s="17">
        <v>1.0020033248091409</v>
      </c>
      <c r="P14" s="17">
        <v>1.002866575987424</v>
      </c>
      <c r="Q14" s="17">
        <v>1.002073072143276</v>
      </c>
      <c r="R14" s="17">
        <v>1.001802982043537</v>
      </c>
      <c r="S14" s="17">
        <v>1.001802982043537</v>
      </c>
      <c r="T14" s="17">
        <v>1.002575091558559</v>
      </c>
      <c r="U14" s="17">
        <v>1.001985066141206</v>
      </c>
      <c r="V14" s="17">
        <v>1.00246982406535</v>
      </c>
    </row>
    <row r="15" spans="1:27" x14ac:dyDescent="0.35">
      <c r="A15">
        <f t="shared" si="0"/>
        <v>14</v>
      </c>
      <c r="B15" s="32">
        <v>0.99824399733639702</v>
      </c>
      <c r="C15" s="32">
        <v>0.99824399733639702</v>
      </c>
      <c r="D15" s="32">
        <v>0.99802720389703115</v>
      </c>
      <c r="E15" s="32">
        <v>0.99855032720914483</v>
      </c>
      <c r="F15" s="32">
        <v>0.99834306765820724</v>
      </c>
      <c r="G15" s="32">
        <v>0.99834306765820724</v>
      </c>
      <c r="H15" s="32">
        <v>0.99817766712774425</v>
      </c>
      <c r="I15" s="32">
        <v>0.99857446204533129</v>
      </c>
      <c r="J15" s="32">
        <v>0.99828869702131418</v>
      </c>
      <c r="M15">
        <f t="shared" si="1"/>
        <v>14</v>
      </c>
      <c r="N15" s="17">
        <v>1.000697551166676</v>
      </c>
      <c r="O15" s="17">
        <v>1.000697551166676</v>
      </c>
      <c r="P15" s="17">
        <v>1.000931012863302</v>
      </c>
      <c r="Q15" s="17">
        <v>1.000501325217912</v>
      </c>
      <c r="R15" s="17">
        <v>1.0006025438939981</v>
      </c>
      <c r="S15" s="17">
        <v>1.0006025438939981</v>
      </c>
      <c r="T15" s="17">
        <v>1.0007937868317831</v>
      </c>
      <c r="U15" s="17">
        <v>1.000511222393603</v>
      </c>
      <c r="V15" s="17">
        <v>1.000716169040607</v>
      </c>
    </row>
    <row r="16" spans="1:27" x14ac:dyDescent="0.35">
      <c r="A16">
        <f t="shared" si="0"/>
        <v>15</v>
      </c>
      <c r="B16" s="32">
        <v>0.99894032360136664</v>
      </c>
      <c r="C16" s="32">
        <v>0.99894032360136664</v>
      </c>
      <c r="D16" s="32">
        <v>0.99895638006178522</v>
      </c>
      <c r="E16" s="32">
        <v>0.99905092566952913</v>
      </c>
      <c r="F16" s="32">
        <v>0.99894461317773997</v>
      </c>
      <c r="G16" s="32">
        <v>0.99894461317773997</v>
      </c>
      <c r="H16" s="32">
        <v>0.99897000741569042</v>
      </c>
      <c r="I16" s="32">
        <v>0.99908495567200917</v>
      </c>
      <c r="J16" s="32">
        <v>0.99900365062871033</v>
      </c>
      <c r="M16">
        <f t="shared" si="1"/>
        <v>15</v>
      </c>
      <c r="N16" s="17">
        <v>1.0003719225442269</v>
      </c>
      <c r="O16" s="17">
        <v>1.0003719225442269</v>
      </c>
      <c r="P16" s="17">
        <v>1.0003584052062919</v>
      </c>
      <c r="Q16" s="17">
        <v>1.0002522709041859</v>
      </c>
      <c r="R16" s="17">
        <v>1.0003763119957001</v>
      </c>
      <c r="S16" s="17">
        <v>1.0003763119957001</v>
      </c>
      <c r="T16" s="17">
        <v>1.0003544081707361</v>
      </c>
      <c r="U16" s="17">
        <v>1.0002275891857251</v>
      </c>
      <c r="V16" s="17">
        <v>1.0003053380552389</v>
      </c>
    </row>
    <row r="17" spans="1:22" x14ac:dyDescent="0.35">
      <c r="A17">
        <f t="shared" si="0"/>
        <v>16</v>
      </c>
      <c r="B17" s="32">
        <v>0.99931185202805162</v>
      </c>
      <c r="C17" s="32">
        <v>0.99931185202805162</v>
      </c>
      <c r="D17" s="32">
        <v>0.99931441122925757</v>
      </c>
      <c r="E17" s="32">
        <v>0.99930295714987538</v>
      </c>
      <c r="F17" s="32">
        <v>0.99932052801871896</v>
      </c>
      <c r="G17" s="32">
        <v>0.99932052801871896</v>
      </c>
      <c r="H17" s="32">
        <v>0.9993240505486386</v>
      </c>
      <c r="I17" s="32">
        <v>0.99931233660354024</v>
      </c>
      <c r="J17" s="32">
        <v>0.99930868415674468</v>
      </c>
      <c r="M17">
        <f t="shared" si="1"/>
        <v>16</v>
      </c>
      <c r="N17" s="17">
        <v>1.0000936393675259</v>
      </c>
      <c r="O17" s="17">
        <v>1.0000936393675259</v>
      </c>
      <c r="P17" s="17">
        <v>1.000120488519094</v>
      </c>
      <c r="Q17" s="17">
        <v>1.0001624534672351</v>
      </c>
      <c r="R17" s="17">
        <v>1.0000868834353409</v>
      </c>
      <c r="S17" s="17">
        <v>1.0000868834353409</v>
      </c>
      <c r="T17" s="17">
        <v>1.000115844580455</v>
      </c>
      <c r="U17" s="17">
        <v>1.0001587957558959</v>
      </c>
      <c r="V17" s="17">
        <v>1.0001414709931651</v>
      </c>
    </row>
    <row r="18" spans="1:22" x14ac:dyDescent="0.35">
      <c r="A18">
        <f t="shared" si="0"/>
        <v>17</v>
      </c>
      <c r="B18" s="32">
        <v>0.99940542695783641</v>
      </c>
      <c r="C18" s="32">
        <v>0.99940542695783641</v>
      </c>
      <c r="D18" s="32">
        <v>0.99943481714277604</v>
      </c>
      <c r="E18" s="32">
        <v>0.99946529738008238</v>
      </c>
      <c r="F18" s="32">
        <v>0.99940735241920031</v>
      </c>
      <c r="G18" s="32">
        <v>0.99940735241920031</v>
      </c>
      <c r="H18" s="32">
        <v>0.99943981682401328</v>
      </c>
      <c r="I18" s="32">
        <v>0.99947102316140735</v>
      </c>
      <c r="J18" s="32">
        <v>0.99945005702904011</v>
      </c>
      <c r="M18">
        <f t="shared" si="1"/>
        <v>17</v>
      </c>
      <c r="N18" s="17">
        <v>1.000029407669947</v>
      </c>
      <c r="O18" s="17">
        <v>1.000029407669947</v>
      </c>
      <c r="P18" s="17">
        <v>1</v>
      </c>
      <c r="Q18" s="17">
        <v>1</v>
      </c>
      <c r="R18" s="17">
        <v>1.0000324836561729</v>
      </c>
      <c r="S18" s="17">
        <v>1.0000324836561729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0.99943481714277604</v>
      </c>
      <c r="C19" s="32">
        <v>0.99943481714277604</v>
      </c>
      <c r="D19" s="32">
        <v>0.99943481714277604</v>
      </c>
      <c r="E19" s="32">
        <v>0.99946529738008238</v>
      </c>
      <c r="F19" s="32">
        <v>0.99943981682401328</v>
      </c>
      <c r="G19" s="32">
        <v>0.99943981682401328</v>
      </c>
      <c r="H19" s="32">
        <v>0.99943981682401328</v>
      </c>
      <c r="I19" s="32">
        <v>0.99947102316140735</v>
      </c>
      <c r="J19" s="32">
        <v>0.99945005702904011</v>
      </c>
      <c r="M19">
        <f t="shared" si="1"/>
        <v>18</v>
      </c>
      <c r="N19" s="17">
        <v>1.000043642587418</v>
      </c>
      <c r="O19" s="17">
        <v>1.000043642587418</v>
      </c>
      <c r="P19" s="17">
        <v>1.000043642587418</v>
      </c>
      <c r="Q19" s="17">
        <v>1.000085669078868</v>
      </c>
      <c r="R19" s="17">
        <v>1.0000416320774499</v>
      </c>
      <c r="S19" s="17">
        <v>1.0000416320774499</v>
      </c>
      <c r="T19" s="17">
        <v>1.0000416320774499</v>
      </c>
      <c r="U19" s="17">
        <v>1.0000832641548989</v>
      </c>
      <c r="V19" s="17">
        <v>1.000064655833143</v>
      </c>
    </row>
    <row r="20" spans="1:22" x14ac:dyDescent="0.35">
      <c r="A20">
        <f t="shared" si="0"/>
        <v>19</v>
      </c>
      <c r="B20" s="32">
        <v>0.99947843506415213</v>
      </c>
      <c r="C20" s="32">
        <v>0.99947843506415213</v>
      </c>
      <c r="D20" s="32">
        <v>0.99947843506415213</v>
      </c>
      <c r="E20" s="32">
        <v>0.99955092065146922</v>
      </c>
      <c r="F20" s="32">
        <v>0.99948142557987352</v>
      </c>
      <c r="G20" s="32">
        <v>0.99948142557987352</v>
      </c>
      <c r="H20" s="32">
        <v>0.99948142557987352</v>
      </c>
      <c r="I20" s="32">
        <v>0.99955424327149711</v>
      </c>
      <c r="J20" s="32">
        <v>0.99951467654363269</v>
      </c>
      <c r="M20">
        <f t="shared" si="1"/>
        <v>19</v>
      </c>
      <c r="N20" s="17">
        <v>1.0000898771962581</v>
      </c>
      <c r="O20" s="17">
        <v>1.0000898771962581</v>
      </c>
      <c r="P20" s="17">
        <v>1.0000898771962581</v>
      </c>
      <c r="Q20" s="17">
        <v>1.000073306668213</v>
      </c>
      <c r="R20" s="17">
        <v>1.0000896141753359</v>
      </c>
      <c r="S20" s="17">
        <v>1.0000896141753359</v>
      </c>
      <c r="T20" s="17">
        <v>1.0000896141753359</v>
      </c>
      <c r="U20" s="17">
        <v>1.0000735789919739</v>
      </c>
      <c r="V20" s="17">
        <v>1.000081591932235</v>
      </c>
    </row>
    <row r="21" spans="1:22" x14ac:dyDescent="0.35">
      <c r="A21">
        <f t="shared" si="0"/>
        <v>20</v>
      </c>
      <c r="B21" s="32">
        <v>0.99956826538361598</v>
      </c>
      <c r="C21" s="32">
        <v>0.99956826538361598</v>
      </c>
      <c r="D21" s="32">
        <v>0.99956826538361598</v>
      </c>
      <c r="E21" s="32">
        <v>0.99962419439917116</v>
      </c>
      <c r="F21" s="32">
        <v>0.99957099328359045</v>
      </c>
      <c r="G21" s="32">
        <v>0.99957099328359045</v>
      </c>
      <c r="H21" s="32">
        <v>0.99957099328359045</v>
      </c>
      <c r="I21" s="32">
        <v>0.99962778946514008</v>
      </c>
      <c r="J21" s="32">
        <v>0.99959622910906387</v>
      </c>
      <c r="M21">
        <f t="shared" si="1"/>
        <v>20</v>
      </c>
      <c r="N21" s="17">
        <v>1.0000559531724771</v>
      </c>
      <c r="O21" s="17">
        <v>1.0000559531724771</v>
      </c>
      <c r="P21" s="17">
        <v>1.0000559531724771</v>
      </c>
      <c r="Q21" s="17">
        <v>1</v>
      </c>
      <c r="R21" s="17">
        <v>1.000056820557951</v>
      </c>
      <c r="S21" s="17">
        <v>1.000056820557951</v>
      </c>
      <c r="T21" s="17">
        <v>1.000056820557951</v>
      </c>
      <c r="U21" s="17">
        <v>1</v>
      </c>
      <c r="V21" s="17">
        <v>1.0000279765862381</v>
      </c>
    </row>
    <row r="22" spans="1:22" x14ac:dyDescent="0.35">
      <c r="A22">
        <f t="shared" si="0"/>
        <v>21</v>
      </c>
      <c r="B22" s="32">
        <v>0.99962419439917116</v>
      </c>
      <c r="C22" s="32">
        <v>0.99962419439917116</v>
      </c>
      <c r="D22" s="32">
        <v>0.99962419439917116</v>
      </c>
      <c r="E22" s="32">
        <v>0.99962419439917116</v>
      </c>
      <c r="F22" s="32">
        <v>0.99962778946514008</v>
      </c>
      <c r="G22" s="32">
        <v>0.99962778946514008</v>
      </c>
      <c r="H22" s="32">
        <v>0.99962778946514008</v>
      </c>
      <c r="I22" s="32">
        <v>0.99962778946514008</v>
      </c>
      <c r="J22" s="32">
        <v>0.99962419439917116</v>
      </c>
      <c r="M22">
        <f t="shared" si="1"/>
        <v>21</v>
      </c>
      <c r="N22" s="17">
        <v>1.0002581336415679</v>
      </c>
      <c r="O22" s="17">
        <v>1.0002581336415679</v>
      </c>
      <c r="P22" s="17">
        <v>1.0002581336415679</v>
      </c>
      <c r="Q22" s="17">
        <v>1.0002581336415679</v>
      </c>
      <c r="R22" s="17">
        <v>1.0002576794848961</v>
      </c>
      <c r="S22" s="17">
        <v>1.0002576794848961</v>
      </c>
      <c r="T22" s="17">
        <v>1.0002576794848961</v>
      </c>
      <c r="U22" s="17">
        <v>1.0002576794848961</v>
      </c>
      <c r="V22" s="17">
        <v>1.0002581336415679</v>
      </c>
    </row>
    <row r="23" spans="1:22" x14ac:dyDescent="0.35">
      <c r="A23">
        <f t="shared" si="0"/>
        <v>22</v>
      </c>
      <c r="B23" s="32">
        <v>0.99988223103267104</v>
      </c>
      <c r="C23" s="32">
        <v>0.99988223103267104</v>
      </c>
      <c r="D23" s="32">
        <v>0.99988223103267104</v>
      </c>
      <c r="E23" s="32">
        <v>0.99988223103267104</v>
      </c>
      <c r="F23" s="32">
        <v>0.99988537303901681</v>
      </c>
      <c r="G23" s="32">
        <v>0.99988537303901681</v>
      </c>
      <c r="H23" s="32">
        <v>0.99988537303901681</v>
      </c>
      <c r="I23" s="32">
        <v>0.99988537303901681</v>
      </c>
      <c r="J23" s="32">
        <v>0.99988223103267104</v>
      </c>
      <c r="M23">
        <f t="shared" si="1"/>
        <v>22</v>
      </c>
      <c r="N23" s="17">
        <v>1.000117782838492</v>
      </c>
      <c r="O23" s="17">
        <v>1.000117782838492</v>
      </c>
      <c r="P23" s="17">
        <v>1.000117782838492</v>
      </c>
      <c r="Q23" s="17">
        <v>1.000117782838492</v>
      </c>
      <c r="R23" s="17">
        <v>1.0001146401018299</v>
      </c>
      <c r="S23" s="17">
        <v>1.0001146401018299</v>
      </c>
      <c r="T23" s="17">
        <v>1.0001146401018299</v>
      </c>
      <c r="U23" s="17">
        <v>1.0001146401018299</v>
      </c>
      <c r="V23" s="17">
        <v>1.000117782838492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45535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44805</v>
      </c>
      <c r="T7" s="11">
        <f>R9</f>
        <v>44835</v>
      </c>
      <c r="U7" s="11">
        <f>R10</f>
        <v>44866</v>
      </c>
      <c r="V7" s="11">
        <f>R11</f>
        <v>44896</v>
      </c>
      <c r="W7" s="11">
        <f>R12</f>
        <v>44927</v>
      </c>
      <c r="X7" s="11">
        <f>R13</f>
        <v>44958</v>
      </c>
      <c r="Y7" s="11">
        <f>R14</f>
        <v>44986</v>
      </c>
      <c r="Z7" s="11">
        <f>R15</f>
        <v>45017</v>
      </c>
      <c r="AA7" s="11">
        <f>R16</f>
        <v>45047</v>
      </c>
      <c r="AB7" s="11">
        <f>R17</f>
        <v>45078</v>
      </c>
      <c r="AC7" s="11">
        <f>R18</f>
        <v>45108</v>
      </c>
      <c r="AD7" s="11">
        <f>R19</f>
        <v>45139</v>
      </c>
      <c r="AE7" s="11">
        <f>R20</f>
        <v>45170</v>
      </c>
      <c r="AF7" s="11">
        <f>R21</f>
        <v>45200</v>
      </c>
      <c r="AG7" s="11">
        <f>R22</f>
        <v>45231</v>
      </c>
      <c r="AH7" s="11">
        <f>R23</f>
        <v>45261</v>
      </c>
      <c r="AI7" s="11">
        <f>R24</f>
        <v>45292</v>
      </c>
      <c r="AJ7" s="11">
        <f>R25</f>
        <v>45323</v>
      </c>
      <c r="AK7" s="11">
        <f>R26</f>
        <v>45352</v>
      </c>
      <c r="AL7" s="11">
        <f>R27</f>
        <v>45383</v>
      </c>
      <c r="AM7" s="11">
        <f>R28</f>
        <v>45413</v>
      </c>
      <c r="AN7" s="11">
        <f>R29</f>
        <v>45444</v>
      </c>
      <c r="AO7" s="11">
        <f>R30</f>
        <v>45474</v>
      </c>
      <c r="AP7" s="11">
        <f>R31</f>
        <v>45505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44805</v>
      </c>
      <c r="B8" s="13">
        <v>220261.39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220261.39</v>
      </c>
      <c r="H8" s="14">
        <f t="shared" ref="H8:H31" si="4">G8-B8</f>
        <v>0</v>
      </c>
      <c r="I8" s="13">
        <v>822369.03819999984</v>
      </c>
      <c r="J8" s="13">
        <f t="shared" ref="J8:J28" si="5">100*$G8/$I8</f>
        <v>26.783764924091479</v>
      </c>
      <c r="K8" s="13">
        <f t="shared" ref="K8:K31" si="6">100*(B8/I8)</f>
        <v>26.783764924091479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44805</v>
      </c>
      <c r="S8" s="17">
        <v>7975</v>
      </c>
      <c r="T8" s="17">
        <v>127401.52</v>
      </c>
      <c r="U8" s="17">
        <v>161868.59</v>
      </c>
      <c r="V8" s="17">
        <v>170896.85</v>
      </c>
      <c r="W8" s="17">
        <v>179335.44</v>
      </c>
      <c r="X8" s="17">
        <v>173087.37</v>
      </c>
      <c r="Y8" s="17">
        <v>176445.16</v>
      </c>
      <c r="Z8" s="17">
        <v>193689.9</v>
      </c>
      <c r="AA8" s="17">
        <v>195612.15</v>
      </c>
      <c r="AB8" s="17">
        <v>216403.3</v>
      </c>
      <c r="AC8" s="17">
        <v>218103.3</v>
      </c>
      <c r="AD8" s="17">
        <v>218953.3</v>
      </c>
      <c r="AE8" s="17">
        <v>219479.96</v>
      </c>
      <c r="AF8" s="17">
        <v>219611.16</v>
      </c>
      <c r="AG8" s="17">
        <v>219840.8</v>
      </c>
      <c r="AH8" s="17">
        <v>219890.8</v>
      </c>
      <c r="AI8" s="17">
        <v>219890.8</v>
      </c>
      <c r="AJ8" s="17">
        <v>219940.8</v>
      </c>
      <c r="AK8" s="17">
        <v>219940.8</v>
      </c>
      <c r="AL8" s="17">
        <v>219990.8</v>
      </c>
      <c r="AM8" s="17">
        <v>220040.8</v>
      </c>
      <c r="AN8" s="17">
        <v>220210.9</v>
      </c>
      <c r="AO8" s="17">
        <v>220261.39</v>
      </c>
      <c r="AP8" s="17">
        <v>220261.39</v>
      </c>
      <c r="AQ8" s="13"/>
      <c r="AR8" s="13"/>
    </row>
    <row r="9" spans="1:44" x14ac:dyDescent="0.35">
      <c r="A9" s="12">
        <f t="shared" si="0"/>
        <v>44835</v>
      </c>
      <c r="B9" s="13">
        <v>208459.36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208459.36</v>
      </c>
      <c r="H9" s="14">
        <f t="shared" si="4"/>
        <v>0</v>
      </c>
      <c r="I9" s="13">
        <v>827952.37439999997</v>
      </c>
      <c r="J9" s="13">
        <f t="shared" si="5"/>
        <v>25.177699399807413</v>
      </c>
      <c r="K9" s="13">
        <f t="shared" si="6"/>
        <v>25.177699399807409</v>
      </c>
      <c r="L9" s="13">
        <f t="shared" si="7"/>
        <v>0</v>
      </c>
      <c r="M9" s="13"/>
      <c r="N9" s="13"/>
      <c r="O9" s="13"/>
      <c r="P9" s="13"/>
      <c r="R9" s="16">
        <f t="shared" si="8"/>
        <v>44835</v>
      </c>
      <c r="S9" s="17">
        <v>16390</v>
      </c>
      <c r="T9" s="17">
        <v>111047.01</v>
      </c>
      <c r="U9" s="17">
        <v>150367.70000000001</v>
      </c>
      <c r="V9" s="17">
        <v>176948.51</v>
      </c>
      <c r="W9" s="17">
        <v>186093.58</v>
      </c>
      <c r="X9" s="17">
        <v>196779.04</v>
      </c>
      <c r="Y9" s="17">
        <v>201063.17</v>
      </c>
      <c r="Z9" s="17">
        <v>202529.45</v>
      </c>
      <c r="AA9" s="17">
        <v>204130.36</v>
      </c>
      <c r="AB9" s="17">
        <v>205944.19</v>
      </c>
      <c r="AC9" s="17">
        <v>206994.26</v>
      </c>
      <c r="AD9" s="17">
        <v>207394.26</v>
      </c>
      <c r="AE9" s="17">
        <v>208194.26</v>
      </c>
      <c r="AF9" s="17">
        <v>208244.26</v>
      </c>
      <c r="AG9" s="17">
        <v>208244.26</v>
      </c>
      <c r="AH9" s="17">
        <v>208459.36</v>
      </c>
      <c r="AI9" s="17">
        <v>208459.36</v>
      </c>
      <c r="AJ9" s="17">
        <v>208459.36</v>
      </c>
      <c r="AK9" s="17">
        <v>208459.36</v>
      </c>
      <c r="AL9" s="17">
        <v>208459.36</v>
      </c>
      <c r="AM9" s="17">
        <v>208459.36</v>
      </c>
      <c r="AN9" s="17">
        <v>208459.36</v>
      </c>
      <c r="AO9" s="17">
        <v>208459.36</v>
      </c>
      <c r="AP9" s="17"/>
      <c r="AQ9" s="13"/>
      <c r="AR9" s="13"/>
    </row>
    <row r="10" spans="1:44" x14ac:dyDescent="0.35">
      <c r="A10" s="12">
        <f t="shared" si="0"/>
        <v>44866</v>
      </c>
      <c r="B10" s="13">
        <v>230460.83</v>
      </c>
      <c r="C10" s="13">
        <f>+'Completion Factors'!J28</f>
        <v>0.99988223103267104</v>
      </c>
      <c r="D10" s="13">
        <f t="shared" si="1"/>
        <v>27.144330718662665</v>
      </c>
      <c r="E10" s="13">
        <f t="shared" si="2"/>
        <v>27.144330718662665</v>
      </c>
      <c r="F10" s="13"/>
      <c r="G10" s="13">
        <f t="shared" si="3"/>
        <v>230487.97433071866</v>
      </c>
      <c r="H10" s="14">
        <f t="shared" si="4"/>
        <v>27.144330718670972</v>
      </c>
      <c r="I10" s="13">
        <v>832848.83440000005</v>
      </c>
      <c r="J10" s="13">
        <f t="shared" si="5"/>
        <v>27.674646923984294</v>
      </c>
      <c r="K10" s="13">
        <f t="shared" si="6"/>
        <v>27.671387709394864</v>
      </c>
      <c r="L10" s="13">
        <f t="shared" si="7"/>
        <v>3.2592145894305702E-3</v>
      </c>
      <c r="M10" s="13"/>
      <c r="N10" s="13"/>
      <c r="O10" s="13"/>
      <c r="P10" s="13"/>
      <c r="R10" s="16">
        <f t="shared" si="8"/>
        <v>44866</v>
      </c>
      <c r="S10" s="17">
        <v>14825</v>
      </c>
      <c r="T10" s="17">
        <v>83769.31</v>
      </c>
      <c r="U10" s="17">
        <v>153423.72</v>
      </c>
      <c r="V10" s="17">
        <v>180343.16</v>
      </c>
      <c r="W10" s="17">
        <v>196899.36</v>
      </c>
      <c r="X10" s="17">
        <v>207080.27</v>
      </c>
      <c r="Y10" s="17">
        <v>213663.35</v>
      </c>
      <c r="Z10" s="17">
        <v>215165.52</v>
      </c>
      <c r="AA10" s="17">
        <v>227042.15</v>
      </c>
      <c r="AB10" s="17">
        <v>227442.15</v>
      </c>
      <c r="AC10" s="17">
        <v>227899.33</v>
      </c>
      <c r="AD10" s="17">
        <v>228599.63</v>
      </c>
      <c r="AE10" s="17">
        <v>230259.97</v>
      </c>
      <c r="AF10" s="17">
        <v>230359.97</v>
      </c>
      <c r="AG10" s="17">
        <v>230409.97</v>
      </c>
      <c r="AH10" s="17">
        <v>230409.97</v>
      </c>
      <c r="AI10" s="17">
        <v>230409.97</v>
      </c>
      <c r="AJ10" s="17">
        <v>230409.97</v>
      </c>
      <c r="AK10" s="17">
        <v>230409.97</v>
      </c>
      <c r="AL10" s="17">
        <v>230460.83</v>
      </c>
      <c r="AM10" s="17">
        <v>230460.83</v>
      </c>
      <c r="AN10" s="17">
        <v>230460.83</v>
      </c>
      <c r="AO10" s="17"/>
      <c r="AP10" s="17"/>
      <c r="AQ10" s="13"/>
      <c r="AR10" s="13"/>
    </row>
    <row r="11" spans="1:44" x14ac:dyDescent="0.35">
      <c r="A11" s="12">
        <f t="shared" si="0"/>
        <v>44896</v>
      </c>
      <c r="B11" s="13">
        <v>234693.39</v>
      </c>
      <c r="C11" s="13">
        <f>+'Completion Factors'!J27</f>
        <v>0.99962419439917116</v>
      </c>
      <c r="D11" s="13">
        <f t="shared" si="1"/>
        <v>88.232248612716106</v>
      </c>
      <c r="E11" s="13">
        <f t="shared" si="2"/>
        <v>88.232248612716106</v>
      </c>
      <c r="F11" s="13"/>
      <c r="G11" s="13">
        <f t="shared" si="3"/>
        <v>234781.62224861272</v>
      </c>
      <c r="H11" s="14">
        <f t="shared" si="4"/>
        <v>88.232248612708645</v>
      </c>
      <c r="I11" s="13">
        <v>854103.69689999998</v>
      </c>
      <c r="J11" s="13">
        <f t="shared" si="5"/>
        <v>27.488655429166393</v>
      </c>
      <c r="K11" s="13">
        <f t="shared" si="6"/>
        <v>27.478325038496859</v>
      </c>
      <c r="L11" s="13">
        <f t="shared" si="7"/>
        <v>1.0330390669533784E-2</v>
      </c>
      <c r="M11" s="13"/>
      <c r="N11" s="13"/>
      <c r="O11" s="13"/>
      <c r="P11" s="13"/>
      <c r="R11" s="16">
        <f t="shared" si="8"/>
        <v>44896</v>
      </c>
      <c r="S11" s="17">
        <v>7975</v>
      </c>
      <c r="T11" s="17">
        <v>95725.42</v>
      </c>
      <c r="U11" s="17">
        <v>154007.29</v>
      </c>
      <c r="V11" s="17">
        <v>179333.76000000001</v>
      </c>
      <c r="W11" s="17">
        <v>187491.95</v>
      </c>
      <c r="X11" s="17">
        <v>194849.46</v>
      </c>
      <c r="Y11" s="17">
        <v>196799.76</v>
      </c>
      <c r="Z11" s="17">
        <v>213553.33</v>
      </c>
      <c r="AA11" s="17">
        <v>215903.33</v>
      </c>
      <c r="AB11" s="17">
        <v>216603.33</v>
      </c>
      <c r="AC11" s="17">
        <v>219133.33</v>
      </c>
      <c r="AD11" s="17">
        <v>219383.33</v>
      </c>
      <c r="AE11" s="17">
        <v>234084.78</v>
      </c>
      <c r="AF11" s="17">
        <v>234584.78</v>
      </c>
      <c r="AG11" s="17">
        <v>234584.78</v>
      </c>
      <c r="AH11" s="17">
        <v>234634.78</v>
      </c>
      <c r="AI11" s="17">
        <v>234634.78</v>
      </c>
      <c r="AJ11" s="17">
        <v>234634.78</v>
      </c>
      <c r="AK11" s="17">
        <v>234693.39</v>
      </c>
      <c r="AL11" s="17">
        <v>234693.39</v>
      </c>
      <c r="AM11" s="17">
        <v>234693.39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44927</v>
      </c>
      <c r="B12" s="13">
        <v>228694.37</v>
      </c>
      <c r="C12" s="13">
        <f>++'Completion Factors'!J26</f>
        <v>0.99959622910906387</v>
      </c>
      <c r="D12" s="13">
        <f t="shared" si="1"/>
        <v>92.377428843717354</v>
      </c>
      <c r="E12" s="13">
        <f t="shared" si="2"/>
        <v>92.377428843717354</v>
      </c>
      <c r="F12" s="13"/>
      <c r="G12" s="13">
        <f t="shared" si="3"/>
        <v>228786.74742884372</v>
      </c>
      <c r="H12" s="14">
        <f t="shared" si="4"/>
        <v>92.377428843727103</v>
      </c>
      <c r="I12" s="13">
        <v>875495.80870000005</v>
      </c>
      <c r="J12" s="13">
        <f t="shared" si="5"/>
        <v>26.132249310086696</v>
      </c>
      <c r="K12" s="13">
        <f t="shared" si="6"/>
        <v>26.121697868500597</v>
      </c>
      <c r="L12" s="13">
        <f t="shared" si="7"/>
        <v>1.0551441586098775E-2</v>
      </c>
      <c r="M12" s="13"/>
      <c r="N12" s="13"/>
      <c r="O12" s="13"/>
      <c r="P12" s="13"/>
      <c r="R12" s="16">
        <f t="shared" si="8"/>
        <v>44927</v>
      </c>
      <c r="S12" s="17">
        <v>28500.02</v>
      </c>
      <c r="T12" s="17">
        <v>94393.39</v>
      </c>
      <c r="U12" s="17">
        <v>155142.63</v>
      </c>
      <c r="V12" s="17">
        <v>191003.94</v>
      </c>
      <c r="W12" s="17">
        <v>203001.19</v>
      </c>
      <c r="X12" s="17">
        <v>210952.31</v>
      </c>
      <c r="Y12" s="17">
        <v>217385.57</v>
      </c>
      <c r="Z12" s="17">
        <v>221854.57</v>
      </c>
      <c r="AA12" s="17">
        <v>222699.03</v>
      </c>
      <c r="AB12" s="17">
        <v>225835.13</v>
      </c>
      <c r="AC12" s="17">
        <v>226485.13</v>
      </c>
      <c r="AD12" s="17">
        <v>226835.13</v>
      </c>
      <c r="AE12" s="17">
        <v>228141.14</v>
      </c>
      <c r="AF12" s="17">
        <v>228363.36</v>
      </c>
      <c r="AG12" s="17">
        <v>228363.36</v>
      </c>
      <c r="AH12" s="17">
        <v>228644.37</v>
      </c>
      <c r="AI12" s="17">
        <v>228694.37</v>
      </c>
      <c r="AJ12" s="17">
        <v>228694.37</v>
      </c>
      <c r="AK12" s="17">
        <v>228694.37</v>
      </c>
      <c r="AL12" s="17">
        <v>228694.37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44958</v>
      </c>
      <c r="B13" s="13">
        <v>220815.01</v>
      </c>
      <c r="C13" s="13">
        <f>++'Completion Factors'!J25</f>
        <v>0.99951467654363269</v>
      </c>
      <c r="D13" s="13">
        <f t="shared" si="1"/>
        <v>107.21873964030151</v>
      </c>
      <c r="E13" s="13">
        <f t="shared" si="2"/>
        <v>107.21873964030151</v>
      </c>
      <c r="F13" s="13"/>
      <c r="G13" s="13">
        <f t="shared" si="3"/>
        <v>220922.2287396403</v>
      </c>
      <c r="H13" s="14">
        <f t="shared" si="4"/>
        <v>107.21873964028782</v>
      </c>
      <c r="I13" s="13">
        <v>859922.54870000004</v>
      </c>
      <c r="J13" s="13">
        <f t="shared" si="5"/>
        <v>25.690944966337092</v>
      </c>
      <c r="K13" s="13">
        <f t="shared" si="6"/>
        <v>25.678476548128685</v>
      </c>
      <c r="L13" s="13">
        <f t="shared" si="7"/>
        <v>1.2468418208406717E-2</v>
      </c>
      <c r="M13" s="13"/>
      <c r="N13" s="13"/>
      <c r="O13" s="13"/>
      <c r="P13" s="13"/>
      <c r="R13" s="16">
        <f t="shared" si="8"/>
        <v>44958</v>
      </c>
      <c r="S13" s="17">
        <v>21390</v>
      </c>
      <c r="T13" s="17">
        <v>99308.37</v>
      </c>
      <c r="U13" s="17">
        <v>168960.25</v>
      </c>
      <c r="V13" s="17">
        <v>188756.5</v>
      </c>
      <c r="W13" s="17">
        <v>193631.5</v>
      </c>
      <c r="X13" s="17">
        <v>200273.47</v>
      </c>
      <c r="Y13" s="17">
        <v>204737.83</v>
      </c>
      <c r="Z13" s="17">
        <v>206840.12</v>
      </c>
      <c r="AA13" s="17">
        <v>211596.16</v>
      </c>
      <c r="AB13" s="17">
        <v>212916.17</v>
      </c>
      <c r="AC13" s="17">
        <v>213466.17</v>
      </c>
      <c r="AD13" s="17">
        <v>219615.29</v>
      </c>
      <c r="AE13" s="17">
        <v>220376.48</v>
      </c>
      <c r="AF13" s="17">
        <v>220562.73</v>
      </c>
      <c r="AG13" s="17">
        <v>220750.01</v>
      </c>
      <c r="AH13" s="17">
        <v>220750.01</v>
      </c>
      <c r="AI13" s="17">
        <v>220815.01</v>
      </c>
      <c r="AJ13" s="17">
        <v>220815.01</v>
      </c>
      <c r="AK13" s="17">
        <v>220815.01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44986</v>
      </c>
      <c r="B14" s="13">
        <v>357332.42</v>
      </c>
      <c r="C14" s="13">
        <f>++'Completion Factors'!J24</f>
        <v>0.99945005702904011</v>
      </c>
      <c r="D14" s="13">
        <f t="shared" si="1"/>
        <v>196.62058278254659</v>
      </c>
      <c r="E14" s="13">
        <f t="shared" si="2"/>
        <v>196.62058278254659</v>
      </c>
      <c r="F14" s="13"/>
      <c r="G14" s="13">
        <f t="shared" si="3"/>
        <v>357529.04058278253</v>
      </c>
      <c r="H14" s="14">
        <f t="shared" si="4"/>
        <v>196.62058278254699</v>
      </c>
      <c r="I14" s="13">
        <v>879175.83470000001</v>
      </c>
      <c r="J14" s="13">
        <f t="shared" si="5"/>
        <v>40.66638623032464</v>
      </c>
      <c r="K14" s="13">
        <f t="shared" si="6"/>
        <v>40.644022037062932</v>
      </c>
      <c r="L14" s="13">
        <f t="shared" si="7"/>
        <v>2.2364193261708465E-2</v>
      </c>
      <c r="M14" s="13"/>
      <c r="N14" s="13"/>
      <c r="O14" s="13"/>
      <c r="P14" s="13"/>
      <c r="R14" s="16">
        <f t="shared" si="8"/>
        <v>44986</v>
      </c>
      <c r="S14" s="17">
        <v>24000</v>
      </c>
      <c r="T14" s="17">
        <v>144558.22</v>
      </c>
      <c r="U14" s="17">
        <v>197834.65</v>
      </c>
      <c r="V14" s="17">
        <v>209002.51</v>
      </c>
      <c r="W14" s="17">
        <v>253597.69</v>
      </c>
      <c r="X14" s="17">
        <v>262010.78</v>
      </c>
      <c r="Y14" s="17">
        <v>264519.73</v>
      </c>
      <c r="Z14" s="17">
        <v>344196.81</v>
      </c>
      <c r="AA14" s="17">
        <v>345463.96</v>
      </c>
      <c r="AB14" s="17">
        <v>346063.96</v>
      </c>
      <c r="AC14" s="17">
        <v>347145.01</v>
      </c>
      <c r="AD14" s="17">
        <v>347770.36</v>
      </c>
      <c r="AE14" s="17">
        <v>354442.22</v>
      </c>
      <c r="AF14" s="17">
        <v>356280.15</v>
      </c>
      <c r="AG14" s="17">
        <v>357128.08</v>
      </c>
      <c r="AH14" s="17">
        <v>357267.42</v>
      </c>
      <c r="AI14" s="17">
        <v>357332.42</v>
      </c>
      <c r="AJ14" s="17">
        <v>357332.42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45017</v>
      </c>
      <c r="B15" s="13">
        <v>222211.72</v>
      </c>
      <c r="C15" s="13">
        <f>++'Completion Factors'!J23</f>
        <v>0.99945005702904011</v>
      </c>
      <c r="D15" s="13">
        <f t="shared" si="1"/>
        <v>122.27101556447654</v>
      </c>
      <c r="E15" s="13">
        <f t="shared" si="2"/>
        <v>122.27101556447654</v>
      </c>
      <c r="F15" s="13"/>
      <c r="G15" s="13">
        <f t="shared" si="3"/>
        <v>222333.99101556448</v>
      </c>
      <c r="H15" s="14">
        <f t="shared" si="4"/>
        <v>122.27101556447451</v>
      </c>
      <c r="I15" s="13">
        <v>846259.30379999999</v>
      </c>
      <c r="J15" s="13">
        <f t="shared" si="5"/>
        <v>26.27256090623845</v>
      </c>
      <c r="K15" s="13">
        <f t="shared" si="6"/>
        <v>26.258112496038947</v>
      </c>
      <c r="L15" s="13">
        <f t="shared" si="7"/>
        <v>1.4448410199502604E-2</v>
      </c>
      <c r="M15" s="13"/>
      <c r="N15" s="13"/>
      <c r="O15" s="13"/>
      <c r="P15" s="13"/>
      <c r="R15" s="16">
        <f t="shared" si="8"/>
        <v>45017</v>
      </c>
      <c r="S15" s="17">
        <v>22750</v>
      </c>
      <c r="T15" s="17">
        <v>151657.04</v>
      </c>
      <c r="U15" s="17">
        <v>178966.57</v>
      </c>
      <c r="V15" s="17">
        <v>187867.56</v>
      </c>
      <c r="W15" s="17">
        <v>202515.83</v>
      </c>
      <c r="X15" s="17">
        <v>208995.87</v>
      </c>
      <c r="Y15" s="17">
        <v>212706.67</v>
      </c>
      <c r="Z15" s="17">
        <v>214634.27</v>
      </c>
      <c r="AA15" s="17">
        <v>214884.27</v>
      </c>
      <c r="AB15" s="17">
        <v>215859.27</v>
      </c>
      <c r="AC15" s="17">
        <v>216468</v>
      </c>
      <c r="AD15" s="17">
        <v>220846.63</v>
      </c>
      <c r="AE15" s="17">
        <v>221199.47</v>
      </c>
      <c r="AF15" s="17">
        <v>221965.88</v>
      </c>
      <c r="AG15" s="17">
        <v>222146.72</v>
      </c>
      <c r="AH15" s="17">
        <v>222211.72</v>
      </c>
      <c r="AI15" s="17">
        <v>222211.72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45047</v>
      </c>
      <c r="B16" s="13">
        <v>230727.45</v>
      </c>
      <c r="C16" s="13">
        <f>++'Completion Factors'!J22</f>
        <v>0.99930868415674468</v>
      </c>
      <c r="D16" s="13">
        <f t="shared" si="1"/>
        <v>159.61588665017538</v>
      </c>
      <c r="E16" s="13">
        <f t="shared" si="2"/>
        <v>159.61588665017538</v>
      </c>
      <c r="F16" s="13"/>
      <c r="G16" s="13">
        <f t="shared" si="3"/>
        <v>230887.06588665018</v>
      </c>
      <c r="H16" s="14">
        <f t="shared" si="4"/>
        <v>159.61588665016461</v>
      </c>
      <c r="I16" s="13">
        <v>854113.14779999992</v>
      </c>
      <c r="J16" s="13">
        <f t="shared" si="5"/>
        <v>27.032374631085169</v>
      </c>
      <c r="K16" s="13">
        <f t="shared" si="6"/>
        <v>27.013686722221891</v>
      </c>
      <c r="L16" s="13">
        <f t="shared" si="7"/>
        <v>1.8687908863277869E-2</v>
      </c>
      <c r="M16" s="13"/>
      <c r="N16" s="13"/>
      <c r="O16" s="13"/>
      <c r="P16" s="13"/>
      <c r="R16" s="16">
        <f t="shared" si="8"/>
        <v>45047</v>
      </c>
      <c r="S16" s="17">
        <v>49486.46</v>
      </c>
      <c r="T16" s="17">
        <v>147572.89000000001</v>
      </c>
      <c r="U16" s="17">
        <v>196119.13</v>
      </c>
      <c r="V16" s="17">
        <v>214278.64</v>
      </c>
      <c r="W16" s="17">
        <v>218578.64</v>
      </c>
      <c r="X16" s="17">
        <v>221937.01</v>
      </c>
      <c r="Y16" s="17">
        <v>223737.86</v>
      </c>
      <c r="Z16" s="17">
        <v>224441.06</v>
      </c>
      <c r="AA16" s="17">
        <v>226308.63</v>
      </c>
      <c r="AB16" s="17">
        <v>227278.43</v>
      </c>
      <c r="AC16" s="17">
        <v>228751.68</v>
      </c>
      <c r="AD16" s="17">
        <v>228966.68</v>
      </c>
      <c r="AE16" s="17">
        <v>229729.33</v>
      </c>
      <c r="AF16" s="17">
        <v>230727.45</v>
      </c>
      <c r="AG16" s="17">
        <v>230727.45</v>
      </c>
      <c r="AH16" s="17">
        <v>230727.45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45078</v>
      </c>
      <c r="B17" s="13">
        <v>212017.62</v>
      </c>
      <c r="C17" s="13">
        <f>++'Completion Factors'!J21</f>
        <v>0.99900365062871033</v>
      </c>
      <c r="D17" s="13">
        <f t="shared" si="1"/>
        <v>211.45430475291917</v>
      </c>
      <c r="E17" s="13">
        <f t="shared" si="2"/>
        <v>211.45430475291917</v>
      </c>
      <c r="F17" s="13"/>
      <c r="G17" s="13">
        <f t="shared" si="3"/>
        <v>212229.07430475292</v>
      </c>
      <c r="H17" s="14">
        <f t="shared" si="4"/>
        <v>211.4543047529296</v>
      </c>
      <c r="I17" s="13">
        <v>843118.28039999993</v>
      </c>
      <c r="J17" s="13">
        <f t="shared" si="5"/>
        <v>25.171921809602473</v>
      </c>
      <c r="K17" s="13">
        <f t="shared" si="6"/>
        <v>25.146841781133322</v>
      </c>
      <c r="L17" s="13">
        <f t="shared" si="7"/>
        <v>2.5080028469151472E-2</v>
      </c>
      <c r="M17" s="13"/>
      <c r="N17" s="13"/>
      <c r="O17" s="13"/>
      <c r="P17" s="13"/>
      <c r="R17" s="16">
        <f t="shared" si="8"/>
        <v>45078</v>
      </c>
      <c r="S17" s="17">
        <v>34198.720000000001</v>
      </c>
      <c r="T17" s="17">
        <v>146591.42000000001</v>
      </c>
      <c r="U17" s="17">
        <v>174403.09</v>
      </c>
      <c r="V17" s="17">
        <v>194574.91</v>
      </c>
      <c r="W17" s="17">
        <v>200487.4</v>
      </c>
      <c r="X17" s="17">
        <v>203993.04</v>
      </c>
      <c r="Y17" s="17">
        <v>206380.92</v>
      </c>
      <c r="Z17" s="17">
        <v>208819.14</v>
      </c>
      <c r="AA17" s="17">
        <v>209619.48</v>
      </c>
      <c r="AB17" s="17">
        <v>209723.38</v>
      </c>
      <c r="AC17" s="17">
        <v>210074.09</v>
      </c>
      <c r="AD17" s="17">
        <v>210736.94</v>
      </c>
      <c r="AE17" s="17">
        <v>211699.62</v>
      </c>
      <c r="AF17" s="17">
        <v>211865.3</v>
      </c>
      <c r="AG17" s="17">
        <v>212017.62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45108</v>
      </c>
      <c r="B18" s="13">
        <v>199871.8</v>
      </c>
      <c r="C18" s="13">
        <f>++'Completion Factors'!J20</f>
        <v>0.99828869702131418</v>
      </c>
      <c r="D18" s="13">
        <f t="shared" si="1"/>
        <v>342.62754623575432</v>
      </c>
      <c r="E18" s="13">
        <f t="shared" si="2"/>
        <v>342.62754623575432</v>
      </c>
      <c r="F18" s="13"/>
      <c r="G18" s="13">
        <f t="shared" si="3"/>
        <v>200214.42754623573</v>
      </c>
      <c r="H18" s="14">
        <f t="shared" si="4"/>
        <v>342.62754623574438</v>
      </c>
      <c r="I18" s="13">
        <v>846070.44040000008</v>
      </c>
      <c r="J18" s="13">
        <f t="shared" si="5"/>
        <v>23.664037648163145</v>
      </c>
      <c r="K18" s="13">
        <f t="shared" si="6"/>
        <v>23.623541310048111</v>
      </c>
      <c r="L18" s="13">
        <f t="shared" si="7"/>
        <v>4.0496338115033836E-2</v>
      </c>
      <c r="M18" s="13"/>
      <c r="N18" s="13"/>
      <c r="O18" s="13"/>
      <c r="P18" s="13"/>
      <c r="R18" s="16">
        <f t="shared" si="8"/>
        <v>45108</v>
      </c>
      <c r="S18" s="17">
        <v>34530.82</v>
      </c>
      <c r="T18" s="17">
        <v>129070.95</v>
      </c>
      <c r="U18" s="17">
        <v>148774.04999999999</v>
      </c>
      <c r="V18" s="17">
        <v>173275.01</v>
      </c>
      <c r="W18" s="17">
        <v>183959.65</v>
      </c>
      <c r="X18" s="17">
        <v>186797.59</v>
      </c>
      <c r="Y18" s="17">
        <v>188608.1</v>
      </c>
      <c r="Z18" s="17">
        <v>189815.55</v>
      </c>
      <c r="AA18" s="17">
        <v>197470.82</v>
      </c>
      <c r="AB18" s="17">
        <v>198072.1</v>
      </c>
      <c r="AC18" s="17">
        <v>198908.18</v>
      </c>
      <c r="AD18" s="17">
        <v>199505.91</v>
      </c>
      <c r="AE18" s="17">
        <v>199706.48</v>
      </c>
      <c r="AF18" s="17">
        <v>199871.8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45139</v>
      </c>
      <c r="B19" s="13">
        <v>218515.83</v>
      </c>
      <c r="C19" s="13">
        <f>++'Completion Factors'!J19</f>
        <v>0.99582907089763884</v>
      </c>
      <c r="D19" s="13">
        <f t="shared" si="1"/>
        <v>915.231399955082</v>
      </c>
      <c r="E19" s="13">
        <f t="shared" si="2"/>
        <v>915.231399955082</v>
      </c>
      <c r="F19" s="13"/>
      <c r="G19" s="13">
        <f t="shared" si="3"/>
        <v>219431.06139995507</v>
      </c>
      <c r="H19" s="14">
        <f t="shared" si="4"/>
        <v>915.23139995508245</v>
      </c>
      <c r="I19" s="13">
        <v>834891.32040000008</v>
      </c>
      <c r="J19" s="13">
        <f t="shared" si="5"/>
        <v>26.282589845924459</v>
      </c>
      <c r="K19" s="13">
        <f t="shared" si="6"/>
        <v>26.172967027050671</v>
      </c>
      <c r="L19" s="13">
        <f t="shared" si="7"/>
        <v>0.10962281887378822</v>
      </c>
      <c r="M19" s="13">
        <f t="shared" ref="M19:M31" si="9">SUM(G8:G19)/SUM(I8:I19)*100</f>
        <v>27.380465741204947</v>
      </c>
      <c r="N19" s="18"/>
      <c r="O19" s="13"/>
      <c r="P19" s="13"/>
      <c r="R19" s="16">
        <f t="shared" si="8"/>
        <v>45139</v>
      </c>
      <c r="S19" s="17">
        <v>52842.75</v>
      </c>
      <c r="T19" s="17">
        <v>145359.07999999999</v>
      </c>
      <c r="U19" s="17">
        <v>173830.95</v>
      </c>
      <c r="V19" s="17">
        <v>180957.09</v>
      </c>
      <c r="W19" s="17">
        <v>185272.16</v>
      </c>
      <c r="X19" s="17">
        <v>195987.16</v>
      </c>
      <c r="Y19" s="17">
        <v>198586.52</v>
      </c>
      <c r="Z19" s="17">
        <v>209289.13</v>
      </c>
      <c r="AA19" s="17">
        <v>211152.15</v>
      </c>
      <c r="AB19" s="17">
        <v>212546.89</v>
      </c>
      <c r="AC19" s="17">
        <v>214836.85</v>
      </c>
      <c r="AD19" s="17">
        <v>217893.9</v>
      </c>
      <c r="AE19" s="17">
        <v>218515.83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45170</v>
      </c>
      <c r="B20" s="13">
        <v>203007.98</v>
      </c>
      <c r="C20" s="13">
        <f>++'Completion Factors'!J18</f>
        <v>0.99109227323098292</v>
      </c>
      <c r="D20" s="13">
        <f t="shared" si="1"/>
        <v>1824.592590026808</v>
      </c>
      <c r="E20" s="13">
        <f t="shared" si="2"/>
        <v>1824.592590026808</v>
      </c>
      <c r="F20" s="13"/>
      <c r="G20" s="13">
        <f t="shared" si="3"/>
        <v>204832.57259002683</v>
      </c>
      <c r="H20" s="14">
        <f t="shared" si="4"/>
        <v>1824.5925900268194</v>
      </c>
      <c r="I20" s="13">
        <v>825694.73700000008</v>
      </c>
      <c r="J20" s="13">
        <f t="shared" si="5"/>
        <v>24.807300254116406</v>
      </c>
      <c r="K20" s="13">
        <f t="shared" si="6"/>
        <v>24.586323601575771</v>
      </c>
      <c r="L20" s="13">
        <f t="shared" si="7"/>
        <v>0.22097665254063514</v>
      </c>
      <c r="M20" s="13">
        <f t="shared" si="9"/>
        <v>27.219955162499858</v>
      </c>
      <c r="N20" s="18">
        <f t="shared" ref="N20:N31" si="10">J20/J8</f>
        <v>0.92620661525455361</v>
      </c>
      <c r="O20" s="18">
        <f t="shared" ref="O20:O31" si="11">I20/I8</f>
        <v>1.0040440467059406</v>
      </c>
      <c r="P20" s="13"/>
      <c r="R20" s="16">
        <f t="shared" si="8"/>
        <v>45170</v>
      </c>
      <c r="S20" s="17">
        <v>28243.599999999999</v>
      </c>
      <c r="T20" s="17">
        <v>128438.49</v>
      </c>
      <c r="U20" s="17">
        <v>169289.84</v>
      </c>
      <c r="V20" s="17">
        <v>173654.08</v>
      </c>
      <c r="W20" s="17">
        <v>180367.71</v>
      </c>
      <c r="X20" s="17">
        <v>185896.4</v>
      </c>
      <c r="Y20" s="17">
        <v>196945.1</v>
      </c>
      <c r="Z20" s="17">
        <v>197382.69</v>
      </c>
      <c r="AA20" s="17">
        <v>199210.46</v>
      </c>
      <c r="AB20" s="17">
        <v>201163.64</v>
      </c>
      <c r="AC20" s="17">
        <v>202348.15</v>
      </c>
      <c r="AD20" s="17">
        <v>203007.98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45200</v>
      </c>
      <c r="B21" s="13">
        <v>206024.25</v>
      </c>
      <c r="C21" s="13">
        <f>++'Completion Factors'!J17</f>
        <v>0.98394264861617375</v>
      </c>
      <c r="D21" s="13">
        <f t="shared" si="1"/>
        <v>3362.1916688863512</v>
      </c>
      <c r="E21" s="13">
        <f t="shared" si="2"/>
        <v>3362.1916688863512</v>
      </c>
      <c r="F21" s="13"/>
      <c r="G21" s="13">
        <f t="shared" si="3"/>
        <v>209386.44166888634</v>
      </c>
      <c r="H21" s="14">
        <f t="shared" si="4"/>
        <v>3362.1916688863421</v>
      </c>
      <c r="I21" s="13">
        <v>859555.61849999998</v>
      </c>
      <c r="J21" s="13">
        <f t="shared" si="5"/>
        <v>24.35984794495138</v>
      </c>
      <c r="K21" s="13">
        <f t="shared" si="6"/>
        <v>23.968693306842713</v>
      </c>
      <c r="L21" s="13">
        <f t="shared" si="7"/>
        <v>0.39115463810866657</v>
      </c>
      <c r="M21" s="13">
        <f t="shared" si="9"/>
        <v>27.144789952295806</v>
      </c>
      <c r="N21" s="18">
        <f t="shared" si="10"/>
        <v>0.96751683138840361</v>
      </c>
      <c r="O21" s="18">
        <f t="shared" si="11"/>
        <v>1.0381703647180216</v>
      </c>
      <c r="P21" s="13"/>
      <c r="R21" s="16">
        <f t="shared" si="8"/>
        <v>45200</v>
      </c>
      <c r="S21" s="17">
        <v>47025</v>
      </c>
      <c r="T21" s="17">
        <v>132242.14000000001</v>
      </c>
      <c r="U21" s="17">
        <v>164529.46</v>
      </c>
      <c r="V21" s="17">
        <v>178059.77</v>
      </c>
      <c r="W21" s="17">
        <v>185640.54</v>
      </c>
      <c r="X21" s="17">
        <v>195759.97</v>
      </c>
      <c r="Y21" s="17">
        <v>197871.43</v>
      </c>
      <c r="Z21" s="17">
        <v>202151.86</v>
      </c>
      <c r="AA21" s="17">
        <v>203790.07999999999</v>
      </c>
      <c r="AB21" s="17">
        <v>205197.88</v>
      </c>
      <c r="AC21" s="17">
        <v>206024.25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45231</v>
      </c>
      <c r="B22" s="13">
        <v>225004.57</v>
      </c>
      <c r="C22" s="13">
        <f>++'Completion Factors'!J16</f>
        <v>0.97783309125598672</v>
      </c>
      <c r="D22" s="13">
        <f t="shared" si="1"/>
        <v>5100.7230321582902</v>
      </c>
      <c r="E22" s="13">
        <f t="shared" si="2"/>
        <v>5100.7230321582902</v>
      </c>
      <c r="F22" s="13"/>
      <c r="G22" s="13">
        <f t="shared" si="3"/>
        <v>230105.29303215828</v>
      </c>
      <c r="H22" s="14">
        <f t="shared" si="4"/>
        <v>5100.7230321582756</v>
      </c>
      <c r="I22" s="13">
        <v>912461.07250000013</v>
      </c>
      <c r="J22" s="13">
        <f t="shared" si="5"/>
        <v>25.218094225291814</v>
      </c>
      <c r="K22" s="13">
        <f t="shared" si="6"/>
        <v>24.659087031901844</v>
      </c>
      <c r="L22" s="13">
        <f t="shared" si="7"/>
        <v>0.55900719338997007</v>
      </c>
      <c r="M22" s="13">
        <f t="shared" si="9"/>
        <v>26.931073584185771</v>
      </c>
      <c r="N22" s="18">
        <f t="shared" si="10"/>
        <v>0.91123454237952706</v>
      </c>
      <c r="O22" s="18">
        <f t="shared" si="11"/>
        <v>1.0955902617758411</v>
      </c>
      <c r="P22" s="13"/>
      <c r="R22" s="16">
        <f t="shared" si="8"/>
        <v>45231</v>
      </c>
      <c r="S22" s="17">
        <v>40850.050000000003</v>
      </c>
      <c r="T22" s="17">
        <v>123031.18</v>
      </c>
      <c r="U22" s="17">
        <v>181998.5</v>
      </c>
      <c r="V22" s="17">
        <v>191532.73</v>
      </c>
      <c r="W22" s="17">
        <v>213818.32</v>
      </c>
      <c r="X22" s="17">
        <v>215385.86</v>
      </c>
      <c r="Y22" s="17">
        <v>219470.27</v>
      </c>
      <c r="Z22" s="17">
        <v>222508.82</v>
      </c>
      <c r="AA22" s="17">
        <v>224262.78</v>
      </c>
      <c r="AB22" s="17">
        <v>225004.57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45261</v>
      </c>
      <c r="B23" s="13">
        <v>352225.65999999992</v>
      </c>
      <c r="C23" s="13">
        <f>++'Completion Factors'!J15</f>
        <v>0.97223426303187466</v>
      </c>
      <c r="D23" s="13">
        <f t="shared" si="1"/>
        <v>10059.103449498272</v>
      </c>
      <c r="E23" s="13">
        <f t="shared" si="2"/>
        <v>10059.103449498272</v>
      </c>
      <c r="F23" s="13"/>
      <c r="G23" s="13">
        <f t="shared" si="3"/>
        <v>362284.76344949816</v>
      </c>
      <c r="H23" s="14">
        <f t="shared" si="4"/>
        <v>10059.103449498245</v>
      </c>
      <c r="I23" s="13">
        <v>939274.00160000008</v>
      </c>
      <c r="J23" s="13">
        <f t="shared" si="5"/>
        <v>38.570721944008525</v>
      </c>
      <c r="K23" s="13">
        <f t="shared" si="6"/>
        <v>37.499777423840477</v>
      </c>
      <c r="L23" s="13">
        <f t="shared" si="7"/>
        <v>1.0709445201680481</v>
      </c>
      <c r="M23" s="13">
        <f t="shared" si="9"/>
        <v>27.938837078133787</v>
      </c>
      <c r="N23" s="18">
        <f t="shared" si="10"/>
        <v>1.4031505485380593</v>
      </c>
      <c r="O23" s="18">
        <f t="shared" si="11"/>
        <v>1.0997189275835344</v>
      </c>
      <c r="P23" s="13"/>
      <c r="R23" s="16">
        <f t="shared" si="8"/>
        <v>45261</v>
      </c>
      <c r="S23" s="17">
        <v>8000</v>
      </c>
      <c r="T23" s="17">
        <v>154192.12</v>
      </c>
      <c r="U23" s="17">
        <v>185777.99</v>
      </c>
      <c r="V23" s="17">
        <v>321937.53000000003</v>
      </c>
      <c r="W23" s="17">
        <v>328784.27</v>
      </c>
      <c r="X23" s="17">
        <v>335219.02</v>
      </c>
      <c r="Y23" s="17">
        <v>340329.42999999988</v>
      </c>
      <c r="Z23" s="17">
        <v>343470.04999999987</v>
      </c>
      <c r="AA23" s="17">
        <v>352225.65999999992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45292</v>
      </c>
      <c r="B24" s="13">
        <v>255289.84</v>
      </c>
      <c r="C24" s="13">
        <f>++'Completion Factors'!J14</f>
        <v>0.95643722069295711</v>
      </c>
      <c r="D24" s="13">
        <f t="shared" si="1"/>
        <v>11627.668516698679</v>
      </c>
      <c r="E24" s="13">
        <f t="shared" si="2"/>
        <v>11627.668516698679</v>
      </c>
      <c r="F24" s="19">
        <v>0</v>
      </c>
      <c r="G24" s="13">
        <f t="shared" si="3"/>
        <v>266917.50851669867</v>
      </c>
      <c r="H24" s="14">
        <f t="shared" si="4"/>
        <v>11627.668516698672</v>
      </c>
      <c r="I24" s="13">
        <v>980376.62759999989</v>
      </c>
      <c r="J24" s="13">
        <f t="shared" si="5"/>
        <v>27.226017124676169</v>
      </c>
      <c r="K24" s="13">
        <f t="shared" si="6"/>
        <v>26.039976149264131</v>
      </c>
      <c r="L24" s="13">
        <f t="shared" si="7"/>
        <v>1.1860409754120376</v>
      </c>
      <c r="M24" s="13">
        <f t="shared" si="9"/>
        <v>28.023069053203798</v>
      </c>
      <c r="N24" s="18">
        <f t="shared" si="10"/>
        <v>1.0418550964216959</v>
      </c>
      <c r="O24" s="18">
        <f t="shared" si="11"/>
        <v>1.1197959120509491</v>
      </c>
      <c r="P24" s="13"/>
      <c r="R24" s="16">
        <f t="shared" si="8"/>
        <v>45292</v>
      </c>
      <c r="S24" s="17">
        <v>46887.199999999997</v>
      </c>
      <c r="T24" s="17">
        <v>185244.09</v>
      </c>
      <c r="U24" s="17">
        <v>195194.96</v>
      </c>
      <c r="V24" s="17">
        <v>210794.77</v>
      </c>
      <c r="W24" s="17">
        <v>232500.89</v>
      </c>
      <c r="X24" s="17">
        <v>247228.38</v>
      </c>
      <c r="Y24" s="17">
        <v>252705.22</v>
      </c>
      <c r="Z24" s="17">
        <v>255289.84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45323</v>
      </c>
      <c r="B25" s="13">
        <v>240315.24</v>
      </c>
      <c r="C25" s="13">
        <f>++'Completion Factors'!J13</f>
        <v>0.94323133383373459</v>
      </c>
      <c r="D25" s="13">
        <f t="shared" si="1"/>
        <v>14463.446182154419</v>
      </c>
      <c r="E25" s="13">
        <f t="shared" si="2"/>
        <v>14463.446182154419</v>
      </c>
      <c r="F25" s="19">
        <v>0</v>
      </c>
      <c r="G25" s="13">
        <f t="shared" si="3"/>
        <v>254778.6861821544</v>
      </c>
      <c r="H25" s="14">
        <f t="shared" si="4"/>
        <v>14463.44618215441</v>
      </c>
      <c r="I25" s="13">
        <v>940982.12160000007</v>
      </c>
      <c r="J25" s="13">
        <f t="shared" si="5"/>
        <v>27.075826451297626</v>
      </c>
      <c r="K25" s="13">
        <f t="shared" si="6"/>
        <v>25.538767898308173</v>
      </c>
      <c r="L25" s="13">
        <f t="shared" si="7"/>
        <v>1.5370585529894534</v>
      </c>
      <c r="M25" s="13">
        <f t="shared" si="9"/>
        <v>28.12855197647281</v>
      </c>
      <c r="N25" s="18">
        <f t="shared" si="10"/>
        <v>1.0539054319245613</v>
      </c>
      <c r="O25" s="18">
        <f t="shared" si="11"/>
        <v>1.0942638066911292</v>
      </c>
      <c r="P25" s="13"/>
      <c r="R25" s="16">
        <f t="shared" si="8"/>
        <v>45323</v>
      </c>
      <c r="S25" s="17">
        <v>31527</v>
      </c>
      <c r="T25" s="17">
        <v>47237.91</v>
      </c>
      <c r="U25" s="17">
        <v>81607.48000000001</v>
      </c>
      <c r="V25" s="17">
        <v>172913.9</v>
      </c>
      <c r="W25" s="17">
        <v>211957.6</v>
      </c>
      <c r="X25" s="17">
        <v>232891.82</v>
      </c>
      <c r="Y25" s="17">
        <v>240315.24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45352</v>
      </c>
      <c r="B26" s="13">
        <v>284257.05</v>
      </c>
      <c r="C26" s="13">
        <f>++'Completion Factors'!J12</f>
        <v>0.92154446342336371</v>
      </c>
      <c r="D26" s="13">
        <f t="shared" si="1"/>
        <v>24200.177276954946</v>
      </c>
      <c r="E26" s="13">
        <f t="shared" si="2"/>
        <v>24200.177276954946</v>
      </c>
      <c r="F26" s="19">
        <v>0</v>
      </c>
      <c r="G26" s="13">
        <f t="shared" si="3"/>
        <v>308457.22727695492</v>
      </c>
      <c r="H26" s="14">
        <f t="shared" si="4"/>
        <v>24200.177276954928</v>
      </c>
      <c r="I26" s="13">
        <v>963266.99360000005</v>
      </c>
      <c r="J26" s="13">
        <f t="shared" si="5"/>
        <v>32.02198656513324</v>
      </c>
      <c r="K26" s="13">
        <f t="shared" si="6"/>
        <v>29.509684426915879</v>
      </c>
      <c r="L26" s="13">
        <f t="shared" si="7"/>
        <v>2.5123021382173611</v>
      </c>
      <c r="M26" s="13">
        <f t="shared" si="9"/>
        <v>27.44543152057738</v>
      </c>
      <c r="N26" s="18">
        <f t="shared" si="10"/>
        <v>0.78743132924987247</v>
      </c>
      <c r="O26" s="18">
        <f t="shared" si="11"/>
        <v>1.0956477141215948</v>
      </c>
      <c r="P26" s="13"/>
      <c r="R26" s="16">
        <f t="shared" si="8"/>
        <v>45352</v>
      </c>
      <c r="S26" s="17">
        <v>1607.52</v>
      </c>
      <c r="T26" s="17">
        <v>23359.98</v>
      </c>
      <c r="U26" s="17">
        <v>118219.13</v>
      </c>
      <c r="V26" s="17">
        <v>220346.51</v>
      </c>
      <c r="W26" s="17">
        <v>274087.27</v>
      </c>
      <c r="X26" s="17">
        <v>284257.05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45383</v>
      </c>
      <c r="B27" s="13">
        <v>250923.84</v>
      </c>
      <c r="C27" s="13">
        <f>++'Completion Factors'!J11</f>
        <v>0.87438975933103891</v>
      </c>
      <c r="D27" s="13">
        <f t="shared" si="1"/>
        <v>36046.401042131991</v>
      </c>
      <c r="E27" s="13">
        <f t="shared" si="2"/>
        <v>36046.401042131991</v>
      </c>
      <c r="F27" s="19">
        <v>0</v>
      </c>
      <c r="G27" s="13">
        <f t="shared" si="3"/>
        <v>286970.24104213197</v>
      </c>
      <c r="H27" s="14">
        <f t="shared" si="4"/>
        <v>36046.401042131969</v>
      </c>
      <c r="I27" s="13">
        <v>940464.41960000002</v>
      </c>
      <c r="J27" s="13">
        <f t="shared" si="5"/>
        <v>30.513673357699876</v>
      </c>
      <c r="K27" s="13">
        <f t="shared" si="6"/>
        <v>26.680843503545127</v>
      </c>
      <c r="L27" s="13">
        <f t="shared" si="7"/>
        <v>3.832829854154749</v>
      </c>
      <c r="M27" s="13">
        <f t="shared" si="9"/>
        <v>27.806514192450578</v>
      </c>
      <c r="N27" s="18">
        <f t="shared" si="10"/>
        <v>1.1614274476933222</v>
      </c>
      <c r="O27" s="18">
        <f t="shared" si="11"/>
        <v>1.1113194447340031</v>
      </c>
      <c r="P27" s="13"/>
      <c r="R27" s="16">
        <f t="shared" si="8"/>
        <v>45383</v>
      </c>
      <c r="S27" s="17">
        <v>225</v>
      </c>
      <c r="T27" s="17">
        <v>59951.68</v>
      </c>
      <c r="U27" s="17">
        <v>183981.49</v>
      </c>
      <c r="V27" s="17">
        <v>235138.57</v>
      </c>
      <c r="W27" s="17">
        <v>250923.84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45413</v>
      </c>
      <c r="B28" s="13">
        <v>240924.73</v>
      </c>
      <c r="C28" s="13">
        <f>++'Completion Factors'!J10</f>
        <v>0.7634039722938829</v>
      </c>
      <c r="D28" s="13">
        <f t="shared" si="1"/>
        <v>74667.982042180345</v>
      </c>
      <c r="E28" s="13">
        <f t="shared" si="2"/>
        <v>74667.982042180345</v>
      </c>
      <c r="F28" s="19">
        <v>0</v>
      </c>
      <c r="G28" s="13">
        <f t="shared" si="3"/>
        <v>315592.71204218036</v>
      </c>
      <c r="H28" s="14">
        <f t="shared" si="4"/>
        <v>74667.982042180345</v>
      </c>
      <c r="I28" s="13">
        <v>832149.11359999992</v>
      </c>
      <c r="J28" s="13">
        <f t="shared" si="5"/>
        <v>37.925019312570043</v>
      </c>
      <c r="K28" s="13">
        <f t="shared" si="6"/>
        <v>28.952110392538188</v>
      </c>
      <c r="L28" s="13">
        <f t="shared" si="7"/>
        <v>8.9729089200318555</v>
      </c>
      <c r="M28" s="13">
        <f t="shared" si="9"/>
        <v>28.653785105042417</v>
      </c>
      <c r="N28" s="18">
        <f t="shared" si="10"/>
        <v>1.4029481253548168</v>
      </c>
      <c r="O28" s="18">
        <f t="shared" si="11"/>
        <v>0.97428439749865192</v>
      </c>
      <c r="P28" s="20"/>
      <c r="R28" s="16">
        <f t="shared" si="8"/>
        <v>45413</v>
      </c>
      <c r="S28" s="17">
        <v>19650</v>
      </c>
      <c r="T28" s="17">
        <v>100056.83</v>
      </c>
      <c r="U28" s="17">
        <v>188882.73</v>
      </c>
      <c r="V28" s="17">
        <v>240924.73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45444</v>
      </c>
      <c r="B29" s="13">
        <v>123793.48</v>
      </c>
      <c r="C29" s="13">
        <f>++'Completion Factors'!J9</f>
        <v>0.52887439171193218</v>
      </c>
      <c r="D29" s="13">
        <f t="shared" si="1"/>
        <v>110276.23851915257</v>
      </c>
      <c r="E29" s="13">
        <f t="shared" si="2"/>
        <v>110276.23851915257</v>
      </c>
      <c r="F29" s="13">
        <f>ROUND(+I29*J29/100,0)-D29-B29</f>
        <v>1162.2814808474359</v>
      </c>
      <c r="G29" s="13">
        <f t="shared" si="3"/>
        <v>235232</v>
      </c>
      <c r="H29" s="14">
        <f t="shared" si="4"/>
        <v>111438.52</v>
      </c>
      <c r="I29" s="13">
        <v>784105.97610000009</v>
      </c>
      <c r="J29" s="19">
        <v>30</v>
      </c>
      <c r="K29" s="13">
        <f t="shared" si="6"/>
        <v>15.787850593324917</v>
      </c>
      <c r="L29" s="13">
        <f t="shared" si="7"/>
        <v>14.212149406675083</v>
      </c>
      <c r="M29" s="13">
        <f t="shared" si="9"/>
        <v>29.028220695117497</v>
      </c>
      <c r="N29" s="18">
        <f t="shared" si="10"/>
        <v>1.1918041151929739</v>
      </c>
      <c r="O29" s="18">
        <f t="shared" si="11"/>
        <v>0.93000708717642477</v>
      </c>
      <c r="P29" s="13"/>
      <c r="R29" s="16">
        <f t="shared" si="8"/>
        <v>45444</v>
      </c>
      <c r="S29" s="17">
        <v>13800</v>
      </c>
      <c r="T29" s="17">
        <v>72025.13</v>
      </c>
      <c r="U29" s="17">
        <v>123793.48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45474</v>
      </c>
      <c r="B30" s="13">
        <v>53468.5</v>
      </c>
      <c r="C30" s="13">
        <f>++'Completion Factors'!J8</f>
        <v>0.26638001834144159</v>
      </c>
      <c r="D30" s="13">
        <f t="shared" si="1"/>
        <v>147254.13803009782</v>
      </c>
      <c r="E30" s="13">
        <f t="shared" si="2"/>
        <v>147254.13803009782</v>
      </c>
      <c r="F30" s="13">
        <f>ROUND(+I30*J30/100,0)-D30-B30</f>
        <v>14366.36196990218</v>
      </c>
      <c r="G30" s="13">
        <f t="shared" si="3"/>
        <v>215089</v>
      </c>
      <c r="H30" s="14">
        <f t="shared" si="4"/>
        <v>161620.5</v>
      </c>
      <c r="I30" s="13">
        <v>716964.96009999991</v>
      </c>
      <c r="J30" s="19">
        <v>30</v>
      </c>
      <c r="K30" s="13">
        <f t="shared" si="6"/>
        <v>7.4576168956070585</v>
      </c>
      <c r="L30" s="13">
        <f t="shared" si="7"/>
        <v>22.54238310439294</v>
      </c>
      <c r="M30" s="13">
        <f t="shared" si="9"/>
        <v>29.525378023782839</v>
      </c>
      <c r="N30" s="18">
        <f t="shared" si="10"/>
        <v>1.2677464617847525</v>
      </c>
      <c r="O30" s="18">
        <f t="shared" si="11"/>
        <v>0.84740575472774771</v>
      </c>
      <c r="P30" s="13"/>
      <c r="R30" s="16">
        <f t="shared" si="8"/>
        <v>45474</v>
      </c>
      <c r="S30" s="17">
        <v>18700</v>
      </c>
      <c r="T30" s="17">
        <v>53468.5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45505</v>
      </c>
      <c r="B31" s="13">
        <v>11550</v>
      </c>
      <c r="C31" s="13">
        <f>+'Completion Factors'!J7</f>
        <v>6.2651760853300528E-2</v>
      </c>
      <c r="D31" s="13">
        <f t="shared" si="1"/>
        <v>172802.36045550887</v>
      </c>
      <c r="E31" s="13">
        <f t="shared" si="2"/>
        <v>172802.36045550887</v>
      </c>
      <c r="F31" s="13">
        <f>ROUND(+I31*J31/100,0)-D31-B31</f>
        <v>12318.639544491132</v>
      </c>
      <c r="G31" s="13">
        <f t="shared" si="3"/>
        <v>196671</v>
      </c>
      <c r="H31" s="14">
        <f t="shared" si="4"/>
        <v>185121</v>
      </c>
      <c r="I31" s="13">
        <v>655570.96409999998</v>
      </c>
      <c r="J31" s="19">
        <v>30</v>
      </c>
      <c r="K31" s="13">
        <f t="shared" si="6"/>
        <v>1.7618229959065388</v>
      </c>
      <c r="L31" s="13">
        <f t="shared" si="7"/>
        <v>28.238177004093462</v>
      </c>
      <c r="M31" s="13">
        <f t="shared" si="9"/>
        <v>29.816995651760088</v>
      </c>
      <c r="N31" s="18">
        <f t="shared" si="10"/>
        <v>1.1414400245892049</v>
      </c>
      <c r="O31" s="18">
        <f t="shared" si="11"/>
        <v>0.78521712716562087</v>
      </c>
      <c r="P31" s="13"/>
      <c r="R31" s="16">
        <f t="shared" si="8"/>
        <v>45505</v>
      </c>
      <c r="S31" s="17">
        <v>11550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641795.09928444633</v>
      </c>
      <c r="I33" s="13"/>
      <c r="J33" s="22">
        <f>SUM(G20:G31)/SUM(I20:I31)</f>
        <v>0.29816995651760086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689929.73173077975</v>
      </c>
      <c r="I36" s="26"/>
      <c r="J36" s="27" t="e">
        <f>(H36-I36)/I36</f>
        <v>#DIV/0!</v>
      </c>
      <c r="K36" s="27" t="e">
        <f>(VLOOKUP(DATE(YEAR(H4),MONTH(H4),DAY(1)),[1]Premium!$B$3:$D$200,3,FALSE)-VLOOKUP(DATE(YEAR(H4),MONTH(H4)-3,DAY(1)),[1]Premium!$B$3:$D$200,3,FALSE))/VLOOKUP(DATE(YEAR(H4),MONTH(H4),DAY(1)),[1]Premium!$B$3:$D$200,3,FALSE)</f>
        <v>#DIV/0!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2024-10-10T16:04:35Z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