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DEC500FE-101F-46DC-954A-9205781F1121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<sst xmlns="http://schemas.openxmlformats.org/spreadsheetml/2006/main" count="137" uniqueCount="65">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</sst>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2.9330817303996771E-2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0.99927488377973461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E-480E-9C0B-10BACE93A43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2.6459725706795601E-2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0.85012224279766901</c:v>
                </c:pt>
                <c:pt idx="5">
                  <c:v>0.87333795743401677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E-480E-9C0B-10BACE93A43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3.8472229245050359E-2</c:v>
                </c:pt>
                <c:pt idx="1">
                  <c:v>0.66175740624372681</c:v>
                </c:pt>
                <c:pt idx="2">
                  <c:v>0.76068616494927743</c:v>
                </c:pt>
                <c:pt idx="3">
                  <c:v>0.87146315575133826</c:v>
                </c:pt>
                <c:pt idx="4">
                  <c:v>0.97145166361696922</c:v>
                </c:pt>
                <c:pt idx="5">
                  <c:v>0.98966498358052524</c:v>
                </c:pt>
                <c:pt idx="6">
                  <c:v>0.98966498358052524</c:v>
                </c:pt>
                <c:pt idx="7">
                  <c:v>0.98966498358052524</c:v>
                </c:pt>
                <c:pt idx="8">
                  <c:v>0.99969910001200157</c:v>
                </c:pt>
                <c:pt idx="9">
                  <c:v>0.99969910001200157</c:v>
                </c:pt>
                <c:pt idx="10">
                  <c:v>0.99975009069465559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E-480E-9C0B-10BACE93A43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0.6350644421092807</c:v>
                </c:pt>
                <c:pt idx="2">
                  <c:v>0.69902607910446912</c:v>
                </c:pt>
                <c:pt idx="3">
                  <c:v>0.73080493615931363</c:v>
                </c:pt>
                <c:pt idx="4">
                  <c:v>0.97276130072823097</c:v>
                </c:pt>
                <c:pt idx="5">
                  <c:v>0.97885007770298715</c:v>
                </c:pt>
                <c:pt idx="6">
                  <c:v>0.97885007770298715</c:v>
                </c:pt>
                <c:pt idx="7">
                  <c:v>0.97885007770298715</c:v>
                </c:pt>
                <c:pt idx="8">
                  <c:v>0.99943670380963689</c:v>
                </c:pt>
                <c:pt idx="9">
                  <c:v>0.99943670380963689</c:v>
                </c:pt>
                <c:pt idx="10">
                  <c:v>0.99943670380963689</c:v>
                </c:pt>
                <c:pt idx="11">
                  <c:v>0.99949757556669572</c:v>
                </c:pt>
                <c:pt idx="12">
                  <c:v>0.99949757556669572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E-480E-9C0B-10BACE93A43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E-480E-9C0B-10BACE93A43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0.54411880986982253</c:v>
                </c:pt>
                <c:pt idx="2">
                  <c:v>0.67984352362551137</c:v>
                </c:pt>
                <c:pt idx="3">
                  <c:v>0.77439635428584563</c:v>
                </c:pt>
                <c:pt idx="4">
                  <c:v>0.84600319289763681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E-480E-9C0B-10BACE93A43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3.2446305269398998E-2</c:v>
                </c:pt>
                <c:pt idx="1">
                  <c:v>0.61015676249848849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6E-480E-9C0B-10BACE93A43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2.6889559494472508E-2</c:v>
                </c:pt>
                <c:pt idx="1">
                  <c:v>0.6104889428839837</c:v>
                </c:pt>
                <c:pt idx="2">
                  <c:v>0.73065244695129883</c:v>
                </c:pt>
                <c:pt idx="3">
                  <c:v>0.76570151808335007</c:v>
                </c:pt>
                <c:pt idx="4">
                  <c:v>0.97469108676451077</c:v>
                </c:pt>
                <c:pt idx="5">
                  <c:v>0.98090538611189493</c:v>
                </c:pt>
                <c:pt idx="6">
                  <c:v>0.98090538611189493</c:v>
                </c:pt>
                <c:pt idx="7">
                  <c:v>0.98090538611189493</c:v>
                </c:pt>
                <c:pt idx="8">
                  <c:v>0.99929322571229728</c:v>
                </c:pt>
                <c:pt idx="9">
                  <c:v>0.99929322571229728</c:v>
                </c:pt>
                <c:pt idx="10">
                  <c:v>0.99929322571229728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6E-480E-9C0B-10BACE93A43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3.2392442256645913E-2</c:v>
                </c:pt>
                <c:pt idx="1">
                  <c:v>0.64813620859579868</c:v>
                </c:pt>
                <c:pt idx="2">
                  <c:v>0.72855382213801623</c:v>
                </c:pt>
                <c:pt idx="3">
                  <c:v>0.79496006831741217</c:v>
                </c:pt>
                <c:pt idx="4">
                  <c:v>0.97210604108168197</c:v>
                </c:pt>
                <c:pt idx="5">
                  <c:v>0.98422782241359963</c:v>
                </c:pt>
                <c:pt idx="6">
                  <c:v>0.98422782241359963</c:v>
                </c:pt>
                <c:pt idx="7">
                  <c:v>0.98422782241359963</c:v>
                </c:pt>
                <c:pt idx="8">
                  <c:v>0.99956788469043656</c:v>
                </c:pt>
                <c:pt idx="9">
                  <c:v>0.99956788469043656</c:v>
                </c:pt>
                <c:pt idx="10">
                  <c:v>0.99959337268932402</c:v>
                </c:pt>
                <c:pt idx="11">
                  <c:v>0.99964089026279268</c:v>
                </c:pt>
                <c:pt idx="12">
                  <c:v>0.99964704592221043</c:v>
                </c:pt>
                <c:pt idx="13">
                  <c:v>0.99966598558798114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6E-480E-9C0B-10BACE93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17.624544556865249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1-4260-94F0-8ED7D78C78C9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1-4260-94F0-8ED7D78C78C9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1-4260-94F0-8ED7D78C78C9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1-4260-94F0-8ED7D78C78C9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1-4260-94F0-8ED7D78C78C9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91-4260-94F0-8ED7D78C78C9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1.228287619142808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91-4260-94F0-8ED7D78C78C9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91-4260-94F0-8ED7D78C78C9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19.952239702955691</c:v>
                </c:pt>
                <c:pt idx="1">
                  <c:v>1.1251053808909539</c:v>
                </c:pt>
                <c:pt idx="2">
                  <c:v>1.0955446686591059</c:v>
                </c:pt>
                <c:pt idx="3">
                  <c:v>1.222909181778479</c:v>
                </c:pt>
                <c:pt idx="4">
                  <c:v>1.01250391577578</c:v>
                </c:pt>
                <c:pt idx="5">
                  <c:v>1</c:v>
                </c:pt>
                <c:pt idx="6">
                  <c:v>1</c:v>
                </c:pt>
                <c:pt idx="7">
                  <c:v>1.0155851707838921</c:v>
                </c:pt>
                <c:pt idx="8">
                  <c:v>1</c:v>
                </c:pt>
                <c:pt idx="9">
                  <c:v>1.0000255030151839</c:v>
                </c:pt>
                <c:pt idx="10">
                  <c:v>1.000047534986036</c:v>
                </c:pt>
                <c:pt idx="11">
                  <c:v>1.000006158791789</c:v>
                </c:pt>
                <c:pt idx="12">
                  <c:v>1.000018945473288</c:v>
                </c:pt>
                <c:pt idx="13">
                  <c:v>1.000334126014923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91-4260-94F0-8ED7D78C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4.4045940238400944E-2</v>
      </c>
      <c r="C7" s="4">
        <f t="shared" ref="C7:C29" si="1">+F7/F8</f>
        <v>5.8136454359350151E-2</v>
      </c>
      <c r="D7" s="4">
        <f t="shared" ref="D7:D29" si="2">+G7/G8</f>
        <v>4.5552275186174308E-2</v>
      </c>
      <c r="E7" s="5">
        <v>2.7972010464678811E-2</v>
      </c>
      <c r="F7" s="5">
        <v>3.8472229245050359E-2</v>
      </c>
      <c r="G7" s="5">
        <v>2.6459725706795601E-2</v>
      </c>
      <c r="H7" s="4">
        <f t="shared" ref="H7:H29" si="3">+I7/I8</f>
        <v>4.9977831553069452E-2</v>
      </c>
      <c r="I7" s="5">
        <v>3.2392442256645913E-2</v>
      </c>
      <c r="J7" s="5">
        <f t="shared" ref="J7:J30" si="4">I7</f>
        <v>3.2392442256645913E-2</v>
      </c>
    </row>
    <row r="8" spans="1:10" ht="15.5" customHeight="1" x14ac:dyDescent="0.35">
      <c r="A8" s="3">
        <f t="shared" ref="A8:A29" si="5">1+A7</f>
        <v>1</v>
      </c>
      <c r="B8" s="4">
        <f t="shared" si="0"/>
        <v>0.90849892599553583</v>
      </c>
      <c r="C8" s="4">
        <f t="shared" si="1"/>
        <v>0.86994799792086763</v>
      </c>
      <c r="D8" s="4">
        <f t="shared" si="2"/>
        <v>0.82707848183066546</v>
      </c>
      <c r="E8" s="5">
        <v>0.6350644421092807</v>
      </c>
      <c r="F8" s="5">
        <v>0.66175740624372681</v>
      </c>
      <c r="G8" s="5">
        <v>0.5808650742175544</v>
      </c>
      <c r="H8" s="4">
        <f t="shared" si="3"/>
        <v>0.88962021596946161</v>
      </c>
      <c r="I8" s="5">
        <v>0.64813620859579868</v>
      </c>
      <c r="J8" s="5">
        <f t="shared" si="4"/>
        <v>0.64813620859579868</v>
      </c>
    </row>
    <row r="9" spans="1:10" ht="15.5" customHeight="1" x14ac:dyDescent="0.35">
      <c r="A9" s="3">
        <f t="shared" si="5"/>
        <v>2</v>
      </c>
      <c r="B9" s="4">
        <f t="shared" si="0"/>
        <v>0.95651526764192951</v>
      </c>
      <c r="C9" s="4">
        <f t="shared" si="1"/>
        <v>0.87288390786119507</v>
      </c>
      <c r="D9" s="4">
        <f t="shared" si="2"/>
        <v>0.8894307118519168</v>
      </c>
      <c r="E9" s="5">
        <v>0.69902607910446912</v>
      </c>
      <c r="F9" s="5">
        <v>0.76068616494927743</v>
      </c>
      <c r="G9" s="5">
        <v>0.7023094990113401</v>
      </c>
      <c r="H9" s="4">
        <f t="shared" si="3"/>
        <v>0.91646593479852467</v>
      </c>
      <c r="I9" s="5">
        <v>0.72855382213801623</v>
      </c>
      <c r="J9" s="5">
        <f t="shared" si="4"/>
        <v>0.72855382213801623</v>
      </c>
    </row>
    <row r="10" spans="1:10" ht="15.5" customHeight="1" x14ac:dyDescent="0.35">
      <c r="A10" s="3">
        <f t="shared" si="5"/>
        <v>3</v>
      </c>
      <c r="B10" s="4">
        <f t="shared" si="0"/>
        <v>0.75126851326447364</v>
      </c>
      <c r="C10" s="4">
        <f t="shared" si="1"/>
        <v>0.89707310038118881</v>
      </c>
      <c r="D10" s="4">
        <f t="shared" si="2"/>
        <v>0.92882744976195653</v>
      </c>
      <c r="E10" s="5">
        <v>0.73080493615931363</v>
      </c>
      <c r="F10" s="5">
        <v>0.87146315575133826</v>
      </c>
      <c r="G10" s="5">
        <v>0.7896168747636737</v>
      </c>
      <c r="H10" s="4">
        <f t="shared" si="3"/>
        <v>0.81777093724553351</v>
      </c>
      <c r="I10" s="5">
        <v>0.79496006831741217</v>
      </c>
      <c r="J10" s="5">
        <f t="shared" si="4"/>
        <v>0.79496006831741217</v>
      </c>
    </row>
    <row r="11" spans="1:10" ht="15.5" customHeight="1" x14ac:dyDescent="0.35">
      <c r="A11" s="3">
        <f t="shared" si="5"/>
        <v>4</v>
      </c>
      <c r="B11" s="4">
        <f t="shared" si="0"/>
        <v>0.99377966338926549</v>
      </c>
      <c r="C11" s="4">
        <f t="shared" si="1"/>
        <v>0.98159647934833283</v>
      </c>
      <c r="D11" s="4">
        <f t="shared" si="2"/>
        <v>0.97341726139493745</v>
      </c>
      <c r="E11" s="5">
        <v>0.97276130072823097</v>
      </c>
      <c r="F11" s="5">
        <v>0.97145166361696922</v>
      </c>
      <c r="G11" s="5">
        <v>0.85012224279766901</v>
      </c>
      <c r="H11" s="4">
        <f t="shared" si="3"/>
        <v>0.98768396802460667</v>
      </c>
      <c r="I11" s="5">
        <v>0.97210604108168197</v>
      </c>
      <c r="J11" s="5">
        <f t="shared" si="4"/>
        <v>0.97210604108168197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0.96383476305546245</v>
      </c>
      <c r="E12" s="5">
        <v>0.97885007770298715</v>
      </c>
      <c r="F12" s="5">
        <v>0.98966498358052524</v>
      </c>
      <c r="G12" s="5">
        <v>0.87333795743401677</v>
      </c>
      <c r="H12" s="4">
        <f t="shared" si="3"/>
        <v>1</v>
      </c>
      <c r="I12" s="5">
        <v>0.98422782241359963</v>
      </c>
      <c r="J12" s="5">
        <f t="shared" si="4"/>
        <v>0.98422782241359963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0.97652148330148936</v>
      </c>
      <c r="E13" s="5">
        <v>0.97885007770298715</v>
      </c>
      <c r="F13" s="5">
        <v>0.98966498358052524</v>
      </c>
      <c r="G13" s="5">
        <v>0.90610755173992596</v>
      </c>
      <c r="H13" s="4">
        <f t="shared" si="3"/>
        <v>1</v>
      </c>
      <c r="I13" s="5">
        <v>0.98422782241359963</v>
      </c>
      <c r="J13" s="5">
        <f t="shared" si="4"/>
        <v>0.98422782241359963</v>
      </c>
    </row>
    <row r="14" spans="1:10" ht="15.5" customHeight="1" x14ac:dyDescent="0.35">
      <c r="A14" s="3">
        <f t="shared" si="5"/>
        <v>7</v>
      </c>
      <c r="B14" s="4">
        <f t="shared" si="0"/>
        <v>0.97940177098942038</v>
      </c>
      <c r="C14" s="4">
        <f t="shared" si="1"/>
        <v>0.98996286339423945</v>
      </c>
      <c r="D14" s="4">
        <f t="shared" si="2"/>
        <v>0.9806477475236216</v>
      </c>
      <c r="E14" s="5">
        <v>0.97885007770298715</v>
      </c>
      <c r="F14" s="5">
        <v>0.98966498358052524</v>
      </c>
      <c r="G14" s="5">
        <v>0.92789310551212534</v>
      </c>
      <c r="H14" s="4">
        <f t="shared" si="3"/>
        <v>0.98465330618181302</v>
      </c>
      <c r="I14" s="5">
        <v>0.98422782241359963</v>
      </c>
      <c r="J14" s="5">
        <f t="shared" si="4"/>
        <v>0.98422782241359963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0.96233073615654863</v>
      </c>
      <c r="E15" s="5">
        <v>0.99943670380963689</v>
      </c>
      <c r="F15" s="5">
        <v>0.99969910001200157</v>
      </c>
      <c r="G15" s="5">
        <v>0.94620428982301263</v>
      </c>
      <c r="H15" s="4">
        <f t="shared" si="3"/>
        <v>1</v>
      </c>
      <c r="I15" s="5">
        <v>0.99956788469043656</v>
      </c>
      <c r="J15" s="5">
        <f t="shared" si="4"/>
        <v>0.99956788469043656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0.99994899657111447</v>
      </c>
      <c r="D16" s="4">
        <f t="shared" si="2"/>
        <v>0.98391081193688779</v>
      </c>
      <c r="E16" s="5">
        <v>0.99943670380963689</v>
      </c>
      <c r="F16" s="5">
        <v>0.99969910001200157</v>
      </c>
      <c r="G16" s="5">
        <v>0.98324230357855613</v>
      </c>
      <c r="H16" s="4">
        <f t="shared" si="3"/>
        <v>0.99997450163278001</v>
      </c>
      <c r="I16" s="5">
        <v>0.99956788469043656</v>
      </c>
      <c r="J16" s="5">
        <f t="shared" si="4"/>
        <v>0.99956788469043656</v>
      </c>
    </row>
    <row r="17" spans="1:10" ht="15.5" customHeight="1" x14ac:dyDescent="0.35">
      <c r="A17" s="3">
        <f t="shared" si="5"/>
        <v>10</v>
      </c>
      <c r="B17" s="4">
        <f t="shared" si="0"/>
        <v>0.99993909764410949</v>
      </c>
      <c r="C17" s="4">
        <f t="shared" si="1"/>
        <v>0.99996583726027288</v>
      </c>
      <c r="D17" s="4">
        <f t="shared" si="2"/>
        <v>0.99944161003383414</v>
      </c>
      <c r="E17" s="5">
        <v>0.99943670380963689</v>
      </c>
      <c r="F17" s="5">
        <v>0.99975009069465559</v>
      </c>
      <c r="G17" s="5">
        <v>0.99932056000379177</v>
      </c>
      <c r="H17" s="4">
        <f t="shared" si="3"/>
        <v>0.99995246535637794</v>
      </c>
      <c r="I17" s="5">
        <v>0.99959337268932402</v>
      </c>
      <c r="J17" s="5">
        <f t="shared" si="4"/>
        <v>0.99959337268932402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0.99998768256814374</v>
      </c>
      <c r="D18" s="4">
        <f t="shared" si="2"/>
        <v>0.99999467790275653</v>
      </c>
      <c r="E18" s="5">
        <v>0.99949757556669572</v>
      </c>
      <c r="F18" s="5">
        <v>0.99978424606363714</v>
      </c>
      <c r="G18" s="5">
        <v>0.99987888233907107</v>
      </c>
      <c r="H18" s="4">
        <f t="shared" si="3"/>
        <v>0.99999384216715004</v>
      </c>
      <c r="I18" s="5">
        <v>0.99964089026279268</v>
      </c>
      <c r="J18" s="5">
        <f t="shared" si="4"/>
        <v>0.99964089026279268</v>
      </c>
    </row>
    <row r="19" spans="1:10" ht="15.5" customHeight="1" x14ac:dyDescent="0.35">
      <c r="A19" s="3">
        <f t="shared" si="5"/>
        <v>12</v>
      </c>
      <c r="B19" s="4">
        <f t="shared" si="0"/>
        <v>0.99997492123700982</v>
      </c>
      <c r="C19" s="4">
        <f t="shared" si="1"/>
        <v>0.99998718860950897</v>
      </c>
      <c r="D19" s="4">
        <f t="shared" si="2"/>
        <v>0.99999370654521447</v>
      </c>
      <c r="E19" s="5">
        <v>0.99949757556669572</v>
      </c>
      <c r="F19" s="5">
        <v>0.9997965609896472</v>
      </c>
      <c r="G19" s="5">
        <v>0.99988420382003595</v>
      </c>
      <c r="H19" s="4">
        <f t="shared" si="3"/>
        <v>0.99998105400599424</v>
      </c>
      <c r="I19" s="5">
        <v>0.99964704592221043</v>
      </c>
      <c r="J19" s="5">
        <f t="shared" si="4"/>
        <v>0.99964704592221043</v>
      </c>
    </row>
    <row r="20" spans="1:10" ht="15.5" customHeight="1" x14ac:dyDescent="0.35">
      <c r="A20" s="3">
        <f t="shared" si="5"/>
        <v>13</v>
      </c>
      <c r="B20" s="4">
        <f t="shared" si="0"/>
        <v>0.9995226423581467</v>
      </c>
      <c r="C20" s="4">
        <f t="shared" si="1"/>
        <v>0.99980936993790204</v>
      </c>
      <c r="D20" s="4">
        <f t="shared" si="2"/>
        <v>0.99989049658566675</v>
      </c>
      <c r="E20" s="5">
        <v>0.9995226423581467</v>
      </c>
      <c r="F20" s="5">
        <v>0.99980936993790204</v>
      </c>
      <c r="G20" s="5">
        <v>0.99989049658566675</v>
      </c>
      <c r="H20" s="4">
        <f t="shared" si="3"/>
        <v>0.99966598558798114</v>
      </c>
      <c r="I20" s="5">
        <v>0.99966598558798114</v>
      </c>
      <c r="J20" s="5">
        <f t="shared" si="4"/>
        <v>0.99966598558798114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5.7363846330153914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8.6250263375419376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1.7348556430446189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2.9330817303996771E-2</v>
      </c>
      <c r="C2" s="32">
        <v>2.6459725706795601E-2</v>
      </c>
      <c r="D2" s="32">
        <v>3.8472229245050359E-2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3.2446305269398998E-2</v>
      </c>
      <c r="I2" s="32">
        <v>2.6889559494472508E-2</v>
      </c>
      <c r="J2" s="32">
        <v>3.2392442256645913E-2</v>
      </c>
      <c r="M2" s="31">
        <v>1</v>
      </c>
      <c r="N2" s="17">
        <v>17.624544556865249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22.703568015291491</v>
      </c>
      <c r="V2" s="17">
        <v>19.952239702955691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0.66175740624372681</v>
      </c>
      <c r="E3" s="32">
        <v>0.6350644421092807</v>
      </c>
      <c r="F3" s="32">
        <v>0.43684249715950618</v>
      </c>
      <c r="G3" s="32">
        <v>0.54411880986982253</v>
      </c>
      <c r="H3" s="32">
        <v>0.61015676249848849</v>
      </c>
      <c r="I3" s="32">
        <v>0.6104889428839837</v>
      </c>
      <c r="J3" s="32">
        <v>0.64813620859579868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1.228287619142808</v>
      </c>
      <c r="U3" s="17">
        <v>1.1968315814200601</v>
      </c>
      <c r="V3" s="17">
        <v>1.1251053808909539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0.76068616494927743</v>
      </c>
      <c r="E4" s="32">
        <v>0.69902607910446912</v>
      </c>
      <c r="F4" s="32">
        <v>0.63011134740433117</v>
      </c>
      <c r="G4" s="32">
        <v>0.67984352362551137</v>
      </c>
      <c r="H4" s="32">
        <v>0.74944799711315202</v>
      </c>
      <c r="I4" s="32">
        <v>0.73065244695129883</v>
      </c>
      <c r="J4" s="32">
        <v>0.72855382213801623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1.0955446686591059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0.87146315575133826</v>
      </c>
      <c r="E5" s="32">
        <v>0.73080493615931363</v>
      </c>
      <c r="F5" s="32">
        <v>0.72295985819989916</v>
      </c>
      <c r="G5" s="32">
        <v>0.77439635428584563</v>
      </c>
      <c r="H5" s="32">
        <v>0.85842475762498027</v>
      </c>
      <c r="I5" s="32">
        <v>0.76570151808335007</v>
      </c>
      <c r="J5" s="32">
        <v>0.79496006831741217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1.222909181778479</v>
      </c>
    </row>
    <row r="6" spans="1:27" x14ac:dyDescent="0.35">
      <c r="A6">
        <f t="shared" si="0"/>
        <v>5</v>
      </c>
      <c r="B6" s="32">
        <v>0.8040176765256084</v>
      </c>
      <c r="C6" s="32">
        <v>0.85012224279766901</v>
      </c>
      <c r="D6" s="32">
        <v>0.97145166361696922</v>
      </c>
      <c r="E6" s="32">
        <v>0.97276130072823097</v>
      </c>
      <c r="F6" s="32">
        <v>0.78456439119687849</v>
      </c>
      <c r="G6" s="32">
        <v>0.84600319289763681</v>
      </c>
      <c r="H6" s="32">
        <v>0.97692606935708282</v>
      </c>
      <c r="I6" s="32">
        <v>0.97469108676451077</v>
      </c>
      <c r="J6" s="32">
        <v>0.97210604108168197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1.01250391577578</v>
      </c>
    </row>
    <row r="7" spans="1:27" x14ac:dyDescent="0.35">
      <c r="A7">
        <f t="shared" si="0"/>
        <v>6</v>
      </c>
      <c r="B7" s="32">
        <v>0.83818653493562234</v>
      </c>
      <c r="C7" s="32">
        <v>0.87333795743401677</v>
      </c>
      <c r="D7" s="32">
        <v>0.98966498358052524</v>
      </c>
      <c r="E7" s="32">
        <v>0.97885007770298715</v>
      </c>
      <c r="F7" s="32">
        <v>0.83093949156185454</v>
      </c>
      <c r="G7" s="32">
        <v>0.86821339226898953</v>
      </c>
      <c r="H7" s="32">
        <v>0.98998725692900114</v>
      </c>
      <c r="I7" s="32">
        <v>0.98090538611189493</v>
      </c>
      <c r="J7" s="32">
        <v>0.98422782241359963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0.98966498358052524</v>
      </c>
      <c r="E8" s="32">
        <v>0.97885007770298715</v>
      </c>
      <c r="F8" s="32">
        <v>0.88443175333147017</v>
      </c>
      <c r="G8" s="32">
        <v>0.91024698985336971</v>
      </c>
      <c r="H8" s="32">
        <v>0.98998725692900114</v>
      </c>
      <c r="I8" s="32">
        <v>0.98090538611189493</v>
      </c>
      <c r="J8" s="32">
        <v>0.98422782241359963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0.98966498358052524</v>
      </c>
      <c r="E9" s="32">
        <v>0.97885007770298715</v>
      </c>
      <c r="F9" s="32">
        <v>0.93933551889682476</v>
      </c>
      <c r="G9" s="32">
        <v>0.93028160477588373</v>
      </c>
      <c r="H9" s="32">
        <v>0.98998725692900114</v>
      </c>
      <c r="I9" s="32">
        <v>0.98090538611189493</v>
      </c>
      <c r="J9" s="32">
        <v>0.98422782241359963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1.0155851707838921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0.99969910001200157</v>
      </c>
      <c r="E10" s="32">
        <v>0.99943670380963689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0.99929322571229728</v>
      </c>
      <c r="J10" s="32">
        <v>0.99956788469043656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0.99969910001200157</v>
      </c>
      <c r="E11" s="32">
        <v>0.99943670380963689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0.99929322571229728</v>
      </c>
      <c r="J11" s="32">
        <v>0.99956788469043656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1.0000255030151839</v>
      </c>
    </row>
    <row r="12" spans="1:27" x14ac:dyDescent="0.35">
      <c r="A12">
        <f t="shared" si="0"/>
        <v>11</v>
      </c>
      <c r="B12" s="32">
        <v>0.99927488377973461</v>
      </c>
      <c r="C12" s="32">
        <v>0.99932056000379177</v>
      </c>
      <c r="D12" s="32">
        <v>0.99975009069465559</v>
      </c>
      <c r="E12" s="32">
        <v>0.99943670380963689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0.99929322571229728</v>
      </c>
      <c r="J12" s="32">
        <v>0.99959337268932402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1.000056240525069</v>
      </c>
      <c r="V12" s="17">
        <v>1.000047534986036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0.99949757556669572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0.99964089026279268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1.000006158791789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0.99949757556669572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0.99964704592221043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1.000018945473288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0.99966598558798114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1.000334126014923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19467.21333333334</v>
      </c>
      <c r="J12" s="13">
        <f t="shared" si="5"/>
        <v>180.6598068136442</v>
      </c>
      <c r="K12" s="13">
        <f t="shared" si="6"/>
        <v>180.65980681364422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833.05000000000007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9877.989999999998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9877.989999999998</v>
      </c>
      <c r="H16" s="14">
        <f t="shared" si="4"/>
        <v>0</v>
      </c>
      <c r="I16" s="13">
        <v>18402.833333333328</v>
      </c>
      <c r="J16" s="13">
        <f t="shared" si="5"/>
        <v>53.676462863508341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</v>
      </c>
      <c r="V16" s="17">
        <v>9165.81</v>
      </c>
      <c r="W16" s="17">
        <v>9345.81</v>
      </c>
      <c r="X16" s="17">
        <v>9498.06</v>
      </c>
      <c r="Y16" s="17">
        <v>9834.6299999999992</v>
      </c>
      <c r="Z16" s="17">
        <v>9875.4299999999985</v>
      </c>
      <c r="AA16" s="17">
        <v>9876.2299999999977</v>
      </c>
      <c r="AB16" s="17">
        <v>9876.2299999999977</v>
      </c>
      <c r="AC16" s="17">
        <v>9876.2299999999977</v>
      </c>
      <c r="AD16" s="17">
        <v>9876.2299999999977</v>
      </c>
      <c r="AE16" s="17">
        <v>9876.2299999999977</v>
      </c>
      <c r="AF16" s="17">
        <v>9877.989999999998</v>
      </c>
      <c r="AG16" s="17">
        <v>9877.989999999998</v>
      </c>
      <c r="AH16" s="17">
        <v>9877.989999999998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0.99966598558798114</v>
      </c>
      <c r="D18" s="13">
        <f t="shared" si="1"/>
        <v>9.3560396306529778</v>
      </c>
      <c r="E18" s="13">
        <f t="shared" si="2"/>
        <v>9.3560396306529778</v>
      </c>
      <c r="F18" s="13"/>
      <c r="G18" s="13">
        <f t="shared" si="3"/>
        <v>28010.886039630652</v>
      </c>
      <c r="H18" s="14">
        <f t="shared" si="4"/>
        <v>9.3560396306529583</v>
      </c>
      <c r="I18" s="13">
        <v>17002.068333333329</v>
      </c>
      <c r="J18" s="13">
        <f t="shared" si="5"/>
        <v>164.74987331226066</v>
      </c>
      <c r="K18" s="13">
        <f t="shared" si="6"/>
        <v>164.69484448019611</v>
      </c>
      <c r="L18" s="13">
        <f t="shared" si="7"/>
        <v>5.502883206455067E-2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0.99964704592221043</v>
      </c>
      <c r="D19" s="13">
        <f t="shared" si="1"/>
        <v>9.3976768053454727</v>
      </c>
      <c r="E19" s="13">
        <f t="shared" si="2"/>
        <v>9.3976768053454727</v>
      </c>
      <c r="F19" s="13"/>
      <c r="G19" s="13">
        <f t="shared" si="3"/>
        <v>26625.777676805348</v>
      </c>
      <c r="H19" s="14">
        <f t="shared" si="4"/>
        <v>9.397676805347146</v>
      </c>
      <c r="I19" s="13">
        <v>15696.41666666667</v>
      </c>
      <c r="J19" s="13">
        <f t="shared" si="5"/>
        <v>169.62965651484367</v>
      </c>
      <c r="K19" s="13">
        <f t="shared" si="6"/>
        <v>169.56978503586274</v>
      </c>
      <c r="L19" s="13">
        <f t="shared" si="7"/>
        <v>5.9871478980937809E-2</v>
      </c>
      <c r="M19" s="13">
        <f t="shared" ref="M19:M31" si="9">SUM(G8:G19)/SUM(I8:I19)*100</f>
        <v>134.78282642955907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0.99964089026279268</v>
      </c>
      <c r="D20" s="13">
        <f t="shared" si="1"/>
        <v>6.8638525277861682</v>
      </c>
      <c r="E20" s="13">
        <f t="shared" si="2"/>
        <v>6.8638525277861682</v>
      </c>
      <c r="F20" s="13"/>
      <c r="G20" s="13">
        <f t="shared" si="3"/>
        <v>19113.523852527785</v>
      </c>
      <c r="H20" s="14">
        <f t="shared" si="4"/>
        <v>6.8638525277856388</v>
      </c>
      <c r="I20" s="13">
        <v>15156.199166666671</v>
      </c>
      <c r="J20" s="13">
        <f t="shared" si="5"/>
        <v>126.11027106693437</v>
      </c>
      <c r="K20" s="13">
        <f t="shared" si="6"/>
        <v>126.06498364063239</v>
      </c>
      <c r="L20" s="13">
        <f t="shared" si="7"/>
        <v>4.5287426301982237E-2</v>
      </c>
      <c r="M20" s="13">
        <f t="shared" si="9"/>
        <v>139.31999276827912</v>
      </c>
      <c r="N20" s="18">
        <f t="shared" ref="N20:N31" si="10">J20/J8</f>
        <v>1.5278024215905905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0.99959337268932402</v>
      </c>
      <c r="D21" s="13">
        <f t="shared" si="1"/>
        <v>10.439692521443112</v>
      </c>
      <c r="E21" s="13">
        <f t="shared" si="2"/>
        <v>10.439692521443112</v>
      </c>
      <c r="F21" s="13"/>
      <c r="G21" s="13">
        <f t="shared" si="3"/>
        <v>25673.859692521441</v>
      </c>
      <c r="H21" s="14">
        <f t="shared" si="4"/>
        <v>10.439692521442339</v>
      </c>
      <c r="I21" s="13">
        <v>15001.129166666669</v>
      </c>
      <c r="J21" s="13">
        <f t="shared" si="5"/>
        <v>171.14618111262027</v>
      </c>
      <c r="K21" s="13">
        <f t="shared" si="6"/>
        <v>171.07658840126197</v>
      </c>
      <c r="L21" s="13">
        <f t="shared" si="7"/>
        <v>6.959271135829681E-2</v>
      </c>
      <c r="M21" s="13">
        <f t="shared" si="9"/>
        <v>140.90179442984524</v>
      </c>
      <c r="N21" s="18">
        <f t="shared" si="10"/>
        <v>1.1724574272379831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0.99956788469043656</v>
      </c>
      <c r="D22" s="13">
        <f t="shared" si="1"/>
        <v>12.763879865423627</v>
      </c>
      <c r="E22" s="13">
        <f t="shared" si="2"/>
        <v>12.763879865423627</v>
      </c>
      <c r="F22" s="13"/>
      <c r="G22" s="13">
        <f t="shared" si="3"/>
        <v>29538.133879865421</v>
      </c>
      <c r="H22" s="14">
        <f t="shared" si="4"/>
        <v>12.763879865422496</v>
      </c>
      <c r="I22" s="13">
        <v>14998.66666666667</v>
      </c>
      <c r="J22" s="13">
        <f t="shared" si="5"/>
        <v>196.93839816782881</v>
      </c>
      <c r="K22" s="13">
        <f t="shared" si="6"/>
        <v>196.85329807093959</v>
      </c>
      <c r="L22" s="13">
        <f t="shared" si="7"/>
        <v>8.5100096889220822E-2</v>
      </c>
      <c r="M22" s="13">
        <f t="shared" si="9"/>
        <v>147.66958302086385</v>
      </c>
      <c r="N22" s="18">
        <f t="shared" si="10"/>
        <v>1.7598295486294011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0.99956788469043656</v>
      </c>
      <c r="D23" s="13">
        <f t="shared" si="1"/>
        <v>4.818875986945323</v>
      </c>
      <c r="E23" s="13">
        <f t="shared" si="2"/>
        <v>4.818875986945323</v>
      </c>
      <c r="F23" s="13"/>
      <c r="G23" s="13">
        <f t="shared" si="3"/>
        <v>11151.828875986945</v>
      </c>
      <c r="H23" s="14">
        <f t="shared" si="4"/>
        <v>4.8188759869444766</v>
      </c>
      <c r="I23" s="13">
        <v>14638.657499999999</v>
      </c>
      <c r="J23" s="13">
        <f t="shared" si="5"/>
        <v>76.180680338937819</v>
      </c>
      <c r="K23" s="13">
        <f t="shared" si="6"/>
        <v>76.147761500670413</v>
      </c>
      <c r="L23" s="13">
        <f t="shared" si="7"/>
        <v>3.2918838267406159E-2</v>
      </c>
      <c r="M23" s="13">
        <f t="shared" si="9"/>
        <v>138.86192383516692</v>
      </c>
      <c r="N23" s="18">
        <f t="shared" si="10"/>
        <v>0.40909860528763775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0.98422782241359963</v>
      </c>
      <c r="D24" s="13">
        <f t="shared" si="1"/>
        <v>204.52949013254741</v>
      </c>
      <c r="E24" s="13">
        <f t="shared" si="2"/>
        <v>204.52949013254741</v>
      </c>
      <c r="F24" s="19">
        <v>0</v>
      </c>
      <c r="G24" s="13">
        <f t="shared" si="3"/>
        <v>12967.739490132546</v>
      </c>
      <c r="H24" s="14">
        <f t="shared" si="4"/>
        <v>204.52949013254693</v>
      </c>
      <c r="I24" s="13">
        <v>13948.4575</v>
      </c>
      <c r="J24" s="13">
        <f t="shared" si="5"/>
        <v>92.96898592645492</v>
      </c>
      <c r="K24" s="13">
        <f t="shared" si="6"/>
        <v>91.502662570395316</v>
      </c>
      <c r="L24" s="13">
        <f t="shared" si="7"/>
        <v>1.4663233560596041</v>
      </c>
      <c r="M24" s="13">
        <f t="shared" si="9"/>
        <v>131.57443374874126</v>
      </c>
      <c r="N24" s="18">
        <f t="shared" si="10"/>
        <v>0.51460802248258308</v>
      </c>
      <c r="O24" s="18">
        <f t="shared" si="11"/>
        <v>0.71651022984970947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0.98422782241359963</v>
      </c>
      <c r="D25" s="13">
        <f t="shared" si="1"/>
        <v>311.34715692376409</v>
      </c>
      <c r="E25" s="13">
        <f t="shared" si="2"/>
        <v>311.34715692376409</v>
      </c>
      <c r="F25" s="19">
        <v>0</v>
      </c>
      <c r="G25" s="13">
        <f t="shared" si="3"/>
        <v>19740.277156923763</v>
      </c>
      <c r="H25" s="14">
        <f t="shared" si="4"/>
        <v>311.34715692376267</v>
      </c>
      <c r="I25" s="13">
        <v>13651.490833333341</v>
      </c>
      <c r="J25" s="13">
        <f t="shared" si="5"/>
        <v>144.60162188823517</v>
      </c>
      <c r="K25" s="13">
        <f t="shared" si="6"/>
        <v>142.32093942853243</v>
      </c>
      <c r="L25" s="13">
        <f t="shared" si="7"/>
        <v>2.2806824597027457</v>
      </c>
      <c r="M25" s="13">
        <f t="shared" si="9"/>
        <v>129.24183751192214</v>
      </c>
      <c r="N25" s="18">
        <f t="shared" si="10"/>
        <v>0.88029166180855278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0.98422782241359963</v>
      </c>
      <c r="D26" s="13">
        <f t="shared" si="1"/>
        <v>101.22993549835866</v>
      </c>
      <c r="E26" s="13">
        <f t="shared" si="2"/>
        <v>101.22993549835866</v>
      </c>
      <c r="F26" s="19">
        <v>0</v>
      </c>
      <c r="G26" s="13">
        <f t="shared" si="3"/>
        <v>6418.2599354983595</v>
      </c>
      <c r="H26" s="14">
        <f t="shared" si="4"/>
        <v>101.22993549835883</v>
      </c>
      <c r="I26" s="13">
        <v>12926.25833333333</v>
      </c>
      <c r="J26" s="13">
        <f t="shared" si="5"/>
        <v>49.652883069398364</v>
      </c>
      <c r="K26" s="13">
        <f t="shared" si="6"/>
        <v>48.869748979951041</v>
      </c>
      <c r="L26" s="13">
        <f t="shared" si="7"/>
        <v>0.78313408944732288</v>
      </c>
      <c r="M26" s="13">
        <f t="shared" si="9"/>
        <v>126.16743449905259</v>
      </c>
      <c r="N26" s="18">
        <f t="shared" si="10"/>
        <v>0.47084219775631453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0.97210604108168197</v>
      </c>
      <c r="D27" s="13">
        <f t="shared" si="1"/>
        <v>273.61505229373688</v>
      </c>
      <c r="E27" s="13">
        <f t="shared" si="2"/>
        <v>273.61505229373688</v>
      </c>
      <c r="F27" s="19">
        <v>0</v>
      </c>
      <c r="G27" s="13">
        <f t="shared" si="3"/>
        <v>9809.1150522937369</v>
      </c>
      <c r="H27" s="14">
        <f t="shared" si="4"/>
        <v>273.61505229373688</v>
      </c>
      <c r="I27" s="13">
        <v>12565.32333333333</v>
      </c>
      <c r="J27" s="13">
        <f t="shared" si="5"/>
        <v>78.064963328656134</v>
      </c>
      <c r="K27" s="13">
        <f t="shared" si="6"/>
        <v>75.887422448606586</v>
      </c>
      <c r="L27" s="13">
        <f t="shared" si="7"/>
        <v>2.1775408800495484</v>
      </c>
      <c r="M27" s="13">
        <f t="shared" si="9"/>
        <v>127.21856551661136</v>
      </c>
      <c r="N27" s="18">
        <f t="shared" si="10"/>
        <v>0.93511774630985312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0.79496006831741217</v>
      </c>
      <c r="D28" s="13">
        <f t="shared" si="1"/>
        <v>1124.926201550991</v>
      </c>
      <c r="E28" s="13">
        <f t="shared" si="2"/>
        <v>1124.926201550991</v>
      </c>
      <c r="F28" s="19">
        <v>0</v>
      </c>
      <c r="G28" s="13">
        <f t="shared" si="3"/>
        <v>5486.376201550991</v>
      </c>
      <c r="H28" s="14">
        <f t="shared" si="4"/>
        <v>1124.9262015509912</v>
      </c>
      <c r="I28" s="13">
        <v>12121</v>
      </c>
      <c r="J28" s="13">
        <f t="shared" si="5"/>
        <v>45.263395772221685</v>
      </c>
      <c r="K28" s="13">
        <f t="shared" si="6"/>
        <v>35.982592195363416</v>
      </c>
      <c r="L28" s="13">
        <f t="shared" si="7"/>
        <v>9.2808035768582684</v>
      </c>
      <c r="M28" s="13">
        <f t="shared" si="9"/>
        <v>129.2701804465581</v>
      </c>
      <c r="N28" s="18">
        <f t="shared" si="10"/>
        <v>0.84326338505799281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0.72855382213801623</v>
      </c>
      <c r="D29" s="13">
        <f t="shared" si="1"/>
        <v>6906.9360714653476</v>
      </c>
      <c r="E29" s="13">
        <f t="shared" si="2"/>
        <v>6906.9360714653476</v>
      </c>
      <c r="F29" s="13">
        <f>ROUND(+I29*J29/100,0)-D29-B29</f>
        <v>-4163.9560714653489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127.77296228735662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0.64813620859579868</v>
      </c>
      <c r="D30" s="13">
        <f t="shared" si="1"/>
        <v>7635.6854631253082</v>
      </c>
      <c r="E30" s="13">
        <f t="shared" si="2"/>
        <v>7635.6854631253082</v>
      </c>
      <c r="F30" s="13">
        <f>ROUND(+I30*J30/100,0)-D30-B30</f>
        <v>-1539.6854631253082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127.50478288128215</v>
      </c>
      <c r="N30" s="18">
        <f t="shared" si="10"/>
        <v>1.0925653318035324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3.2392442256645913E-2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126.98365533419692</v>
      </c>
      <c r="N31" s="18">
        <f t="shared" si="10"/>
        <v>1.0611352029958798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30748.26785373699</v>
      </c>
      <c r="I33" s="13"/>
      <c r="J33" s="22">
        <f>SUM(G20:G31)/SUM(I20:I31)</f>
        <v>1.2698365533419693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33054.387942767265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