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 _06.2024\"/>
    </mc:Choice>
  </mc:AlternateContent>
  <xr:revisionPtr revIDLastSave="0" documentId="8_{4B28B3C7-044E-49A4-A9E8-D7D36A1FBCAA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3" l="1"/>
  <c r="F27" i="3"/>
  <c r="K36" i="3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H27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<sst xmlns="http://schemas.openxmlformats.org/spreadsheetml/2006/main" count="137" uniqueCount="65">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</sst>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3.8071362459926053E-2</c:v>
                </c:pt>
                <c:pt idx="1">
                  <c:v>0.26970692834610088</c:v>
                </c:pt>
                <c:pt idx="2">
                  <c:v>0.60629608185056127</c:v>
                </c:pt>
                <c:pt idx="3">
                  <c:v>0.65302941008944626</c:v>
                </c:pt>
                <c:pt idx="4">
                  <c:v>0.67051944239864558</c:v>
                </c:pt>
                <c:pt idx="5">
                  <c:v>0.6745294201797214</c:v>
                </c:pt>
                <c:pt idx="6">
                  <c:v>0.9686640085359689</c:v>
                </c:pt>
                <c:pt idx="7">
                  <c:v>0.9686640085359689</c:v>
                </c:pt>
                <c:pt idx="8">
                  <c:v>0.9686640085359689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F-43F4-AD7F-6D24A37A15D7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3.8071362459926053E-2</c:v>
                </c:pt>
                <c:pt idx="1">
                  <c:v>0.26970692834610088</c:v>
                </c:pt>
                <c:pt idx="2">
                  <c:v>0.60629608185056127</c:v>
                </c:pt>
                <c:pt idx="3">
                  <c:v>0.65302941008944626</c:v>
                </c:pt>
                <c:pt idx="4">
                  <c:v>0.67051944239864558</c:v>
                </c:pt>
                <c:pt idx="5">
                  <c:v>0.6745294201797214</c:v>
                </c:pt>
                <c:pt idx="6">
                  <c:v>0.9686640085359689</c:v>
                </c:pt>
                <c:pt idx="7">
                  <c:v>0.9686640085359689</c:v>
                </c:pt>
                <c:pt idx="8">
                  <c:v>0.9686640085359689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F-43F4-AD7F-6D24A37A15D7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6.7152137651086935E-2</c:v>
                </c:pt>
                <c:pt idx="1">
                  <c:v>0.47572231744564658</c:v>
                </c:pt>
                <c:pt idx="2">
                  <c:v>0.61501957608705082</c:v>
                </c:pt>
                <c:pt idx="3">
                  <c:v>0.65302941008944626</c:v>
                </c:pt>
                <c:pt idx="4">
                  <c:v>0.67051944239864558</c:v>
                </c:pt>
                <c:pt idx="5">
                  <c:v>0.6745294201797214</c:v>
                </c:pt>
                <c:pt idx="6">
                  <c:v>0.9686640085359689</c:v>
                </c:pt>
                <c:pt idx="7">
                  <c:v>0.9686640085359689</c:v>
                </c:pt>
                <c:pt idx="8">
                  <c:v>0.9686640085359689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F-43F4-AD7F-6D24A37A15D7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0.4579702546926156</c:v>
                </c:pt>
                <c:pt idx="1">
                  <c:v>0.4579702546926156</c:v>
                </c:pt>
                <c:pt idx="2">
                  <c:v>0.61894348672061417</c:v>
                </c:pt>
                <c:pt idx="3">
                  <c:v>0.65468698943265857</c:v>
                </c:pt>
                <c:pt idx="4">
                  <c:v>0.65468698943265857</c:v>
                </c:pt>
                <c:pt idx="5">
                  <c:v>0.66478328227928019</c:v>
                </c:pt>
                <c:pt idx="6">
                  <c:v>0.9686640085359689</c:v>
                </c:pt>
                <c:pt idx="7">
                  <c:v>0.9686640085359689</c:v>
                </c:pt>
                <c:pt idx="8">
                  <c:v>0.9686640085359689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8F-43F4-AD7F-6D24A37A15D7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1.0761007082290301E-2</c:v>
                </c:pt>
                <c:pt idx="1">
                  <c:v>0.12889947889416331</c:v>
                </c:pt>
                <c:pt idx="2">
                  <c:v>0.45095086118803768</c:v>
                </c:pt>
                <c:pt idx="3">
                  <c:v>0.53216468739223022</c:v>
                </c:pt>
                <c:pt idx="4">
                  <c:v>0.5475925364524179</c:v>
                </c:pt>
                <c:pt idx="5">
                  <c:v>0.55246434930272315</c:v>
                </c:pt>
                <c:pt idx="6">
                  <c:v>0.82452830188679249</c:v>
                </c:pt>
                <c:pt idx="7">
                  <c:v>0.82452830188679249</c:v>
                </c:pt>
                <c:pt idx="8">
                  <c:v>0.82452830188679249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8F-43F4-AD7F-6D24A37A15D7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1.0761007082290301E-2</c:v>
                </c:pt>
                <c:pt idx="1">
                  <c:v>0.12889947889416331</c:v>
                </c:pt>
                <c:pt idx="2">
                  <c:v>0.45095086118803768</c:v>
                </c:pt>
                <c:pt idx="3">
                  <c:v>0.53216468739223022</c:v>
                </c:pt>
                <c:pt idx="4">
                  <c:v>0.5475925364524179</c:v>
                </c:pt>
                <c:pt idx="5">
                  <c:v>0.55246434930272315</c:v>
                </c:pt>
                <c:pt idx="6">
                  <c:v>0.82452830188679249</c:v>
                </c:pt>
                <c:pt idx="7">
                  <c:v>0.82452830188679249</c:v>
                </c:pt>
                <c:pt idx="8">
                  <c:v>0.82452830188679249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8F-43F4-AD7F-6D24A37A15D7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2.922127088516208E-2</c:v>
                </c:pt>
                <c:pt idx="1">
                  <c:v>0.350023614046439</c:v>
                </c:pt>
                <c:pt idx="2">
                  <c:v>0.51132058112753431</c:v>
                </c:pt>
                <c:pt idx="3">
                  <c:v>0.53216468739223022</c:v>
                </c:pt>
                <c:pt idx="4">
                  <c:v>0.5475925364524179</c:v>
                </c:pt>
                <c:pt idx="5">
                  <c:v>0.55246434930272315</c:v>
                </c:pt>
                <c:pt idx="6">
                  <c:v>0.82452830188679249</c:v>
                </c:pt>
                <c:pt idx="7">
                  <c:v>0.82452830188679249</c:v>
                </c:pt>
                <c:pt idx="8">
                  <c:v>0.82452830188679249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8F-43F4-AD7F-6D24A37A15D7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0.26434380519386852</c:v>
                </c:pt>
                <c:pt idx="1">
                  <c:v>0.26434380519386852</c:v>
                </c:pt>
                <c:pt idx="2">
                  <c:v>0.42397823798571388</c:v>
                </c:pt>
                <c:pt idx="3">
                  <c:v>0.44493182513927743</c:v>
                </c:pt>
                <c:pt idx="4">
                  <c:v>0.44493182513927743</c:v>
                </c:pt>
                <c:pt idx="5">
                  <c:v>0.45284875036717148</c:v>
                </c:pt>
                <c:pt idx="6">
                  <c:v>0.82452830188679249</c:v>
                </c:pt>
                <c:pt idx="7">
                  <c:v>0.82452830188679249</c:v>
                </c:pt>
                <c:pt idx="8">
                  <c:v>0.82452830188679249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8F-43F4-AD7F-6D24A37A15D7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3.8071362459926053E-2</c:v>
                </c:pt>
                <c:pt idx="1">
                  <c:v>0.26970692834610088</c:v>
                </c:pt>
                <c:pt idx="2">
                  <c:v>0.60629608185056127</c:v>
                </c:pt>
                <c:pt idx="3">
                  <c:v>0.65302941008944626</c:v>
                </c:pt>
                <c:pt idx="4">
                  <c:v>0.67051944239864558</c:v>
                </c:pt>
                <c:pt idx="5">
                  <c:v>0.6745294201797214</c:v>
                </c:pt>
                <c:pt idx="6">
                  <c:v>0.9686640085359689</c:v>
                </c:pt>
                <c:pt idx="7">
                  <c:v>0.9686640085359689</c:v>
                </c:pt>
                <c:pt idx="8">
                  <c:v>0.9686640085359689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A8F-43F4-AD7F-6D24A37A1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7.0842468175388973</c:v>
                </c:pt>
                <c:pt idx="1">
                  <c:v>2.247981116274969</c:v>
                </c:pt>
                <c:pt idx="2">
                  <c:v>1.07708004329542</c:v>
                </c:pt>
                <c:pt idx="3">
                  <c:v>1.02678291672469</c:v>
                </c:pt>
                <c:pt idx="4">
                  <c:v>1.0059804049331229</c:v>
                </c:pt>
                <c:pt idx="5">
                  <c:v>1.436058946513969</c:v>
                </c:pt>
                <c:pt idx="6">
                  <c:v>1</c:v>
                </c:pt>
                <c:pt idx="7">
                  <c:v>1</c:v>
                </c:pt>
                <c:pt idx="8">
                  <c:v>1.0323497014319669</c:v>
                </c:pt>
                <c:pt idx="9">
                  <c:v>1</c:v>
                </c:pt>
                <c:pt idx="12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42-43A8-B8E1-91AEB2A0D60F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7.0842468175388973</c:v>
                </c:pt>
                <c:pt idx="1">
                  <c:v>2.247981116274969</c:v>
                </c:pt>
                <c:pt idx="2">
                  <c:v>1.07708004329542</c:v>
                </c:pt>
                <c:pt idx="3">
                  <c:v>1.02678291672469</c:v>
                </c:pt>
                <c:pt idx="4">
                  <c:v>1.0059804049331229</c:v>
                </c:pt>
                <c:pt idx="5">
                  <c:v>1.436058946513969</c:v>
                </c:pt>
                <c:pt idx="6">
                  <c:v>1</c:v>
                </c:pt>
                <c:pt idx="7">
                  <c:v>1</c:v>
                </c:pt>
                <c:pt idx="8">
                  <c:v>1.0323497014319669</c:v>
                </c:pt>
                <c:pt idx="9">
                  <c:v>1</c:v>
                </c:pt>
                <c:pt idx="12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42-43A8-B8E1-91AEB2A0D60F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7.0842468175388973</c:v>
                </c:pt>
                <c:pt idx="1">
                  <c:v>1.292812116508113</c:v>
                </c:pt>
                <c:pt idx="2">
                  <c:v>1.0618026408918979</c:v>
                </c:pt>
                <c:pt idx="3">
                  <c:v>1.02678291672469</c:v>
                </c:pt>
                <c:pt idx="4">
                  <c:v>1.0059804049331229</c:v>
                </c:pt>
                <c:pt idx="5">
                  <c:v>1.436058946513969</c:v>
                </c:pt>
                <c:pt idx="6">
                  <c:v>1</c:v>
                </c:pt>
                <c:pt idx="7">
                  <c:v>1</c:v>
                </c:pt>
                <c:pt idx="8">
                  <c:v>1.0323497014319669</c:v>
                </c:pt>
                <c:pt idx="9">
                  <c:v>1</c:v>
                </c:pt>
                <c:pt idx="12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42-43A8-B8E1-91AEB2A0D60F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1">
                  <c:v>1.3514927670052319</c:v>
                </c:pt>
                <c:pt idx="2">
                  <c:v>1.057749218594134</c:v>
                </c:pt>
                <c:pt idx="3">
                  <c:v>1</c:v>
                </c:pt>
                <c:pt idx="4">
                  <c:v>1.0154215571862379</c:v>
                </c:pt>
                <c:pt idx="5">
                  <c:v>1.457112467110788</c:v>
                </c:pt>
                <c:pt idx="6">
                  <c:v>1</c:v>
                </c:pt>
                <c:pt idx="7">
                  <c:v>1</c:v>
                </c:pt>
                <c:pt idx="8">
                  <c:v>1.0323497014319669</c:v>
                </c:pt>
                <c:pt idx="9">
                  <c:v>1</c:v>
                </c:pt>
                <c:pt idx="12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42-43A8-B8E1-91AEB2A0D60F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11.97838435645088</c:v>
                </c:pt>
                <c:pt idx="1">
                  <c:v>3.4984692339858441</c:v>
                </c:pt>
                <c:pt idx="2">
                  <c:v>1.180094624922621</c:v>
                </c:pt>
                <c:pt idx="3">
                  <c:v>1.0289907418242821</c:v>
                </c:pt>
                <c:pt idx="4">
                  <c:v>1.008896784608986</c:v>
                </c:pt>
                <c:pt idx="5">
                  <c:v>1.4924552198299259</c:v>
                </c:pt>
                <c:pt idx="6">
                  <c:v>1</c:v>
                </c:pt>
                <c:pt idx="7">
                  <c:v>1</c:v>
                </c:pt>
                <c:pt idx="8">
                  <c:v>1.2128146453089239</c:v>
                </c:pt>
                <c:pt idx="9">
                  <c:v>1</c:v>
                </c:pt>
                <c:pt idx="12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42-43A8-B8E1-91AEB2A0D60F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11.97838435645088</c:v>
                </c:pt>
                <c:pt idx="1">
                  <c:v>3.4984692339858441</c:v>
                </c:pt>
                <c:pt idx="2">
                  <c:v>1.180094624922621</c:v>
                </c:pt>
                <c:pt idx="3">
                  <c:v>1.0289907418242821</c:v>
                </c:pt>
                <c:pt idx="4">
                  <c:v>1.008896784608986</c:v>
                </c:pt>
                <c:pt idx="5">
                  <c:v>1.4924552198299259</c:v>
                </c:pt>
                <c:pt idx="6">
                  <c:v>1</c:v>
                </c:pt>
                <c:pt idx="7">
                  <c:v>1</c:v>
                </c:pt>
                <c:pt idx="8">
                  <c:v>1.2128146453089239</c:v>
                </c:pt>
                <c:pt idx="9">
                  <c:v>1</c:v>
                </c:pt>
                <c:pt idx="12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42-43A8-B8E1-91AEB2A0D60F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11.97838435645088</c:v>
                </c:pt>
                <c:pt idx="1">
                  <c:v>1.460817386622651</c:v>
                </c:pt>
                <c:pt idx="2">
                  <c:v>1.0407652401136129</c:v>
                </c:pt>
                <c:pt idx="3">
                  <c:v>1.0289907418242821</c:v>
                </c:pt>
                <c:pt idx="4">
                  <c:v>1.008896784608986</c:v>
                </c:pt>
                <c:pt idx="5">
                  <c:v>1.4924552198299259</c:v>
                </c:pt>
                <c:pt idx="6">
                  <c:v>1</c:v>
                </c:pt>
                <c:pt idx="7">
                  <c:v>1</c:v>
                </c:pt>
                <c:pt idx="8">
                  <c:v>1.2128146453089239</c:v>
                </c:pt>
                <c:pt idx="9">
                  <c:v>1</c:v>
                </c:pt>
                <c:pt idx="12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42-43A8-B8E1-91AEB2A0D60F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1">
                  <c:v>1.6038894411570199</c:v>
                </c:pt>
                <c:pt idx="2">
                  <c:v>1.0494213742033369</c:v>
                </c:pt>
                <c:pt idx="3">
                  <c:v>1</c:v>
                </c:pt>
                <c:pt idx="4">
                  <c:v>1.0177935692179709</c:v>
                </c:pt>
                <c:pt idx="5">
                  <c:v>1.820758699716543</c:v>
                </c:pt>
                <c:pt idx="6">
                  <c:v>1</c:v>
                </c:pt>
                <c:pt idx="7">
                  <c:v>1</c:v>
                </c:pt>
                <c:pt idx="8">
                  <c:v>1.2128146453089239</c:v>
                </c:pt>
                <c:pt idx="9">
                  <c:v>1</c:v>
                </c:pt>
                <c:pt idx="12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42-43A8-B8E1-91AEB2A0D60F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7.0842468175388973</c:v>
                </c:pt>
                <c:pt idx="1">
                  <c:v>2.247981116274969</c:v>
                </c:pt>
                <c:pt idx="2">
                  <c:v>1.07708004329542</c:v>
                </c:pt>
                <c:pt idx="3">
                  <c:v>1.02678291672469</c:v>
                </c:pt>
                <c:pt idx="4">
                  <c:v>1.0059804049331229</c:v>
                </c:pt>
                <c:pt idx="5">
                  <c:v>1.436058946513969</c:v>
                </c:pt>
                <c:pt idx="6">
                  <c:v>1</c:v>
                </c:pt>
                <c:pt idx="7">
                  <c:v>1</c:v>
                </c:pt>
                <c:pt idx="8">
                  <c:v>1.0323497014319669</c:v>
                </c:pt>
                <c:pt idx="9">
                  <c:v>1</c:v>
                </c:pt>
                <c:pt idx="12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C42-43A8-B8E1-91AEB2A0D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0.14115826646867238</v>
      </c>
      <c r="D7" s="4">
        <f t="shared" ref="D7:D29" si="2">+G7/G8</f>
        <v>0.14115826646867244</v>
      </c>
      <c r="E7" s="5">
        <v>0.4579702546926156</v>
      </c>
      <c r="F7" s="5">
        <v>6.7152137651086935E-2</v>
      </c>
      <c r="G7" s="5">
        <v>3.8071362459926053E-2</v>
      </c>
      <c r="H7" s="4">
        <f t="shared" ref="H7:H29" si="3">+I7/I8</f>
        <v>0.14115826646867244</v>
      </c>
      <c r="I7" s="5">
        <v>3.8071362459926053E-2</v>
      </c>
      <c r="J7" s="5">
        <f t="shared" ref="J7:J30" si="4">I7</f>
        <v>3.8071362459926053E-2</v>
      </c>
    </row>
    <row r="8" spans="1:10" ht="15.5" customHeight="1" x14ac:dyDescent="0.35">
      <c r="A8" s="3">
        <f t="shared" ref="A8:A29" si="5">1+A7</f>
        <v>1</v>
      </c>
      <c r="B8" s="4">
        <f t="shared" si="0"/>
        <v>0.73992256889091312</v>
      </c>
      <c r="C8" s="4">
        <f t="shared" si="1"/>
        <v>0.77350760194064472</v>
      </c>
      <c r="D8" s="4">
        <f t="shared" si="2"/>
        <v>0.44484359444133392</v>
      </c>
      <c r="E8" s="5">
        <v>0.4579702546926156</v>
      </c>
      <c r="F8" s="5">
        <v>0.47572231744564658</v>
      </c>
      <c r="G8" s="5">
        <v>0.26970692834610088</v>
      </c>
      <c r="H8" s="4">
        <f t="shared" si="3"/>
        <v>0.44484359444133392</v>
      </c>
      <c r="I8" s="5">
        <v>0.26970692834610088</v>
      </c>
      <c r="J8" s="5">
        <f t="shared" si="4"/>
        <v>0.26970692834610088</v>
      </c>
    </row>
    <row r="9" spans="1:10" ht="15.5" customHeight="1" x14ac:dyDescent="0.35">
      <c r="A9" s="3">
        <f t="shared" si="5"/>
        <v>2</v>
      </c>
      <c r="B9" s="4">
        <f t="shared" si="0"/>
        <v>0.94540367643013778</v>
      </c>
      <c r="C9" s="4">
        <f t="shared" si="1"/>
        <v>0.9417946061614757</v>
      </c>
      <c r="D9" s="4">
        <f t="shared" si="2"/>
        <v>0.92843610484176531</v>
      </c>
      <c r="E9" s="5">
        <v>0.61894348672061417</v>
      </c>
      <c r="F9" s="5">
        <v>0.61501957608705082</v>
      </c>
      <c r="G9" s="5">
        <v>0.60629608185056127</v>
      </c>
      <c r="H9" s="4">
        <f t="shared" si="3"/>
        <v>0.92843610484176531</v>
      </c>
      <c r="I9" s="5">
        <v>0.60629608185056127</v>
      </c>
      <c r="J9" s="5">
        <f t="shared" si="4"/>
        <v>0.60629608185056127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0.97391569699063119</v>
      </c>
      <c r="D10" s="4">
        <f t="shared" si="2"/>
        <v>0.97391569699063119</v>
      </c>
      <c r="E10" s="5">
        <v>0.65468698943265857</v>
      </c>
      <c r="F10" s="5">
        <v>0.65302941008944626</v>
      </c>
      <c r="G10" s="5">
        <v>0.65302941008944626</v>
      </c>
      <c r="H10" s="4">
        <f t="shared" si="3"/>
        <v>0.97391569699063119</v>
      </c>
      <c r="I10" s="5">
        <v>0.65302941008944626</v>
      </c>
      <c r="J10" s="5">
        <f t="shared" si="4"/>
        <v>0.65302941008944626</v>
      </c>
    </row>
    <row r="11" spans="1:10" ht="15.5" customHeight="1" x14ac:dyDescent="0.35">
      <c r="A11" s="3">
        <f t="shared" si="5"/>
        <v>4</v>
      </c>
      <c r="B11" s="4">
        <f t="shared" si="0"/>
        <v>0.98481265531827844</v>
      </c>
      <c r="C11" s="4">
        <f t="shared" si="1"/>
        <v>0.9940551476909526</v>
      </c>
      <c r="D11" s="4">
        <f t="shared" si="2"/>
        <v>0.9940551476909526</v>
      </c>
      <c r="E11" s="5">
        <v>0.65468698943265857</v>
      </c>
      <c r="F11" s="5">
        <v>0.67051944239864558</v>
      </c>
      <c r="G11" s="5">
        <v>0.67051944239864558</v>
      </c>
      <c r="H11" s="4">
        <f t="shared" si="3"/>
        <v>0.9940551476909526</v>
      </c>
      <c r="I11" s="5">
        <v>0.67051944239864558</v>
      </c>
      <c r="J11" s="5">
        <f t="shared" si="4"/>
        <v>0.67051944239864558</v>
      </c>
    </row>
    <row r="12" spans="1:10" ht="15.5" customHeight="1" x14ac:dyDescent="0.35">
      <c r="A12" s="3">
        <f t="shared" si="5"/>
        <v>5</v>
      </c>
      <c r="B12" s="4">
        <f t="shared" si="0"/>
        <v>0.68628882297797811</v>
      </c>
      <c r="C12" s="4">
        <f t="shared" si="1"/>
        <v>0.69635024552961333</v>
      </c>
      <c r="D12" s="4">
        <f t="shared" si="2"/>
        <v>0.69635024552961333</v>
      </c>
      <c r="E12" s="5">
        <v>0.66478328227928019</v>
      </c>
      <c r="F12" s="5">
        <v>0.6745294201797214</v>
      </c>
      <c r="G12" s="5">
        <v>0.6745294201797214</v>
      </c>
      <c r="H12" s="4">
        <f t="shared" si="3"/>
        <v>0.69635024552961333</v>
      </c>
      <c r="I12" s="5">
        <v>0.6745294201797214</v>
      </c>
      <c r="J12" s="5">
        <f t="shared" si="4"/>
        <v>0.6745294201797214</v>
      </c>
    </row>
    <row r="13" spans="1:10" ht="15.5" customHeight="1" x14ac:dyDescent="0.35">
      <c r="A13" s="3">
        <f t="shared" si="5"/>
        <v>6</v>
      </c>
      <c r="B13" s="4">
        <f t="shared" si="0"/>
        <v>1</v>
      </c>
      <c r="C13" s="4">
        <f t="shared" si="1"/>
        <v>1</v>
      </c>
      <c r="D13" s="4">
        <f t="shared" si="2"/>
        <v>1</v>
      </c>
      <c r="E13" s="5">
        <v>0.9686640085359689</v>
      </c>
      <c r="F13" s="5">
        <v>0.9686640085359689</v>
      </c>
      <c r="G13" s="5">
        <v>0.9686640085359689</v>
      </c>
      <c r="H13" s="4">
        <f t="shared" si="3"/>
        <v>1</v>
      </c>
      <c r="I13" s="5">
        <v>0.9686640085359689</v>
      </c>
      <c r="J13" s="5">
        <f t="shared" si="4"/>
        <v>0.9686640085359689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1</v>
      </c>
      <c r="D14" s="4">
        <f t="shared" si="2"/>
        <v>1</v>
      </c>
      <c r="E14" s="5">
        <v>0.9686640085359689</v>
      </c>
      <c r="F14" s="5">
        <v>0.9686640085359689</v>
      </c>
      <c r="G14" s="5">
        <v>0.9686640085359689</v>
      </c>
      <c r="H14" s="4">
        <f t="shared" si="3"/>
        <v>1</v>
      </c>
      <c r="I14" s="5">
        <v>0.9686640085359689</v>
      </c>
      <c r="J14" s="5">
        <f t="shared" si="4"/>
        <v>0.9686640085359689</v>
      </c>
    </row>
    <row r="15" spans="1:10" ht="15.5" customHeight="1" x14ac:dyDescent="0.35">
      <c r="A15" s="3">
        <f t="shared" si="5"/>
        <v>8</v>
      </c>
      <c r="B15" s="4">
        <f t="shared" si="0"/>
        <v>0.9686640085359689</v>
      </c>
      <c r="C15" s="4">
        <f t="shared" si="1"/>
        <v>0.9686640085359689</v>
      </c>
      <c r="D15" s="4">
        <f t="shared" si="2"/>
        <v>0.9686640085359689</v>
      </c>
      <c r="E15" s="5">
        <v>0.9686640085359689</v>
      </c>
      <c r="F15" s="5">
        <v>0.9686640085359689</v>
      </c>
      <c r="G15" s="5">
        <v>0.9686640085359689</v>
      </c>
      <c r="H15" s="4">
        <f t="shared" si="3"/>
        <v>0.9686640085359689</v>
      </c>
      <c r="I15" s="5">
        <v>0.9686640085359689</v>
      </c>
      <c r="J15" s="5">
        <f t="shared" si="4"/>
        <v>0.9686640085359689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1</v>
      </c>
      <c r="D16" s="4">
        <f t="shared" si="2"/>
        <v>1</v>
      </c>
      <c r="E16" s="5">
        <v>1</v>
      </c>
      <c r="F16" s="5">
        <v>1</v>
      </c>
      <c r="G16" s="5">
        <v>1</v>
      </c>
      <c r="H16" s="4">
        <f t="shared" si="3"/>
        <v>1</v>
      </c>
      <c r="I16" s="5">
        <v>1</v>
      </c>
      <c r="J16" s="5">
        <f t="shared" si="4"/>
        <v>1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1</v>
      </c>
      <c r="D17" s="4">
        <f t="shared" si="2"/>
        <v>1</v>
      </c>
      <c r="E17" s="5">
        <v>1</v>
      </c>
      <c r="F17" s="5">
        <v>1</v>
      </c>
      <c r="G17" s="5">
        <v>1</v>
      </c>
      <c r="H17" s="4">
        <f t="shared" si="3"/>
        <v>1</v>
      </c>
      <c r="I17" s="5">
        <v>1</v>
      </c>
      <c r="J17" s="5">
        <f t="shared" si="4"/>
        <v>1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1</v>
      </c>
      <c r="D18" s="4">
        <f t="shared" si="2"/>
        <v>1</v>
      </c>
      <c r="E18" s="5">
        <v>1</v>
      </c>
      <c r="F18" s="5">
        <v>1</v>
      </c>
      <c r="G18" s="5">
        <v>1</v>
      </c>
      <c r="H18" s="4">
        <f t="shared" si="3"/>
        <v>1</v>
      </c>
      <c r="I18" s="5">
        <v>1</v>
      </c>
      <c r="J18" s="5">
        <f t="shared" si="4"/>
        <v>1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1</v>
      </c>
      <c r="D19" s="4">
        <f t="shared" si="2"/>
        <v>1</v>
      </c>
      <c r="E19" s="5">
        <v>1</v>
      </c>
      <c r="F19" s="5">
        <v>1</v>
      </c>
      <c r="G19" s="5">
        <v>1</v>
      </c>
      <c r="H19" s="4">
        <f t="shared" si="3"/>
        <v>1</v>
      </c>
      <c r="I19" s="5">
        <v>1</v>
      </c>
      <c r="J19" s="5">
        <f t="shared" si="4"/>
        <v>1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1</v>
      </c>
      <c r="F20" s="5">
        <v>1</v>
      </c>
      <c r="G20" s="5">
        <v>1</v>
      </c>
      <c r="H20" s="4">
        <f t="shared" si="3"/>
        <v>1</v>
      </c>
      <c r="I20" s="5">
        <v>1</v>
      </c>
      <c r="J20" s="5">
        <f t="shared" si="4"/>
        <v>1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</v>
      </c>
      <c r="F21" s="5">
        <v>1</v>
      </c>
      <c r="G21" s="5">
        <v>1</v>
      </c>
      <c r="H21" s="4">
        <f t="shared" si="3"/>
        <v>1</v>
      </c>
      <c r="I21" s="5">
        <v>1</v>
      </c>
      <c r="J21" s="5">
        <f t="shared" si="4"/>
        <v>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5" customHeight="1" x14ac:dyDescent="0.35">
      <c r="A39" s="1">
        <f t="shared" ref="A39:A60" si="6">1+A38</f>
        <v>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5.5" customHeight="1" x14ac:dyDescent="0.35">
      <c r="A40" s="1">
        <f t="shared" si="6"/>
        <v>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4" ht="15.5" customHeight="1" x14ac:dyDescent="0.35">
      <c r="A41" s="1">
        <f t="shared" si="6"/>
        <v>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4" ht="15.5" customHeight="1" x14ac:dyDescent="0.35">
      <c r="A42" s="1">
        <f t="shared" si="6"/>
        <v>4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4" ht="15.5" customHeight="1" x14ac:dyDescent="0.35">
      <c r="A43" s="1">
        <f t="shared" si="6"/>
        <v>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U43" s="4"/>
      <c r="V43" s="4"/>
    </row>
    <row r="44" spans="1:24" ht="15.5" customHeight="1" x14ac:dyDescent="0.35">
      <c r="A44" s="1">
        <f t="shared" si="6"/>
        <v>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U50" s="4"/>
      <c r="V50" s="4"/>
    </row>
    <row r="51" spans="1:22" ht="15.5" customHeight="1" x14ac:dyDescent="0.35">
      <c r="A51" s="1">
        <f t="shared" si="6"/>
        <v>13</v>
      </c>
      <c r="B51" s="4"/>
      <c r="C51" s="4"/>
      <c r="D51" s="4"/>
      <c r="E51" s="4"/>
      <c r="F51" s="4">
        <v>1</v>
      </c>
      <c r="G51" s="4">
        <v>1</v>
      </c>
      <c r="H51" s="4">
        <v>1</v>
      </c>
      <c r="I51" s="4">
        <v>1</v>
      </c>
      <c r="J51" s="4">
        <v>1.4256292906178489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/>
      <c r="D52" s="4">
        <v>2.0160709337766689</v>
      </c>
      <c r="E52" s="4">
        <v>1.0952446399120399</v>
      </c>
      <c r="F52" s="4">
        <v>0.99999999999999989</v>
      </c>
      <c r="G52" s="4">
        <v>0.99999999999999989</v>
      </c>
      <c r="H52" s="4">
        <v>0.99999999999999989</v>
      </c>
      <c r="I52" s="4">
        <v>0.99999999999999989</v>
      </c>
      <c r="J52" s="4">
        <v>0.99999999999999989</v>
      </c>
      <c r="V52" s="4"/>
    </row>
    <row r="53" spans="1:22" ht="15.5" customHeight="1" x14ac:dyDescent="0.35">
      <c r="A53" s="1">
        <f t="shared" si="6"/>
        <v>15</v>
      </c>
      <c r="B53" s="4"/>
      <c r="C53" s="4">
        <v>15.724380318165</v>
      </c>
      <c r="D53" s="4">
        <v>1.0963273180716659</v>
      </c>
      <c r="E53" s="4">
        <v>1.034950597890002</v>
      </c>
      <c r="F53" s="4">
        <v>1</v>
      </c>
      <c r="G53" s="4">
        <v>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/>
      <c r="C54" s="4">
        <v>1.0821157317530059</v>
      </c>
      <c r="D54" s="4">
        <v>1</v>
      </c>
      <c r="E54" s="4">
        <v>1.0437492131436481</v>
      </c>
      <c r="F54" s="4">
        <v>1</v>
      </c>
      <c r="G54" s="4">
        <v>3.4622760991496291</v>
      </c>
      <c r="H54" s="4">
        <v>1</v>
      </c>
    </row>
    <row r="55" spans="1:22" ht="15.5" customHeight="1" x14ac:dyDescent="0.35">
      <c r="A55" s="1">
        <f t="shared" si="6"/>
        <v>17</v>
      </c>
      <c r="B55" s="4"/>
      <c r="C55" s="4">
        <v>1.5777829684997331</v>
      </c>
      <c r="D55" s="4">
        <v>1</v>
      </c>
      <c r="E55" s="4">
        <v>1</v>
      </c>
      <c r="F55" s="4">
        <v>1.0533807076539139</v>
      </c>
      <c r="G55" s="4">
        <v>1</v>
      </c>
    </row>
    <row r="56" spans="1:22" ht="15.5" customHeight="1" x14ac:dyDescent="0.35">
      <c r="A56" s="1">
        <f t="shared" si="6"/>
        <v>18</v>
      </c>
      <c r="B56" s="4">
        <v>4.0467964137327801</v>
      </c>
      <c r="C56" s="4">
        <v>1.2933372960121039</v>
      </c>
      <c r="D56" s="4">
        <v>1.0457707493367321</v>
      </c>
      <c r="E56" s="4">
        <v>1</v>
      </c>
      <c r="F56" s="4">
        <v>1</v>
      </c>
    </row>
    <row r="57" spans="1:22" ht="15.5" customHeight="1" x14ac:dyDescent="0.35">
      <c r="A57" s="1">
        <f t="shared" si="6"/>
        <v>19</v>
      </c>
      <c r="B57" s="4">
        <v>19.909972299168981</v>
      </c>
      <c r="C57" s="4">
        <v>1.076011594202898</v>
      </c>
      <c r="D57" s="4">
        <v>1.10249337327328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>
        <v>2.2018783315001271</v>
      </c>
      <c r="D58" s="4">
        <v>1</v>
      </c>
    </row>
    <row r="59" spans="1:22" ht="15.5" customHeight="1" x14ac:dyDescent="0.35">
      <c r="A59" s="1">
        <f t="shared" si="6"/>
        <v>21</v>
      </c>
      <c r="B59" s="4"/>
      <c r="C59" s="4">
        <v>1.533778397768035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3.8071362459926053E-2</v>
      </c>
      <c r="C2" s="32">
        <v>3.8071362459926053E-2</v>
      </c>
      <c r="D2" s="32">
        <v>6.7152137651086935E-2</v>
      </c>
      <c r="E2" s="32">
        <v>0.4579702546926156</v>
      </c>
      <c r="F2" s="32">
        <v>1.0761007082290301E-2</v>
      </c>
      <c r="G2" s="32">
        <v>1.0761007082290301E-2</v>
      </c>
      <c r="H2" s="32">
        <v>2.922127088516208E-2</v>
      </c>
      <c r="I2" s="32">
        <v>0.26434380519386852</v>
      </c>
      <c r="J2" s="32">
        <v>3.8071362459926053E-2</v>
      </c>
      <c r="M2" s="31">
        <v>1</v>
      </c>
      <c r="N2" s="17">
        <v>7.0842468175388973</v>
      </c>
      <c r="O2" s="17">
        <v>7.0842468175388973</v>
      </c>
      <c r="P2" s="17">
        <v>7.0842468175388973</v>
      </c>
      <c r="Q2" s="17"/>
      <c r="R2" s="17">
        <v>11.97838435645088</v>
      </c>
      <c r="S2" s="17">
        <v>11.97838435645088</v>
      </c>
      <c r="T2" s="17">
        <v>11.97838435645088</v>
      </c>
      <c r="U2" s="17"/>
      <c r="V2" s="17">
        <v>7.0842468175388973</v>
      </c>
    </row>
    <row r="3" spans="1:27" x14ac:dyDescent="0.35">
      <c r="A3">
        <f t="shared" ref="A3:A24" si="0">+A2+1</f>
        <v>2</v>
      </c>
      <c r="B3" s="32">
        <v>0.26970692834610088</v>
      </c>
      <c r="C3" s="32">
        <v>0.26970692834610088</v>
      </c>
      <c r="D3" s="32">
        <v>0.47572231744564658</v>
      </c>
      <c r="E3" s="32">
        <v>0.4579702546926156</v>
      </c>
      <c r="F3" s="32">
        <v>0.12889947889416331</v>
      </c>
      <c r="G3" s="32">
        <v>0.12889947889416331</v>
      </c>
      <c r="H3" s="32">
        <v>0.350023614046439</v>
      </c>
      <c r="I3" s="32">
        <v>0.26434380519386852</v>
      </c>
      <c r="J3" s="32">
        <v>0.26970692834610088</v>
      </c>
      <c r="M3">
        <f t="shared" ref="M3:M24" si="1">+M2+1</f>
        <v>2</v>
      </c>
      <c r="N3" s="17">
        <v>2.247981116274969</v>
      </c>
      <c r="O3" s="17">
        <v>2.247981116274969</v>
      </c>
      <c r="P3" s="17">
        <v>1.292812116508113</v>
      </c>
      <c r="Q3" s="17">
        <v>1.3514927670052319</v>
      </c>
      <c r="R3" s="17">
        <v>3.4984692339858441</v>
      </c>
      <c r="S3" s="17">
        <v>3.4984692339858441</v>
      </c>
      <c r="T3" s="17">
        <v>1.460817386622651</v>
      </c>
      <c r="U3" s="17">
        <v>1.6038894411570199</v>
      </c>
      <c r="V3" s="17">
        <v>2.247981116274969</v>
      </c>
    </row>
    <row r="4" spans="1:27" x14ac:dyDescent="0.35">
      <c r="A4">
        <f t="shared" si="0"/>
        <v>3</v>
      </c>
      <c r="B4" s="32">
        <v>0.60629608185056127</v>
      </c>
      <c r="C4" s="32">
        <v>0.60629608185056127</v>
      </c>
      <c r="D4" s="32">
        <v>0.61501957608705082</v>
      </c>
      <c r="E4" s="32">
        <v>0.61894348672061417</v>
      </c>
      <c r="F4" s="32">
        <v>0.45095086118803768</v>
      </c>
      <c r="G4" s="32">
        <v>0.45095086118803768</v>
      </c>
      <c r="H4" s="32">
        <v>0.51132058112753431</v>
      </c>
      <c r="I4" s="32">
        <v>0.42397823798571388</v>
      </c>
      <c r="J4" s="32">
        <v>0.60629608185056127</v>
      </c>
      <c r="M4">
        <f t="shared" si="1"/>
        <v>3</v>
      </c>
      <c r="N4" s="17">
        <v>1.07708004329542</v>
      </c>
      <c r="O4" s="17">
        <v>1.07708004329542</v>
      </c>
      <c r="P4" s="17">
        <v>1.0618026408918979</v>
      </c>
      <c r="Q4" s="17">
        <v>1.057749218594134</v>
      </c>
      <c r="R4" s="17">
        <v>1.180094624922621</v>
      </c>
      <c r="S4" s="17">
        <v>1.180094624922621</v>
      </c>
      <c r="T4" s="17">
        <v>1.0407652401136129</v>
      </c>
      <c r="U4" s="17">
        <v>1.0494213742033369</v>
      </c>
      <c r="V4" s="17">
        <v>1.07708004329542</v>
      </c>
    </row>
    <row r="5" spans="1:27" x14ac:dyDescent="0.35">
      <c r="A5">
        <f t="shared" si="0"/>
        <v>4</v>
      </c>
      <c r="B5" s="32">
        <v>0.65302941008944626</v>
      </c>
      <c r="C5" s="32">
        <v>0.65302941008944626</v>
      </c>
      <c r="D5" s="32">
        <v>0.65302941008944626</v>
      </c>
      <c r="E5" s="32">
        <v>0.65468698943265857</v>
      </c>
      <c r="F5" s="32">
        <v>0.53216468739223022</v>
      </c>
      <c r="G5" s="32">
        <v>0.53216468739223022</v>
      </c>
      <c r="H5" s="32">
        <v>0.53216468739223022</v>
      </c>
      <c r="I5" s="32">
        <v>0.44493182513927743</v>
      </c>
      <c r="J5" s="32">
        <v>0.65302941008944626</v>
      </c>
      <c r="M5">
        <f t="shared" si="1"/>
        <v>4</v>
      </c>
      <c r="N5" s="17">
        <v>1.02678291672469</v>
      </c>
      <c r="O5" s="17">
        <v>1.02678291672469</v>
      </c>
      <c r="P5" s="17">
        <v>1.02678291672469</v>
      </c>
      <c r="Q5" s="17">
        <v>1</v>
      </c>
      <c r="R5" s="17">
        <v>1.0289907418242821</v>
      </c>
      <c r="S5" s="17">
        <v>1.0289907418242821</v>
      </c>
      <c r="T5" s="17">
        <v>1.0289907418242821</v>
      </c>
      <c r="U5" s="17">
        <v>1</v>
      </c>
      <c r="V5" s="17">
        <v>1.02678291672469</v>
      </c>
    </row>
    <row r="6" spans="1:27" x14ac:dyDescent="0.35">
      <c r="A6">
        <f t="shared" si="0"/>
        <v>5</v>
      </c>
      <c r="B6" s="32">
        <v>0.67051944239864558</v>
      </c>
      <c r="C6" s="32">
        <v>0.67051944239864558</v>
      </c>
      <c r="D6" s="32">
        <v>0.67051944239864558</v>
      </c>
      <c r="E6" s="32">
        <v>0.65468698943265857</v>
      </c>
      <c r="F6" s="32">
        <v>0.5475925364524179</v>
      </c>
      <c r="G6" s="32">
        <v>0.5475925364524179</v>
      </c>
      <c r="H6" s="32">
        <v>0.5475925364524179</v>
      </c>
      <c r="I6" s="32">
        <v>0.44493182513927743</v>
      </c>
      <c r="J6" s="32">
        <v>0.67051944239864558</v>
      </c>
      <c r="M6">
        <f t="shared" si="1"/>
        <v>5</v>
      </c>
      <c r="N6" s="17">
        <v>1.0059804049331229</v>
      </c>
      <c r="O6" s="17">
        <v>1.0059804049331229</v>
      </c>
      <c r="P6" s="17">
        <v>1.0059804049331229</v>
      </c>
      <c r="Q6" s="17">
        <v>1.0154215571862379</v>
      </c>
      <c r="R6" s="17">
        <v>1.008896784608986</v>
      </c>
      <c r="S6" s="17">
        <v>1.008896784608986</v>
      </c>
      <c r="T6" s="17">
        <v>1.008896784608986</v>
      </c>
      <c r="U6" s="17">
        <v>1.0177935692179709</v>
      </c>
      <c r="V6" s="17">
        <v>1.0059804049331229</v>
      </c>
    </row>
    <row r="7" spans="1:27" x14ac:dyDescent="0.35">
      <c r="A7">
        <f t="shared" si="0"/>
        <v>6</v>
      </c>
      <c r="B7" s="32">
        <v>0.6745294201797214</v>
      </c>
      <c r="C7" s="32">
        <v>0.6745294201797214</v>
      </c>
      <c r="D7" s="32">
        <v>0.6745294201797214</v>
      </c>
      <c r="E7" s="32">
        <v>0.66478328227928019</v>
      </c>
      <c r="F7" s="32">
        <v>0.55246434930272315</v>
      </c>
      <c r="G7" s="32">
        <v>0.55246434930272315</v>
      </c>
      <c r="H7" s="32">
        <v>0.55246434930272315</v>
      </c>
      <c r="I7" s="32">
        <v>0.45284875036717148</v>
      </c>
      <c r="J7" s="32">
        <v>0.6745294201797214</v>
      </c>
      <c r="M7">
        <f t="shared" si="1"/>
        <v>6</v>
      </c>
      <c r="N7" s="17">
        <v>1.436058946513969</v>
      </c>
      <c r="O7" s="17">
        <v>1.436058946513969</v>
      </c>
      <c r="P7" s="17">
        <v>1.436058946513969</v>
      </c>
      <c r="Q7" s="17">
        <v>1.457112467110788</v>
      </c>
      <c r="R7" s="17">
        <v>1.4924552198299259</v>
      </c>
      <c r="S7" s="17">
        <v>1.4924552198299259</v>
      </c>
      <c r="T7" s="17">
        <v>1.4924552198299259</v>
      </c>
      <c r="U7" s="17">
        <v>1.820758699716543</v>
      </c>
      <c r="V7" s="17">
        <v>1.436058946513969</v>
      </c>
    </row>
    <row r="8" spans="1:27" x14ac:dyDescent="0.35">
      <c r="A8">
        <f t="shared" si="0"/>
        <v>7</v>
      </c>
      <c r="B8" s="32">
        <v>0.9686640085359689</v>
      </c>
      <c r="C8" s="32">
        <v>0.9686640085359689</v>
      </c>
      <c r="D8" s="32">
        <v>0.9686640085359689</v>
      </c>
      <c r="E8" s="32">
        <v>0.9686640085359689</v>
      </c>
      <c r="F8" s="32">
        <v>0.82452830188679249</v>
      </c>
      <c r="G8" s="32">
        <v>0.82452830188679249</v>
      </c>
      <c r="H8" s="32">
        <v>0.82452830188679249</v>
      </c>
      <c r="I8" s="32">
        <v>0.82452830188679249</v>
      </c>
      <c r="J8" s="32">
        <v>0.9686640085359689</v>
      </c>
      <c r="M8">
        <f t="shared" si="1"/>
        <v>7</v>
      </c>
      <c r="N8" s="17">
        <v>1</v>
      </c>
      <c r="O8" s="17">
        <v>1</v>
      </c>
      <c r="P8" s="17">
        <v>1</v>
      </c>
      <c r="Q8" s="17">
        <v>1</v>
      </c>
      <c r="R8" s="17">
        <v>1</v>
      </c>
      <c r="S8" s="17">
        <v>1</v>
      </c>
      <c r="T8" s="17">
        <v>1</v>
      </c>
      <c r="U8" s="17">
        <v>1</v>
      </c>
      <c r="V8" s="17">
        <v>1</v>
      </c>
    </row>
    <row r="9" spans="1:27" x14ac:dyDescent="0.35">
      <c r="A9">
        <f t="shared" si="0"/>
        <v>8</v>
      </c>
      <c r="B9" s="32">
        <v>0.9686640085359689</v>
      </c>
      <c r="C9" s="32">
        <v>0.9686640085359689</v>
      </c>
      <c r="D9" s="32">
        <v>0.9686640085359689</v>
      </c>
      <c r="E9" s="32">
        <v>0.9686640085359689</v>
      </c>
      <c r="F9" s="32">
        <v>0.82452830188679249</v>
      </c>
      <c r="G9" s="32">
        <v>0.82452830188679249</v>
      </c>
      <c r="H9" s="32">
        <v>0.82452830188679249</v>
      </c>
      <c r="I9" s="32">
        <v>0.82452830188679249</v>
      </c>
      <c r="J9" s="32">
        <v>0.9686640085359689</v>
      </c>
      <c r="M9">
        <f t="shared" si="1"/>
        <v>8</v>
      </c>
      <c r="N9" s="17">
        <v>1</v>
      </c>
      <c r="O9" s="17">
        <v>1</v>
      </c>
      <c r="P9" s="17">
        <v>1</v>
      </c>
      <c r="Q9" s="17">
        <v>1</v>
      </c>
      <c r="R9" s="17">
        <v>1</v>
      </c>
      <c r="S9" s="17">
        <v>1</v>
      </c>
      <c r="T9" s="17">
        <v>1</v>
      </c>
      <c r="U9" s="17">
        <v>1</v>
      </c>
      <c r="V9" s="17">
        <v>1</v>
      </c>
    </row>
    <row r="10" spans="1:27" x14ac:dyDescent="0.35">
      <c r="A10">
        <f t="shared" si="0"/>
        <v>9</v>
      </c>
      <c r="B10" s="32">
        <v>0.9686640085359689</v>
      </c>
      <c r="C10" s="32">
        <v>0.9686640085359689</v>
      </c>
      <c r="D10" s="32">
        <v>0.9686640085359689</v>
      </c>
      <c r="E10" s="32">
        <v>0.9686640085359689</v>
      </c>
      <c r="F10" s="32">
        <v>0.82452830188679249</v>
      </c>
      <c r="G10" s="32">
        <v>0.82452830188679249</v>
      </c>
      <c r="H10" s="32">
        <v>0.82452830188679249</v>
      </c>
      <c r="I10" s="32">
        <v>0.82452830188679249</v>
      </c>
      <c r="J10" s="32">
        <v>0.9686640085359689</v>
      </c>
      <c r="M10">
        <f t="shared" si="1"/>
        <v>9</v>
      </c>
      <c r="N10" s="17">
        <v>1.0323497014319669</v>
      </c>
      <c r="O10" s="17">
        <v>1.0323497014319669</v>
      </c>
      <c r="P10" s="17">
        <v>1.0323497014319669</v>
      </c>
      <c r="Q10" s="17">
        <v>1.0323497014319669</v>
      </c>
      <c r="R10" s="17">
        <v>1.2128146453089239</v>
      </c>
      <c r="S10" s="17">
        <v>1.2128146453089239</v>
      </c>
      <c r="T10" s="17">
        <v>1.2128146453089239</v>
      </c>
      <c r="U10" s="17">
        <v>1.2128146453089239</v>
      </c>
      <c r="V10" s="17">
        <v>1.0323497014319669</v>
      </c>
    </row>
    <row r="11" spans="1:27" x14ac:dyDescent="0.35">
      <c r="A11">
        <f t="shared" si="0"/>
        <v>10</v>
      </c>
      <c r="B11" s="32">
        <v>1</v>
      </c>
      <c r="C11" s="32">
        <v>1</v>
      </c>
      <c r="D11" s="32">
        <v>1</v>
      </c>
      <c r="E11" s="32">
        <v>1</v>
      </c>
      <c r="F11" s="32">
        <v>1</v>
      </c>
      <c r="G11" s="32">
        <v>1</v>
      </c>
      <c r="H11" s="32">
        <v>1</v>
      </c>
      <c r="I11" s="32">
        <v>1</v>
      </c>
      <c r="J11" s="32">
        <v>1</v>
      </c>
      <c r="M11">
        <f t="shared" si="1"/>
        <v>10</v>
      </c>
      <c r="N11" s="17">
        <v>1</v>
      </c>
      <c r="O11" s="17">
        <v>1</v>
      </c>
      <c r="P11" s="17">
        <v>1</v>
      </c>
      <c r="Q11" s="17">
        <v>1</v>
      </c>
      <c r="R11" s="17">
        <v>1</v>
      </c>
      <c r="S11" s="17">
        <v>1</v>
      </c>
      <c r="T11" s="17">
        <v>1</v>
      </c>
      <c r="U11" s="17">
        <v>1</v>
      </c>
      <c r="V11" s="17">
        <v>1</v>
      </c>
    </row>
    <row r="12" spans="1:27" x14ac:dyDescent="0.35">
      <c r="A12">
        <f t="shared" si="0"/>
        <v>11</v>
      </c>
      <c r="B12" s="32">
        <v>1</v>
      </c>
      <c r="C12" s="32">
        <v>1</v>
      </c>
      <c r="D12" s="32">
        <v>1</v>
      </c>
      <c r="E12" s="32">
        <v>1</v>
      </c>
      <c r="F12" s="32">
        <v>1</v>
      </c>
      <c r="G12" s="32">
        <v>1</v>
      </c>
      <c r="H12" s="32">
        <v>1</v>
      </c>
      <c r="I12" s="32">
        <v>1</v>
      </c>
      <c r="J12" s="32">
        <v>1</v>
      </c>
      <c r="M12">
        <f t="shared" si="1"/>
        <v>11</v>
      </c>
      <c r="N12" s="17"/>
      <c r="O12" s="17"/>
      <c r="P12" s="17"/>
      <c r="Q12" s="17"/>
      <c r="R12" s="17"/>
      <c r="S12" s="17"/>
      <c r="T12" s="17"/>
      <c r="U12" s="17"/>
      <c r="V12" s="17"/>
    </row>
    <row r="13" spans="1:27" x14ac:dyDescent="0.35">
      <c r="A13">
        <f t="shared" si="0"/>
        <v>12</v>
      </c>
      <c r="B13" s="32">
        <v>1</v>
      </c>
      <c r="C13" s="32">
        <v>1</v>
      </c>
      <c r="D13" s="32">
        <v>1</v>
      </c>
      <c r="E13" s="32">
        <v>1</v>
      </c>
      <c r="F13" s="32">
        <v>1</v>
      </c>
      <c r="G13" s="32">
        <v>1</v>
      </c>
      <c r="H13" s="32">
        <v>1</v>
      </c>
      <c r="I13" s="32">
        <v>1</v>
      </c>
      <c r="J13" s="32">
        <v>1</v>
      </c>
      <c r="M13">
        <f t="shared" si="1"/>
        <v>12</v>
      </c>
      <c r="N13" s="17"/>
      <c r="O13" s="17"/>
      <c r="P13" s="17"/>
      <c r="Q13" s="17"/>
      <c r="R13" s="17"/>
      <c r="S13" s="17"/>
      <c r="T13" s="17"/>
      <c r="U13" s="17"/>
      <c r="V13" s="17"/>
    </row>
    <row r="14" spans="1:27" x14ac:dyDescent="0.35">
      <c r="A14">
        <f t="shared" si="0"/>
        <v>13</v>
      </c>
      <c r="B14" s="32">
        <v>1</v>
      </c>
      <c r="C14" s="32">
        <v>1</v>
      </c>
      <c r="D14" s="32">
        <v>1</v>
      </c>
      <c r="E14" s="32">
        <v>1</v>
      </c>
      <c r="F14" s="32">
        <v>1</v>
      </c>
      <c r="G14" s="32">
        <v>1</v>
      </c>
      <c r="H14" s="32">
        <v>1</v>
      </c>
      <c r="I14" s="32">
        <v>1</v>
      </c>
      <c r="J14" s="32">
        <v>1</v>
      </c>
      <c r="M14">
        <f t="shared" si="1"/>
        <v>13</v>
      </c>
      <c r="N14" s="17">
        <v>1</v>
      </c>
      <c r="O14" s="17">
        <v>1</v>
      </c>
      <c r="P14" s="17">
        <v>1</v>
      </c>
      <c r="Q14" s="17">
        <v>1</v>
      </c>
      <c r="R14" s="17">
        <v>1</v>
      </c>
      <c r="S14" s="17">
        <v>1</v>
      </c>
      <c r="T14" s="17">
        <v>1</v>
      </c>
      <c r="U14" s="17">
        <v>1</v>
      </c>
      <c r="V14" s="17">
        <v>1</v>
      </c>
    </row>
    <row r="15" spans="1:27" x14ac:dyDescent="0.35">
      <c r="A15">
        <f t="shared" si="0"/>
        <v>14</v>
      </c>
      <c r="B15" s="32">
        <v>1</v>
      </c>
      <c r="C15" s="32">
        <v>1</v>
      </c>
      <c r="D15" s="32">
        <v>1</v>
      </c>
      <c r="E15" s="32">
        <v>1</v>
      </c>
      <c r="F15" s="32">
        <v>1</v>
      </c>
      <c r="G15" s="32">
        <v>1</v>
      </c>
      <c r="H15" s="32">
        <v>1</v>
      </c>
      <c r="I15" s="32">
        <v>1</v>
      </c>
      <c r="J15" s="32">
        <v>1</v>
      </c>
      <c r="M15">
        <f t="shared" si="1"/>
        <v>14</v>
      </c>
      <c r="N15" s="17"/>
      <c r="O15" s="17"/>
      <c r="P15" s="17"/>
      <c r="Q15" s="17"/>
      <c r="R15" s="17"/>
      <c r="S15" s="17"/>
      <c r="T15" s="17"/>
      <c r="U15" s="17"/>
      <c r="V15" s="17"/>
    </row>
    <row r="16" spans="1:27" x14ac:dyDescent="0.35">
      <c r="A16">
        <f t="shared" si="0"/>
        <v>15</v>
      </c>
      <c r="B16" s="32">
        <v>1</v>
      </c>
      <c r="C16" s="32">
        <v>1</v>
      </c>
      <c r="D16" s="32">
        <v>1</v>
      </c>
      <c r="E16" s="32">
        <v>1</v>
      </c>
      <c r="F16" s="32">
        <v>1</v>
      </c>
      <c r="G16" s="32">
        <v>1</v>
      </c>
      <c r="H16" s="32">
        <v>1</v>
      </c>
      <c r="I16" s="32">
        <v>1</v>
      </c>
      <c r="J16" s="32">
        <v>1</v>
      </c>
      <c r="M16">
        <f t="shared" si="1"/>
        <v>15</v>
      </c>
      <c r="N16" s="17"/>
      <c r="O16" s="17"/>
      <c r="P16" s="17"/>
      <c r="Q16" s="17"/>
      <c r="R16" s="17"/>
      <c r="S16" s="17"/>
      <c r="T16" s="17"/>
      <c r="U16" s="17"/>
      <c r="V16" s="17"/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/>
      <c r="O18" s="17"/>
      <c r="P18" s="17"/>
      <c r="Q18" s="17"/>
      <c r="R18" s="17"/>
      <c r="S18" s="17"/>
      <c r="T18" s="17"/>
      <c r="U18" s="17"/>
      <c r="V18" s="17"/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/>
      <c r="O19" s="17"/>
      <c r="P19" s="17"/>
      <c r="Q19" s="17"/>
      <c r="R19" s="17"/>
      <c r="S19" s="17"/>
      <c r="T19" s="17"/>
      <c r="U19" s="17"/>
      <c r="V19" s="17"/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/>
      <c r="O20" s="17"/>
      <c r="P20" s="17"/>
      <c r="Q20" s="17"/>
      <c r="R20" s="17"/>
      <c r="S20" s="17"/>
      <c r="T20" s="17"/>
      <c r="U20" s="17"/>
      <c r="V20" s="17"/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/>
      <c r="O21" s="17"/>
      <c r="P21" s="17"/>
      <c r="Q21" s="17"/>
      <c r="R21" s="17"/>
      <c r="S21" s="17"/>
      <c r="T21" s="17"/>
      <c r="U21" s="17"/>
      <c r="V21" s="17"/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/>
      <c r="O22" s="17"/>
      <c r="P22" s="17"/>
      <c r="Q22" s="17"/>
      <c r="R22" s="17"/>
      <c r="S22" s="17"/>
      <c r="T22" s="17"/>
      <c r="U22" s="17"/>
      <c r="V22" s="17"/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/>
      <c r="O23" s="17"/>
      <c r="P23" s="17"/>
      <c r="Q23" s="17"/>
      <c r="R23" s="17"/>
      <c r="S23" s="17"/>
      <c r="T23" s="17"/>
      <c r="U23" s="17"/>
      <c r="V23" s="17"/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/>
      <c r="O24" s="17"/>
      <c r="P24" s="17"/>
      <c r="Q24" s="17"/>
      <c r="R24" s="17"/>
      <c r="S24" s="17"/>
      <c r="T24" s="17"/>
      <c r="U24" s="17"/>
      <c r="V24" s="1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tabSelected="1" zoomScale="80" zoomScaleNormal="80" workbookViewId="0">
      <pane ySplit="7" topLeftCell="A8" activePane="bottomLeft" state="frozen"/>
      <selection activeCell="E7" sqref="E7"/>
      <selection pane="bottomLeft" activeCell="G28" sqref="G28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45473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44743</v>
      </c>
      <c r="T7" s="11">
        <f>R9</f>
        <v>44774</v>
      </c>
      <c r="U7" s="11">
        <f>R10</f>
        <v>44805</v>
      </c>
      <c r="V7" s="11">
        <f>R11</f>
        <v>44835</v>
      </c>
      <c r="W7" s="11">
        <f>R12</f>
        <v>44866</v>
      </c>
      <c r="X7" s="11">
        <f>R13</f>
        <v>44896</v>
      </c>
      <c r="Y7" s="11">
        <f>R14</f>
        <v>44927</v>
      </c>
      <c r="Z7" s="11">
        <f>R15</f>
        <v>44958</v>
      </c>
      <c r="AA7" s="11">
        <f>R16</f>
        <v>44986</v>
      </c>
      <c r="AB7" s="11">
        <f>R17</f>
        <v>45017</v>
      </c>
      <c r="AC7" s="11">
        <f>R18</f>
        <v>45047</v>
      </c>
      <c r="AD7" s="11">
        <f>R19</f>
        <v>45078</v>
      </c>
      <c r="AE7" s="11">
        <f>R20</f>
        <v>45108</v>
      </c>
      <c r="AF7" s="11">
        <f>R21</f>
        <v>45139</v>
      </c>
      <c r="AG7" s="11">
        <f>R22</f>
        <v>45170</v>
      </c>
      <c r="AH7" s="11">
        <f>R23</f>
        <v>45200</v>
      </c>
      <c r="AI7" s="11">
        <f>R24</f>
        <v>45231</v>
      </c>
      <c r="AJ7" s="11">
        <f>R25</f>
        <v>45261</v>
      </c>
      <c r="AK7" s="11">
        <f>R26</f>
        <v>45292</v>
      </c>
      <c r="AL7" s="11">
        <f>R27</f>
        <v>45323</v>
      </c>
      <c r="AM7" s="11">
        <f>R28</f>
        <v>45352</v>
      </c>
      <c r="AN7" s="11">
        <f>R29</f>
        <v>45383</v>
      </c>
      <c r="AO7" s="11">
        <f>R30</f>
        <v>45413</v>
      </c>
      <c r="AP7" s="11">
        <f>R31</f>
        <v>45444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44743</v>
      </c>
      <c r="B8" s="13"/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0</v>
      </c>
      <c r="H8" s="14">
        <f t="shared" ref="H8:H31" si="4">G8-B8</f>
        <v>0</v>
      </c>
      <c r="I8" s="13"/>
      <c r="J8" s="13" t="e">
        <f t="shared" ref="J8:J28" si="5">100*$G8/$I8</f>
        <v>#DIV/0!</v>
      </c>
      <c r="K8" s="13" t="e">
        <f t="shared" ref="K8:K31" si="6">100*(B8/I8)</f>
        <v>#DIV/0!</v>
      </c>
      <c r="L8" s="13" t="e">
        <f t="shared" ref="L8:L31" si="7">J8-K8</f>
        <v>#DIV/0!</v>
      </c>
      <c r="M8" s="13"/>
      <c r="N8" s="13"/>
      <c r="O8" s="13"/>
      <c r="P8" s="15"/>
      <c r="R8" s="16">
        <f t="shared" ref="R8:R31" si="8">A8</f>
        <v>44743</v>
      </c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3"/>
      <c r="AR8" s="13"/>
    </row>
    <row r="9" spans="1:44" x14ac:dyDescent="0.35">
      <c r="A9" s="12">
        <f t="shared" si="0"/>
        <v>44774</v>
      </c>
      <c r="B9" s="13"/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0</v>
      </c>
      <c r="H9" s="14">
        <f t="shared" si="4"/>
        <v>0</v>
      </c>
      <c r="I9" s="13"/>
      <c r="J9" s="13" t="e">
        <f t="shared" si="5"/>
        <v>#DIV/0!</v>
      </c>
      <c r="K9" s="13" t="e">
        <f t="shared" si="6"/>
        <v>#DIV/0!</v>
      </c>
      <c r="L9" s="13" t="e">
        <f t="shared" si="7"/>
        <v>#DIV/0!</v>
      </c>
      <c r="M9" s="13"/>
      <c r="N9" s="13"/>
      <c r="O9" s="13"/>
      <c r="P9" s="13"/>
      <c r="R9" s="16">
        <f t="shared" si="8"/>
        <v>44774</v>
      </c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3"/>
      <c r="AR9" s="13"/>
    </row>
    <row r="10" spans="1:44" x14ac:dyDescent="0.35">
      <c r="A10" s="12">
        <f t="shared" si="0"/>
        <v>44805</v>
      </c>
      <c r="B10" s="13"/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0</v>
      </c>
      <c r="H10" s="14">
        <f t="shared" si="4"/>
        <v>0</v>
      </c>
      <c r="I10" s="13"/>
      <c r="J10" s="13" t="e">
        <f t="shared" si="5"/>
        <v>#DIV/0!</v>
      </c>
      <c r="K10" s="13" t="e">
        <f t="shared" si="6"/>
        <v>#DIV/0!</v>
      </c>
      <c r="L10" s="13" t="e">
        <f t="shared" si="7"/>
        <v>#DIV/0!</v>
      </c>
      <c r="M10" s="13"/>
      <c r="N10" s="13"/>
      <c r="O10" s="13"/>
      <c r="P10" s="13"/>
      <c r="R10" s="16">
        <f t="shared" si="8"/>
        <v>44805</v>
      </c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3"/>
      <c r="AR10" s="13"/>
    </row>
    <row r="11" spans="1:44" x14ac:dyDescent="0.35">
      <c r="A11" s="12">
        <f t="shared" si="0"/>
        <v>44835</v>
      </c>
      <c r="B11" s="13"/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0</v>
      </c>
      <c r="H11" s="14">
        <f t="shared" si="4"/>
        <v>0</v>
      </c>
      <c r="I11" s="13"/>
      <c r="J11" s="13" t="e">
        <f t="shared" si="5"/>
        <v>#DIV/0!</v>
      </c>
      <c r="K11" s="13" t="e">
        <f t="shared" si="6"/>
        <v>#DIV/0!</v>
      </c>
      <c r="L11" s="13" t="e">
        <f t="shared" si="7"/>
        <v>#DIV/0!</v>
      </c>
      <c r="M11" s="13"/>
      <c r="N11" s="13"/>
      <c r="O11" s="13"/>
      <c r="P11" s="13"/>
      <c r="R11" s="16">
        <f t="shared" si="8"/>
        <v>44835</v>
      </c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3"/>
      <c r="AR11" s="13"/>
    </row>
    <row r="12" spans="1:44" x14ac:dyDescent="0.35">
      <c r="A12" s="12">
        <f t="shared" si="0"/>
        <v>44866</v>
      </c>
      <c r="B12" s="13"/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0</v>
      </c>
      <c r="H12" s="14">
        <f t="shared" si="4"/>
        <v>0</v>
      </c>
      <c r="I12" s="13"/>
      <c r="J12" s="13" t="e">
        <f t="shared" si="5"/>
        <v>#DIV/0!</v>
      </c>
      <c r="K12" s="13" t="e">
        <f t="shared" si="6"/>
        <v>#DIV/0!</v>
      </c>
      <c r="L12" s="13" t="e">
        <f t="shared" si="7"/>
        <v>#DIV/0!</v>
      </c>
      <c r="M12" s="13"/>
      <c r="N12" s="13"/>
      <c r="O12" s="13"/>
      <c r="P12" s="13"/>
      <c r="R12" s="16">
        <f t="shared" si="8"/>
        <v>44866</v>
      </c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44896</v>
      </c>
      <c r="B13" s="13"/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0</v>
      </c>
      <c r="H13" s="14">
        <f t="shared" si="4"/>
        <v>0</v>
      </c>
      <c r="I13" s="13"/>
      <c r="J13" s="13" t="e">
        <f t="shared" si="5"/>
        <v>#DIV/0!</v>
      </c>
      <c r="K13" s="13" t="e">
        <f t="shared" si="6"/>
        <v>#DIV/0!</v>
      </c>
      <c r="L13" s="13" t="e">
        <f t="shared" si="7"/>
        <v>#DIV/0!</v>
      </c>
      <c r="M13" s="13"/>
      <c r="N13" s="13"/>
      <c r="O13" s="13"/>
      <c r="P13" s="13"/>
      <c r="R13" s="16">
        <f t="shared" si="8"/>
        <v>44896</v>
      </c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44927</v>
      </c>
      <c r="B14" s="13"/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0</v>
      </c>
      <c r="H14" s="14">
        <f t="shared" si="4"/>
        <v>0</v>
      </c>
      <c r="I14" s="13"/>
      <c r="J14" s="13" t="e">
        <f t="shared" si="5"/>
        <v>#DIV/0!</v>
      </c>
      <c r="K14" s="13" t="e">
        <f t="shared" si="6"/>
        <v>#DIV/0!</v>
      </c>
      <c r="L14" s="13" t="e">
        <f t="shared" si="7"/>
        <v>#DIV/0!</v>
      </c>
      <c r="M14" s="13"/>
      <c r="N14" s="13"/>
      <c r="O14" s="13"/>
      <c r="P14" s="13"/>
      <c r="R14" s="16">
        <f t="shared" si="8"/>
        <v>44927</v>
      </c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44958</v>
      </c>
      <c r="B15" s="13">
        <v>27.89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27.89</v>
      </c>
      <c r="H15" s="14">
        <f t="shared" si="4"/>
        <v>0</v>
      </c>
      <c r="I15" s="13"/>
      <c r="J15" s="13" t="e">
        <f t="shared" si="5"/>
        <v>#DIV/0!</v>
      </c>
      <c r="K15" s="13" t="e">
        <f t="shared" si="6"/>
        <v>#DIV/0!</v>
      </c>
      <c r="L15" s="13" t="e">
        <f t="shared" si="7"/>
        <v>#DIV/0!</v>
      </c>
      <c r="M15" s="13"/>
      <c r="N15" s="13"/>
      <c r="O15" s="13"/>
      <c r="P15" s="13"/>
      <c r="R15" s="16">
        <f t="shared" si="8"/>
        <v>44958</v>
      </c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>
        <v>27.89</v>
      </c>
      <c r="AI15" s="17">
        <v>27.89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44986</v>
      </c>
      <c r="B16" s="13"/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0</v>
      </c>
      <c r="H16" s="14">
        <f t="shared" si="4"/>
        <v>0</v>
      </c>
      <c r="I16" s="13"/>
      <c r="J16" s="13" t="e">
        <f t="shared" si="5"/>
        <v>#DIV/0!</v>
      </c>
      <c r="K16" s="13" t="e">
        <f t="shared" si="6"/>
        <v>#DIV/0!</v>
      </c>
      <c r="L16" s="13" t="e">
        <f t="shared" si="7"/>
        <v>#DIV/0!</v>
      </c>
      <c r="M16" s="13"/>
      <c r="N16" s="13"/>
      <c r="O16" s="13"/>
      <c r="P16" s="13"/>
      <c r="R16" s="16">
        <f t="shared" si="8"/>
        <v>44986</v>
      </c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45017</v>
      </c>
      <c r="B17" s="13"/>
      <c r="C17" s="13">
        <f>++'Completion Factors'!J21</f>
        <v>1</v>
      </c>
      <c r="D17" s="13">
        <f t="shared" si="1"/>
        <v>0</v>
      </c>
      <c r="E17" s="13">
        <f t="shared" si="2"/>
        <v>0</v>
      </c>
      <c r="F17" s="13"/>
      <c r="G17" s="13">
        <f t="shared" si="3"/>
        <v>0</v>
      </c>
      <c r="H17" s="14">
        <f t="shared" si="4"/>
        <v>0</v>
      </c>
      <c r="I17" s="13"/>
      <c r="J17" s="13" t="e">
        <f t="shared" si="5"/>
        <v>#DIV/0!</v>
      </c>
      <c r="K17" s="13" t="e">
        <f t="shared" si="6"/>
        <v>#DIV/0!</v>
      </c>
      <c r="L17" s="13" t="e">
        <f t="shared" si="7"/>
        <v>#DIV/0!</v>
      </c>
      <c r="M17" s="13"/>
      <c r="N17" s="13"/>
      <c r="O17" s="13"/>
      <c r="P17" s="13"/>
      <c r="R17" s="16">
        <f t="shared" si="8"/>
        <v>45017</v>
      </c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45047</v>
      </c>
      <c r="B18" s="13">
        <v>5.58</v>
      </c>
      <c r="C18" s="13">
        <f>++'Completion Factors'!J20</f>
        <v>1</v>
      </c>
      <c r="D18" s="13">
        <f t="shared" si="1"/>
        <v>0</v>
      </c>
      <c r="E18" s="13">
        <f t="shared" si="2"/>
        <v>0</v>
      </c>
      <c r="F18" s="13"/>
      <c r="G18" s="13">
        <f t="shared" si="3"/>
        <v>5.58</v>
      </c>
      <c r="H18" s="14">
        <f t="shared" si="4"/>
        <v>0</v>
      </c>
      <c r="I18" s="13"/>
      <c r="J18" s="13" t="e">
        <f t="shared" si="5"/>
        <v>#DIV/0!</v>
      </c>
      <c r="K18" s="13" t="e">
        <f t="shared" si="6"/>
        <v>#DIV/0!</v>
      </c>
      <c r="L18" s="13" t="e">
        <f t="shared" si="7"/>
        <v>#DIV/0!</v>
      </c>
      <c r="M18" s="13"/>
      <c r="N18" s="13"/>
      <c r="O18" s="13"/>
      <c r="P18" s="13"/>
      <c r="R18" s="16">
        <f t="shared" si="8"/>
        <v>45047</v>
      </c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>
        <v>5.58</v>
      </c>
      <c r="AF18" s="17">
        <v>5.58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45078</v>
      </c>
      <c r="B19" s="13"/>
      <c r="C19" s="13">
        <f>++'Completion Factors'!J19</f>
        <v>1</v>
      </c>
      <c r="D19" s="13">
        <f t="shared" si="1"/>
        <v>0</v>
      </c>
      <c r="E19" s="13">
        <f t="shared" si="2"/>
        <v>0</v>
      </c>
      <c r="F19" s="13"/>
      <c r="G19" s="13">
        <f t="shared" si="3"/>
        <v>0</v>
      </c>
      <c r="H19" s="14">
        <f t="shared" si="4"/>
        <v>0</v>
      </c>
      <c r="I19" s="13"/>
      <c r="J19" s="13" t="e">
        <f t="shared" si="5"/>
        <v>#DIV/0!</v>
      </c>
      <c r="K19" s="13" t="e">
        <f t="shared" si="6"/>
        <v>#DIV/0!</v>
      </c>
      <c r="L19" s="13" t="e">
        <f t="shared" si="7"/>
        <v>#DIV/0!</v>
      </c>
      <c r="M19" s="13" t="e">
        <f t="shared" ref="M19:M31" si="9">SUM(G8:G19)/SUM(I8:I19)*100</f>
        <v>#DIV/0!</v>
      </c>
      <c r="N19" s="18"/>
      <c r="O19" s="13"/>
      <c r="P19" s="13"/>
      <c r="R19" s="16">
        <f t="shared" si="8"/>
        <v>45078</v>
      </c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45108</v>
      </c>
      <c r="B20" s="13"/>
      <c r="C20" s="13">
        <f>++'Completion Factors'!J18</f>
        <v>1</v>
      </c>
      <c r="D20" s="13">
        <f t="shared" si="1"/>
        <v>0</v>
      </c>
      <c r="E20" s="13">
        <f t="shared" si="2"/>
        <v>0</v>
      </c>
      <c r="F20" s="13"/>
      <c r="G20" s="13">
        <f t="shared" si="3"/>
        <v>0</v>
      </c>
      <c r="H20" s="14">
        <f t="shared" si="4"/>
        <v>0</v>
      </c>
      <c r="I20" s="13"/>
      <c r="J20" s="13" t="e">
        <f t="shared" si="5"/>
        <v>#DIV/0!</v>
      </c>
      <c r="K20" s="13" t="e">
        <f t="shared" si="6"/>
        <v>#DIV/0!</v>
      </c>
      <c r="L20" s="13" t="e">
        <f t="shared" si="7"/>
        <v>#DIV/0!</v>
      </c>
      <c r="M20" s="13" t="e">
        <f t="shared" si="9"/>
        <v>#DIV/0!</v>
      </c>
      <c r="N20" s="18" t="e">
        <f t="shared" ref="N20:N31" si="10">J20/J8</f>
        <v>#DIV/0!</v>
      </c>
      <c r="O20" s="18" t="e">
        <f t="shared" ref="O20:O31" si="11">I20/I8</f>
        <v>#DIV/0!</v>
      </c>
      <c r="P20" s="13"/>
      <c r="R20" s="16">
        <f t="shared" si="8"/>
        <v>45108</v>
      </c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45139</v>
      </c>
      <c r="B21" s="13">
        <v>18.690000000000001</v>
      </c>
      <c r="C21" s="13">
        <f>++'Completion Factors'!J17</f>
        <v>1</v>
      </c>
      <c r="D21" s="13">
        <f t="shared" si="1"/>
        <v>0</v>
      </c>
      <c r="E21" s="13">
        <f t="shared" si="2"/>
        <v>0</v>
      </c>
      <c r="F21" s="13"/>
      <c r="G21" s="13">
        <f t="shared" si="3"/>
        <v>18.690000000000001</v>
      </c>
      <c r="H21" s="14">
        <f t="shared" si="4"/>
        <v>0</v>
      </c>
      <c r="I21" s="13"/>
      <c r="J21" s="13" t="e">
        <f t="shared" si="5"/>
        <v>#DIV/0!</v>
      </c>
      <c r="K21" s="13" t="e">
        <f t="shared" si="6"/>
        <v>#DIV/0!</v>
      </c>
      <c r="L21" s="13" t="e">
        <f t="shared" si="7"/>
        <v>#DIV/0!</v>
      </c>
      <c r="M21" s="13" t="e">
        <f t="shared" si="9"/>
        <v>#DIV/0!</v>
      </c>
      <c r="N21" s="18" t="e">
        <f t="shared" si="10"/>
        <v>#DIV/0!</v>
      </c>
      <c r="O21" s="18" t="e">
        <f t="shared" si="11"/>
        <v>#DIV/0!</v>
      </c>
      <c r="P21" s="13"/>
      <c r="R21" s="16">
        <f t="shared" si="8"/>
        <v>45139</v>
      </c>
      <c r="S21" s="17"/>
      <c r="T21" s="17"/>
      <c r="U21" s="17"/>
      <c r="V21" s="17"/>
      <c r="W21" s="17">
        <v>13.11</v>
      </c>
      <c r="X21" s="17">
        <v>13.11</v>
      </c>
      <c r="Y21" s="17">
        <v>13.11</v>
      </c>
      <c r="Z21" s="17">
        <v>13.11</v>
      </c>
      <c r="AA21" s="17">
        <v>13.11</v>
      </c>
      <c r="AB21" s="17">
        <v>18.690000000000001</v>
      </c>
      <c r="AC21" s="17">
        <v>18.690000000000001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45170</v>
      </c>
      <c r="B22" s="13">
        <v>159.38</v>
      </c>
      <c r="C22" s="13">
        <f>++'Completion Factors'!J16</f>
        <v>1</v>
      </c>
      <c r="D22" s="13">
        <f t="shared" si="1"/>
        <v>0</v>
      </c>
      <c r="E22" s="13">
        <f t="shared" si="2"/>
        <v>0</v>
      </c>
      <c r="F22" s="13"/>
      <c r="G22" s="13">
        <f t="shared" si="3"/>
        <v>159.38</v>
      </c>
      <c r="H22" s="14">
        <f t="shared" si="4"/>
        <v>0</v>
      </c>
      <c r="I22" s="13"/>
      <c r="J22" s="13" t="e">
        <f t="shared" si="5"/>
        <v>#DIV/0!</v>
      </c>
      <c r="K22" s="13" t="e">
        <f t="shared" si="6"/>
        <v>#DIV/0!</v>
      </c>
      <c r="L22" s="13" t="e">
        <f t="shared" si="7"/>
        <v>#DIV/0!</v>
      </c>
      <c r="M22" s="13" t="e">
        <f t="shared" si="9"/>
        <v>#DIV/0!</v>
      </c>
      <c r="N22" s="18" t="e">
        <f t="shared" si="10"/>
        <v>#DIV/0!</v>
      </c>
      <c r="O22" s="18" t="e">
        <f t="shared" si="11"/>
        <v>#DIV/0!</v>
      </c>
      <c r="P22" s="13"/>
      <c r="R22" s="16">
        <f t="shared" si="8"/>
        <v>45170</v>
      </c>
      <c r="S22" s="17"/>
      <c r="T22" s="17"/>
      <c r="U22" s="17">
        <v>72.179999999999993</v>
      </c>
      <c r="V22" s="17">
        <v>145.52000000000001</v>
      </c>
      <c r="W22" s="17">
        <v>159.38</v>
      </c>
      <c r="X22" s="17">
        <v>159.38</v>
      </c>
      <c r="Y22" s="17">
        <v>159.38</v>
      </c>
      <c r="Z22" s="17">
        <v>159.38</v>
      </c>
      <c r="AA22" s="17">
        <v>159.38</v>
      </c>
      <c r="AB22" s="17">
        <v>159.38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45200</v>
      </c>
      <c r="B23" s="13">
        <v>2411.29</v>
      </c>
      <c r="C23" s="13">
        <f>++'Completion Factors'!J15</f>
        <v>0.9686640085359689</v>
      </c>
      <c r="D23" s="13">
        <f t="shared" si="1"/>
        <v>78.004511565888038</v>
      </c>
      <c r="E23" s="13">
        <f t="shared" si="2"/>
        <v>78.004511565888038</v>
      </c>
      <c r="F23" s="13"/>
      <c r="G23" s="13">
        <f t="shared" si="3"/>
        <v>2489.2945115658881</v>
      </c>
      <c r="H23" s="14">
        <f t="shared" si="4"/>
        <v>78.004511565888151</v>
      </c>
      <c r="I23" s="13"/>
      <c r="J23" s="13" t="e">
        <f t="shared" si="5"/>
        <v>#DIV/0!</v>
      </c>
      <c r="K23" s="13" t="e">
        <f t="shared" si="6"/>
        <v>#DIV/0!</v>
      </c>
      <c r="L23" s="13" t="e">
        <f t="shared" si="7"/>
        <v>#DIV/0!</v>
      </c>
      <c r="M23" s="13" t="e">
        <f t="shared" si="9"/>
        <v>#DIV/0!</v>
      </c>
      <c r="N23" s="18" t="e">
        <f t="shared" si="10"/>
        <v>#DIV/0!</v>
      </c>
      <c r="O23" s="18" t="e">
        <f t="shared" si="11"/>
        <v>#DIV/0!</v>
      </c>
      <c r="P23" s="13"/>
      <c r="R23" s="16">
        <f t="shared" si="8"/>
        <v>45200</v>
      </c>
      <c r="S23" s="17"/>
      <c r="T23" s="17">
        <v>135.15</v>
      </c>
      <c r="U23" s="17">
        <v>2125.15</v>
      </c>
      <c r="V23" s="17">
        <v>2329.86</v>
      </c>
      <c r="W23" s="17">
        <v>2411.29</v>
      </c>
      <c r="X23" s="17">
        <v>2411.29</v>
      </c>
      <c r="Y23" s="17">
        <v>2411.29</v>
      </c>
      <c r="Z23" s="17">
        <v>2411.29</v>
      </c>
      <c r="AA23" s="17">
        <v>2411.29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45231</v>
      </c>
      <c r="B24" s="13">
        <v>2296.3200000000002</v>
      </c>
      <c r="C24" s="13">
        <f>++'Completion Factors'!J14</f>
        <v>0.9686640085359689</v>
      </c>
      <c r="D24" s="13">
        <f t="shared" si="1"/>
        <v>74.285266392254783</v>
      </c>
      <c r="E24" s="13">
        <f t="shared" si="2"/>
        <v>74.285266392254783</v>
      </c>
      <c r="F24" s="19">
        <v>0</v>
      </c>
      <c r="G24" s="13">
        <f t="shared" si="3"/>
        <v>2370.6052663922551</v>
      </c>
      <c r="H24" s="14">
        <f t="shared" si="4"/>
        <v>74.285266392254925</v>
      </c>
      <c r="I24" s="13"/>
      <c r="J24" s="13" t="e">
        <f t="shared" si="5"/>
        <v>#DIV/0!</v>
      </c>
      <c r="K24" s="13" t="e">
        <f t="shared" si="6"/>
        <v>#DIV/0!</v>
      </c>
      <c r="L24" s="13" t="e">
        <f t="shared" si="7"/>
        <v>#DIV/0!</v>
      </c>
      <c r="M24" s="13" t="e">
        <f t="shared" si="9"/>
        <v>#DIV/0!</v>
      </c>
      <c r="N24" s="18" t="e">
        <f t="shared" si="10"/>
        <v>#DIV/0!</v>
      </c>
      <c r="O24" s="18" t="e">
        <f t="shared" si="11"/>
        <v>#DIV/0!</v>
      </c>
      <c r="P24" s="13"/>
      <c r="R24" s="16">
        <f t="shared" si="8"/>
        <v>45231</v>
      </c>
      <c r="S24" s="17"/>
      <c r="T24" s="17">
        <v>587.22</v>
      </c>
      <c r="U24" s="17">
        <v>635.44000000000005</v>
      </c>
      <c r="V24" s="17">
        <v>635.44000000000005</v>
      </c>
      <c r="W24" s="17">
        <v>663.24</v>
      </c>
      <c r="X24" s="17">
        <v>663.24</v>
      </c>
      <c r="Y24" s="17">
        <v>2296.3200000000002</v>
      </c>
      <c r="Z24" s="17">
        <v>2296.3200000000002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45261</v>
      </c>
      <c r="B25" s="13">
        <v>498.07000000000011</v>
      </c>
      <c r="C25" s="13">
        <f>++'Completion Factors'!J13</f>
        <v>0.9686640085359689</v>
      </c>
      <c r="D25" s="13">
        <f t="shared" si="1"/>
        <v>16.112415792219874</v>
      </c>
      <c r="E25" s="13">
        <f t="shared" si="2"/>
        <v>16.112415792219874</v>
      </c>
      <c r="F25" s="19">
        <v>0</v>
      </c>
      <c r="G25" s="13">
        <f t="shared" si="3"/>
        <v>514.18241579222001</v>
      </c>
      <c r="H25" s="14">
        <f t="shared" si="4"/>
        <v>16.112415792219906</v>
      </c>
      <c r="I25" s="13">
        <v>3579.32</v>
      </c>
      <c r="J25" s="13">
        <f t="shared" si="5"/>
        <v>14.365365929624062</v>
      </c>
      <c r="K25" s="13">
        <f t="shared" si="6"/>
        <v>13.91521294547568</v>
      </c>
      <c r="L25" s="13">
        <f t="shared" si="7"/>
        <v>0.45015298414838156</v>
      </c>
      <c r="M25" s="13">
        <f t="shared" si="9"/>
        <v>156.0526075832941</v>
      </c>
      <c r="N25" s="18" t="e">
        <f t="shared" si="10"/>
        <v>#DIV/0!</v>
      </c>
      <c r="O25" s="18" t="e">
        <f t="shared" si="11"/>
        <v>#DIV/0!</v>
      </c>
      <c r="P25" s="13"/>
      <c r="R25" s="16">
        <f t="shared" si="8"/>
        <v>45261</v>
      </c>
      <c r="S25" s="17"/>
      <c r="T25" s="17">
        <v>299.68</v>
      </c>
      <c r="U25" s="17">
        <v>472.83</v>
      </c>
      <c r="V25" s="17">
        <v>472.83</v>
      </c>
      <c r="W25" s="17">
        <v>472.83</v>
      </c>
      <c r="X25" s="17">
        <v>498.07000000000011</v>
      </c>
      <c r="Y25" s="17">
        <v>498.07000000000011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45292</v>
      </c>
      <c r="B26" s="13">
        <v>500.6</v>
      </c>
      <c r="C26" s="13">
        <f>++'Completion Factors'!J12</f>
        <v>0.6745294201797214</v>
      </c>
      <c r="D26" s="13">
        <f t="shared" si="1"/>
        <v>241.54702135100396</v>
      </c>
      <c r="E26" s="13">
        <f t="shared" si="2"/>
        <v>241.54702135100396</v>
      </c>
      <c r="F26" s="19">
        <v>0</v>
      </c>
      <c r="G26" s="13">
        <f t="shared" si="3"/>
        <v>742.14702135100401</v>
      </c>
      <c r="H26" s="14">
        <f t="shared" si="4"/>
        <v>241.54702135100399</v>
      </c>
      <c r="I26" s="13">
        <v>4082.9</v>
      </c>
      <c r="J26" s="13">
        <f t="shared" si="5"/>
        <v>18.176958077616501</v>
      </c>
      <c r="K26" s="13">
        <f t="shared" si="6"/>
        <v>12.260892992725759</v>
      </c>
      <c r="L26" s="13">
        <f t="shared" si="7"/>
        <v>5.9160650848907412</v>
      </c>
      <c r="M26" s="13">
        <f t="shared" si="9"/>
        <v>82.584018927952556</v>
      </c>
      <c r="N26" s="18" t="e">
        <f t="shared" si="10"/>
        <v>#DIV/0!</v>
      </c>
      <c r="O26" s="18" t="e">
        <f t="shared" si="11"/>
        <v>#DIV/0!</v>
      </c>
      <c r="P26" s="13"/>
      <c r="R26" s="16">
        <f t="shared" si="8"/>
        <v>45292</v>
      </c>
      <c r="S26" s="17">
        <v>91.46</v>
      </c>
      <c r="T26" s="17">
        <v>370.12</v>
      </c>
      <c r="U26" s="17">
        <v>478.69</v>
      </c>
      <c r="V26" s="17">
        <v>500.6</v>
      </c>
      <c r="W26" s="17">
        <v>500.6</v>
      </c>
      <c r="X26" s="17">
        <v>500.6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45323</v>
      </c>
      <c r="B27" s="13">
        <v>511.59000000000009</v>
      </c>
      <c r="C27" s="13">
        <f>++'Completion Factors'!J11</f>
        <v>0.67051944239864558</v>
      </c>
      <c r="D27" s="13">
        <f t="shared" si="1"/>
        <v>251.38563896117898</v>
      </c>
      <c r="E27" s="13">
        <f t="shared" si="2"/>
        <v>251.38563896117898</v>
      </c>
      <c r="F27" s="13">
        <f t="shared" ref="F27:F28" si="12">ROUND(+I27*J27/100,0)-D27-B27</f>
        <v>1400.0243610388209</v>
      </c>
      <c r="G27" s="13">
        <f t="shared" si="3"/>
        <v>2163</v>
      </c>
      <c r="H27" s="14">
        <f t="shared" si="4"/>
        <v>1651.4099999999999</v>
      </c>
      <c r="I27" s="13">
        <v>3327.53</v>
      </c>
      <c r="J27" s="19">
        <v>65</v>
      </c>
      <c r="K27" s="13">
        <f t="shared" si="6"/>
        <v>15.374466946954648</v>
      </c>
      <c r="L27" s="13">
        <f t="shared" si="7"/>
        <v>49.625533053045352</v>
      </c>
      <c r="M27" s="13">
        <f t="shared" si="9"/>
        <v>77.00702213518386</v>
      </c>
      <c r="N27" s="18" t="e">
        <f t="shared" si="10"/>
        <v>#DIV/0!</v>
      </c>
      <c r="O27" s="18" t="e">
        <f t="shared" si="11"/>
        <v>#DIV/0!</v>
      </c>
      <c r="P27" s="13"/>
      <c r="R27" s="16">
        <f t="shared" si="8"/>
        <v>45323</v>
      </c>
      <c r="S27" s="17">
        <v>21.66</v>
      </c>
      <c r="T27" s="17">
        <v>431.25000000000011</v>
      </c>
      <c r="U27" s="17">
        <v>464.03000000000009</v>
      </c>
      <c r="V27" s="17">
        <v>511.59000000000009</v>
      </c>
      <c r="W27" s="17">
        <v>511.59000000000009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45352</v>
      </c>
      <c r="B28" s="13">
        <v>260.24</v>
      </c>
      <c r="C28" s="13">
        <f>++'Completion Factors'!J10</f>
        <v>0.65302941008944626</v>
      </c>
      <c r="D28" s="13">
        <f t="shared" si="1"/>
        <v>138.27191382690498</v>
      </c>
      <c r="E28" s="13">
        <f t="shared" si="2"/>
        <v>138.27191382690498</v>
      </c>
      <c r="F28" s="13">
        <f t="shared" si="12"/>
        <v>1932.4880861730951</v>
      </c>
      <c r="G28" s="13">
        <f t="shared" si="3"/>
        <v>2331</v>
      </c>
      <c r="H28" s="14">
        <f t="shared" si="4"/>
        <v>2070.7600000000002</v>
      </c>
      <c r="I28" s="13">
        <v>3586.88</v>
      </c>
      <c r="J28" s="19">
        <v>65</v>
      </c>
      <c r="K28" s="13">
        <f t="shared" si="6"/>
        <v>7.2553305379605675</v>
      </c>
      <c r="L28" s="13">
        <f t="shared" si="7"/>
        <v>57.744669462039433</v>
      </c>
      <c r="M28" s="13">
        <f t="shared" si="9"/>
        <v>74.049209008538782</v>
      </c>
      <c r="N28" s="18" t="e">
        <f t="shared" si="10"/>
        <v>#DIV/0!</v>
      </c>
      <c r="O28" s="18" t="e">
        <f t="shared" si="11"/>
        <v>#DIV/0!</v>
      </c>
      <c r="P28" s="20"/>
      <c r="R28" s="16">
        <f t="shared" si="8"/>
        <v>45352</v>
      </c>
      <c r="S28" s="17"/>
      <c r="T28" s="17">
        <v>118.19</v>
      </c>
      <c r="U28" s="17">
        <v>260.24</v>
      </c>
      <c r="V28" s="17">
        <v>260.24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45383</v>
      </c>
      <c r="B29" s="13">
        <v>153.93</v>
      </c>
      <c r="C29" s="13">
        <f>++'Completion Factors'!J9</f>
        <v>0.60629608185056127</v>
      </c>
      <c r="D29" s="13">
        <f t="shared" si="1"/>
        <v>99.955856445201945</v>
      </c>
      <c r="E29" s="13">
        <f t="shared" si="2"/>
        <v>99.955856445201945</v>
      </c>
      <c r="F29" s="13">
        <f>ROUND(+I29*J29/100,0)-D29-B29</f>
        <v>1894.1141435547981</v>
      </c>
      <c r="G29" s="13">
        <f t="shared" si="3"/>
        <v>2148</v>
      </c>
      <c r="H29" s="14">
        <f t="shared" si="4"/>
        <v>1994.07</v>
      </c>
      <c r="I29" s="13">
        <v>3068.18</v>
      </c>
      <c r="J29" s="19">
        <v>70</v>
      </c>
      <c r="K29" s="13">
        <f t="shared" si="6"/>
        <v>5.0169807508034081</v>
      </c>
      <c r="L29" s="13">
        <f t="shared" si="7"/>
        <v>64.983019249196587</v>
      </c>
      <c r="M29" s="13">
        <f t="shared" si="9"/>
        <v>73.346662361914724</v>
      </c>
      <c r="N29" s="18" t="e">
        <f t="shared" si="10"/>
        <v>#DIV/0!</v>
      </c>
      <c r="O29" s="18" t="e">
        <f t="shared" si="11"/>
        <v>#DIV/0!</v>
      </c>
      <c r="P29" s="13"/>
      <c r="R29" s="16">
        <f t="shared" si="8"/>
        <v>45383</v>
      </c>
      <c r="S29" s="17"/>
      <c r="T29" s="17">
        <v>100.36</v>
      </c>
      <c r="U29" s="17">
        <v>153.93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45413</v>
      </c>
      <c r="B30" s="13">
        <v>419.63</v>
      </c>
      <c r="C30" s="13">
        <f>++'Completion Factors'!J8</f>
        <v>0.26970692834610088</v>
      </c>
      <c r="D30" s="13">
        <f t="shared" si="1"/>
        <v>1136.2440095156569</v>
      </c>
      <c r="E30" s="13">
        <f t="shared" si="2"/>
        <v>1136.2440095156569</v>
      </c>
      <c r="F30" s="13">
        <f>ROUND(+I30*J30/100,0)-D30-B30</f>
        <v>526.12599048434311</v>
      </c>
      <c r="G30" s="13">
        <f t="shared" si="3"/>
        <v>2082</v>
      </c>
      <c r="H30" s="14">
        <f t="shared" si="4"/>
        <v>1662.37</v>
      </c>
      <c r="I30" s="13">
        <v>2776.53</v>
      </c>
      <c r="J30" s="19">
        <v>75</v>
      </c>
      <c r="K30" s="13">
        <f t="shared" si="6"/>
        <v>15.11346897026144</v>
      </c>
      <c r="L30" s="13">
        <f t="shared" si="7"/>
        <v>59.886531029738563</v>
      </c>
      <c r="M30" s="13">
        <f t="shared" si="9"/>
        <v>73.542182908180209</v>
      </c>
      <c r="N30" s="18" t="e">
        <f t="shared" si="10"/>
        <v>#DIV/0!</v>
      </c>
      <c r="O30" s="18" t="e">
        <f t="shared" si="11"/>
        <v>#DIV/0!</v>
      </c>
      <c r="P30" s="13"/>
      <c r="R30" s="16">
        <f t="shared" si="8"/>
        <v>45413</v>
      </c>
      <c r="S30" s="17"/>
      <c r="T30" s="17">
        <v>419.63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45444</v>
      </c>
      <c r="B31" s="13"/>
      <c r="C31" s="13">
        <f>+'Completion Factors'!J7</f>
        <v>3.8071362459926053E-2</v>
      </c>
      <c r="D31" s="13">
        <f t="shared" si="1"/>
        <v>0</v>
      </c>
      <c r="E31" s="13">
        <f t="shared" si="2"/>
        <v>0</v>
      </c>
      <c r="F31" s="13">
        <f>ROUND(+I31*J31/100,0)-D31-B31</f>
        <v>2221</v>
      </c>
      <c r="G31" s="13">
        <f t="shared" si="3"/>
        <v>2221</v>
      </c>
      <c r="H31" s="14">
        <f t="shared" si="4"/>
        <v>2221</v>
      </c>
      <c r="I31" s="13">
        <v>2776.53</v>
      </c>
      <c r="J31" s="19">
        <v>80</v>
      </c>
      <c r="K31" s="13">
        <f t="shared" si="6"/>
        <v>0</v>
      </c>
      <c r="L31" s="13">
        <f t="shared" si="7"/>
        <v>80</v>
      </c>
      <c r="M31" s="13">
        <f t="shared" si="9"/>
        <v>74.31414701048574</v>
      </c>
      <c r="N31" s="18" t="e">
        <f t="shared" si="10"/>
        <v>#DIV/0!</v>
      </c>
      <c r="O31" s="18" t="e">
        <f t="shared" si="11"/>
        <v>#DIV/0!</v>
      </c>
      <c r="P31" s="13"/>
      <c r="R31" s="16">
        <f t="shared" si="8"/>
        <v>45444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10009.559215101366</v>
      </c>
      <c r="I33" s="13"/>
      <c r="J33" s="22">
        <f>SUM(G20:G31)/SUM(I20:I31)</f>
        <v>0.74314147010485743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10760.276156233967</v>
      </c>
      <c r="I36" s="26"/>
      <c r="J36" s="27" t="e">
        <f>(H36-I36)/I36</f>
        <v>#DIV/0!</v>
      </c>
      <c r="K36" s="27" t="e">
        <f>(VLOOKUP(DATE(YEAR(H4),MONTH(H4),DAY(1)),[1]Premium!$B$3:$D$200,3,FALSE)-VLOOKUP(DATE(YEAR(H4),MONTH(H4)-3,DAY(1)),[1]Premium!$B$3:$D$200,3,FALSE))/VLOOKUP(DATE(YEAR(H4),MONTH(H4),DAY(1)),[1]Premium!$B$3:$D$200,3,FALSE)</f>
        <v>#DIV/0!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2024-10-10T16:52:51Z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