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C70BF638-0767-42A0-9CF1-54E534F1C9C5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<sst xmlns="http://schemas.openxmlformats.org/spreadsheetml/2006/main" count="137" uniqueCount="65">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</sst>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6.2164396066012963E-2</c:v>
                </c:pt>
                <c:pt idx="1">
                  <c:v>0.41898306035177979</c:v>
                </c:pt>
                <c:pt idx="2">
                  <c:v>0.6458900899425023</c:v>
                </c:pt>
                <c:pt idx="3">
                  <c:v>0.7093169027219135</c:v>
                </c:pt>
                <c:pt idx="4">
                  <c:v>0.82850684316446843</c:v>
                </c:pt>
                <c:pt idx="5">
                  <c:v>0.87077569896476781</c:v>
                </c:pt>
                <c:pt idx="6">
                  <c:v>0.92242542211750944</c:v>
                </c:pt>
                <c:pt idx="7">
                  <c:v>0.94906117261418077</c:v>
                </c:pt>
                <c:pt idx="8">
                  <c:v>0.9713975497155668</c:v>
                </c:pt>
                <c:pt idx="9">
                  <c:v>0.9771325952348634</c:v>
                </c:pt>
                <c:pt idx="10">
                  <c:v>0.97763352279888194</c:v>
                </c:pt>
                <c:pt idx="11">
                  <c:v>0.98020811405780039</c:v>
                </c:pt>
                <c:pt idx="12">
                  <c:v>0.98686462379224249</c:v>
                </c:pt>
                <c:pt idx="13">
                  <c:v>0.98710248379093968</c:v>
                </c:pt>
                <c:pt idx="14">
                  <c:v>0.99805214221061977</c:v>
                </c:pt>
                <c:pt idx="15">
                  <c:v>0.99933605107360657</c:v>
                </c:pt>
                <c:pt idx="16">
                  <c:v>0.99970752755425085</c:v>
                </c:pt>
                <c:pt idx="17">
                  <c:v>0.99970752755425085</c:v>
                </c:pt>
                <c:pt idx="18">
                  <c:v>0.9997844808637717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A-420E-A41B-8AC9AC54FA7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4.0471991160260748E-2</c:v>
                </c:pt>
                <c:pt idx="1">
                  <c:v>0.39925301947674041</c:v>
                </c:pt>
                <c:pt idx="2">
                  <c:v>0.62146116259294393</c:v>
                </c:pt>
                <c:pt idx="3">
                  <c:v>0.67200658957586024</c:v>
                </c:pt>
                <c:pt idx="4">
                  <c:v>0.78141122733737667</c:v>
                </c:pt>
                <c:pt idx="5">
                  <c:v>0.83614084822477386</c:v>
                </c:pt>
                <c:pt idx="6">
                  <c:v>0.9143905149172058</c:v>
                </c:pt>
                <c:pt idx="7">
                  <c:v>0.9421917927735578</c:v>
                </c:pt>
                <c:pt idx="8">
                  <c:v>0.97014270730987595</c:v>
                </c:pt>
                <c:pt idx="9">
                  <c:v>0.97687993434156417</c:v>
                </c:pt>
                <c:pt idx="10">
                  <c:v>0.97744141459820477</c:v>
                </c:pt>
                <c:pt idx="11">
                  <c:v>0.98020811405780039</c:v>
                </c:pt>
                <c:pt idx="12">
                  <c:v>0.98686462379224249</c:v>
                </c:pt>
                <c:pt idx="13">
                  <c:v>0.98710248379093968</c:v>
                </c:pt>
                <c:pt idx="14">
                  <c:v>0.99805214221061977</c:v>
                </c:pt>
                <c:pt idx="15">
                  <c:v>0.99933605107360657</c:v>
                </c:pt>
                <c:pt idx="16">
                  <c:v>0.99970752755425085</c:v>
                </c:pt>
                <c:pt idx="17">
                  <c:v>0.99970752755425085</c:v>
                </c:pt>
                <c:pt idx="18">
                  <c:v>0.9997844808637717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A-420E-A41B-8AC9AC54FA7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5.0348981367982319E-2</c:v>
                </c:pt>
                <c:pt idx="1">
                  <c:v>0.36447115556520521</c:v>
                </c:pt>
                <c:pt idx="2">
                  <c:v>0.7130698045915671</c:v>
                </c:pt>
                <c:pt idx="3">
                  <c:v>0.76650116929312018</c:v>
                </c:pt>
                <c:pt idx="4">
                  <c:v>0.91304494470669029</c:v>
                </c:pt>
                <c:pt idx="5">
                  <c:v>0.97739055310678069</c:v>
                </c:pt>
                <c:pt idx="6">
                  <c:v>0.98083498911411704</c:v>
                </c:pt>
                <c:pt idx="7">
                  <c:v>0.98112089493517507</c:v>
                </c:pt>
                <c:pt idx="8">
                  <c:v>0.98200262003194805</c:v>
                </c:pt>
                <c:pt idx="9">
                  <c:v>0.9960397730132996</c:v>
                </c:pt>
                <c:pt idx="10">
                  <c:v>0.99666876832299367</c:v>
                </c:pt>
                <c:pt idx="11">
                  <c:v>0.99699080870361978</c:v>
                </c:pt>
                <c:pt idx="12">
                  <c:v>0.99699080870361978</c:v>
                </c:pt>
                <c:pt idx="13">
                  <c:v>0.99724612671966073</c:v>
                </c:pt>
                <c:pt idx="14">
                  <c:v>0.99740969677252977</c:v>
                </c:pt>
                <c:pt idx="15">
                  <c:v>0.99924079482428418</c:v>
                </c:pt>
                <c:pt idx="16">
                  <c:v>0.99970752755425085</c:v>
                </c:pt>
                <c:pt idx="17">
                  <c:v>0.99970752755425085</c:v>
                </c:pt>
                <c:pt idx="18">
                  <c:v>0.9997844808637717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A-420E-A41B-8AC9AC54FA7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7.5156459844964121E-2</c:v>
                </c:pt>
                <c:pt idx="1">
                  <c:v>0.68301273032764576</c:v>
                </c:pt>
                <c:pt idx="2">
                  <c:v>0.86982913344965651</c:v>
                </c:pt>
                <c:pt idx="3">
                  <c:v>0.98232517485688364</c:v>
                </c:pt>
                <c:pt idx="4">
                  <c:v>0.98810531158997605</c:v>
                </c:pt>
                <c:pt idx="5">
                  <c:v>0.99669517130983509</c:v>
                </c:pt>
                <c:pt idx="6">
                  <c:v>0.99721966644022175</c:v>
                </c:pt>
                <c:pt idx="7">
                  <c:v>0.99721966644022175</c:v>
                </c:pt>
                <c:pt idx="8">
                  <c:v>0.99721966644022175</c:v>
                </c:pt>
                <c:pt idx="9">
                  <c:v>0.99952490995059207</c:v>
                </c:pt>
                <c:pt idx="10">
                  <c:v>0.99952490995059207</c:v>
                </c:pt>
                <c:pt idx="11">
                  <c:v>0.99952490995059207</c:v>
                </c:pt>
                <c:pt idx="12">
                  <c:v>0.99952490995059207</c:v>
                </c:pt>
                <c:pt idx="13">
                  <c:v>0.99952490995059207</c:v>
                </c:pt>
                <c:pt idx="14">
                  <c:v>0.99952490995059207</c:v>
                </c:pt>
                <c:pt idx="15">
                  <c:v>0.99952490995059207</c:v>
                </c:pt>
                <c:pt idx="16">
                  <c:v>0.99952490995059207</c:v>
                </c:pt>
                <c:pt idx="17">
                  <c:v>0.99952490995059207</c:v>
                </c:pt>
                <c:pt idx="18">
                  <c:v>0.99965979047221132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FA-420E-A41B-8AC9AC54FA7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2.2043567636361699E-2</c:v>
                </c:pt>
                <c:pt idx="1">
                  <c:v>0.36600834145738198</c:v>
                </c:pt>
                <c:pt idx="2">
                  <c:v>0.60115056422006485</c:v>
                </c:pt>
                <c:pt idx="3">
                  <c:v>0.67461224101662665</c:v>
                </c:pt>
                <c:pt idx="4">
                  <c:v>0.80481317274289166</c:v>
                </c:pt>
                <c:pt idx="5">
                  <c:v>0.86968335304616751</c:v>
                </c:pt>
                <c:pt idx="6">
                  <c:v>0.92163455717180642</c:v>
                </c:pt>
                <c:pt idx="7">
                  <c:v>0.95506142297767094</c:v>
                </c:pt>
                <c:pt idx="8">
                  <c:v>0.97026592403839662</c:v>
                </c:pt>
                <c:pt idx="9">
                  <c:v>0.97427759896374</c:v>
                </c:pt>
                <c:pt idx="10">
                  <c:v>0.97473937630272178</c:v>
                </c:pt>
                <c:pt idx="11">
                  <c:v>0.97761377562761775</c:v>
                </c:pt>
                <c:pt idx="12">
                  <c:v>0.98472104347155254</c:v>
                </c:pt>
                <c:pt idx="13">
                  <c:v>0.9850364650557849</c:v>
                </c:pt>
                <c:pt idx="14">
                  <c:v>0.99740621837058407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FA-420E-A41B-8AC9AC54FA7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1.364517601739545E-2</c:v>
                </c:pt>
                <c:pt idx="1">
                  <c:v>0.33809473342616703</c:v>
                </c:pt>
                <c:pt idx="2">
                  <c:v>0.58698429899083548</c:v>
                </c:pt>
                <c:pt idx="3">
                  <c:v>0.64146962952079356</c:v>
                </c:pt>
                <c:pt idx="4">
                  <c:v>0.75857288724144689</c:v>
                </c:pt>
                <c:pt idx="5">
                  <c:v>0.84372644865375201</c:v>
                </c:pt>
                <c:pt idx="6">
                  <c:v>0.9172328467568226</c:v>
                </c:pt>
                <c:pt idx="7">
                  <c:v>0.94923716195581198</c:v>
                </c:pt>
                <c:pt idx="8">
                  <c:v>0.96920850534602088</c:v>
                </c:pt>
                <c:pt idx="9">
                  <c:v>0.9739620400730874</c:v>
                </c:pt>
                <c:pt idx="10">
                  <c:v>0.97450060580926101</c:v>
                </c:pt>
                <c:pt idx="11">
                  <c:v>0.97761377562761775</c:v>
                </c:pt>
                <c:pt idx="12">
                  <c:v>0.98472104347155254</c:v>
                </c:pt>
                <c:pt idx="13">
                  <c:v>0.9850364650557849</c:v>
                </c:pt>
                <c:pt idx="14">
                  <c:v>0.99740621837058407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FA-420E-A41B-8AC9AC54FA7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2.8977410386387011E-2</c:v>
                </c:pt>
                <c:pt idx="1">
                  <c:v>0.27687528372971748</c:v>
                </c:pt>
                <c:pt idx="2">
                  <c:v>0.60631430087400251</c:v>
                </c:pt>
                <c:pt idx="3">
                  <c:v>0.67688950595708031</c:v>
                </c:pt>
                <c:pt idx="4">
                  <c:v>0.84301941089886911</c:v>
                </c:pt>
                <c:pt idx="5">
                  <c:v>0.97928448984308825</c:v>
                </c:pt>
                <c:pt idx="6">
                  <c:v>0.98453911339501232</c:v>
                </c:pt>
                <c:pt idx="7">
                  <c:v>0.98484496181819758</c:v>
                </c:pt>
                <c:pt idx="8">
                  <c:v>0.98548343175174113</c:v>
                </c:pt>
                <c:pt idx="9">
                  <c:v>0.99488612852832758</c:v>
                </c:pt>
                <c:pt idx="10">
                  <c:v>0.99541121049676928</c:v>
                </c:pt>
                <c:pt idx="11">
                  <c:v>0.99579731685502726</c:v>
                </c:pt>
                <c:pt idx="12">
                  <c:v>0.99579731685502726</c:v>
                </c:pt>
                <c:pt idx="13">
                  <c:v>0.99617419726071932</c:v>
                </c:pt>
                <c:pt idx="14">
                  <c:v>0.99637610554218758</c:v>
                </c:pt>
                <c:pt idx="15">
                  <c:v>0.99897528546443526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FA-420E-A41B-8AC9AC54FA7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5.4858599003846979E-2</c:v>
                </c:pt>
                <c:pt idx="1">
                  <c:v>0.70319945722072719</c:v>
                </c:pt>
                <c:pt idx="2">
                  <c:v>0.87438266110819995</c:v>
                </c:pt>
                <c:pt idx="3">
                  <c:v>0.98543351082901065</c:v>
                </c:pt>
                <c:pt idx="4">
                  <c:v>0.99058447793060478</c:v>
                </c:pt>
                <c:pt idx="5">
                  <c:v>0.99571338181813507</c:v>
                </c:pt>
                <c:pt idx="6">
                  <c:v>0.99680590974995442</c:v>
                </c:pt>
                <c:pt idx="7">
                  <c:v>0.99680590974995442</c:v>
                </c:pt>
                <c:pt idx="8">
                  <c:v>0.99680590974995442</c:v>
                </c:pt>
                <c:pt idx="9">
                  <c:v>0.99936069237300373</c:v>
                </c:pt>
                <c:pt idx="10">
                  <c:v>0.99936069237300373</c:v>
                </c:pt>
                <c:pt idx="11">
                  <c:v>0.99936069237300373</c:v>
                </c:pt>
                <c:pt idx="12">
                  <c:v>0.99936069237300373</c:v>
                </c:pt>
                <c:pt idx="13">
                  <c:v>0.99936069237300373</c:v>
                </c:pt>
                <c:pt idx="14">
                  <c:v>0.99936069237300373</c:v>
                </c:pt>
                <c:pt idx="15">
                  <c:v>0.99936069237300373</c:v>
                </c:pt>
                <c:pt idx="16">
                  <c:v>0.99936069237300373</c:v>
                </c:pt>
                <c:pt idx="17">
                  <c:v>0.99936069237300373</c:v>
                </c:pt>
                <c:pt idx="18">
                  <c:v>0.99957385550001643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FA-420E-A41B-8AC9AC54FA7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6.0300990297260007E-2</c:v>
                </c:pt>
                <c:pt idx="1">
                  <c:v>0.47530743420663418</c:v>
                </c:pt>
                <c:pt idx="2">
                  <c:v>0.7836872908443957</c:v>
                </c:pt>
                <c:pt idx="3">
                  <c:v>0.86109566872957199</c:v>
                </c:pt>
                <c:pt idx="4">
                  <c:v>0.9490933781767058</c:v>
                </c:pt>
                <c:pt idx="5">
                  <c:v>0.98694847211183034</c:v>
                </c:pt>
                <c:pt idx="6">
                  <c:v>0.98895946876975349</c:v>
                </c:pt>
                <c:pt idx="7">
                  <c:v>0.98910477870865798</c:v>
                </c:pt>
                <c:pt idx="8">
                  <c:v>0.98955264589018954</c:v>
                </c:pt>
                <c:pt idx="9">
                  <c:v>0.99777929818809119</c:v>
                </c:pt>
                <c:pt idx="10">
                  <c:v>0.99809479586186267</c:v>
                </c:pt>
                <c:pt idx="11">
                  <c:v>0.99825625110807958</c:v>
                </c:pt>
                <c:pt idx="12">
                  <c:v>0.99825625110807958</c:v>
                </c:pt>
                <c:pt idx="13">
                  <c:v>0.99838421802254218</c:v>
                </c:pt>
                <c:pt idx="14">
                  <c:v>0.99846618311286239</c:v>
                </c:pt>
                <c:pt idx="15">
                  <c:v>0.99938283219462487</c:v>
                </c:pt>
                <c:pt idx="16">
                  <c:v>0.99961621041192339</c:v>
                </c:pt>
                <c:pt idx="17">
                  <c:v>0.99961621041192339</c:v>
                </c:pt>
                <c:pt idx="18">
                  <c:v>0.9997221317799877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FA-420E-A41B-8AC9AC54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6.7399200646437194</c:v>
                </c:pt>
                <c:pt idx="1">
                  <c:v>1.5415661182106279</c:v>
                </c:pt>
                <c:pt idx="2">
                  <c:v>1.098200628507952</c:v>
                </c:pt>
                <c:pt idx="3">
                  <c:v>1.1680348233422591</c:v>
                </c:pt>
                <c:pt idx="4">
                  <c:v>1.0510181130657339</c:v>
                </c:pt>
                <c:pt idx="5">
                  <c:v>1.059314612493373</c:v>
                </c:pt>
                <c:pt idx="6">
                  <c:v>1.028875776683958</c:v>
                </c:pt>
                <c:pt idx="7">
                  <c:v>1.0235352343409649</c:v>
                </c:pt>
                <c:pt idx="8">
                  <c:v>1.005903911864896</c:v>
                </c:pt>
                <c:pt idx="9">
                  <c:v>1.000512650551687</c:v>
                </c:pt>
                <c:pt idx="10">
                  <c:v>1.0026334932250971</c:v>
                </c:pt>
                <c:pt idx="11">
                  <c:v>1.0067909147445091</c:v>
                </c:pt>
                <c:pt idx="12">
                  <c:v>1.0002410259654291</c:v>
                </c:pt>
                <c:pt idx="13">
                  <c:v>1.0110927270465659</c:v>
                </c:pt>
                <c:pt idx="14">
                  <c:v>1.001286414615717</c:v>
                </c:pt>
                <c:pt idx="15">
                  <c:v>1.0003717232859211</c:v>
                </c:pt>
                <c:pt idx="16">
                  <c:v>1</c:v>
                </c:pt>
                <c:pt idx="17">
                  <c:v>1.0000769758228281</c:v>
                </c:pt>
                <c:pt idx="18">
                  <c:v>1.0002155655947389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A5-B0D8-866D7E2757F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9.8649215922137525</c:v>
                </c:pt>
                <c:pt idx="1">
                  <c:v>1.556559705941432</c:v>
                </c:pt>
                <c:pt idx="2">
                  <c:v>1.0813332031434171</c:v>
                </c:pt>
                <c:pt idx="3">
                  <c:v>1.1628029240465749</c:v>
                </c:pt>
                <c:pt idx="4">
                  <c:v>1.070039460622912</c:v>
                </c:pt>
                <c:pt idx="5">
                  <c:v>1.093584312808739</c:v>
                </c:pt>
                <c:pt idx="6">
                  <c:v>1.030404162557252</c:v>
                </c:pt>
                <c:pt idx="7">
                  <c:v>1.029665843781167</c:v>
                </c:pt>
                <c:pt idx="8">
                  <c:v>1.0069445731859079</c:v>
                </c:pt>
                <c:pt idx="9">
                  <c:v>1.0005747689525619</c:v>
                </c:pt>
                <c:pt idx="10">
                  <c:v>1.0028305527249759</c:v>
                </c:pt>
                <c:pt idx="11">
                  <c:v>1.0067909147445091</c:v>
                </c:pt>
                <c:pt idx="12">
                  <c:v>1.0002410259654291</c:v>
                </c:pt>
                <c:pt idx="13">
                  <c:v>1.0110927270465659</c:v>
                </c:pt>
                <c:pt idx="14">
                  <c:v>1.001286414615717</c:v>
                </c:pt>
                <c:pt idx="15">
                  <c:v>1.0003717232859211</c:v>
                </c:pt>
                <c:pt idx="16">
                  <c:v>1</c:v>
                </c:pt>
                <c:pt idx="17">
                  <c:v>1.0000769758228281</c:v>
                </c:pt>
                <c:pt idx="18">
                  <c:v>1.0002155655947389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A5-B0D8-866D7E2757F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7.2388982986849051</c:v>
                </c:pt>
                <c:pt idx="1">
                  <c:v>1.9564505824494429</c:v>
                </c:pt>
                <c:pt idx="2">
                  <c:v>1.0749314644337771</c:v>
                </c:pt>
                <c:pt idx="3">
                  <c:v>1.191185325325355</c:v>
                </c:pt>
                <c:pt idx="4">
                  <c:v>1.0704736483928079</c:v>
                </c:pt>
                <c:pt idx="5">
                  <c:v>1.0035241142820419</c:v>
                </c:pt>
                <c:pt idx="6">
                  <c:v>1.0002914922736561</c:v>
                </c:pt>
                <c:pt idx="7">
                  <c:v>1.000898691589716</c:v>
                </c:pt>
                <c:pt idx="8">
                  <c:v>1.014294414999519</c:v>
                </c:pt>
                <c:pt idx="9">
                  <c:v>1.0006314961778999</c:v>
                </c:pt>
                <c:pt idx="10">
                  <c:v>1.000323116757404</c:v>
                </c:pt>
                <c:pt idx="11">
                  <c:v>1</c:v>
                </c:pt>
                <c:pt idx="12">
                  <c:v>1.000256088635735</c:v>
                </c:pt>
                <c:pt idx="13">
                  <c:v>1.0001640217479779</c:v>
                </c:pt>
                <c:pt idx="14">
                  <c:v>1.00183585346892</c:v>
                </c:pt>
                <c:pt idx="15">
                  <c:v>1.0004670873450969</c:v>
                </c:pt>
                <c:pt idx="16">
                  <c:v>1</c:v>
                </c:pt>
                <c:pt idx="17">
                  <c:v>1.0000769758228281</c:v>
                </c:pt>
                <c:pt idx="18">
                  <c:v>1.0002155655947389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B-44A5-B0D8-866D7E2757F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9.0878778981419952</c:v>
                </c:pt>
                <c:pt idx="1">
                  <c:v>1.2735181861579561</c:v>
                </c:pt>
                <c:pt idx="2">
                  <c:v>1.1293311951521781</c:v>
                </c:pt>
                <c:pt idx="3">
                  <c:v>1.0058841378405421</c:v>
                </c:pt>
                <c:pt idx="4">
                  <c:v>1.0086932633790191</c:v>
                </c:pt>
                <c:pt idx="5">
                  <c:v>1.000526234244415</c:v>
                </c:pt>
                <c:pt idx="6">
                  <c:v>1</c:v>
                </c:pt>
                <c:pt idx="7">
                  <c:v>1</c:v>
                </c:pt>
                <c:pt idx="8">
                  <c:v>1.0023116707260691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1.000134944632471</c:v>
                </c:pt>
                <c:pt idx="18">
                  <c:v>1.0003403253097021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B-44A5-B0D8-866D7E2757F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16.603861384653431</c:v>
                </c:pt>
                <c:pt idx="1">
                  <c:v>1.642450447512718</c:v>
                </c:pt>
                <c:pt idx="2">
                  <c:v>1.1222017929765591</c:v>
                </c:pt>
                <c:pt idx="3">
                  <c:v>1.193001140225465</c:v>
                </c:pt>
                <c:pt idx="4">
                  <c:v>1.080602781490505</c:v>
                </c:pt>
                <c:pt idx="5">
                  <c:v>1.059735769281628</c:v>
                </c:pt>
                <c:pt idx="6">
                  <c:v>1.036269110729138</c:v>
                </c:pt>
                <c:pt idx="7">
                  <c:v>1.0159199195935711</c:v>
                </c:pt>
                <c:pt idx="8">
                  <c:v>1.0041346138475591</c:v>
                </c:pt>
                <c:pt idx="9">
                  <c:v>1.000473968958614</c:v>
                </c:pt>
                <c:pt idx="10">
                  <c:v>1.0029488901287631</c:v>
                </c:pt>
                <c:pt idx="11">
                  <c:v>1.007270016054522</c:v>
                </c:pt>
                <c:pt idx="12">
                  <c:v>1.000320315673483</c:v>
                </c:pt>
                <c:pt idx="13">
                  <c:v>1.0125576603035691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B-44A5-B0D8-866D7E2757F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24.777601475799901</c:v>
                </c:pt>
                <c:pt idx="1">
                  <c:v>1.7361533350208811</c:v>
                </c:pt>
                <c:pt idx="2">
                  <c:v>1.0928224666718189</c:v>
                </c:pt>
                <c:pt idx="3">
                  <c:v>1.182554640674313</c:v>
                </c:pt>
                <c:pt idx="4">
                  <c:v>1.1122549498466341</c:v>
                </c:pt>
                <c:pt idx="5">
                  <c:v>1.087121125834513</c:v>
                </c:pt>
                <c:pt idx="6">
                  <c:v>1.034892247167283</c:v>
                </c:pt>
                <c:pt idx="7">
                  <c:v>1.0210393610686921</c:v>
                </c:pt>
                <c:pt idx="8">
                  <c:v>1.0049045532523151</c:v>
                </c:pt>
                <c:pt idx="9">
                  <c:v>1.0005529637850501</c:v>
                </c:pt>
                <c:pt idx="10">
                  <c:v>1.003194630972827</c:v>
                </c:pt>
                <c:pt idx="11">
                  <c:v>1.007270016054522</c:v>
                </c:pt>
                <c:pt idx="12">
                  <c:v>1.000320315673483</c:v>
                </c:pt>
                <c:pt idx="13">
                  <c:v>1.0125576603035691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B-44A5-B0D8-866D7E2757F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9.5548663609978011</c:v>
                </c:pt>
                <c:pt idx="1">
                  <c:v>2.1898462466800739</c:v>
                </c:pt>
                <c:pt idx="2">
                  <c:v>1.1164003636090121</c:v>
                </c:pt>
                <c:pt idx="3">
                  <c:v>1.2454313495477991</c:v>
                </c:pt>
                <c:pt idx="4">
                  <c:v>1.161639313617852</c:v>
                </c:pt>
                <c:pt idx="5">
                  <c:v>1.0053657783886341</c:v>
                </c:pt>
                <c:pt idx="6">
                  <c:v>1.000310651368771</c:v>
                </c:pt>
                <c:pt idx="7">
                  <c:v>1.0006482948670059</c:v>
                </c:pt>
                <c:pt idx="8">
                  <c:v>1.009541202290811</c:v>
                </c:pt>
                <c:pt idx="9">
                  <c:v>1.0005277809724999</c:v>
                </c:pt>
                <c:pt idx="10">
                  <c:v>1.000387886286779</c:v>
                </c:pt>
                <c:pt idx="11">
                  <c:v>1</c:v>
                </c:pt>
                <c:pt idx="12">
                  <c:v>1.0003784709993819</c:v>
                </c:pt>
                <c:pt idx="13">
                  <c:v>1.0002026837093589</c:v>
                </c:pt>
                <c:pt idx="14">
                  <c:v>1.00260863333413</c:v>
                </c:pt>
                <c:pt idx="15">
                  <c:v>1.0006630525820861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FB-44A5-B0D8-866D7E2757F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12.818399849609991</c:v>
                </c:pt>
                <c:pt idx="1">
                  <c:v>1.2434347781837669</c:v>
                </c:pt>
                <c:pt idx="2">
                  <c:v>1.127004862585065</c:v>
                </c:pt>
                <c:pt idx="3">
                  <c:v>1.005227107709439</c:v>
                </c:pt>
                <c:pt idx="4">
                  <c:v>1.0051776542049651</c:v>
                </c:pt>
                <c:pt idx="5">
                  <c:v>1.001097231343647</c:v>
                </c:pt>
                <c:pt idx="6">
                  <c:v>1</c:v>
                </c:pt>
                <c:pt idx="7">
                  <c:v>1</c:v>
                </c:pt>
                <c:pt idx="8">
                  <c:v>1.002562968977271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1.000213299491004</c:v>
                </c:pt>
                <c:pt idx="18">
                  <c:v>1.0004263261765389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FB-44A5-B0D8-866D7E2757F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8.1633880984134493</c:v>
                </c:pt>
                <c:pt idx="1">
                  <c:v>1.6149843843036991</c:v>
                </c:pt>
                <c:pt idx="2">
                  <c:v>1.1021313297929769</c:v>
                </c:pt>
                <c:pt idx="3">
                  <c:v>1.0985347315829479</c:v>
                </c:pt>
                <c:pt idx="4">
                  <c:v>1.0395834558859129</c:v>
                </c:pt>
                <c:pt idx="5">
                  <c:v>1.002025174263228</c:v>
                </c:pt>
                <c:pt idx="6">
                  <c:v>1.0001457461368279</c:v>
                </c:pt>
                <c:pt idx="7">
                  <c:v>1.000449345794858</c:v>
                </c:pt>
                <c:pt idx="8">
                  <c:v>1.0083030428627939</c:v>
                </c:pt>
                <c:pt idx="9">
                  <c:v>1.00031574808895</c:v>
                </c:pt>
                <c:pt idx="10">
                  <c:v>1.000161558378702</c:v>
                </c:pt>
                <c:pt idx="11">
                  <c:v>1</c:v>
                </c:pt>
                <c:pt idx="12">
                  <c:v>1.0001280443178671</c:v>
                </c:pt>
                <c:pt idx="13">
                  <c:v>1.000082010873989</c:v>
                </c:pt>
                <c:pt idx="14">
                  <c:v>1.0009179267344599</c:v>
                </c:pt>
                <c:pt idx="15">
                  <c:v>1.000233543672548</c:v>
                </c:pt>
                <c:pt idx="16">
                  <c:v>1</c:v>
                </c:pt>
                <c:pt idx="17">
                  <c:v>1.0001059602276501</c:v>
                </c:pt>
                <c:pt idx="18">
                  <c:v>1.0002779454522199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B-44A5-B0D8-866D7E27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0.11003668966596138</v>
      </c>
      <c r="C7" s="4">
        <f t="shared" ref="C7:C29" si="1">+F7/F8</f>
        <v>0.13814256793491222</v>
      </c>
      <c r="D7" s="4">
        <f t="shared" ref="D7:D29" si="2">+G7/G8</f>
        <v>0.10136928009537209</v>
      </c>
      <c r="E7" s="5">
        <v>7.5156459844964121E-2</v>
      </c>
      <c r="F7" s="5">
        <v>5.0348981367982319E-2</v>
      </c>
      <c r="G7" s="5">
        <v>4.0471991160260748E-2</v>
      </c>
      <c r="H7" s="4">
        <f t="shared" ref="H7:H29" si="3">+I7/I8</f>
        <v>0.12686734091990842</v>
      </c>
      <c r="I7" s="5">
        <v>6.0300990297260007E-2</v>
      </c>
      <c r="J7" s="5">
        <f t="shared" ref="J7:J30" si="4">I7</f>
        <v>6.0300990297260007E-2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0.78522632096591738</v>
      </c>
      <c r="C8" s="4">
        <f t="shared" si="1"/>
        <v>0.51112970037199568</v>
      </c>
      <c r="D8" s="4">
        <f t="shared" si="2"/>
        <v>0.64244243004811952</v>
      </c>
      <c r="E8" s="5">
        <v>0.68301273032764576</v>
      </c>
      <c r="F8" s="5">
        <v>0.36447115556520521</v>
      </c>
      <c r="G8" s="5">
        <v>0.39925301947674041</v>
      </c>
      <c r="H8" s="4">
        <f t="shared" si="3"/>
        <v>0.60650139380786305</v>
      </c>
      <c r="I8" s="5">
        <v>0.47530743420663418</v>
      </c>
      <c r="J8" s="5">
        <f t="shared" si="4"/>
        <v>0.47530743420663418</v>
      </c>
    </row>
    <row r="9" spans="1:10" ht="15.5" customHeight="1" x14ac:dyDescent="0.35">
      <c r="A9" s="3">
        <f t="shared" si="5"/>
        <v>2</v>
      </c>
      <c r="B9" s="4">
        <f t="shared" si="0"/>
        <v>0.88547983469565783</v>
      </c>
      <c r="C9" s="4">
        <f t="shared" si="1"/>
        <v>0.93029186798132568</v>
      </c>
      <c r="D9" s="4">
        <f t="shared" si="2"/>
        <v>0.9247843283578242</v>
      </c>
      <c r="E9" s="5">
        <v>0.86982913344965651</v>
      </c>
      <c r="F9" s="5">
        <v>0.7130698045915671</v>
      </c>
      <c r="G9" s="5">
        <v>0.62146116259294393</v>
      </c>
      <c r="H9" s="4">
        <f t="shared" si="3"/>
        <v>0.91010478777650605</v>
      </c>
      <c r="I9" s="5">
        <v>0.7836872908443957</v>
      </c>
      <c r="J9" s="5">
        <f t="shared" si="4"/>
        <v>0.7836872908443957</v>
      </c>
    </row>
    <row r="10" spans="1:10" ht="15.5" customHeight="1" x14ac:dyDescent="0.35">
      <c r="A10" s="3">
        <f t="shared" si="5"/>
        <v>3</v>
      </c>
      <c r="B10" s="4">
        <f t="shared" si="0"/>
        <v>0.9941502827023655</v>
      </c>
      <c r="C10" s="4">
        <f t="shared" si="1"/>
        <v>0.83949993232737696</v>
      </c>
      <c r="D10" s="4">
        <f t="shared" si="2"/>
        <v>0.85999095747023269</v>
      </c>
      <c r="E10" s="5">
        <v>0.98232517485688364</v>
      </c>
      <c r="F10" s="5">
        <v>0.76650116929312018</v>
      </c>
      <c r="G10" s="5">
        <v>0.67200658957586024</v>
      </c>
      <c r="H10" s="4">
        <f t="shared" si="3"/>
        <v>0.90728234811185238</v>
      </c>
      <c r="I10" s="5">
        <v>0.86109566872957199</v>
      </c>
      <c r="J10" s="5">
        <f t="shared" si="4"/>
        <v>0.86109566872957199</v>
      </c>
    </row>
    <row r="11" spans="1:10" ht="15.5" customHeight="1" x14ac:dyDescent="0.35">
      <c r="A11" s="3">
        <f t="shared" si="5"/>
        <v>4</v>
      </c>
      <c r="B11" s="4">
        <f t="shared" si="0"/>
        <v>0.99138165813668944</v>
      </c>
      <c r="C11" s="4">
        <f t="shared" si="1"/>
        <v>0.93416591945199556</v>
      </c>
      <c r="D11" s="4">
        <f t="shared" si="2"/>
        <v>0.93454497408708748</v>
      </c>
      <c r="E11" s="5">
        <v>0.98810531158997605</v>
      </c>
      <c r="F11" s="5">
        <v>0.91304494470669029</v>
      </c>
      <c r="G11" s="5">
        <v>0.78141122733737667</v>
      </c>
      <c r="H11" s="4">
        <f t="shared" si="3"/>
        <v>0.9616443056504016</v>
      </c>
      <c r="I11" s="5">
        <v>0.9490933781767058</v>
      </c>
      <c r="J11" s="5">
        <f t="shared" si="4"/>
        <v>0.9490933781767058</v>
      </c>
    </row>
    <row r="12" spans="1:10" ht="15.5" customHeight="1" x14ac:dyDescent="0.35">
      <c r="A12" s="3">
        <f t="shared" si="5"/>
        <v>5</v>
      </c>
      <c r="B12" s="4">
        <f t="shared" si="0"/>
        <v>0.99947404253241523</v>
      </c>
      <c r="C12" s="4">
        <f t="shared" si="1"/>
        <v>0.99648826148581082</v>
      </c>
      <c r="D12" s="4">
        <f t="shared" si="2"/>
        <v>0.91442423623618063</v>
      </c>
      <c r="E12" s="5">
        <v>0.99669517130983509</v>
      </c>
      <c r="F12" s="5">
        <v>0.97739055310678069</v>
      </c>
      <c r="G12" s="5">
        <v>0.83614084822477386</v>
      </c>
      <c r="H12" s="4">
        <f t="shared" si="3"/>
        <v>0.99796655300704606</v>
      </c>
      <c r="I12" s="5">
        <v>0.98694847211183034</v>
      </c>
      <c r="J12" s="5">
        <f t="shared" si="4"/>
        <v>0.98694847211183034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0.99970859266932954</v>
      </c>
      <c r="D13" s="4">
        <f t="shared" si="2"/>
        <v>0.97049297386202804</v>
      </c>
      <c r="E13" s="5">
        <v>0.99721966644022175</v>
      </c>
      <c r="F13" s="5">
        <v>0.98083498911411704</v>
      </c>
      <c r="G13" s="5">
        <v>0.9143905149172058</v>
      </c>
      <c r="H13" s="4">
        <f t="shared" si="3"/>
        <v>0.99985308943801265</v>
      </c>
      <c r="I13" s="5">
        <v>0.98895946876975349</v>
      </c>
      <c r="J13" s="5">
        <f t="shared" si="4"/>
        <v>0.98895946876975349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0.9991021153316838</v>
      </c>
      <c r="D14" s="4">
        <f t="shared" si="2"/>
        <v>0.97118886291087658</v>
      </c>
      <c r="E14" s="5">
        <v>0.99721966644022175</v>
      </c>
      <c r="F14" s="5">
        <v>0.98112089493517507</v>
      </c>
      <c r="G14" s="5">
        <v>0.9421917927735578</v>
      </c>
      <c r="H14" s="4">
        <f t="shared" si="3"/>
        <v>0.99954740439188183</v>
      </c>
      <c r="I14" s="5">
        <v>0.98910477870865798</v>
      </c>
      <c r="J14" s="5">
        <f t="shared" si="4"/>
        <v>0.98910477870865798</v>
      </c>
    </row>
    <row r="15" spans="1:10" ht="15.5" customHeight="1" x14ac:dyDescent="0.35">
      <c r="A15" s="3">
        <f t="shared" si="5"/>
        <v>8</v>
      </c>
      <c r="B15" s="4">
        <f t="shared" si="0"/>
        <v>0.99769366077081134</v>
      </c>
      <c r="C15" s="4">
        <f t="shared" si="1"/>
        <v>0.98590703568102989</v>
      </c>
      <c r="D15" s="4">
        <f t="shared" si="2"/>
        <v>0.993103321304036</v>
      </c>
      <c r="E15" s="5">
        <v>0.99721966644022175</v>
      </c>
      <c r="F15" s="5">
        <v>0.98200262003194805</v>
      </c>
      <c r="G15" s="5">
        <v>0.97014270730987595</v>
      </c>
      <c r="H15" s="4">
        <f t="shared" si="3"/>
        <v>0.99175503810026855</v>
      </c>
      <c r="I15" s="5">
        <v>0.98955264589018954</v>
      </c>
      <c r="J15" s="5">
        <f t="shared" si="4"/>
        <v>0.98955264589018954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0.99936890235784914</v>
      </c>
      <c r="D16" s="4">
        <f t="shared" si="2"/>
        <v>0.99942556121701531</v>
      </c>
      <c r="E16" s="5">
        <v>0.99952490995059207</v>
      </c>
      <c r="F16" s="5">
        <v>0.9960397730132996</v>
      </c>
      <c r="G16" s="5">
        <v>0.97687993434156417</v>
      </c>
      <c r="H16" s="4">
        <f t="shared" si="3"/>
        <v>0.99968390009137453</v>
      </c>
      <c r="I16" s="5">
        <v>0.99777929818809119</v>
      </c>
      <c r="J16" s="5">
        <f t="shared" si="4"/>
        <v>0.99777929818809119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0.99967698761331125</v>
      </c>
      <c r="D17" s="4">
        <f t="shared" si="2"/>
        <v>0.99717743668929426</v>
      </c>
      <c r="E17" s="5">
        <v>0.99952490995059207</v>
      </c>
      <c r="F17" s="5">
        <v>0.99666876832299367</v>
      </c>
      <c r="G17" s="5">
        <v>0.97744141459820477</v>
      </c>
      <c r="H17" s="4">
        <f t="shared" si="3"/>
        <v>0.99983826272458831</v>
      </c>
      <c r="I17" s="5">
        <v>0.99809479586186267</v>
      </c>
      <c r="J17" s="5">
        <f t="shared" si="4"/>
        <v>0.99809479586186267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0.99325489071757078</v>
      </c>
      <c r="E18" s="5">
        <v>0.99952490995059207</v>
      </c>
      <c r="F18" s="5">
        <v>0.99699080870361978</v>
      </c>
      <c r="G18" s="5">
        <v>0.98020811405780039</v>
      </c>
      <c r="H18" s="4">
        <f t="shared" si="3"/>
        <v>1</v>
      </c>
      <c r="I18" s="5">
        <v>0.99825625110807958</v>
      </c>
      <c r="J18" s="5">
        <f t="shared" si="4"/>
        <v>0.99825625110807958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0.9997439769288643</v>
      </c>
      <c r="D19" s="4">
        <f t="shared" si="2"/>
        <v>0.99975903211408845</v>
      </c>
      <c r="E19" s="5">
        <v>0.99952490995059207</v>
      </c>
      <c r="F19" s="5">
        <v>0.99699080870361978</v>
      </c>
      <c r="G19" s="5">
        <v>0.98686462379224249</v>
      </c>
      <c r="H19" s="4">
        <f t="shared" si="3"/>
        <v>0.99987182598427282</v>
      </c>
      <c r="I19" s="5">
        <v>0.99825625110807958</v>
      </c>
      <c r="J19" s="5">
        <f t="shared" si="4"/>
        <v>0.99825625110807958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0.99983600515074367</v>
      </c>
      <c r="D20" s="4">
        <f t="shared" si="2"/>
        <v>0.98902897157714897</v>
      </c>
      <c r="E20" s="5">
        <v>0.99952490995059207</v>
      </c>
      <c r="F20" s="5">
        <v>0.99724612671966073</v>
      </c>
      <c r="G20" s="5">
        <v>0.98710248379093968</v>
      </c>
      <c r="H20" s="4">
        <f t="shared" si="3"/>
        <v>0.9999179089971133</v>
      </c>
      <c r="I20" s="5">
        <v>0.99838421802254218</v>
      </c>
      <c r="J20" s="5">
        <f t="shared" si="4"/>
        <v>0.99838421802254218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0.99816751071289433</v>
      </c>
      <c r="D21" s="4">
        <f t="shared" si="2"/>
        <v>0.99871523812074281</v>
      </c>
      <c r="E21" s="5">
        <v>0.99952490995059207</v>
      </c>
      <c r="F21" s="5">
        <v>0.99740969677252977</v>
      </c>
      <c r="G21" s="5">
        <v>0.99805214221061977</v>
      </c>
      <c r="H21" s="4">
        <f t="shared" si="3"/>
        <v>0.99908278484257174</v>
      </c>
      <c r="I21" s="5">
        <v>0.99846618311286239</v>
      </c>
      <c r="J21" s="5">
        <f t="shared" si="4"/>
        <v>0.99846618311286239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0.99953313072363426</v>
      </c>
      <c r="D22" s="4">
        <f t="shared" si="2"/>
        <v>0.99962841484093545</v>
      </c>
      <c r="E22" s="5">
        <v>0.99952490995059207</v>
      </c>
      <c r="F22" s="5">
        <v>0.99924079482428418</v>
      </c>
      <c r="G22" s="5">
        <v>0.99933605107360657</v>
      </c>
      <c r="H22" s="4">
        <f t="shared" si="3"/>
        <v>0.99976653218018308</v>
      </c>
      <c r="I22" s="5">
        <v>0.99938283219462487</v>
      </c>
      <c r="J22" s="5">
        <f t="shared" si="4"/>
        <v>0.99938283219462487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0.99952490995059207</v>
      </c>
      <c r="F23" s="5">
        <v>0.99970752755425085</v>
      </c>
      <c r="G23" s="5">
        <v>0.99970752755425085</v>
      </c>
      <c r="H23" s="4">
        <f t="shared" si="3"/>
        <v>1</v>
      </c>
      <c r="I23" s="5">
        <v>0.99961621041192339</v>
      </c>
      <c r="J23" s="5">
        <f t="shared" si="4"/>
        <v>0.99961621041192339</v>
      </c>
    </row>
    <row r="24" spans="1:10" ht="15.5" customHeight="1" x14ac:dyDescent="0.35">
      <c r="A24" s="3">
        <f t="shared" si="5"/>
        <v>17</v>
      </c>
      <c r="B24" s="4">
        <f t="shared" si="0"/>
        <v>0.99986507357512544</v>
      </c>
      <c r="C24" s="4">
        <f t="shared" si="1"/>
        <v>0.99992303010199324</v>
      </c>
      <c r="D24" s="4">
        <f t="shared" si="2"/>
        <v>0.99992303010199324</v>
      </c>
      <c r="E24" s="5">
        <v>0.99952490995059207</v>
      </c>
      <c r="F24" s="5">
        <v>0.99970752755425085</v>
      </c>
      <c r="G24" s="5">
        <v>0.99970752755425085</v>
      </c>
      <c r="H24" s="4">
        <f t="shared" si="3"/>
        <v>0.9998940491915731</v>
      </c>
      <c r="I24" s="5">
        <v>0.99961621041192339</v>
      </c>
      <c r="J24" s="5">
        <f t="shared" si="4"/>
        <v>0.99961621041192339</v>
      </c>
    </row>
    <row r="25" spans="1:10" ht="15.5" customHeight="1" x14ac:dyDescent="0.35">
      <c r="A25" s="3">
        <f t="shared" si="5"/>
        <v>18</v>
      </c>
      <c r="B25" s="4">
        <f t="shared" si="0"/>
        <v>0.99965979047221132</v>
      </c>
      <c r="C25" s="4">
        <f t="shared" si="1"/>
        <v>0.9997844808637717</v>
      </c>
      <c r="D25" s="4">
        <f t="shared" si="2"/>
        <v>0.9997844808637717</v>
      </c>
      <c r="E25" s="5">
        <v>0.99965979047221132</v>
      </c>
      <c r="F25" s="5">
        <v>0.9997844808637717</v>
      </c>
      <c r="G25" s="5">
        <v>0.9997844808637717</v>
      </c>
      <c r="H25" s="4">
        <f t="shared" si="3"/>
        <v>0.9997221317799877</v>
      </c>
      <c r="I25" s="5">
        <v>0.9997221317799877</v>
      </c>
      <c r="J25" s="5">
        <f t="shared" si="4"/>
        <v>0.9997221317799877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11.29139693253744</v>
      </c>
      <c r="C38" s="4">
        <v>1.225490435927683</v>
      </c>
      <c r="D38" s="4">
        <v>1.0267341015376821</v>
      </c>
      <c r="E38" s="4">
        <v>1.4343817232707059</v>
      </c>
      <c r="F38" s="4">
        <v>1.096419305903112</v>
      </c>
      <c r="G38" s="4">
        <v>1.002640339244891</v>
      </c>
      <c r="H38" s="4">
        <v>1.0044738615510069</v>
      </c>
      <c r="I38" s="4">
        <v>1.001875509707391</v>
      </c>
      <c r="J38" s="4">
        <v>1.000476256940086</v>
      </c>
      <c r="K38" s="4">
        <v>1</v>
      </c>
      <c r="L38" s="4">
        <v>1</v>
      </c>
      <c r="M38" s="4">
        <v>1</v>
      </c>
      <c r="N38" s="4">
        <v>1</v>
      </c>
      <c r="O38" s="4">
        <v>1.124360500779539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4.5233388177071863</v>
      </c>
      <c r="C39" s="4">
        <v>1.3023353725598019</v>
      </c>
      <c r="D39" s="4">
        <v>1.001135881314148</v>
      </c>
      <c r="E39" s="4">
        <v>1.034958191417735</v>
      </c>
      <c r="F39" s="4">
        <v>0.99907989816266174</v>
      </c>
      <c r="G39" s="4">
        <v>1.0198136857088229</v>
      </c>
      <c r="H39" s="4">
        <v>1.1824986225005809</v>
      </c>
      <c r="I39" s="4">
        <v>1</v>
      </c>
      <c r="J39" s="4">
        <v>1.002688311745509</v>
      </c>
      <c r="K39" s="4">
        <v>0.99999999999999989</v>
      </c>
      <c r="L39" s="4">
        <v>1.00141785780485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2.5098207505802081</v>
      </c>
      <c r="C40" s="4">
        <v>1.257934787356328</v>
      </c>
      <c r="D40" s="4">
        <v>1.023052128976746</v>
      </c>
      <c r="E40" s="4">
        <v>1.532073091384097</v>
      </c>
      <c r="F40" s="4">
        <v>1.003305096559393</v>
      </c>
      <c r="G40" s="4">
        <v>1</v>
      </c>
      <c r="H40" s="4">
        <v>1.000481448870292</v>
      </c>
      <c r="I40" s="4">
        <v>1.0003708709654331</v>
      </c>
      <c r="J40" s="4">
        <v>1</v>
      </c>
      <c r="K40" s="4">
        <v>1.003084782278832</v>
      </c>
      <c r="L40" s="4">
        <v>1.0341967727902051</v>
      </c>
      <c r="M40" s="4">
        <v>1.0807070267500221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19.947668165819319</v>
      </c>
      <c r="C41" s="4">
        <v>1.2412623958612869</v>
      </c>
      <c r="D41" s="4">
        <v>1.3661466564921969</v>
      </c>
      <c r="E41" s="4">
        <v>1.0387384321232001</v>
      </c>
      <c r="F41" s="4">
        <v>1</v>
      </c>
      <c r="G41" s="4">
        <v>1.0073363121014369</v>
      </c>
      <c r="H41" s="4">
        <v>1.010413983466075</v>
      </c>
      <c r="I41" s="4">
        <v>1</v>
      </c>
      <c r="J41" s="4">
        <v>1</v>
      </c>
      <c r="K41" s="4">
        <v>1</v>
      </c>
      <c r="L41" s="4">
        <v>1</v>
      </c>
      <c r="M41" s="4">
        <v>1.0001155055623789</v>
      </c>
      <c r="N41" s="4">
        <v>1.0012526464120191</v>
      </c>
      <c r="O41" s="4">
        <v>1</v>
      </c>
      <c r="P41" s="4">
        <v>1.0156518000047781</v>
      </c>
      <c r="Q41" s="4">
        <v>1.003978315492515</v>
      </c>
      <c r="R41" s="4">
        <v>0.99999999999999989</v>
      </c>
      <c r="S41" s="4">
        <v>1.000639898473012</v>
      </c>
      <c r="T41" s="4">
        <v>1.0012789785296159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5.1876981151588808</v>
      </c>
      <c r="C42" s="4">
        <v>1.1607987456427931</v>
      </c>
      <c r="D42" s="4">
        <v>1.069356140622048</v>
      </c>
      <c r="E42" s="4">
        <v>1.4997960343947041</v>
      </c>
      <c r="F42" s="4">
        <v>1.084717739603835</v>
      </c>
      <c r="G42" s="4">
        <v>1</v>
      </c>
      <c r="H42" s="4">
        <v>1</v>
      </c>
      <c r="I42" s="4">
        <v>1.003714332535677</v>
      </c>
      <c r="J42" s="4">
        <v>1</v>
      </c>
      <c r="K42" s="4">
        <v>1.0000821259911059</v>
      </c>
      <c r="L42" s="4">
        <v>0.99999999999999989</v>
      </c>
      <c r="M42" s="4">
        <v>1.002026427645567</v>
      </c>
      <c r="N42" s="4">
        <v>1</v>
      </c>
      <c r="O42" s="4">
        <v>1.0009328921275391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3.287769094124914</v>
      </c>
      <c r="C43" s="4">
        <v>3.9910413170675918</v>
      </c>
      <c r="D43" s="4">
        <v>1.008400732268069</v>
      </c>
      <c r="E43" s="4">
        <v>1.015535883599755</v>
      </c>
      <c r="F43" s="4">
        <v>1.000871409930989</v>
      </c>
      <c r="G43" s="4">
        <v>1</v>
      </c>
      <c r="H43" s="4">
        <v>1.0071760261674629</v>
      </c>
      <c r="I43" s="4">
        <v>1.0009227953391191</v>
      </c>
      <c r="J43" s="4">
        <v>1</v>
      </c>
      <c r="K43" s="4">
        <v>1</v>
      </c>
      <c r="L43" s="4">
        <v>1.0003936233581929</v>
      </c>
      <c r="M43" s="4">
        <v>1.0043912326962969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11.270451082996621</v>
      </c>
      <c r="C44" s="4">
        <v>1.179612106964443</v>
      </c>
      <c r="D44" s="4">
        <v>1.7591163414063009</v>
      </c>
      <c r="E44" s="4">
        <v>1.073215529888919</v>
      </c>
      <c r="F44" s="4">
        <v>0.99999999999999989</v>
      </c>
      <c r="G44" s="4">
        <v>1.187720772871641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1.002270825996292</v>
      </c>
      <c r="O44" s="4">
        <v>1.0002832101286141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9.018035897324058</v>
      </c>
      <c r="C45" s="4">
        <v>1.2097440411700979</v>
      </c>
      <c r="D45" s="4">
        <v>1.044061379274499</v>
      </c>
      <c r="E45" s="4">
        <v>1.0406682303384229</v>
      </c>
      <c r="F45" s="4">
        <v>1.152028922844816</v>
      </c>
      <c r="G45" s="4">
        <v>1</v>
      </c>
      <c r="H45" s="4">
        <v>1.297282578316524</v>
      </c>
      <c r="I45" s="4">
        <v>1.04810430303575</v>
      </c>
      <c r="J45" s="4">
        <v>1.0016074252829139</v>
      </c>
      <c r="K45" s="4">
        <v>1.0003019713156569</v>
      </c>
      <c r="L45" s="4">
        <v>1.0008564017643871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4.9204567596115387</v>
      </c>
      <c r="C46" s="4">
        <v>1.186936038023503</v>
      </c>
      <c r="D46" s="4">
        <v>1.154364690554204</v>
      </c>
      <c r="E46" s="4">
        <v>1.0601007281571859</v>
      </c>
      <c r="F46" s="4">
        <v>1</v>
      </c>
      <c r="G46" s="4">
        <v>1.373441006479903</v>
      </c>
      <c r="H46" s="4">
        <v>1.0013936714362131</v>
      </c>
      <c r="I46" s="4">
        <v>0.99999999999999989</v>
      </c>
      <c r="J46" s="4">
        <v>0.99999999999999989</v>
      </c>
      <c r="K46" s="4">
        <v>1.0018445141353629</v>
      </c>
      <c r="L46" s="4">
        <v>1.001470915956288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7.1895566080724658</v>
      </c>
      <c r="C47" s="4">
        <v>1.544914584455706</v>
      </c>
      <c r="D47" s="4">
        <v>1.256603255194088</v>
      </c>
      <c r="E47" s="4">
        <v>1.1714737557028889</v>
      </c>
      <c r="F47" s="4">
        <v>1.005307810800403</v>
      </c>
      <c r="G47" s="4">
        <v>1.293178532395713</v>
      </c>
      <c r="H47" s="4">
        <v>1</v>
      </c>
      <c r="I47" s="4">
        <v>1.195841132711722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0.99999999999999989</v>
      </c>
      <c r="O47" s="4">
        <v>0.99999999999999989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5.4114019134972722</v>
      </c>
      <c r="C48" s="4">
        <v>1.4028198880738769</v>
      </c>
      <c r="D48" s="4">
        <v>1.036082309799043</v>
      </c>
      <c r="E48" s="4">
        <v>1.402706837781373</v>
      </c>
      <c r="F48" s="4">
        <v>1.218227296284832</v>
      </c>
      <c r="G48" s="4">
        <v>1.0372628853337389</v>
      </c>
      <c r="H48" s="4">
        <v>1.110990781874565</v>
      </c>
      <c r="I48" s="4">
        <v>1.0018094710862731</v>
      </c>
      <c r="J48" s="4">
        <v>1.049558306813057</v>
      </c>
      <c r="K48" s="4">
        <v>1.001322171699639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176.5277583798883</v>
      </c>
      <c r="C49" s="4">
        <v>1.1296047771302209</v>
      </c>
      <c r="D49" s="4">
        <v>1.0474960186517079</v>
      </c>
      <c r="E49" s="4">
        <v>1.067240530535726</v>
      </c>
      <c r="F49" s="4">
        <v>1.001659486522448</v>
      </c>
      <c r="G49" s="4">
        <v>1.1216556426013671</v>
      </c>
      <c r="H49" s="4">
        <v>1.0018639082126279</v>
      </c>
      <c r="I49" s="4">
        <v>1.002080298115765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10.7442808632322</v>
      </c>
      <c r="C50" s="4">
        <v>1.202134173917293</v>
      </c>
      <c r="D50" s="4">
        <v>1.0317374932759551</v>
      </c>
      <c r="E50" s="4">
        <v>1.016545738627791</v>
      </c>
      <c r="F50" s="4">
        <v>1</v>
      </c>
      <c r="G50" s="4">
        <v>1.002947882266118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10.600967039456689</v>
      </c>
      <c r="C51" s="4">
        <v>1.54924063061432</v>
      </c>
      <c r="D51" s="4">
        <v>1.0264630231222771</v>
      </c>
      <c r="E51" s="4">
        <v>0.99999999999999989</v>
      </c>
      <c r="F51" s="4">
        <v>1.004039537106268</v>
      </c>
      <c r="G51" s="4">
        <v>1.0259550940347439</v>
      </c>
      <c r="H51" s="4">
        <v>1</v>
      </c>
      <c r="I51" s="4">
        <v>1</v>
      </c>
      <c r="J51" s="4">
        <v>1.0076889069318129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7.1365504614579827</v>
      </c>
      <c r="C52" s="4">
        <v>1.2578071211101829</v>
      </c>
      <c r="D52" s="4">
        <v>1.017085318364688</v>
      </c>
      <c r="E52" s="4">
        <v>1.023894982401572</v>
      </c>
      <c r="F52" s="4">
        <v>1.9436022679806619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26.069782267555901</v>
      </c>
      <c r="C53" s="4">
        <v>1.1531559493242289</v>
      </c>
      <c r="D53" s="4">
        <v>1.2917321196995279</v>
      </c>
      <c r="E53" s="4">
        <v>2.42891509666274</v>
      </c>
      <c r="F53" s="4">
        <v>1.006661114005289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8.9226805320210758</v>
      </c>
      <c r="C54" s="4">
        <v>6.7834874270937933</v>
      </c>
      <c r="D54" s="4">
        <v>1.0078283942952011</v>
      </c>
      <c r="E54" s="4">
        <v>1.0040966950941641</v>
      </c>
      <c r="F54" s="4">
        <v>1.012938760877359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>
        <v>5.0156305691509253</v>
      </c>
      <c r="C55" s="4">
        <v>1.4784081198988479</v>
      </c>
      <c r="D55" s="4">
        <v>1.0178270799041469</v>
      </c>
      <c r="E55" s="4">
        <v>1.010226013559431</v>
      </c>
      <c r="F55" s="4">
        <v>1</v>
      </c>
      <c r="G55" s="4">
        <v>1.00329169403094</v>
      </c>
    </row>
    <row r="56" spans="1:22" ht="15.5" customHeight="1" x14ac:dyDescent="0.35">
      <c r="A56" s="1">
        <f t="shared" si="6"/>
        <v>18</v>
      </c>
      <c r="B56" s="4">
        <v>8.348055463964041</v>
      </c>
      <c r="C56" s="4">
        <v>1.1468775985365041</v>
      </c>
      <c r="D56" s="4">
        <v>1.063439152863725</v>
      </c>
      <c r="E56" s="4">
        <v>1</v>
      </c>
      <c r="F56" s="4">
        <v>1.002594201737536</v>
      </c>
    </row>
    <row r="57" spans="1:22" ht="15.5" customHeight="1" x14ac:dyDescent="0.35">
      <c r="A57" s="1">
        <f t="shared" si="6"/>
        <v>19</v>
      </c>
      <c r="B57" s="4">
        <v>5.5103125840418707</v>
      </c>
      <c r="C57" s="4">
        <v>1.0720238922072509</v>
      </c>
      <c r="D57" s="4">
        <v>1.295779161085284</v>
      </c>
      <c r="E57" s="4">
        <v>1.0054553095688861</v>
      </c>
    </row>
    <row r="58" spans="1:22" ht="15.5" customHeight="1" x14ac:dyDescent="0.35">
      <c r="A58" s="1">
        <f t="shared" si="6"/>
        <v>20</v>
      </c>
      <c r="B58" s="4">
        <v>11.217178034483609</v>
      </c>
      <c r="C58" s="4">
        <v>1.193636057530425</v>
      </c>
      <c r="D58" s="4">
        <v>1.021796273806187</v>
      </c>
    </row>
    <row r="59" spans="1:22" ht="15.5" customHeight="1" x14ac:dyDescent="0.35">
      <c r="A59" s="1">
        <f t="shared" si="6"/>
        <v>21</v>
      </c>
      <c r="B59" s="4">
        <v>22.623670132836448</v>
      </c>
      <c r="C59" s="4">
        <v>1.4646443848136239</v>
      </c>
    </row>
    <row r="60" spans="1:22" ht="15.5" customHeight="1" x14ac:dyDescent="0.35">
      <c r="A60" s="1">
        <f t="shared" si="6"/>
        <v>22</v>
      </c>
      <c r="B60" s="4">
        <v>4.614351381509918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6.2164396066012963E-2</v>
      </c>
      <c r="C2" s="32">
        <v>4.0471991160260748E-2</v>
      </c>
      <c r="D2" s="32">
        <v>5.0348981367982319E-2</v>
      </c>
      <c r="E2" s="32">
        <v>7.5156459844964121E-2</v>
      </c>
      <c r="F2" s="32">
        <v>2.2043567636361699E-2</v>
      </c>
      <c r="G2" s="32">
        <v>1.364517601739545E-2</v>
      </c>
      <c r="H2" s="32">
        <v>2.8977410386387011E-2</v>
      </c>
      <c r="I2" s="32">
        <v>5.4858599003846979E-2</v>
      </c>
      <c r="J2" s="32">
        <v>6.0300990297260007E-2</v>
      </c>
      <c r="M2" s="31">
        <v>1</v>
      </c>
      <c r="N2" s="17">
        <v>6.7399200646437194</v>
      </c>
      <c r="O2" s="17">
        <v>9.8649215922137525</v>
      </c>
      <c r="P2" s="17">
        <v>7.2388982986849051</v>
      </c>
      <c r="Q2" s="17">
        <v>9.0878778981419952</v>
      </c>
      <c r="R2" s="17">
        <v>16.603861384653431</v>
      </c>
      <c r="S2" s="17">
        <v>24.777601475799901</v>
      </c>
      <c r="T2" s="17">
        <v>9.5548663609978011</v>
      </c>
      <c r="U2" s="17">
        <v>12.818399849609991</v>
      </c>
      <c r="V2" s="17">
        <v>8.1633880984134493</v>
      </c>
    </row>
    <row r="3" spans="1:27" x14ac:dyDescent="0.35">
      <c r="A3">
        <f t="shared" ref="A3:A24" si="0">+A2+1</f>
        <v>2</v>
      </c>
      <c r="B3" s="32">
        <v>0.41898306035177979</v>
      </c>
      <c r="C3" s="32">
        <v>0.39925301947674041</v>
      </c>
      <c r="D3" s="32">
        <v>0.36447115556520521</v>
      </c>
      <c r="E3" s="32">
        <v>0.68301273032764576</v>
      </c>
      <c r="F3" s="32">
        <v>0.36600834145738198</v>
      </c>
      <c r="G3" s="32">
        <v>0.33809473342616703</v>
      </c>
      <c r="H3" s="32">
        <v>0.27687528372971748</v>
      </c>
      <c r="I3" s="32">
        <v>0.70319945722072719</v>
      </c>
      <c r="J3" s="32">
        <v>0.47530743420663418</v>
      </c>
      <c r="M3">
        <f t="shared" ref="M3:M24" si="1">+M2+1</f>
        <v>2</v>
      </c>
      <c r="N3" s="17">
        <v>1.5415661182106279</v>
      </c>
      <c r="O3" s="17">
        <v>1.556559705941432</v>
      </c>
      <c r="P3" s="17">
        <v>1.9564505824494429</v>
      </c>
      <c r="Q3" s="17">
        <v>1.2735181861579561</v>
      </c>
      <c r="R3" s="17">
        <v>1.642450447512718</v>
      </c>
      <c r="S3" s="17">
        <v>1.7361533350208811</v>
      </c>
      <c r="T3" s="17">
        <v>2.1898462466800739</v>
      </c>
      <c r="U3" s="17">
        <v>1.2434347781837669</v>
      </c>
      <c r="V3" s="17">
        <v>1.6149843843036991</v>
      </c>
    </row>
    <row r="4" spans="1:27" x14ac:dyDescent="0.35">
      <c r="A4">
        <f t="shared" si="0"/>
        <v>3</v>
      </c>
      <c r="B4" s="32">
        <v>0.6458900899425023</v>
      </c>
      <c r="C4" s="32">
        <v>0.62146116259294393</v>
      </c>
      <c r="D4" s="32">
        <v>0.7130698045915671</v>
      </c>
      <c r="E4" s="32">
        <v>0.86982913344965651</v>
      </c>
      <c r="F4" s="32">
        <v>0.60115056422006485</v>
      </c>
      <c r="G4" s="32">
        <v>0.58698429899083548</v>
      </c>
      <c r="H4" s="32">
        <v>0.60631430087400251</v>
      </c>
      <c r="I4" s="32">
        <v>0.87438266110819995</v>
      </c>
      <c r="J4" s="32">
        <v>0.7836872908443957</v>
      </c>
      <c r="M4">
        <f t="shared" si="1"/>
        <v>3</v>
      </c>
      <c r="N4" s="17">
        <v>1.098200628507952</v>
      </c>
      <c r="O4" s="17">
        <v>1.0813332031434171</v>
      </c>
      <c r="P4" s="17">
        <v>1.0749314644337771</v>
      </c>
      <c r="Q4" s="17">
        <v>1.1293311951521781</v>
      </c>
      <c r="R4" s="17">
        <v>1.1222017929765591</v>
      </c>
      <c r="S4" s="17">
        <v>1.0928224666718189</v>
      </c>
      <c r="T4" s="17">
        <v>1.1164003636090121</v>
      </c>
      <c r="U4" s="17">
        <v>1.127004862585065</v>
      </c>
      <c r="V4" s="17">
        <v>1.1021313297929769</v>
      </c>
    </row>
    <row r="5" spans="1:27" x14ac:dyDescent="0.35">
      <c r="A5">
        <f t="shared" si="0"/>
        <v>4</v>
      </c>
      <c r="B5" s="32">
        <v>0.7093169027219135</v>
      </c>
      <c r="C5" s="32">
        <v>0.67200658957586024</v>
      </c>
      <c r="D5" s="32">
        <v>0.76650116929312018</v>
      </c>
      <c r="E5" s="32">
        <v>0.98232517485688364</v>
      </c>
      <c r="F5" s="32">
        <v>0.67461224101662665</v>
      </c>
      <c r="G5" s="32">
        <v>0.64146962952079356</v>
      </c>
      <c r="H5" s="32">
        <v>0.67688950595708031</v>
      </c>
      <c r="I5" s="32">
        <v>0.98543351082901065</v>
      </c>
      <c r="J5" s="32">
        <v>0.86109566872957199</v>
      </c>
      <c r="M5">
        <f t="shared" si="1"/>
        <v>4</v>
      </c>
      <c r="N5" s="17">
        <v>1.1680348233422591</v>
      </c>
      <c r="O5" s="17">
        <v>1.1628029240465749</v>
      </c>
      <c r="P5" s="17">
        <v>1.191185325325355</v>
      </c>
      <c r="Q5" s="17">
        <v>1.0058841378405421</v>
      </c>
      <c r="R5" s="17">
        <v>1.193001140225465</v>
      </c>
      <c r="S5" s="17">
        <v>1.182554640674313</v>
      </c>
      <c r="T5" s="17">
        <v>1.2454313495477991</v>
      </c>
      <c r="U5" s="17">
        <v>1.005227107709439</v>
      </c>
      <c r="V5" s="17">
        <v>1.0985347315829479</v>
      </c>
    </row>
    <row r="6" spans="1:27" x14ac:dyDescent="0.35">
      <c r="A6">
        <f t="shared" si="0"/>
        <v>5</v>
      </c>
      <c r="B6" s="32">
        <v>0.82850684316446843</v>
      </c>
      <c r="C6" s="32">
        <v>0.78141122733737667</v>
      </c>
      <c r="D6" s="32">
        <v>0.91304494470669029</v>
      </c>
      <c r="E6" s="32">
        <v>0.98810531158997605</v>
      </c>
      <c r="F6" s="32">
        <v>0.80481317274289166</v>
      </c>
      <c r="G6" s="32">
        <v>0.75857288724144689</v>
      </c>
      <c r="H6" s="32">
        <v>0.84301941089886911</v>
      </c>
      <c r="I6" s="32">
        <v>0.99058447793060478</v>
      </c>
      <c r="J6" s="32">
        <v>0.9490933781767058</v>
      </c>
      <c r="M6">
        <f t="shared" si="1"/>
        <v>5</v>
      </c>
      <c r="N6" s="17">
        <v>1.0510181130657339</v>
      </c>
      <c r="O6" s="17">
        <v>1.070039460622912</v>
      </c>
      <c r="P6" s="17">
        <v>1.0704736483928079</v>
      </c>
      <c r="Q6" s="17">
        <v>1.0086932633790191</v>
      </c>
      <c r="R6" s="17">
        <v>1.080602781490505</v>
      </c>
      <c r="S6" s="17">
        <v>1.1122549498466341</v>
      </c>
      <c r="T6" s="17">
        <v>1.161639313617852</v>
      </c>
      <c r="U6" s="17">
        <v>1.0051776542049651</v>
      </c>
      <c r="V6" s="17">
        <v>1.0395834558859129</v>
      </c>
    </row>
    <row r="7" spans="1:27" x14ac:dyDescent="0.35">
      <c r="A7">
        <f t="shared" si="0"/>
        <v>6</v>
      </c>
      <c r="B7" s="32">
        <v>0.87077569896476781</v>
      </c>
      <c r="C7" s="32">
        <v>0.83614084822477386</v>
      </c>
      <c r="D7" s="32">
        <v>0.97739055310678069</v>
      </c>
      <c r="E7" s="32">
        <v>0.99669517130983509</v>
      </c>
      <c r="F7" s="32">
        <v>0.86968335304616751</v>
      </c>
      <c r="G7" s="32">
        <v>0.84372644865375201</v>
      </c>
      <c r="H7" s="32">
        <v>0.97928448984308825</v>
      </c>
      <c r="I7" s="32">
        <v>0.99571338181813507</v>
      </c>
      <c r="J7" s="32">
        <v>0.98694847211183034</v>
      </c>
      <c r="M7">
        <f t="shared" si="1"/>
        <v>6</v>
      </c>
      <c r="N7" s="17">
        <v>1.059314612493373</v>
      </c>
      <c r="O7" s="17">
        <v>1.093584312808739</v>
      </c>
      <c r="P7" s="17">
        <v>1.0035241142820419</v>
      </c>
      <c r="Q7" s="17">
        <v>1.000526234244415</v>
      </c>
      <c r="R7" s="17">
        <v>1.059735769281628</v>
      </c>
      <c r="S7" s="17">
        <v>1.087121125834513</v>
      </c>
      <c r="T7" s="17">
        <v>1.0053657783886341</v>
      </c>
      <c r="U7" s="17">
        <v>1.001097231343647</v>
      </c>
      <c r="V7" s="17">
        <v>1.002025174263228</v>
      </c>
    </row>
    <row r="8" spans="1:27" x14ac:dyDescent="0.35">
      <c r="A8">
        <f t="shared" si="0"/>
        <v>7</v>
      </c>
      <c r="B8" s="32">
        <v>0.92242542211750944</v>
      </c>
      <c r="C8" s="32">
        <v>0.9143905149172058</v>
      </c>
      <c r="D8" s="32">
        <v>0.98083498911411704</v>
      </c>
      <c r="E8" s="32">
        <v>0.99721966644022175</v>
      </c>
      <c r="F8" s="32">
        <v>0.92163455717180642</v>
      </c>
      <c r="G8" s="32">
        <v>0.9172328467568226</v>
      </c>
      <c r="H8" s="32">
        <v>0.98453911339501232</v>
      </c>
      <c r="I8" s="32">
        <v>0.99680590974995442</v>
      </c>
      <c r="J8" s="32">
        <v>0.98895946876975349</v>
      </c>
      <c r="M8">
        <f t="shared" si="1"/>
        <v>7</v>
      </c>
      <c r="N8" s="17">
        <v>1.028875776683958</v>
      </c>
      <c r="O8" s="17">
        <v>1.030404162557252</v>
      </c>
      <c r="P8" s="17">
        <v>1.0002914922736561</v>
      </c>
      <c r="Q8" s="17">
        <v>1</v>
      </c>
      <c r="R8" s="17">
        <v>1.036269110729138</v>
      </c>
      <c r="S8" s="17">
        <v>1.034892247167283</v>
      </c>
      <c r="T8" s="17">
        <v>1.000310651368771</v>
      </c>
      <c r="U8" s="17">
        <v>1</v>
      </c>
      <c r="V8" s="17">
        <v>1.0001457461368279</v>
      </c>
    </row>
    <row r="9" spans="1:27" x14ac:dyDescent="0.35">
      <c r="A9">
        <f t="shared" si="0"/>
        <v>8</v>
      </c>
      <c r="B9" s="32">
        <v>0.94906117261418077</v>
      </c>
      <c r="C9" s="32">
        <v>0.9421917927735578</v>
      </c>
      <c r="D9" s="32">
        <v>0.98112089493517507</v>
      </c>
      <c r="E9" s="32">
        <v>0.99721966644022175</v>
      </c>
      <c r="F9" s="32">
        <v>0.95506142297767094</v>
      </c>
      <c r="G9" s="32">
        <v>0.94923716195581198</v>
      </c>
      <c r="H9" s="32">
        <v>0.98484496181819758</v>
      </c>
      <c r="I9" s="32">
        <v>0.99680590974995442</v>
      </c>
      <c r="J9" s="32">
        <v>0.98910477870865798</v>
      </c>
      <c r="M9">
        <f t="shared" si="1"/>
        <v>8</v>
      </c>
      <c r="N9" s="17">
        <v>1.0235352343409649</v>
      </c>
      <c r="O9" s="17">
        <v>1.029665843781167</v>
      </c>
      <c r="P9" s="17">
        <v>1.000898691589716</v>
      </c>
      <c r="Q9" s="17">
        <v>1</v>
      </c>
      <c r="R9" s="17">
        <v>1.0159199195935711</v>
      </c>
      <c r="S9" s="17">
        <v>1.0210393610686921</v>
      </c>
      <c r="T9" s="17">
        <v>1.0006482948670059</v>
      </c>
      <c r="U9" s="17">
        <v>1</v>
      </c>
      <c r="V9" s="17">
        <v>1.000449345794858</v>
      </c>
    </row>
    <row r="10" spans="1:27" x14ac:dyDescent="0.35">
      <c r="A10">
        <f t="shared" si="0"/>
        <v>9</v>
      </c>
      <c r="B10" s="32">
        <v>0.9713975497155668</v>
      </c>
      <c r="C10" s="32">
        <v>0.97014270730987595</v>
      </c>
      <c r="D10" s="32">
        <v>0.98200262003194805</v>
      </c>
      <c r="E10" s="32">
        <v>0.99721966644022175</v>
      </c>
      <c r="F10" s="32">
        <v>0.97026592403839662</v>
      </c>
      <c r="G10" s="32">
        <v>0.96920850534602088</v>
      </c>
      <c r="H10" s="32">
        <v>0.98548343175174113</v>
      </c>
      <c r="I10" s="32">
        <v>0.99680590974995442</v>
      </c>
      <c r="J10" s="32">
        <v>0.98955264589018954</v>
      </c>
      <c r="M10">
        <f t="shared" si="1"/>
        <v>9</v>
      </c>
      <c r="N10" s="17">
        <v>1.005903911864896</v>
      </c>
      <c r="O10" s="17">
        <v>1.0069445731859079</v>
      </c>
      <c r="P10" s="17">
        <v>1.014294414999519</v>
      </c>
      <c r="Q10" s="17">
        <v>1.0023116707260691</v>
      </c>
      <c r="R10" s="17">
        <v>1.0041346138475591</v>
      </c>
      <c r="S10" s="17">
        <v>1.0049045532523151</v>
      </c>
      <c r="T10" s="17">
        <v>1.009541202290811</v>
      </c>
      <c r="U10" s="17">
        <v>1.002562968977271</v>
      </c>
      <c r="V10" s="17">
        <v>1.0083030428627939</v>
      </c>
    </row>
    <row r="11" spans="1:27" x14ac:dyDescent="0.35">
      <c r="A11">
        <f t="shared" si="0"/>
        <v>10</v>
      </c>
      <c r="B11" s="32">
        <v>0.9771325952348634</v>
      </c>
      <c r="C11" s="32">
        <v>0.97687993434156417</v>
      </c>
      <c r="D11" s="32">
        <v>0.9960397730132996</v>
      </c>
      <c r="E11" s="32">
        <v>0.99952490995059207</v>
      </c>
      <c r="F11" s="32">
        <v>0.97427759896374</v>
      </c>
      <c r="G11" s="32">
        <v>0.9739620400730874</v>
      </c>
      <c r="H11" s="32">
        <v>0.99488612852832758</v>
      </c>
      <c r="I11" s="32">
        <v>0.99936069237300373</v>
      </c>
      <c r="J11" s="32">
        <v>0.99777929818809119</v>
      </c>
      <c r="M11">
        <f t="shared" si="1"/>
        <v>10</v>
      </c>
      <c r="N11" s="17">
        <v>1.000512650551687</v>
      </c>
      <c r="O11" s="17">
        <v>1.0005747689525619</v>
      </c>
      <c r="P11" s="17">
        <v>1.0006314961778999</v>
      </c>
      <c r="Q11" s="17">
        <v>1</v>
      </c>
      <c r="R11" s="17">
        <v>1.000473968958614</v>
      </c>
      <c r="S11" s="17">
        <v>1.0005529637850501</v>
      </c>
      <c r="T11" s="17">
        <v>1.0005277809724999</v>
      </c>
      <c r="U11" s="17">
        <v>1</v>
      </c>
      <c r="V11" s="17">
        <v>1.00031574808895</v>
      </c>
    </row>
    <row r="12" spans="1:27" x14ac:dyDescent="0.35">
      <c r="A12">
        <f t="shared" si="0"/>
        <v>11</v>
      </c>
      <c r="B12" s="32">
        <v>0.97763352279888194</v>
      </c>
      <c r="C12" s="32">
        <v>0.97744141459820477</v>
      </c>
      <c r="D12" s="32">
        <v>0.99666876832299367</v>
      </c>
      <c r="E12" s="32">
        <v>0.99952490995059207</v>
      </c>
      <c r="F12" s="32">
        <v>0.97473937630272178</v>
      </c>
      <c r="G12" s="32">
        <v>0.97450060580926101</v>
      </c>
      <c r="H12" s="32">
        <v>0.99541121049676928</v>
      </c>
      <c r="I12" s="32">
        <v>0.99936069237300373</v>
      </c>
      <c r="J12" s="32">
        <v>0.99809479586186267</v>
      </c>
      <c r="M12">
        <f t="shared" si="1"/>
        <v>11</v>
      </c>
      <c r="N12" s="17">
        <v>1.0026334932250971</v>
      </c>
      <c r="O12" s="17">
        <v>1.0028305527249759</v>
      </c>
      <c r="P12" s="17">
        <v>1.000323116757404</v>
      </c>
      <c r="Q12" s="17">
        <v>1</v>
      </c>
      <c r="R12" s="17">
        <v>1.0029488901287631</v>
      </c>
      <c r="S12" s="17">
        <v>1.003194630972827</v>
      </c>
      <c r="T12" s="17">
        <v>1.000387886286779</v>
      </c>
      <c r="U12" s="17">
        <v>1</v>
      </c>
      <c r="V12" s="17">
        <v>1.000161558378702</v>
      </c>
    </row>
    <row r="13" spans="1:27" x14ac:dyDescent="0.35">
      <c r="A13">
        <f t="shared" si="0"/>
        <v>12</v>
      </c>
      <c r="B13" s="32">
        <v>0.98020811405780039</v>
      </c>
      <c r="C13" s="32">
        <v>0.98020811405780039</v>
      </c>
      <c r="D13" s="32">
        <v>0.99699080870361978</v>
      </c>
      <c r="E13" s="32">
        <v>0.99952490995059207</v>
      </c>
      <c r="F13" s="32">
        <v>0.97761377562761775</v>
      </c>
      <c r="G13" s="32">
        <v>0.97761377562761775</v>
      </c>
      <c r="H13" s="32">
        <v>0.99579731685502726</v>
      </c>
      <c r="I13" s="32">
        <v>0.99936069237300373</v>
      </c>
      <c r="J13" s="32">
        <v>0.99825625110807958</v>
      </c>
      <c r="M13">
        <f t="shared" si="1"/>
        <v>12</v>
      </c>
      <c r="N13" s="17">
        <v>1.0067909147445091</v>
      </c>
      <c r="O13" s="17">
        <v>1.0067909147445091</v>
      </c>
      <c r="P13" s="17">
        <v>1</v>
      </c>
      <c r="Q13" s="17">
        <v>1</v>
      </c>
      <c r="R13" s="17">
        <v>1.007270016054522</v>
      </c>
      <c r="S13" s="17">
        <v>1.007270016054522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0.98686462379224249</v>
      </c>
      <c r="C14" s="32">
        <v>0.98686462379224249</v>
      </c>
      <c r="D14" s="32">
        <v>0.99699080870361978</v>
      </c>
      <c r="E14" s="32">
        <v>0.99952490995059207</v>
      </c>
      <c r="F14" s="32">
        <v>0.98472104347155254</v>
      </c>
      <c r="G14" s="32">
        <v>0.98472104347155254</v>
      </c>
      <c r="H14" s="32">
        <v>0.99579731685502726</v>
      </c>
      <c r="I14" s="32">
        <v>0.99936069237300373</v>
      </c>
      <c r="J14" s="32">
        <v>0.99825625110807958</v>
      </c>
      <c r="M14">
        <f t="shared" si="1"/>
        <v>13</v>
      </c>
      <c r="N14" s="17">
        <v>1.0002410259654291</v>
      </c>
      <c r="O14" s="17">
        <v>1.0002410259654291</v>
      </c>
      <c r="P14" s="17">
        <v>1.000256088635735</v>
      </c>
      <c r="Q14" s="17">
        <v>1</v>
      </c>
      <c r="R14" s="17">
        <v>1.000320315673483</v>
      </c>
      <c r="S14" s="17">
        <v>1.000320315673483</v>
      </c>
      <c r="T14" s="17">
        <v>1.0003784709993819</v>
      </c>
      <c r="U14" s="17">
        <v>1</v>
      </c>
      <c r="V14" s="17">
        <v>1.0001280443178671</v>
      </c>
    </row>
    <row r="15" spans="1:27" x14ac:dyDescent="0.35">
      <c r="A15">
        <f t="shared" si="0"/>
        <v>14</v>
      </c>
      <c r="B15" s="32">
        <v>0.98710248379093968</v>
      </c>
      <c r="C15" s="32">
        <v>0.98710248379093968</v>
      </c>
      <c r="D15" s="32">
        <v>0.99724612671966073</v>
      </c>
      <c r="E15" s="32">
        <v>0.99952490995059207</v>
      </c>
      <c r="F15" s="32">
        <v>0.9850364650557849</v>
      </c>
      <c r="G15" s="32">
        <v>0.9850364650557849</v>
      </c>
      <c r="H15" s="32">
        <v>0.99617419726071932</v>
      </c>
      <c r="I15" s="32">
        <v>0.99936069237300373</v>
      </c>
      <c r="J15" s="32">
        <v>0.99838421802254218</v>
      </c>
      <c r="M15">
        <f t="shared" si="1"/>
        <v>14</v>
      </c>
      <c r="N15" s="17">
        <v>1.0110927270465659</v>
      </c>
      <c r="O15" s="17">
        <v>1.0110927270465659</v>
      </c>
      <c r="P15" s="17">
        <v>1.0001640217479779</v>
      </c>
      <c r="Q15" s="17">
        <v>1</v>
      </c>
      <c r="R15" s="17">
        <v>1.0125576603035691</v>
      </c>
      <c r="S15" s="17">
        <v>1.0125576603035691</v>
      </c>
      <c r="T15" s="17">
        <v>1.0002026837093589</v>
      </c>
      <c r="U15" s="17">
        <v>1</v>
      </c>
      <c r="V15" s="17">
        <v>1.000082010873989</v>
      </c>
    </row>
    <row r="16" spans="1:27" x14ac:dyDescent="0.35">
      <c r="A16">
        <f t="shared" si="0"/>
        <v>15</v>
      </c>
      <c r="B16" s="32">
        <v>0.99805214221061977</v>
      </c>
      <c r="C16" s="32">
        <v>0.99805214221061977</v>
      </c>
      <c r="D16" s="32">
        <v>0.99740969677252977</v>
      </c>
      <c r="E16" s="32">
        <v>0.99952490995059207</v>
      </c>
      <c r="F16" s="32">
        <v>0.99740621837058407</v>
      </c>
      <c r="G16" s="32">
        <v>0.99740621837058407</v>
      </c>
      <c r="H16" s="32">
        <v>0.99637610554218758</v>
      </c>
      <c r="I16" s="32">
        <v>0.99936069237300373</v>
      </c>
      <c r="J16" s="32">
        <v>0.99846618311286239</v>
      </c>
      <c r="M16">
        <f t="shared" si="1"/>
        <v>15</v>
      </c>
      <c r="N16" s="17">
        <v>1.001286414615717</v>
      </c>
      <c r="O16" s="17">
        <v>1.001286414615717</v>
      </c>
      <c r="P16" s="17">
        <v>1.00183585346892</v>
      </c>
      <c r="Q16" s="17">
        <v>1</v>
      </c>
      <c r="R16" s="17">
        <v>1.00173908888942</v>
      </c>
      <c r="S16" s="17">
        <v>1.00173908888942</v>
      </c>
      <c r="T16" s="17">
        <v>1.00260863333413</v>
      </c>
      <c r="U16" s="17">
        <v>1</v>
      </c>
      <c r="V16" s="17">
        <v>1.0009179267344599</v>
      </c>
    </row>
    <row r="17" spans="1:22" x14ac:dyDescent="0.35">
      <c r="A17">
        <f t="shared" si="0"/>
        <v>16</v>
      </c>
      <c r="B17" s="32">
        <v>0.99933605107360657</v>
      </c>
      <c r="C17" s="32">
        <v>0.99933605107360657</v>
      </c>
      <c r="D17" s="32">
        <v>0.99924079482428418</v>
      </c>
      <c r="E17" s="32">
        <v>0.99952490995059207</v>
      </c>
      <c r="F17" s="32">
        <v>0.99914079644319076</v>
      </c>
      <c r="G17" s="32">
        <v>0.99914079644319076</v>
      </c>
      <c r="H17" s="32">
        <v>0.99897528546443526</v>
      </c>
      <c r="I17" s="32">
        <v>0.99936069237300373</v>
      </c>
      <c r="J17" s="32">
        <v>0.99938283219462487</v>
      </c>
      <c r="M17">
        <f t="shared" si="1"/>
        <v>16</v>
      </c>
      <c r="N17" s="17">
        <v>1.0003717232859211</v>
      </c>
      <c r="O17" s="17">
        <v>1.0003717232859211</v>
      </c>
      <c r="P17" s="17">
        <v>1.0004670873450969</v>
      </c>
      <c r="Q17" s="17">
        <v>1</v>
      </c>
      <c r="R17" s="17">
        <v>1.000497289436564</v>
      </c>
      <c r="S17" s="17">
        <v>1.000497289436564</v>
      </c>
      <c r="T17" s="17">
        <v>1.0006630525820861</v>
      </c>
      <c r="U17" s="17">
        <v>1</v>
      </c>
      <c r="V17" s="17">
        <v>1.000233543672548</v>
      </c>
    </row>
    <row r="18" spans="1:22" x14ac:dyDescent="0.35">
      <c r="A18">
        <f t="shared" si="0"/>
        <v>17</v>
      </c>
      <c r="B18" s="32">
        <v>0.99970752755425085</v>
      </c>
      <c r="C18" s="32">
        <v>0.99970752755425085</v>
      </c>
      <c r="D18" s="32">
        <v>0.99970752755425085</v>
      </c>
      <c r="E18" s="32">
        <v>0.99952490995059207</v>
      </c>
      <c r="F18" s="32">
        <v>0.99963765860690246</v>
      </c>
      <c r="G18" s="32">
        <v>0.99963765860690246</v>
      </c>
      <c r="H18" s="32">
        <v>0.99963765860690246</v>
      </c>
      <c r="I18" s="32">
        <v>0.99936069237300373</v>
      </c>
      <c r="J18" s="32">
        <v>0.99961621041192339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0.99970752755425085</v>
      </c>
      <c r="C19" s="32">
        <v>0.99970752755425085</v>
      </c>
      <c r="D19" s="32">
        <v>0.99970752755425085</v>
      </c>
      <c r="E19" s="32">
        <v>0.99952490995059207</v>
      </c>
      <c r="F19" s="32">
        <v>0.99963765860690246</v>
      </c>
      <c r="G19" s="32">
        <v>0.99963765860690246</v>
      </c>
      <c r="H19" s="32">
        <v>0.99963765860690246</v>
      </c>
      <c r="I19" s="32">
        <v>0.99936069237300373</v>
      </c>
      <c r="J19" s="32">
        <v>0.99961621041192339</v>
      </c>
      <c r="M19">
        <f t="shared" si="1"/>
        <v>18</v>
      </c>
      <c r="N19" s="17">
        <v>1.0000769758228281</v>
      </c>
      <c r="O19" s="17">
        <v>1.0000769758228281</v>
      </c>
      <c r="P19" s="17">
        <v>1.0000769758228281</v>
      </c>
      <c r="Q19" s="17">
        <v>1.000134944632471</v>
      </c>
      <c r="R19" s="17">
        <v>1.000106649745502</v>
      </c>
      <c r="S19" s="17">
        <v>1.000106649745502</v>
      </c>
      <c r="T19" s="17">
        <v>1.000106649745502</v>
      </c>
      <c r="U19" s="17">
        <v>1.000213299491004</v>
      </c>
      <c r="V19" s="17">
        <v>1.0001059602276501</v>
      </c>
    </row>
    <row r="20" spans="1:22" x14ac:dyDescent="0.35">
      <c r="A20">
        <f t="shared" si="0"/>
        <v>19</v>
      </c>
      <c r="B20" s="32">
        <v>0.9997844808637717</v>
      </c>
      <c r="C20" s="32">
        <v>0.9997844808637717</v>
      </c>
      <c r="D20" s="32">
        <v>0.9997844808637717</v>
      </c>
      <c r="E20" s="32">
        <v>0.99965979047221132</v>
      </c>
      <c r="F20" s="32">
        <v>0.99974426970878705</v>
      </c>
      <c r="G20" s="32">
        <v>0.99974426970878705</v>
      </c>
      <c r="H20" s="32">
        <v>0.99974426970878705</v>
      </c>
      <c r="I20" s="32">
        <v>0.99957385550001643</v>
      </c>
      <c r="J20" s="32">
        <v>0.9997221317799877</v>
      </c>
      <c r="M20">
        <f t="shared" si="1"/>
        <v>19</v>
      </c>
      <c r="N20" s="17">
        <v>1.0002155655947389</v>
      </c>
      <c r="O20" s="17">
        <v>1.0002155655947389</v>
      </c>
      <c r="P20" s="17">
        <v>1.0002155655947389</v>
      </c>
      <c r="Q20" s="17">
        <v>1.0003403253097021</v>
      </c>
      <c r="R20" s="17">
        <v>1.000255795705923</v>
      </c>
      <c r="S20" s="17">
        <v>1.000255795705923</v>
      </c>
      <c r="T20" s="17">
        <v>1.000255795705923</v>
      </c>
      <c r="U20" s="17">
        <v>1.0004263261765389</v>
      </c>
      <c r="V20" s="17">
        <v>1.0002779454522199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21115.849999999991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21115.849999999991</v>
      </c>
      <c r="H8" s="14">
        <f t="shared" ref="H8:H31" si="4">G8-B8</f>
        <v>0</v>
      </c>
      <c r="I8" s="13">
        <v>29737.956666666669</v>
      </c>
      <c r="J8" s="13">
        <f t="shared" ref="J8:J28" si="5">100*$G8/$I8</f>
        <v>71.006391719135109</v>
      </c>
      <c r="K8" s="13">
        <f t="shared" ref="K8:K31" si="6">100*(B8/I8)</f>
        <v>71.006391719135124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44562</v>
      </c>
      <c r="S8" s="17">
        <v>832.61</v>
      </c>
      <c r="T8" s="17">
        <v>9401.33</v>
      </c>
      <c r="U8" s="17">
        <v>11521.24</v>
      </c>
      <c r="V8" s="17">
        <v>11829.25</v>
      </c>
      <c r="W8" s="17">
        <v>16967.66</v>
      </c>
      <c r="X8" s="17">
        <v>18603.669999999998</v>
      </c>
      <c r="Y8" s="17">
        <v>18652.79</v>
      </c>
      <c r="Z8" s="17">
        <v>18736.240000000002</v>
      </c>
      <c r="AA8" s="17">
        <v>18771.38</v>
      </c>
      <c r="AB8" s="17">
        <v>18780.32</v>
      </c>
      <c r="AC8" s="17">
        <v>18780.32</v>
      </c>
      <c r="AD8" s="17">
        <v>18780.32</v>
      </c>
      <c r="AE8" s="17">
        <v>18780.32</v>
      </c>
      <c r="AF8" s="17">
        <v>18780.32</v>
      </c>
      <c r="AG8" s="17">
        <v>21115.849999999991</v>
      </c>
      <c r="AH8" s="17">
        <v>21115.849999999991</v>
      </c>
      <c r="AI8" s="17">
        <v>21115.849999999991</v>
      </c>
      <c r="AJ8" s="17">
        <v>21115.849999999991</v>
      </c>
      <c r="AK8" s="17">
        <v>21115.849999999991</v>
      </c>
      <c r="AL8" s="17">
        <v>21115.849999999991</v>
      </c>
      <c r="AM8" s="17">
        <v>21115.849999999991</v>
      </c>
      <c r="AN8" s="17">
        <v>21115.849999999991</v>
      </c>
      <c r="AO8" s="17">
        <v>21115.849999999991</v>
      </c>
      <c r="AP8" s="17">
        <v>21115.849999999991</v>
      </c>
      <c r="AQ8" s="13"/>
      <c r="AR8" s="13"/>
    </row>
    <row r="9" spans="1:44" x14ac:dyDescent="0.35">
      <c r="A9" s="12">
        <f t="shared" si="0"/>
        <v>44593</v>
      </c>
      <c r="B9" s="13">
        <v>11399.51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11399.51</v>
      </c>
      <c r="H9" s="14">
        <f t="shared" si="4"/>
        <v>0</v>
      </c>
      <c r="I9" s="13">
        <v>29048.892500000002</v>
      </c>
      <c r="J9" s="13">
        <f t="shared" si="5"/>
        <v>39.242494356712562</v>
      </c>
      <c r="K9" s="13">
        <f t="shared" si="6"/>
        <v>39.242494356712562</v>
      </c>
      <c r="L9" s="13">
        <f t="shared" si="7"/>
        <v>0</v>
      </c>
      <c r="M9" s="13"/>
      <c r="N9" s="13"/>
      <c r="O9" s="13"/>
      <c r="P9" s="13"/>
      <c r="R9" s="16">
        <f t="shared" si="8"/>
        <v>44593</v>
      </c>
      <c r="S9" s="17">
        <v>1543.78</v>
      </c>
      <c r="T9" s="17">
        <v>6983.04</v>
      </c>
      <c r="U9" s="17">
        <v>9094.26</v>
      </c>
      <c r="V9" s="17">
        <v>9104.59</v>
      </c>
      <c r="W9" s="17">
        <v>9422.8700000000008</v>
      </c>
      <c r="X9" s="17">
        <v>9414.2000000000007</v>
      </c>
      <c r="Y9" s="17">
        <v>9600.7300000000014</v>
      </c>
      <c r="Z9" s="17">
        <v>11352.85</v>
      </c>
      <c r="AA9" s="17">
        <v>11352.85</v>
      </c>
      <c r="AB9" s="17">
        <v>11383.37</v>
      </c>
      <c r="AC9" s="17">
        <v>11383.37</v>
      </c>
      <c r="AD9" s="17">
        <v>11399.51</v>
      </c>
      <c r="AE9" s="17">
        <v>11399.51</v>
      </c>
      <c r="AF9" s="17">
        <v>11399.51</v>
      </c>
      <c r="AG9" s="17">
        <v>11399.51</v>
      </c>
      <c r="AH9" s="17">
        <v>11399.51</v>
      </c>
      <c r="AI9" s="17">
        <v>11399.51</v>
      </c>
      <c r="AJ9" s="17">
        <v>11399.51</v>
      </c>
      <c r="AK9" s="17">
        <v>11399.51</v>
      </c>
      <c r="AL9" s="17">
        <v>11399.51</v>
      </c>
      <c r="AM9" s="17">
        <v>11399.51</v>
      </c>
      <c r="AN9" s="17">
        <v>11399.51</v>
      </c>
      <c r="AO9" s="17">
        <v>11399.51</v>
      </c>
      <c r="AP9" s="17"/>
      <c r="AQ9" s="13"/>
      <c r="AR9" s="13"/>
    </row>
    <row r="10" spans="1:44" x14ac:dyDescent="0.35">
      <c r="A10" s="12">
        <f t="shared" si="0"/>
        <v>44621</v>
      </c>
      <c r="B10" s="13">
        <v>20835.61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20835.61</v>
      </c>
      <c r="H10" s="14">
        <f t="shared" si="4"/>
        <v>0</v>
      </c>
      <c r="I10" s="13">
        <v>28220.10666666667</v>
      </c>
      <c r="J10" s="13">
        <f t="shared" si="5"/>
        <v>73.832499097570135</v>
      </c>
      <c r="K10" s="13">
        <f t="shared" si="6"/>
        <v>73.832499097570135</v>
      </c>
      <c r="L10" s="13">
        <f t="shared" si="7"/>
        <v>0</v>
      </c>
      <c r="M10" s="13"/>
      <c r="N10" s="13"/>
      <c r="O10" s="13"/>
      <c r="P10" s="13"/>
      <c r="R10" s="16">
        <f t="shared" si="8"/>
        <v>44621</v>
      </c>
      <c r="S10" s="17">
        <v>3740.04</v>
      </c>
      <c r="T10" s="17">
        <v>9386.83</v>
      </c>
      <c r="U10" s="17">
        <v>11808.02</v>
      </c>
      <c r="V10" s="17">
        <v>12080.22</v>
      </c>
      <c r="W10" s="17">
        <v>18507.78</v>
      </c>
      <c r="X10" s="17">
        <v>18568.95</v>
      </c>
      <c r="Y10" s="17">
        <v>18568.95</v>
      </c>
      <c r="Z10" s="17">
        <v>18577.89</v>
      </c>
      <c r="AA10" s="17">
        <v>18584.78</v>
      </c>
      <c r="AB10" s="17">
        <v>18584.78</v>
      </c>
      <c r="AC10" s="17">
        <v>18642.11</v>
      </c>
      <c r="AD10" s="17">
        <v>19279.61</v>
      </c>
      <c r="AE10" s="17">
        <v>20835.61</v>
      </c>
      <c r="AF10" s="17">
        <v>20835.61</v>
      </c>
      <c r="AG10" s="17">
        <v>20835.61</v>
      </c>
      <c r="AH10" s="17">
        <v>20835.61</v>
      </c>
      <c r="AI10" s="17">
        <v>20835.61</v>
      </c>
      <c r="AJ10" s="17">
        <v>20835.61</v>
      </c>
      <c r="AK10" s="17">
        <v>20835.61</v>
      </c>
      <c r="AL10" s="17">
        <v>20835.61</v>
      </c>
      <c r="AM10" s="17">
        <v>20835.61</v>
      </c>
      <c r="AN10" s="17">
        <v>20835.61</v>
      </c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>
        <v>14968.55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14968.55</v>
      </c>
      <c r="H11" s="14">
        <f t="shared" si="4"/>
        <v>0</v>
      </c>
      <c r="I11" s="13">
        <v>27665.890833333331</v>
      </c>
      <c r="J11" s="13">
        <f t="shared" si="5"/>
        <v>54.104709984487819</v>
      </c>
      <c r="K11" s="13">
        <f t="shared" si="6"/>
        <v>54.104709984487819</v>
      </c>
      <c r="L11" s="13">
        <f t="shared" si="7"/>
        <v>0</v>
      </c>
      <c r="M11" s="13"/>
      <c r="N11" s="13"/>
      <c r="O11" s="13"/>
      <c r="P11" s="13"/>
      <c r="R11" s="16">
        <f t="shared" si="8"/>
        <v>44652</v>
      </c>
      <c r="S11" s="17">
        <v>409.12</v>
      </c>
      <c r="T11" s="17">
        <v>8160.99</v>
      </c>
      <c r="U11" s="17">
        <v>10129.93</v>
      </c>
      <c r="V11" s="17">
        <v>13838.97</v>
      </c>
      <c r="W11" s="17">
        <v>14375.07</v>
      </c>
      <c r="X11" s="17">
        <v>14375.07</v>
      </c>
      <c r="Y11" s="17">
        <v>14480.53</v>
      </c>
      <c r="Z11" s="17">
        <v>14631.33</v>
      </c>
      <c r="AA11" s="17">
        <v>14631.33</v>
      </c>
      <c r="AB11" s="17">
        <v>14631.33</v>
      </c>
      <c r="AC11" s="17">
        <v>14631.33</v>
      </c>
      <c r="AD11" s="17">
        <v>14631.33</v>
      </c>
      <c r="AE11" s="17">
        <v>14633.02</v>
      </c>
      <c r="AF11" s="17">
        <v>14651.35</v>
      </c>
      <c r="AG11" s="17">
        <v>14651.35</v>
      </c>
      <c r="AH11" s="17">
        <v>14880.67</v>
      </c>
      <c r="AI11" s="17">
        <v>14939.87</v>
      </c>
      <c r="AJ11" s="17">
        <v>14939.87</v>
      </c>
      <c r="AK11" s="17">
        <v>14949.43</v>
      </c>
      <c r="AL11" s="17">
        <v>14968.55</v>
      </c>
      <c r="AM11" s="17">
        <v>14968.55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20396.5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20396.5</v>
      </c>
      <c r="H12" s="14">
        <f t="shared" si="4"/>
        <v>0</v>
      </c>
      <c r="I12" s="13">
        <v>27560.129166666669</v>
      </c>
      <c r="J12" s="13">
        <f t="shared" si="5"/>
        <v>74.007272885604209</v>
      </c>
      <c r="K12" s="13">
        <f t="shared" si="6"/>
        <v>74.007272885604209</v>
      </c>
      <c r="L12" s="13">
        <f t="shared" si="7"/>
        <v>0</v>
      </c>
      <c r="M12" s="13"/>
      <c r="N12" s="13"/>
      <c r="O12" s="13"/>
      <c r="P12" s="13"/>
      <c r="R12" s="16">
        <f t="shared" si="8"/>
        <v>44682</v>
      </c>
      <c r="S12" s="17">
        <v>1933.85</v>
      </c>
      <c r="T12" s="17">
        <v>10032.23</v>
      </c>
      <c r="U12" s="17">
        <v>11645.4</v>
      </c>
      <c r="V12" s="17">
        <v>12453.08</v>
      </c>
      <c r="W12" s="17">
        <v>18677.080000000002</v>
      </c>
      <c r="X12" s="17">
        <v>20259.36</v>
      </c>
      <c r="Y12" s="17">
        <v>20259.36</v>
      </c>
      <c r="Z12" s="17">
        <v>20259.36</v>
      </c>
      <c r="AA12" s="17">
        <v>20334.61</v>
      </c>
      <c r="AB12" s="17">
        <v>20334.61</v>
      </c>
      <c r="AC12" s="17">
        <v>20336.28</v>
      </c>
      <c r="AD12" s="17">
        <v>20336.28</v>
      </c>
      <c r="AE12" s="17">
        <v>20377.490000000002</v>
      </c>
      <c r="AF12" s="17">
        <v>20377.490000000002</v>
      </c>
      <c r="AG12" s="17">
        <v>20396.5</v>
      </c>
      <c r="AH12" s="17">
        <v>20396.5</v>
      </c>
      <c r="AI12" s="17">
        <v>20396.5</v>
      </c>
      <c r="AJ12" s="17">
        <v>20396.5</v>
      </c>
      <c r="AK12" s="17">
        <v>20396.5</v>
      </c>
      <c r="AL12" s="17">
        <v>20396.5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35507.5</v>
      </c>
      <c r="C13" s="13">
        <f>++'Completion Factors'!J25</f>
        <v>0.9997221317799877</v>
      </c>
      <c r="D13" s="13">
        <f t="shared" si="1"/>
        <v>9.8691481447149272</v>
      </c>
      <c r="E13" s="13">
        <f t="shared" si="2"/>
        <v>9.8691481447149272</v>
      </c>
      <c r="F13" s="13"/>
      <c r="G13" s="13">
        <f t="shared" si="3"/>
        <v>35517.369148144717</v>
      </c>
      <c r="H13" s="14">
        <f t="shared" si="4"/>
        <v>9.8691481447167462</v>
      </c>
      <c r="I13" s="13">
        <v>26352.072499999998</v>
      </c>
      <c r="J13" s="13">
        <f t="shared" si="5"/>
        <v>134.78017392425102</v>
      </c>
      <c r="K13" s="13">
        <f t="shared" si="6"/>
        <v>134.74272279722973</v>
      </c>
      <c r="L13" s="13">
        <f t="shared" si="7"/>
        <v>3.7451127021284947E-2</v>
      </c>
      <c r="M13" s="13"/>
      <c r="N13" s="13"/>
      <c r="O13" s="13"/>
      <c r="P13" s="13"/>
      <c r="R13" s="16">
        <f t="shared" si="8"/>
        <v>44713</v>
      </c>
      <c r="S13" s="17">
        <v>2606.4299999999998</v>
      </c>
      <c r="T13" s="17">
        <v>8569.34</v>
      </c>
      <c r="U13" s="17">
        <v>34200.589999999997</v>
      </c>
      <c r="V13" s="17">
        <v>34487.899999999987</v>
      </c>
      <c r="W13" s="17">
        <v>35023.699999999997</v>
      </c>
      <c r="X13" s="17">
        <v>35054.219999999987</v>
      </c>
      <c r="Y13" s="17">
        <v>35054.219999999987</v>
      </c>
      <c r="Z13" s="17">
        <v>35305.769999999997</v>
      </c>
      <c r="AA13" s="17">
        <v>35338.35</v>
      </c>
      <c r="AB13" s="17">
        <v>35338.35</v>
      </c>
      <c r="AC13" s="17">
        <v>35338.35</v>
      </c>
      <c r="AD13" s="17">
        <v>35352.26</v>
      </c>
      <c r="AE13" s="17">
        <v>35507.5</v>
      </c>
      <c r="AF13" s="17">
        <v>35507.5</v>
      </c>
      <c r="AG13" s="17">
        <v>35507.5</v>
      </c>
      <c r="AH13" s="17">
        <v>35507.5</v>
      </c>
      <c r="AI13" s="17">
        <v>35507.5</v>
      </c>
      <c r="AJ13" s="17">
        <v>35507.5</v>
      </c>
      <c r="AK13" s="17">
        <v>35507.5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>
        <v>18048.25</v>
      </c>
      <c r="C14" s="13">
        <f>++'Completion Factors'!J24</f>
        <v>0.99961621041192339</v>
      </c>
      <c r="D14" s="13">
        <f t="shared" si="1"/>
        <v>6.9293898606846591</v>
      </c>
      <c r="E14" s="13">
        <f t="shared" si="2"/>
        <v>6.9293898606846591</v>
      </c>
      <c r="F14" s="13"/>
      <c r="G14" s="13">
        <f t="shared" si="3"/>
        <v>18055.179389860685</v>
      </c>
      <c r="H14" s="14">
        <f t="shared" si="4"/>
        <v>6.9293898606847506</v>
      </c>
      <c r="I14" s="13">
        <v>26046.031666666669</v>
      </c>
      <c r="J14" s="13">
        <f t="shared" si="5"/>
        <v>69.320269670743897</v>
      </c>
      <c r="K14" s="13">
        <f t="shared" si="6"/>
        <v>69.293665273001594</v>
      </c>
      <c r="L14" s="13">
        <f t="shared" si="7"/>
        <v>2.6604397742303831E-2</v>
      </c>
      <c r="M14" s="13"/>
      <c r="N14" s="13"/>
      <c r="O14" s="13"/>
      <c r="P14" s="13"/>
      <c r="R14" s="16">
        <f t="shared" si="8"/>
        <v>44743</v>
      </c>
      <c r="S14" s="17">
        <v>603.88</v>
      </c>
      <c r="T14" s="17">
        <v>6806</v>
      </c>
      <c r="U14" s="17">
        <v>8028.4400000000014</v>
      </c>
      <c r="V14" s="17">
        <v>14122.96</v>
      </c>
      <c r="W14" s="17">
        <v>15156.98</v>
      </c>
      <c r="X14" s="17">
        <v>15156.98</v>
      </c>
      <c r="Y14" s="17">
        <v>18002.259999999998</v>
      </c>
      <c r="Z14" s="17">
        <v>18002.259999999998</v>
      </c>
      <c r="AA14" s="17">
        <v>18002.259999999998</v>
      </c>
      <c r="AB14" s="17">
        <v>18002.259999999998</v>
      </c>
      <c r="AC14" s="17">
        <v>18002.259999999998</v>
      </c>
      <c r="AD14" s="17">
        <v>18002.259999999998</v>
      </c>
      <c r="AE14" s="17">
        <v>18002.259999999998</v>
      </c>
      <c r="AF14" s="17">
        <v>18043.14</v>
      </c>
      <c r="AG14" s="17">
        <v>18048.25</v>
      </c>
      <c r="AH14" s="17">
        <v>18048.25</v>
      </c>
      <c r="AI14" s="17">
        <v>18048.25</v>
      </c>
      <c r="AJ14" s="17">
        <v>18048.25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17074.36</v>
      </c>
      <c r="C15" s="13">
        <f>++'Completion Factors'!J23</f>
        <v>0.99961621041192339</v>
      </c>
      <c r="D15" s="13">
        <f t="shared" si="1"/>
        <v>6.5554775150875964</v>
      </c>
      <c r="E15" s="13">
        <f t="shared" si="2"/>
        <v>6.5554775150875964</v>
      </c>
      <c r="F15" s="13"/>
      <c r="G15" s="13">
        <f t="shared" si="3"/>
        <v>17080.915477515089</v>
      </c>
      <c r="H15" s="14">
        <f t="shared" si="4"/>
        <v>6.5554775150885689</v>
      </c>
      <c r="I15" s="13">
        <v>25674.773333333331</v>
      </c>
      <c r="J15" s="13">
        <f t="shared" si="5"/>
        <v>66.528008858170082</v>
      </c>
      <c r="K15" s="13">
        <f t="shared" si="6"/>
        <v>66.502476101054839</v>
      </c>
      <c r="L15" s="13">
        <f t="shared" si="7"/>
        <v>2.5532757115243498E-2</v>
      </c>
      <c r="M15" s="13"/>
      <c r="N15" s="13"/>
      <c r="O15" s="13"/>
      <c r="P15" s="13"/>
      <c r="R15" s="16">
        <f t="shared" si="8"/>
        <v>44774</v>
      </c>
      <c r="S15" s="17">
        <v>917.06</v>
      </c>
      <c r="T15" s="17">
        <v>8270.08</v>
      </c>
      <c r="U15" s="17">
        <v>10004.68</v>
      </c>
      <c r="V15" s="17">
        <v>10445.5</v>
      </c>
      <c r="W15" s="17">
        <v>10870.3</v>
      </c>
      <c r="X15" s="17">
        <v>12522.9</v>
      </c>
      <c r="Y15" s="17">
        <v>12522.9</v>
      </c>
      <c r="Z15" s="17">
        <v>16245.74</v>
      </c>
      <c r="AA15" s="17">
        <v>17027.23</v>
      </c>
      <c r="AB15" s="17">
        <v>17054.599999999999</v>
      </c>
      <c r="AC15" s="17">
        <v>17059.75</v>
      </c>
      <c r="AD15" s="17">
        <v>17074.36</v>
      </c>
      <c r="AE15" s="17">
        <v>17074.36</v>
      </c>
      <c r="AF15" s="17">
        <v>17074.36</v>
      </c>
      <c r="AG15" s="17">
        <v>17074.36</v>
      </c>
      <c r="AH15" s="17">
        <v>17074.36</v>
      </c>
      <c r="AI15" s="17">
        <v>17074.36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19233.97</v>
      </c>
      <c r="C16" s="13">
        <f>++'Completion Factors'!J22</f>
        <v>0.99938283219462487</v>
      </c>
      <c r="D16" s="13">
        <f t="shared" si="1"/>
        <v>11.87791772196347</v>
      </c>
      <c r="E16" s="13">
        <f t="shared" si="2"/>
        <v>11.87791772196347</v>
      </c>
      <c r="F16" s="13"/>
      <c r="G16" s="13">
        <f t="shared" si="3"/>
        <v>19245.847917721963</v>
      </c>
      <c r="H16" s="14">
        <f t="shared" si="4"/>
        <v>11.877917721962149</v>
      </c>
      <c r="I16" s="13">
        <v>25311.998333333329</v>
      </c>
      <c r="J16" s="13">
        <f t="shared" si="5"/>
        <v>76.034486350203082</v>
      </c>
      <c r="K16" s="13">
        <f t="shared" si="6"/>
        <v>75.987560313129507</v>
      </c>
      <c r="L16" s="13">
        <f t="shared" si="7"/>
        <v>4.6926037073575344E-2</v>
      </c>
      <c r="M16" s="13"/>
      <c r="N16" s="13"/>
      <c r="O16" s="13"/>
      <c r="P16" s="13"/>
      <c r="R16" s="16">
        <f t="shared" si="8"/>
        <v>44805</v>
      </c>
      <c r="S16" s="17">
        <v>1950.26</v>
      </c>
      <c r="T16" s="17">
        <v>9596.17</v>
      </c>
      <c r="U16" s="17">
        <v>11390.04</v>
      </c>
      <c r="V16" s="17">
        <v>13148.26</v>
      </c>
      <c r="W16" s="17">
        <v>13938.48</v>
      </c>
      <c r="X16" s="17">
        <v>13938.48</v>
      </c>
      <c r="Y16" s="17">
        <v>19143.68</v>
      </c>
      <c r="Z16" s="17">
        <v>19170.36</v>
      </c>
      <c r="AA16" s="17">
        <v>19170.36</v>
      </c>
      <c r="AB16" s="17">
        <v>19170.36</v>
      </c>
      <c r="AC16" s="17">
        <v>19205.72</v>
      </c>
      <c r="AD16" s="17">
        <v>19233.97</v>
      </c>
      <c r="AE16" s="17">
        <v>19233.97</v>
      </c>
      <c r="AF16" s="17">
        <v>19233.97</v>
      </c>
      <c r="AG16" s="17">
        <v>19233.97</v>
      </c>
      <c r="AH16" s="17">
        <v>19233.97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36817.21</v>
      </c>
      <c r="C17" s="13">
        <f>++'Completion Factors'!J21</f>
        <v>0.99846618311286239</v>
      </c>
      <c r="D17" s="13">
        <f t="shared" si="1"/>
        <v>56.557607448694299</v>
      </c>
      <c r="E17" s="13">
        <f t="shared" si="2"/>
        <v>56.557607448694299</v>
      </c>
      <c r="F17" s="13"/>
      <c r="G17" s="13">
        <f t="shared" si="3"/>
        <v>36873.767607448695</v>
      </c>
      <c r="H17" s="14">
        <f t="shared" si="4"/>
        <v>56.557607448696217</v>
      </c>
      <c r="I17" s="13">
        <v>24880.449166666669</v>
      </c>
      <c r="J17" s="13">
        <f t="shared" si="5"/>
        <v>148.2037858739703</v>
      </c>
      <c r="K17" s="13">
        <f t="shared" si="6"/>
        <v>147.97646840445907</v>
      </c>
      <c r="L17" s="13">
        <f t="shared" si="7"/>
        <v>0.22731746951123455</v>
      </c>
      <c r="M17" s="13"/>
      <c r="N17" s="13"/>
      <c r="O17" s="13"/>
      <c r="P17" s="13"/>
      <c r="R17" s="16">
        <f t="shared" si="8"/>
        <v>44835</v>
      </c>
      <c r="S17" s="17">
        <v>1448.38</v>
      </c>
      <c r="T17" s="17">
        <v>10413.209999999999</v>
      </c>
      <c r="U17" s="17">
        <v>16087.52</v>
      </c>
      <c r="V17" s="17">
        <v>20215.63</v>
      </c>
      <c r="W17" s="17">
        <v>23682.080000000002</v>
      </c>
      <c r="X17" s="17">
        <v>23807.78</v>
      </c>
      <c r="Y17" s="17">
        <v>30787.71</v>
      </c>
      <c r="Z17" s="17">
        <v>30787.71</v>
      </c>
      <c r="AA17" s="17">
        <v>36817.21</v>
      </c>
      <c r="AB17" s="17">
        <v>36817.21</v>
      </c>
      <c r="AC17" s="17">
        <v>36817.21</v>
      </c>
      <c r="AD17" s="17">
        <v>36817.21</v>
      </c>
      <c r="AE17" s="17">
        <v>36817.21</v>
      </c>
      <c r="AF17" s="17">
        <v>36817.21</v>
      </c>
      <c r="AG17" s="17">
        <v>36817.21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32996.93</v>
      </c>
      <c r="C18" s="13">
        <f>++'Completion Factors'!J20</f>
        <v>0.99838421802254218</v>
      </c>
      <c r="D18" s="13">
        <f t="shared" si="1"/>
        <v>53.402131006275006</v>
      </c>
      <c r="E18" s="13">
        <f t="shared" si="2"/>
        <v>53.402131006275006</v>
      </c>
      <c r="F18" s="13"/>
      <c r="G18" s="13">
        <f t="shared" si="3"/>
        <v>33050.332131006275</v>
      </c>
      <c r="H18" s="14">
        <f t="shared" si="4"/>
        <v>53.402131006274431</v>
      </c>
      <c r="I18" s="13">
        <v>24611.719166666669</v>
      </c>
      <c r="J18" s="13">
        <f t="shared" si="5"/>
        <v>134.2869708011645</v>
      </c>
      <c r="K18" s="13">
        <f t="shared" si="6"/>
        <v>134.06999233393657</v>
      </c>
      <c r="L18" s="13">
        <f t="shared" si="7"/>
        <v>0.21697846722793201</v>
      </c>
      <c r="M18" s="13"/>
      <c r="N18" s="13"/>
      <c r="O18" s="13"/>
      <c r="P18" s="13"/>
      <c r="R18" s="16">
        <f t="shared" si="8"/>
        <v>44866</v>
      </c>
      <c r="S18" s="17">
        <v>2023.52</v>
      </c>
      <c r="T18" s="17">
        <v>10950.08</v>
      </c>
      <c r="U18" s="17">
        <v>15360.99</v>
      </c>
      <c r="V18" s="17">
        <v>15915.25</v>
      </c>
      <c r="W18" s="17">
        <v>22324.43</v>
      </c>
      <c r="X18" s="17">
        <v>27196.23</v>
      </c>
      <c r="Y18" s="17">
        <v>28209.64</v>
      </c>
      <c r="Z18" s="17">
        <v>31340.65</v>
      </c>
      <c r="AA18" s="17">
        <v>31397.360000000001</v>
      </c>
      <c r="AB18" s="17">
        <v>32953.360000000001</v>
      </c>
      <c r="AC18" s="17">
        <v>32996.93</v>
      </c>
      <c r="AD18" s="17">
        <v>32996.93</v>
      </c>
      <c r="AE18" s="17">
        <v>32996.93</v>
      </c>
      <c r="AF18" s="17">
        <v>32996.93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14402.84</v>
      </c>
      <c r="C19" s="13">
        <f>++'Completion Factors'!J19</f>
        <v>0.99825625110807958</v>
      </c>
      <c r="D19" s="13">
        <f t="shared" si="1"/>
        <v>25.158806932217548</v>
      </c>
      <c r="E19" s="13">
        <f t="shared" si="2"/>
        <v>25.158806932217548</v>
      </c>
      <c r="F19" s="13"/>
      <c r="G19" s="13">
        <f t="shared" si="3"/>
        <v>14427.998806932217</v>
      </c>
      <c r="H19" s="14">
        <f t="shared" si="4"/>
        <v>25.158806932216976</v>
      </c>
      <c r="I19" s="13">
        <v>24633.530833333331</v>
      </c>
      <c r="J19" s="13">
        <f t="shared" si="5"/>
        <v>58.57056751039805</v>
      </c>
      <c r="K19" s="13">
        <f t="shared" si="6"/>
        <v>58.468435148202644</v>
      </c>
      <c r="L19" s="13">
        <f t="shared" si="7"/>
        <v>0.10213236219540534</v>
      </c>
      <c r="M19" s="13">
        <f t="shared" ref="M19:M31" si="9">SUM(G8:G19)/SUM(I8:I19)*100</f>
        <v>82.243232050582208</v>
      </c>
      <c r="N19" s="18"/>
      <c r="O19" s="13"/>
      <c r="P19" s="13"/>
      <c r="R19" s="16">
        <f t="shared" si="8"/>
        <v>44896</v>
      </c>
      <c r="S19" s="17">
        <v>57.279999999999987</v>
      </c>
      <c r="T19" s="17">
        <v>10111.51</v>
      </c>
      <c r="U19" s="17">
        <v>11422.01</v>
      </c>
      <c r="V19" s="17">
        <v>11964.51</v>
      </c>
      <c r="W19" s="17">
        <v>12769.01</v>
      </c>
      <c r="X19" s="17">
        <v>12790.2</v>
      </c>
      <c r="Y19" s="17">
        <v>14346.2</v>
      </c>
      <c r="Z19" s="17">
        <v>14372.94</v>
      </c>
      <c r="AA19" s="17">
        <v>14402.84</v>
      </c>
      <c r="AB19" s="17">
        <v>14402.84</v>
      </c>
      <c r="AC19" s="17">
        <v>14402.84</v>
      </c>
      <c r="AD19" s="17">
        <v>14402.84</v>
      </c>
      <c r="AE19" s="17">
        <v>14402.84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12163.1</v>
      </c>
      <c r="C20" s="13">
        <f>++'Completion Factors'!J18</f>
        <v>0.99825625110807958</v>
      </c>
      <c r="D20" s="13">
        <f t="shared" si="1"/>
        <v>21.246440604579046</v>
      </c>
      <c r="E20" s="13">
        <f t="shared" si="2"/>
        <v>21.246440604579046</v>
      </c>
      <c r="F20" s="13"/>
      <c r="G20" s="13">
        <f t="shared" si="3"/>
        <v>12184.346440604579</v>
      </c>
      <c r="H20" s="14">
        <f t="shared" si="4"/>
        <v>21.246440604578311</v>
      </c>
      <c r="I20" s="13">
        <v>23784.6325</v>
      </c>
      <c r="J20" s="13">
        <f t="shared" si="5"/>
        <v>51.227810396501098</v>
      </c>
      <c r="K20" s="13">
        <f t="shared" si="6"/>
        <v>51.138481958886693</v>
      </c>
      <c r="L20" s="13">
        <f t="shared" si="7"/>
        <v>8.9328437614405232E-2</v>
      </c>
      <c r="M20" s="13">
        <f t="shared" si="9"/>
        <v>80.957246380108501</v>
      </c>
      <c r="N20" s="18">
        <f t="shared" ref="N20:N31" si="10">J20/J8</f>
        <v>0.7214535080043506</v>
      </c>
      <c r="O20" s="18">
        <f t="shared" ref="O20:O31" si="11">I20/I8</f>
        <v>0.79980722167976792</v>
      </c>
      <c r="P20" s="13"/>
      <c r="R20" s="16">
        <f t="shared" si="8"/>
        <v>44927</v>
      </c>
      <c r="S20" s="17">
        <v>895.24</v>
      </c>
      <c r="T20" s="17">
        <v>9618.7099999999991</v>
      </c>
      <c r="U20" s="17">
        <v>11562.98</v>
      </c>
      <c r="V20" s="17">
        <v>11929.96</v>
      </c>
      <c r="W20" s="17">
        <v>12127.35</v>
      </c>
      <c r="X20" s="17">
        <v>12127.35</v>
      </c>
      <c r="Y20" s="17">
        <v>12163.1</v>
      </c>
      <c r="Z20" s="17">
        <v>12163.1</v>
      </c>
      <c r="AA20" s="17">
        <v>12163.1</v>
      </c>
      <c r="AB20" s="17">
        <v>12163.1</v>
      </c>
      <c r="AC20" s="17">
        <v>12163.1</v>
      </c>
      <c r="AD20" s="17">
        <v>12163.1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9482.0099999999984</v>
      </c>
      <c r="C21" s="13">
        <f>++'Completion Factors'!J17</f>
        <v>0.99809479586186267</v>
      </c>
      <c r="D21" s="13">
        <f t="shared" si="1"/>
        <v>18.09964821453671</v>
      </c>
      <c r="E21" s="13">
        <f t="shared" si="2"/>
        <v>18.09964821453671</v>
      </c>
      <c r="F21" s="13"/>
      <c r="G21" s="13">
        <f t="shared" si="3"/>
        <v>9500.1096482145349</v>
      </c>
      <c r="H21" s="14">
        <f t="shared" si="4"/>
        <v>18.099648214536501</v>
      </c>
      <c r="I21" s="13">
        <v>22692.455833333341</v>
      </c>
      <c r="J21" s="13">
        <f t="shared" si="5"/>
        <v>41.864616672558022</v>
      </c>
      <c r="K21" s="13">
        <f t="shared" si="6"/>
        <v>41.784856031631925</v>
      </c>
      <c r="L21" s="13">
        <f t="shared" si="7"/>
        <v>7.9760640926096471E-2</v>
      </c>
      <c r="M21" s="13">
        <f t="shared" si="9"/>
        <v>82.013277254737943</v>
      </c>
      <c r="N21" s="18">
        <f t="shared" si="10"/>
        <v>1.0668184415600721</v>
      </c>
      <c r="O21" s="18">
        <f t="shared" si="11"/>
        <v>0.78118144550031776</v>
      </c>
      <c r="P21" s="13"/>
      <c r="R21" s="16">
        <f t="shared" si="8"/>
        <v>44958</v>
      </c>
      <c r="S21" s="17">
        <v>541.86</v>
      </c>
      <c r="T21" s="17">
        <v>5744.24</v>
      </c>
      <c r="U21" s="17">
        <v>8899.2099999999991</v>
      </c>
      <c r="V21" s="17">
        <v>9134.7099999999991</v>
      </c>
      <c r="W21" s="17">
        <v>9134.7099999999991</v>
      </c>
      <c r="X21" s="17">
        <v>9171.6099999999988</v>
      </c>
      <c r="Y21" s="17">
        <v>9409.659999999998</v>
      </c>
      <c r="Z21" s="17">
        <v>9409.659999999998</v>
      </c>
      <c r="AA21" s="17">
        <v>9409.659999999998</v>
      </c>
      <c r="AB21" s="17">
        <v>9482.0099999999984</v>
      </c>
      <c r="AC21" s="17">
        <v>9482.0099999999984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9724.9500000000007</v>
      </c>
      <c r="C22" s="13">
        <f>++'Completion Factors'!J16</f>
        <v>0.99777929818809119</v>
      </c>
      <c r="D22" s="13">
        <f t="shared" si="1"/>
        <v>21.64427957659538</v>
      </c>
      <c r="E22" s="13">
        <f t="shared" si="2"/>
        <v>21.64427957659538</v>
      </c>
      <c r="F22" s="13"/>
      <c r="G22" s="13">
        <f t="shared" si="3"/>
        <v>9746.5942795765968</v>
      </c>
      <c r="H22" s="14">
        <f t="shared" si="4"/>
        <v>21.644279576596091</v>
      </c>
      <c r="I22" s="13">
        <v>21360.85083333333</v>
      </c>
      <c r="J22" s="13">
        <f t="shared" si="5"/>
        <v>45.628305518463542</v>
      </c>
      <c r="K22" s="13">
        <f t="shared" si="6"/>
        <v>45.526978657724356</v>
      </c>
      <c r="L22" s="13">
        <f t="shared" si="7"/>
        <v>0.10132686073918507</v>
      </c>
      <c r="M22" s="13">
        <f t="shared" si="9"/>
        <v>80.195586600615357</v>
      </c>
      <c r="N22" s="18">
        <f t="shared" si="10"/>
        <v>0.61799757662496879</v>
      </c>
      <c r="O22" s="18">
        <f t="shared" si="11"/>
        <v>0.75693728183403963</v>
      </c>
      <c r="P22" s="13"/>
      <c r="R22" s="16">
        <f t="shared" si="8"/>
        <v>44986</v>
      </c>
      <c r="S22" s="17">
        <v>535.26</v>
      </c>
      <c r="T22" s="17">
        <v>3819.91</v>
      </c>
      <c r="U22" s="17">
        <v>4804.71</v>
      </c>
      <c r="V22" s="17">
        <v>4886.8</v>
      </c>
      <c r="W22" s="17">
        <v>5003.5700000000006</v>
      </c>
      <c r="X22" s="17">
        <v>9724.9500000000007</v>
      </c>
      <c r="Y22" s="17">
        <v>9724.9500000000007</v>
      </c>
      <c r="Z22" s="17">
        <v>9724.9500000000007</v>
      </c>
      <c r="AA22" s="17">
        <v>9724.9500000000007</v>
      </c>
      <c r="AB22" s="17">
        <v>9724.9500000000007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>
        <v>19362.14</v>
      </c>
      <c r="C23" s="13">
        <f>++'Completion Factors'!J15</f>
        <v>0.98955264589018954</v>
      </c>
      <c r="D23" s="13">
        <f t="shared" si="1"/>
        <v>204.4187681613985</v>
      </c>
      <c r="E23" s="13">
        <f t="shared" si="2"/>
        <v>204.4187681613985</v>
      </c>
      <c r="F23" s="13"/>
      <c r="G23" s="13">
        <f t="shared" si="3"/>
        <v>19566.558768161398</v>
      </c>
      <c r="H23" s="14">
        <f t="shared" si="4"/>
        <v>204.41876816139848</v>
      </c>
      <c r="I23" s="13">
        <v>21157.324166666669</v>
      </c>
      <c r="J23" s="13">
        <f t="shared" si="5"/>
        <v>92.481254311868412</v>
      </c>
      <c r="K23" s="13">
        <f t="shared" si="6"/>
        <v>91.515069899552898</v>
      </c>
      <c r="L23" s="13">
        <f t="shared" si="7"/>
        <v>0.96618441231551344</v>
      </c>
      <c r="M23" s="13">
        <f t="shared" si="9"/>
        <v>83.534154497217301</v>
      </c>
      <c r="N23" s="18">
        <f t="shared" si="10"/>
        <v>1.7093013591309039</v>
      </c>
      <c r="O23" s="18">
        <f t="shared" si="11"/>
        <v>0.76474400532135423</v>
      </c>
      <c r="P23" s="13"/>
      <c r="R23" s="16">
        <f t="shared" si="8"/>
        <v>45017</v>
      </c>
      <c r="S23" s="17">
        <v>203.92</v>
      </c>
      <c r="T23" s="17">
        <v>5316.15</v>
      </c>
      <c r="U23" s="17">
        <v>6130.3499999999995</v>
      </c>
      <c r="V23" s="17">
        <v>7918.77</v>
      </c>
      <c r="W23" s="17">
        <v>19234.02</v>
      </c>
      <c r="X23" s="17">
        <v>19362.14</v>
      </c>
      <c r="Y23" s="17">
        <v>19362.14</v>
      </c>
      <c r="Z23" s="17">
        <v>19362.14</v>
      </c>
      <c r="AA23" s="17">
        <v>19362.14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>
        <v>26728.799999999999</v>
      </c>
      <c r="C24" s="13">
        <f>++'Completion Factors'!J14</f>
        <v>0.98910477870865798</v>
      </c>
      <c r="D24" s="13">
        <f t="shared" si="1"/>
        <v>294.42400554592791</v>
      </c>
      <c r="E24" s="13">
        <f t="shared" si="2"/>
        <v>294.42400554592791</v>
      </c>
      <c r="F24" s="19">
        <v>0</v>
      </c>
      <c r="G24" s="13">
        <f t="shared" si="3"/>
        <v>27023.224005545926</v>
      </c>
      <c r="H24" s="14">
        <f t="shared" si="4"/>
        <v>294.42400554592678</v>
      </c>
      <c r="I24" s="13">
        <v>20162.486666666671</v>
      </c>
      <c r="J24" s="13">
        <f t="shared" si="5"/>
        <v>134.02723806990369</v>
      </c>
      <c r="K24" s="13">
        <f t="shared" si="6"/>
        <v>132.5669816520647</v>
      </c>
      <c r="L24" s="13">
        <f t="shared" si="7"/>
        <v>1.4602564178389912</v>
      </c>
      <c r="M24" s="13">
        <f t="shared" si="9"/>
        <v>88.001436371016112</v>
      </c>
      <c r="N24" s="18">
        <f t="shared" si="10"/>
        <v>1.8110009036148997</v>
      </c>
      <c r="O24" s="18">
        <f t="shared" si="11"/>
        <v>0.73158171882056078</v>
      </c>
      <c r="P24" s="13"/>
      <c r="R24" s="16">
        <f t="shared" si="8"/>
        <v>45047</v>
      </c>
      <c r="S24" s="17">
        <v>430.81</v>
      </c>
      <c r="T24" s="17">
        <v>3843.98</v>
      </c>
      <c r="U24" s="17">
        <v>26075.59</v>
      </c>
      <c r="V24" s="17">
        <v>26279.72</v>
      </c>
      <c r="W24" s="17">
        <v>26387.38</v>
      </c>
      <c r="X24" s="17">
        <v>26728.799999999999</v>
      </c>
      <c r="Y24" s="17">
        <v>26728.799999999999</v>
      </c>
      <c r="Z24" s="17">
        <v>26728.799999999999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8799.4300000000021</v>
      </c>
      <c r="C25" s="13">
        <f>++'Completion Factors'!J13</f>
        <v>0.98895946876975349</v>
      </c>
      <c r="D25" s="13">
        <f t="shared" si="1"/>
        <v>98.234947731701325</v>
      </c>
      <c r="E25" s="13">
        <f t="shared" si="2"/>
        <v>98.234947731701325</v>
      </c>
      <c r="F25" s="19">
        <v>0</v>
      </c>
      <c r="G25" s="13">
        <f t="shared" si="3"/>
        <v>8897.6649477317042</v>
      </c>
      <c r="H25" s="14">
        <f t="shared" si="4"/>
        <v>98.23494773170205</v>
      </c>
      <c r="I25" s="13">
        <v>19338.824166666669</v>
      </c>
      <c r="J25" s="13">
        <f t="shared" si="5"/>
        <v>46.009337853477923</v>
      </c>
      <c r="K25" s="13">
        <f t="shared" si="6"/>
        <v>45.501370322023632</v>
      </c>
      <c r="L25" s="13">
        <f t="shared" si="7"/>
        <v>0.50796753145429108</v>
      </c>
      <c r="M25" s="13">
        <f t="shared" si="9"/>
        <v>80.689591660545815</v>
      </c>
      <c r="N25" s="18">
        <f t="shared" si="10"/>
        <v>0.34136577000810248</v>
      </c>
      <c r="O25" s="18">
        <f t="shared" si="11"/>
        <v>0.73386350036289061</v>
      </c>
      <c r="P25" s="13"/>
      <c r="R25" s="16">
        <f t="shared" si="8"/>
        <v>45078</v>
      </c>
      <c r="S25" s="17">
        <v>1150.31</v>
      </c>
      <c r="T25" s="17">
        <v>5769.5300000000007</v>
      </c>
      <c r="U25" s="17">
        <v>8529.7200000000012</v>
      </c>
      <c r="V25" s="17">
        <v>8681.7800000000007</v>
      </c>
      <c r="W25" s="17">
        <v>8770.5600000000013</v>
      </c>
      <c r="X25" s="17">
        <v>8770.5600000000013</v>
      </c>
      <c r="Y25" s="17">
        <v>8799.4300000000021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>
        <v>5882.15</v>
      </c>
      <c r="C26" s="13">
        <f>++'Completion Factors'!J12</f>
        <v>0.98694847211183034</v>
      </c>
      <c r="D26" s="13">
        <f t="shared" si="1"/>
        <v>77.786274498328837</v>
      </c>
      <c r="E26" s="13">
        <f t="shared" si="2"/>
        <v>77.786274498328837</v>
      </c>
      <c r="F26" s="19">
        <v>0</v>
      </c>
      <c r="G26" s="13">
        <f t="shared" si="3"/>
        <v>5959.9362744983282</v>
      </c>
      <c r="H26" s="14">
        <f t="shared" si="4"/>
        <v>77.786274498328567</v>
      </c>
      <c r="I26" s="13">
        <v>19304.613333333331</v>
      </c>
      <c r="J26" s="13">
        <f t="shared" si="5"/>
        <v>30.873119143014844</v>
      </c>
      <c r="K26" s="13">
        <f t="shared" si="6"/>
        <v>30.470177767525001</v>
      </c>
      <c r="L26" s="13">
        <f t="shared" si="7"/>
        <v>0.4029413754898421</v>
      </c>
      <c r="M26" s="13">
        <f t="shared" si="9"/>
        <v>78.250864251037626</v>
      </c>
      <c r="N26" s="18">
        <f t="shared" si="10"/>
        <v>0.44536928793923336</v>
      </c>
      <c r="O26" s="18">
        <f t="shared" si="11"/>
        <v>0.74117291955991482</v>
      </c>
      <c r="P26" s="13"/>
      <c r="R26" s="16">
        <f t="shared" si="8"/>
        <v>45108</v>
      </c>
      <c r="S26" s="17">
        <v>576.23</v>
      </c>
      <c r="T26" s="17">
        <v>4810.3999999999996</v>
      </c>
      <c r="U26" s="17">
        <v>5516.94</v>
      </c>
      <c r="V26" s="17">
        <v>5866.9299999999994</v>
      </c>
      <c r="W26" s="17">
        <v>5866.9299999999994</v>
      </c>
      <c r="X26" s="17">
        <v>5882.15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7440.4999999999991</v>
      </c>
      <c r="C27" s="13">
        <f>++'Completion Factors'!J11</f>
        <v>0.9490933781767058</v>
      </c>
      <c r="D27" s="13">
        <f t="shared" si="1"/>
        <v>399.08688479512233</v>
      </c>
      <c r="E27" s="13">
        <f t="shared" si="2"/>
        <v>399.08688479512233</v>
      </c>
      <c r="F27" s="19">
        <v>0</v>
      </c>
      <c r="G27" s="13">
        <f t="shared" si="3"/>
        <v>7839.5868847951215</v>
      </c>
      <c r="H27" s="14">
        <f t="shared" si="4"/>
        <v>399.08688479512239</v>
      </c>
      <c r="I27" s="13">
        <v>18995.066666666669</v>
      </c>
      <c r="J27" s="13">
        <f t="shared" si="5"/>
        <v>41.271699764825534</v>
      </c>
      <c r="K27" s="13">
        <f t="shared" si="6"/>
        <v>39.170696952893017</v>
      </c>
      <c r="L27" s="13">
        <f t="shared" si="7"/>
        <v>2.101002811932517</v>
      </c>
      <c r="M27" s="13">
        <f t="shared" si="9"/>
        <v>76.743017347407076</v>
      </c>
      <c r="N27" s="18">
        <f t="shared" si="10"/>
        <v>0.62036577485449718</v>
      </c>
      <c r="O27" s="18">
        <f t="shared" si="11"/>
        <v>0.73983386026647191</v>
      </c>
      <c r="P27" s="13"/>
      <c r="R27" s="16">
        <f t="shared" si="8"/>
        <v>45139</v>
      </c>
      <c r="S27" s="17">
        <v>966.78</v>
      </c>
      <c r="T27" s="17">
        <v>5327.2599999999993</v>
      </c>
      <c r="U27" s="17">
        <v>5710.9499999999989</v>
      </c>
      <c r="V27" s="17">
        <v>7400.1299999999992</v>
      </c>
      <c r="W27" s="17">
        <v>7440.4999999999991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5578.1799999999994</v>
      </c>
      <c r="C28" s="13">
        <f>++'Completion Factors'!J10</f>
        <v>0.86109566872957199</v>
      </c>
      <c r="D28" s="13">
        <f t="shared" si="1"/>
        <v>899.8226222055398</v>
      </c>
      <c r="E28" s="13">
        <f t="shared" si="2"/>
        <v>899.8226222055398</v>
      </c>
      <c r="F28" s="19">
        <v>0</v>
      </c>
      <c r="G28" s="13">
        <f t="shared" si="3"/>
        <v>6478.0026222055394</v>
      </c>
      <c r="H28" s="14">
        <f t="shared" si="4"/>
        <v>899.82262220554003</v>
      </c>
      <c r="I28" s="13">
        <v>18959.854166666672</v>
      </c>
      <c r="J28" s="13">
        <f t="shared" si="5"/>
        <v>34.166943296402138</v>
      </c>
      <c r="K28" s="13">
        <f t="shared" si="6"/>
        <v>29.421006886260763</v>
      </c>
      <c r="L28" s="13">
        <f t="shared" si="7"/>
        <v>4.7459364101413755</v>
      </c>
      <c r="M28" s="13">
        <f t="shared" si="9"/>
        <v>73.705860467636214</v>
      </c>
      <c r="N28" s="18">
        <f t="shared" si="10"/>
        <v>0.44936113777417375</v>
      </c>
      <c r="O28" s="18">
        <f t="shared" si="11"/>
        <v>0.74904612101283485</v>
      </c>
      <c r="P28" s="20"/>
      <c r="R28" s="16">
        <f t="shared" si="8"/>
        <v>45170</v>
      </c>
      <c r="S28" s="17">
        <v>407.73</v>
      </c>
      <c r="T28" s="17">
        <v>4573.58</v>
      </c>
      <c r="U28" s="17">
        <v>5459.19</v>
      </c>
      <c r="V28" s="17">
        <v>5578.1799999999994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>
        <v>11025.55</v>
      </c>
      <c r="C29" s="13">
        <f>++'Completion Factors'!J9</f>
        <v>0.7836872908443957</v>
      </c>
      <c r="D29" s="13">
        <f t="shared" si="1"/>
        <v>3043.2630697135014</v>
      </c>
      <c r="E29" s="13">
        <f t="shared" si="2"/>
        <v>3043.2630697135014</v>
      </c>
      <c r="F29" s="13">
        <f>ROUND(+I29*J29/100,0)-D29-B29</f>
        <v>871.18693028649977</v>
      </c>
      <c r="G29" s="13">
        <f t="shared" si="3"/>
        <v>14940</v>
      </c>
      <c r="H29" s="14">
        <f t="shared" si="4"/>
        <v>3914.4500000000007</v>
      </c>
      <c r="I29" s="13">
        <v>18674.728333333329</v>
      </c>
      <c r="J29" s="19">
        <v>80</v>
      </c>
      <c r="K29" s="13">
        <f t="shared" si="6"/>
        <v>59.039948550791067</v>
      </c>
      <c r="L29" s="13">
        <f t="shared" si="7"/>
        <v>20.960051449208933</v>
      </c>
      <c r="M29" s="13">
        <f t="shared" si="9"/>
        <v>66.862571493444491</v>
      </c>
      <c r="N29" s="18">
        <f t="shared" si="10"/>
        <v>0.53979727662308497</v>
      </c>
      <c r="O29" s="18">
        <f t="shared" si="11"/>
        <v>0.75057842437798949</v>
      </c>
      <c r="P29" s="13"/>
      <c r="R29" s="16">
        <f t="shared" si="8"/>
        <v>45200</v>
      </c>
      <c r="S29" s="17">
        <v>332.74</v>
      </c>
      <c r="T29" s="17">
        <v>7527.8</v>
      </c>
      <c r="U29" s="17">
        <v>11025.55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>
        <v>5541.19</v>
      </c>
      <c r="C30" s="13">
        <f>++'Completion Factors'!J8</f>
        <v>0.47530743420663418</v>
      </c>
      <c r="D30" s="13">
        <f t="shared" si="1"/>
        <v>6116.9276754559969</v>
      </c>
      <c r="E30" s="13">
        <f t="shared" si="2"/>
        <v>6116.9276754559969</v>
      </c>
      <c r="F30" s="13">
        <f>ROUND(+I30*J30/100,0)-D30-B30</f>
        <v>2823.8823245440026</v>
      </c>
      <c r="G30" s="13">
        <f t="shared" si="3"/>
        <v>14482</v>
      </c>
      <c r="H30" s="14">
        <f t="shared" si="4"/>
        <v>8940.8100000000013</v>
      </c>
      <c r="I30" s="13">
        <v>18101.9375</v>
      </c>
      <c r="J30" s="19">
        <v>80</v>
      </c>
      <c r="K30" s="13">
        <f t="shared" si="6"/>
        <v>30.611032658796884</v>
      </c>
      <c r="L30" s="13">
        <f t="shared" si="7"/>
        <v>49.388967341203113</v>
      </c>
      <c r="M30" s="13">
        <f t="shared" si="9"/>
        <v>61.111089830090684</v>
      </c>
      <c r="N30" s="18">
        <f t="shared" si="10"/>
        <v>0.5957391065024028</v>
      </c>
      <c r="O30" s="18">
        <f t="shared" si="11"/>
        <v>0.7355007335089655</v>
      </c>
      <c r="P30" s="13"/>
      <c r="R30" s="16">
        <f t="shared" si="8"/>
        <v>45231</v>
      </c>
      <c r="S30" s="17">
        <v>1200.8599999999999</v>
      </c>
      <c r="T30" s="17">
        <v>5541.19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/>
      <c r="C31" s="13">
        <f>+'Completion Factors'!J7</f>
        <v>6.0300990297260007E-2</v>
      </c>
      <c r="D31" s="13">
        <f t="shared" si="1"/>
        <v>0</v>
      </c>
      <c r="E31" s="13">
        <f t="shared" si="2"/>
        <v>0</v>
      </c>
      <c r="F31" s="13">
        <f>ROUND(+I31*J31/100,0)-D31-B31</f>
        <v>14436</v>
      </c>
      <c r="G31" s="13">
        <f t="shared" si="3"/>
        <v>14436</v>
      </c>
      <c r="H31" s="14">
        <f t="shared" si="4"/>
        <v>14436</v>
      </c>
      <c r="I31" s="13">
        <v>18045.39916666667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62.787917032706297</v>
      </c>
      <c r="N31" s="18">
        <f t="shared" si="10"/>
        <v>1.3658737383037578</v>
      </c>
      <c r="O31" s="18">
        <f t="shared" si="11"/>
        <v>0.73255430935820998</v>
      </c>
      <c r="P31" s="13"/>
      <c r="R31" s="16">
        <f t="shared" si="8"/>
        <v>45261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29496.374349963371</v>
      </c>
      <c r="I33" s="13"/>
      <c r="J33" s="22">
        <f>SUM(G20:G31)/SUM(I20:I31)</f>
        <v>0.62787917032706297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31708.602426210622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