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12.2023\"/>
    </mc:Choice>
  </mc:AlternateContent>
  <xr:revisionPtr revIDLastSave="0" documentId="8_{BBF78515-57CA-400F-815D-01EE54E6D922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 iterateCount="1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<sst xmlns="http://schemas.openxmlformats.org/spreadsheetml/2006/main" count="137" uniqueCount="65">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</sst>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0.100339263715905</c:v>
                </c:pt>
                <c:pt idx="1">
                  <c:v>0.55450786864697421</c:v>
                </c:pt>
                <c:pt idx="2">
                  <c:v>0.80285352340644334</c:v>
                </c:pt>
                <c:pt idx="3">
                  <c:v>0.89553637208552661</c:v>
                </c:pt>
                <c:pt idx="4">
                  <c:v>0.92050488291322563</c:v>
                </c:pt>
                <c:pt idx="5">
                  <c:v>0.93728578034926313</c:v>
                </c:pt>
                <c:pt idx="6">
                  <c:v>0.95794029134339054</c:v>
                </c:pt>
                <c:pt idx="7">
                  <c:v>0.96523413178092488</c:v>
                </c:pt>
                <c:pt idx="8">
                  <c:v>0.97508342341933796</c:v>
                </c:pt>
                <c:pt idx="9">
                  <c:v>0.97963872672854013</c:v>
                </c:pt>
                <c:pt idx="10">
                  <c:v>0.98279017110641009</c:v>
                </c:pt>
                <c:pt idx="11">
                  <c:v>0.98550455660180025</c:v>
                </c:pt>
                <c:pt idx="12">
                  <c:v>0.99184722603537345</c:v>
                </c:pt>
                <c:pt idx="13">
                  <c:v>0.99253991700672939</c:v>
                </c:pt>
                <c:pt idx="14">
                  <c:v>0.99315791494640815</c:v>
                </c:pt>
                <c:pt idx="15">
                  <c:v>0.99330622751042053</c:v>
                </c:pt>
                <c:pt idx="16">
                  <c:v>0.99347051633415628</c:v>
                </c:pt>
                <c:pt idx="17">
                  <c:v>0.99347051633415628</c:v>
                </c:pt>
                <c:pt idx="18">
                  <c:v>0.99347051633415628</c:v>
                </c:pt>
                <c:pt idx="19">
                  <c:v>0.99347051633415628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C-4954-93C7-B2E35250AE3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0.1198356830115631</c:v>
                </c:pt>
                <c:pt idx="1">
                  <c:v>0.55000843114656961</c:v>
                </c:pt>
                <c:pt idx="2">
                  <c:v>0.82097648569098791</c:v>
                </c:pt>
                <c:pt idx="3">
                  <c:v>0.90558610768343495</c:v>
                </c:pt>
                <c:pt idx="4">
                  <c:v>0.92928125579875576</c:v>
                </c:pt>
                <c:pt idx="5">
                  <c:v>0.94309043209849475</c:v>
                </c:pt>
                <c:pt idx="6">
                  <c:v>0.96194472060458291</c:v>
                </c:pt>
                <c:pt idx="7">
                  <c:v>0.96974848327275665</c:v>
                </c:pt>
                <c:pt idx="8">
                  <c:v>0.9741503245043478</c:v>
                </c:pt>
                <c:pt idx="9">
                  <c:v>0.97960990954524341</c:v>
                </c:pt>
                <c:pt idx="10">
                  <c:v>0.98262609080022789</c:v>
                </c:pt>
                <c:pt idx="11">
                  <c:v>0.98550455660180025</c:v>
                </c:pt>
                <c:pt idx="12">
                  <c:v>0.99184722603537345</c:v>
                </c:pt>
                <c:pt idx="13">
                  <c:v>0.99253991700672939</c:v>
                </c:pt>
                <c:pt idx="14">
                  <c:v>0.99315791494640815</c:v>
                </c:pt>
                <c:pt idx="15">
                  <c:v>0.99330622751042053</c:v>
                </c:pt>
                <c:pt idx="16">
                  <c:v>0.99347051633415628</c:v>
                </c:pt>
                <c:pt idx="17">
                  <c:v>0.99347051633415628</c:v>
                </c:pt>
                <c:pt idx="18">
                  <c:v>0.99347051633415628</c:v>
                </c:pt>
                <c:pt idx="19">
                  <c:v>0.99347051633415628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C-4954-93C7-B2E35250AE3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0.1617148434754449</c:v>
                </c:pt>
                <c:pt idx="1">
                  <c:v>0.68200717329273586</c:v>
                </c:pt>
                <c:pt idx="2">
                  <c:v>0.86235464160728104</c:v>
                </c:pt>
                <c:pt idx="3">
                  <c:v>0.93025833160443605</c:v>
                </c:pt>
                <c:pt idx="4">
                  <c:v>0.94853662711514297</c:v>
                </c:pt>
                <c:pt idx="5">
                  <c:v>0.95585242276903293</c:v>
                </c:pt>
                <c:pt idx="6">
                  <c:v>0.96337638294699013</c:v>
                </c:pt>
                <c:pt idx="7">
                  <c:v>0.97040458983657718</c:v>
                </c:pt>
                <c:pt idx="8">
                  <c:v>0.97428664851187929</c:v>
                </c:pt>
                <c:pt idx="9">
                  <c:v>0.97768176163654652</c:v>
                </c:pt>
                <c:pt idx="10">
                  <c:v>0.9811133801618257</c:v>
                </c:pt>
                <c:pt idx="11">
                  <c:v>0.98330659302647838</c:v>
                </c:pt>
                <c:pt idx="12">
                  <c:v>0.99170486643909894</c:v>
                </c:pt>
                <c:pt idx="13">
                  <c:v>0.99222121587971313</c:v>
                </c:pt>
                <c:pt idx="14">
                  <c:v>0.99325517822437781</c:v>
                </c:pt>
                <c:pt idx="15">
                  <c:v>0.99347051633415628</c:v>
                </c:pt>
                <c:pt idx="16">
                  <c:v>0.99347051633415628</c:v>
                </c:pt>
                <c:pt idx="17">
                  <c:v>0.99347051633415628</c:v>
                </c:pt>
                <c:pt idx="18">
                  <c:v>0.99347051633415628</c:v>
                </c:pt>
                <c:pt idx="19">
                  <c:v>0.99347051633415628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C-4954-93C7-B2E35250AE3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0.15183990315456231</c:v>
                </c:pt>
                <c:pt idx="1">
                  <c:v>0.70801603063375296</c:v>
                </c:pt>
                <c:pt idx="2">
                  <c:v>0.85686478976036395</c:v>
                </c:pt>
                <c:pt idx="3">
                  <c:v>0.92981611831645206</c:v>
                </c:pt>
                <c:pt idx="4">
                  <c:v>0.94385695485338328</c:v>
                </c:pt>
                <c:pt idx="5">
                  <c:v>0.94810301769333083</c:v>
                </c:pt>
                <c:pt idx="6">
                  <c:v>0.95687562678854177</c:v>
                </c:pt>
                <c:pt idx="7">
                  <c:v>0.96494207894108552</c:v>
                </c:pt>
                <c:pt idx="8">
                  <c:v>0.96989933046856258</c:v>
                </c:pt>
                <c:pt idx="9">
                  <c:v>0.97215346614314502</c:v>
                </c:pt>
                <c:pt idx="10">
                  <c:v>0.97464027037509426</c:v>
                </c:pt>
                <c:pt idx="11">
                  <c:v>0.97769769310886001</c:v>
                </c:pt>
                <c:pt idx="12">
                  <c:v>0.98970986281881912</c:v>
                </c:pt>
                <c:pt idx="13">
                  <c:v>0.99042857384795635</c:v>
                </c:pt>
                <c:pt idx="14">
                  <c:v>0.99113173340529959</c:v>
                </c:pt>
                <c:pt idx="15">
                  <c:v>0.99113173340529959</c:v>
                </c:pt>
                <c:pt idx="16">
                  <c:v>0.99113173340529959</c:v>
                </c:pt>
                <c:pt idx="17">
                  <c:v>0.99113173340529959</c:v>
                </c:pt>
                <c:pt idx="18">
                  <c:v>0.99113173340529959</c:v>
                </c:pt>
                <c:pt idx="19">
                  <c:v>0.99113173340529959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BC-4954-93C7-B2E35250AE3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7.5884218168053075E-2</c:v>
                </c:pt>
                <c:pt idx="1">
                  <c:v>0.52778065070067992</c:v>
                </c:pt>
                <c:pt idx="2">
                  <c:v>0.80282957048013281</c:v>
                </c:pt>
                <c:pt idx="3">
                  <c:v>0.89955574194582044</c:v>
                </c:pt>
                <c:pt idx="4">
                  <c:v>0.92416706450773434</c:v>
                </c:pt>
                <c:pt idx="5">
                  <c:v>0.940116810854145</c:v>
                </c:pt>
                <c:pt idx="6">
                  <c:v>0.95941767493859664</c:v>
                </c:pt>
                <c:pt idx="7">
                  <c:v>0.96685145659986205</c:v>
                </c:pt>
                <c:pt idx="8">
                  <c:v>0.97565677004590867</c:v>
                </c:pt>
                <c:pt idx="9">
                  <c:v>0.98006181982322327</c:v>
                </c:pt>
                <c:pt idx="10">
                  <c:v>0.98327598682265827</c:v>
                </c:pt>
                <c:pt idx="11">
                  <c:v>0.98619934620911387</c:v>
                </c:pt>
                <c:pt idx="12">
                  <c:v>0.99261694489131258</c:v>
                </c:pt>
                <c:pt idx="13">
                  <c:v>0.99338031392929926</c:v>
                </c:pt>
                <c:pt idx="14">
                  <c:v>0.99398739253621227</c:v>
                </c:pt>
                <c:pt idx="15">
                  <c:v>0.9941365694468699</c:v>
                </c:pt>
                <c:pt idx="16">
                  <c:v>0.9943630264049107</c:v>
                </c:pt>
                <c:pt idx="17">
                  <c:v>0.9943630264049107</c:v>
                </c:pt>
                <c:pt idx="18">
                  <c:v>0.9943630264049107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BC-4954-93C7-B2E35250AE3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8.1055123157796005E-2</c:v>
                </c:pt>
                <c:pt idx="1">
                  <c:v>0.5153750568710509</c:v>
                </c:pt>
                <c:pt idx="2">
                  <c:v>0.82273109266921651</c:v>
                </c:pt>
                <c:pt idx="3">
                  <c:v>0.90950870592648181</c:v>
                </c:pt>
                <c:pt idx="4">
                  <c:v>0.93268467456422377</c:v>
                </c:pt>
                <c:pt idx="5">
                  <c:v>0.94557939388092116</c:v>
                </c:pt>
                <c:pt idx="6">
                  <c:v>0.96261108219865499</c:v>
                </c:pt>
                <c:pt idx="7">
                  <c:v>0.97050308063354673</c:v>
                </c:pt>
                <c:pt idx="8">
                  <c:v>0.97482504253103386</c:v>
                </c:pt>
                <c:pt idx="9">
                  <c:v>0.98002172968638024</c:v>
                </c:pt>
                <c:pt idx="10">
                  <c:v>0.98311291746309237</c:v>
                </c:pt>
                <c:pt idx="11">
                  <c:v>0.98619934620911387</c:v>
                </c:pt>
                <c:pt idx="12">
                  <c:v>0.99261694489131258</c:v>
                </c:pt>
                <c:pt idx="13">
                  <c:v>0.99338031392929926</c:v>
                </c:pt>
                <c:pt idx="14">
                  <c:v>0.99398739253621227</c:v>
                </c:pt>
                <c:pt idx="15">
                  <c:v>0.9941365694468699</c:v>
                </c:pt>
                <c:pt idx="16">
                  <c:v>0.9943630264049107</c:v>
                </c:pt>
                <c:pt idx="17">
                  <c:v>0.9943630264049107</c:v>
                </c:pt>
                <c:pt idx="18">
                  <c:v>0.9943630264049107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BC-4954-93C7-B2E35250AE3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0.14815322649464119</c:v>
                </c:pt>
                <c:pt idx="1">
                  <c:v>0.66974557343160768</c:v>
                </c:pt>
                <c:pt idx="2">
                  <c:v>0.86468200098498227</c:v>
                </c:pt>
                <c:pt idx="3">
                  <c:v>0.93011933084388576</c:v>
                </c:pt>
                <c:pt idx="4">
                  <c:v>0.94887355843828469</c:v>
                </c:pt>
                <c:pt idx="5">
                  <c:v>0.95618122861871624</c:v>
                </c:pt>
                <c:pt idx="6">
                  <c:v>0.96398747475760371</c:v>
                </c:pt>
                <c:pt idx="7">
                  <c:v>0.971418566284318</c:v>
                </c:pt>
                <c:pt idx="8">
                  <c:v>0.97544224256390033</c:v>
                </c:pt>
                <c:pt idx="9">
                  <c:v>0.97877700536370649</c:v>
                </c:pt>
                <c:pt idx="10">
                  <c:v>0.98223599055629052</c:v>
                </c:pt>
                <c:pt idx="11">
                  <c:v>0.98451809581187888</c:v>
                </c:pt>
                <c:pt idx="12">
                  <c:v>0.9926210294176363</c:v>
                </c:pt>
                <c:pt idx="13">
                  <c:v>0.9931276864911317</c:v>
                </c:pt>
                <c:pt idx="14">
                  <c:v>0.9941392268581456</c:v>
                </c:pt>
                <c:pt idx="15">
                  <c:v>0.9943630264049107</c:v>
                </c:pt>
                <c:pt idx="16">
                  <c:v>0.9943630264049107</c:v>
                </c:pt>
                <c:pt idx="17">
                  <c:v>0.9943630264049107</c:v>
                </c:pt>
                <c:pt idx="18">
                  <c:v>0.9943630264049107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BC-4954-93C7-B2E35250AE3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0.1416269517357423</c:v>
                </c:pt>
                <c:pt idx="1">
                  <c:v>0.70128094195070922</c:v>
                </c:pt>
                <c:pt idx="2">
                  <c:v>0.86389359623949846</c:v>
                </c:pt>
                <c:pt idx="3">
                  <c:v>0.93182576156256613</c:v>
                </c:pt>
                <c:pt idx="4">
                  <c:v>0.94562487994652078</c:v>
                </c:pt>
                <c:pt idx="5">
                  <c:v>0.94987953131370562</c:v>
                </c:pt>
                <c:pt idx="6">
                  <c:v>0.95898920124131903</c:v>
                </c:pt>
                <c:pt idx="7">
                  <c:v>0.96783996627047919</c:v>
                </c:pt>
                <c:pt idx="8">
                  <c:v>0.97267040558692441</c:v>
                </c:pt>
                <c:pt idx="9">
                  <c:v>0.97477798064674093</c:v>
                </c:pt>
                <c:pt idx="10">
                  <c:v>0.97737656194408551</c:v>
                </c:pt>
                <c:pt idx="11">
                  <c:v>0.98054226387090238</c:v>
                </c:pt>
                <c:pt idx="12">
                  <c:v>0.99115025401409573</c:v>
                </c:pt>
                <c:pt idx="13">
                  <c:v>0.99182978431251734</c:v>
                </c:pt>
                <c:pt idx="14">
                  <c:v>0.99249813115208407</c:v>
                </c:pt>
                <c:pt idx="15">
                  <c:v>0.99249813115208407</c:v>
                </c:pt>
                <c:pt idx="16">
                  <c:v>0.99249813115208407</c:v>
                </c:pt>
                <c:pt idx="17">
                  <c:v>0.99249813115208407</c:v>
                </c:pt>
                <c:pt idx="18">
                  <c:v>0.99249813115208407</c:v>
                </c:pt>
                <c:pt idx="19">
                  <c:v>0.99249813115208407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BC-4954-93C7-B2E35250AE3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0.15662187503696909</c:v>
                </c:pt>
                <c:pt idx="1">
                  <c:v>0.69476827485249026</c:v>
                </c:pt>
                <c:pt idx="2">
                  <c:v>0.85960095052192653</c:v>
                </c:pt>
                <c:pt idx="3">
                  <c:v>0.930037172394647</c:v>
                </c:pt>
                <c:pt idx="4">
                  <c:v>0.94619100483790164</c:v>
                </c:pt>
                <c:pt idx="5">
                  <c:v>0.95196194956823699</c:v>
                </c:pt>
                <c:pt idx="6">
                  <c:v>0.96011500114783299</c:v>
                </c:pt>
                <c:pt idx="7">
                  <c:v>0.96766562542749512</c:v>
                </c:pt>
                <c:pt idx="8">
                  <c:v>0.97208803920258857</c:v>
                </c:pt>
                <c:pt idx="9">
                  <c:v>0.97490977680427393</c:v>
                </c:pt>
                <c:pt idx="10">
                  <c:v>0.97786611299130277</c:v>
                </c:pt>
                <c:pt idx="11">
                  <c:v>0.98049412172918748</c:v>
                </c:pt>
                <c:pt idx="12">
                  <c:v>0.99070636028610592</c:v>
                </c:pt>
                <c:pt idx="13">
                  <c:v>0.99132408444197639</c:v>
                </c:pt>
                <c:pt idx="14">
                  <c:v>0.99219231969116417</c:v>
                </c:pt>
                <c:pt idx="15">
                  <c:v>0.99229974678361788</c:v>
                </c:pt>
                <c:pt idx="16">
                  <c:v>0.99229974678361788</c:v>
                </c:pt>
                <c:pt idx="17">
                  <c:v>0.99229974678361788</c:v>
                </c:pt>
                <c:pt idx="18">
                  <c:v>0.99229974678361788</c:v>
                </c:pt>
                <c:pt idx="19">
                  <c:v>0.99229974678361788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BC-4954-93C7-B2E35250A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5.5263298544523591</c:v>
                </c:pt>
                <c:pt idx="1">
                  <c:v>1.447866782062885</c:v>
                </c:pt>
                <c:pt idx="2">
                  <c:v>1.115441791032862</c:v>
                </c:pt>
                <c:pt idx="3">
                  <c:v>1.027881068380899</c:v>
                </c:pt>
                <c:pt idx="4">
                  <c:v>1.0182301014883579</c:v>
                </c:pt>
                <c:pt idx="5">
                  <c:v>1.0220365137583021</c:v>
                </c:pt>
                <c:pt idx="6">
                  <c:v>1.0076140867060781</c:v>
                </c:pt>
                <c:pt idx="7">
                  <c:v>1.0102040440905671</c:v>
                </c:pt>
                <c:pt idx="8">
                  <c:v>1.004671706235378</c:v>
                </c:pt>
                <c:pt idx="9">
                  <c:v>1.0032169454839679</c:v>
                </c:pt>
                <c:pt idx="10">
                  <c:v>1.002761917625137</c:v>
                </c:pt>
                <c:pt idx="11">
                  <c:v>1.006435961549933</c:v>
                </c:pt>
                <c:pt idx="12">
                  <c:v>1.0006983847443169</c:v>
                </c:pt>
                <c:pt idx="13">
                  <c:v>1.000622642907443</c:v>
                </c:pt>
                <c:pt idx="14">
                  <c:v>1.0001493343221459</c:v>
                </c:pt>
                <c:pt idx="15">
                  <c:v>1.0001653959465731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1.0065723980314349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D-4178-BC64-1A0BF473C79F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4.589688290869911</c:v>
                </c:pt>
                <c:pt idx="1">
                  <c:v>1.492661637894436</c:v>
                </c:pt>
                <c:pt idx="2">
                  <c:v>1.1030597385761101</c:v>
                </c:pt>
                <c:pt idx="3">
                  <c:v>1.026165538444417</c:v>
                </c:pt>
                <c:pt idx="4">
                  <c:v>1.014860061164012</c:v>
                </c:pt>
                <c:pt idx="5">
                  <c:v>1.01999202607128</c:v>
                </c:pt>
                <c:pt idx="6">
                  <c:v>1.0081124855732551</c:v>
                </c:pt>
                <c:pt idx="7">
                  <c:v>1.0045391576347049</c:v>
                </c:pt>
                <c:pt idx="8">
                  <c:v>1.005604458473772</c:v>
                </c:pt>
                <c:pt idx="9">
                  <c:v>1.0030789615596929</c:v>
                </c:pt>
                <c:pt idx="10">
                  <c:v>1.002929360240403</c:v>
                </c:pt>
                <c:pt idx="11">
                  <c:v>1.006435961549933</c:v>
                </c:pt>
                <c:pt idx="12">
                  <c:v>1.0006983847443169</c:v>
                </c:pt>
                <c:pt idx="13">
                  <c:v>1.000622642907443</c:v>
                </c:pt>
                <c:pt idx="14">
                  <c:v>1.0001493343221459</c:v>
                </c:pt>
                <c:pt idx="15">
                  <c:v>1.0001653959465731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1.0065723980314349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D-4178-BC64-1A0BF473C79F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4.2173442996053314</c:v>
                </c:pt>
                <c:pt idx="1">
                  <c:v>1.264436321752785</c:v>
                </c:pt>
                <c:pt idx="2">
                  <c:v>1.0787421864751541</c:v>
                </c:pt>
                <c:pt idx="3">
                  <c:v>1.0196486232799249</c:v>
                </c:pt>
                <c:pt idx="4">
                  <c:v>1.007712718143674</c:v>
                </c:pt>
                <c:pt idx="5">
                  <c:v>1.0078714663464059</c:v>
                </c:pt>
                <c:pt idx="6">
                  <c:v>1.0072953904766559</c:v>
                </c:pt>
                <c:pt idx="7">
                  <c:v>1.0040004537447169</c:v>
                </c:pt>
                <c:pt idx="8">
                  <c:v>1.003484716874498</c:v>
                </c:pt>
                <c:pt idx="9">
                  <c:v>1.0035099545270589</c:v>
                </c:pt>
                <c:pt idx="10">
                  <c:v>1.0022354326309271</c:v>
                </c:pt>
                <c:pt idx="11">
                  <c:v>1.0085408492856449</c:v>
                </c:pt>
                <c:pt idx="12">
                  <c:v>1.000520668454989</c:v>
                </c:pt>
                <c:pt idx="13">
                  <c:v>1.00104206836955</c:v>
                </c:pt>
                <c:pt idx="14">
                  <c:v>1.000216800389768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1.0065723980314349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1D-4178-BC64-1A0BF473C79F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4.662911500365241</c:v>
                </c:pt>
                <c:pt idx="1">
                  <c:v>1.2102336002101179</c:v>
                </c:pt>
                <c:pt idx="2">
                  <c:v>1.0851375029384629</c:v>
                </c:pt>
                <c:pt idx="3">
                  <c:v>1.015100659431839</c:v>
                </c:pt>
                <c:pt idx="4">
                  <c:v>1.0044986296049569</c:v>
                </c:pt>
                <c:pt idx="5">
                  <c:v>1.009252801574827</c:v>
                </c:pt>
                <c:pt idx="6">
                  <c:v>1.0084299901959211</c:v>
                </c:pt>
                <c:pt idx="7">
                  <c:v>1.0051373565685069</c:v>
                </c:pt>
                <c:pt idx="8">
                  <c:v>1.0023240924122441</c:v>
                </c:pt>
                <c:pt idx="9">
                  <c:v>1.0025580366871649</c:v>
                </c:pt>
                <c:pt idx="10">
                  <c:v>1.003136975586479</c:v>
                </c:pt>
                <c:pt idx="11">
                  <c:v>1.012286179863801</c:v>
                </c:pt>
                <c:pt idx="12">
                  <c:v>1.0007261835575629</c:v>
                </c:pt>
                <c:pt idx="13">
                  <c:v>1.000709954837643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1.0089476164427009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1D-4178-BC64-1A0BF473C79F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6.9550779258456306</c:v>
                </c:pt>
                <c:pt idx="1">
                  <c:v>1.521142484883254</c:v>
                </c:pt>
                <c:pt idx="2">
                  <c:v>1.1204815754455091</c:v>
                </c:pt>
                <c:pt idx="3">
                  <c:v>1.0273594191157931</c:v>
                </c:pt>
                <c:pt idx="4">
                  <c:v>1.0172585098073219</c:v>
                </c:pt>
                <c:pt idx="5">
                  <c:v>1.020530282898479</c:v>
                </c:pt>
                <c:pt idx="6">
                  <c:v>1.0077482225473291</c:v>
                </c:pt>
                <c:pt idx="7">
                  <c:v>1.0091072039928579</c:v>
                </c:pt>
                <c:pt idx="8">
                  <c:v>1.004514958449074</c:v>
                </c:pt>
                <c:pt idx="9">
                  <c:v>1.0032795553652061</c:v>
                </c:pt>
                <c:pt idx="10">
                  <c:v>1.0029730812362281</c:v>
                </c:pt>
                <c:pt idx="11">
                  <c:v>1.0065074051274401</c:v>
                </c:pt>
                <c:pt idx="12">
                  <c:v>1.0007690469540289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1.0002277926041561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1D-4178-BC64-1A0BF473C79F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6.3583279722829138</c:v>
                </c:pt>
                <c:pt idx="1">
                  <c:v>1.596373518082516</c:v>
                </c:pt>
                <c:pt idx="2">
                  <c:v>1.105475062302228</c:v>
                </c:pt>
                <c:pt idx="3">
                  <c:v>1.02548185463946</c:v>
                </c:pt>
                <c:pt idx="4">
                  <c:v>1.0138253792180321</c:v>
                </c:pt>
                <c:pt idx="5">
                  <c:v>1.018011907226352</c:v>
                </c:pt>
                <c:pt idx="6">
                  <c:v>1.008198532700108</c:v>
                </c:pt>
                <c:pt idx="7">
                  <c:v>1.0044533211524329</c:v>
                </c:pt>
                <c:pt idx="8">
                  <c:v>1.0053308921381969</c:v>
                </c:pt>
                <c:pt idx="9">
                  <c:v>1.0031542033029219</c:v>
                </c:pt>
                <c:pt idx="10">
                  <c:v>1.003139444809642</c:v>
                </c:pt>
                <c:pt idx="11">
                  <c:v>1.0065074051274401</c:v>
                </c:pt>
                <c:pt idx="12">
                  <c:v>1.0007690469540289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1.0002277926041561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1D-4178-BC64-1A0BF473C79F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4.5206276587964327</c:v>
                </c:pt>
                <c:pt idx="1">
                  <c:v>1.2910604194882089</c:v>
                </c:pt>
                <c:pt idx="2">
                  <c:v>1.0756779137120489</c:v>
                </c:pt>
                <c:pt idx="3">
                  <c:v>1.020163248921387</c:v>
                </c:pt>
                <c:pt idx="4">
                  <c:v>1.007701416184954</c:v>
                </c:pt>
                <c:pt idx="5">
                  <c:v>1.008163981790527</c:v>
                </c:pt>
                <c:pt idx="6">
                  <c:v>1.00770870132787</c:v>
                </c:pt>
                <c:pt idx="7">
                  <c:v>1.0041420623603821</c:v>
                </c:pt>
                <c:pt idx="8">
                  <c:v>1.003418718868522</c:v>
                </c:pt>
                <c:pt idx="9">
                  <c:v>1.0035339869792901</c:v>
                </c:pt>
                <c:pt idx="10">
                  <c:v>1.0023233777600591</c:v>
                </c:pt>
                <c:pt idx="11">
                  <c:v>1.008230355176027</c:v>
                </c:pt>
                <c:pt idx="12">
                  <c:v>1.0005104234732889</c:v>
                </c:pt>
                <c:pt idx="13">
                  <c:v>1.00101854009386</c:v>
                </c:pt>
                <c:pt idx="14">
                  <c:v>1.000225118917671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1D-4178-BC64-1A0BF473C79F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4.9516065505611477</c:v>
                </c:pt>
                <c:pt idx="1">
                  <c:v>1.2318794716372301</c:v>
                </c:pt>
                <c:pt idx="2">
                  <c:v>1.0786348754276851</c:v>
                </c:pt>
                <c:pt idx="3">
                  <c:v>1.014808689513816</c:v>
                </c:pt>
                <c:pt idx="4">
                  <c:v>1.0044993014221719</c:v>
                </c:pt>
                <c:pt idx="5">
                  <c:v>1.009590342382696</c:v>
                </c:pt>
                <c:pt idx="6">
                  <c:v>1.0092292645398959</c:v>
                </c:pt>
                <c:pt idx="7">
                  <c:v>1.004990948384844</c:v>
                </c:pt>
                <c:pt idx="8">
                  <c:v>1.002166792623391</c:v>
                </c:pt>
                <c:pt idx="9">
                  <c:v>1.00266581862633</c:v>
                </c:pt>
                <c:pt idx="10">
                  <c:v>1.003238978762208</c:v>
                </c:pt>
                <c:pt idx="11">
                  <c:v>1.0108184935357261</c:v>
                </c:pt>
                <c:pt idx="12">
                  <c:v>1.0006855976635931</c:v>
                </c:pt>
                <c:pt idx="13">
                  <c:v>1.0006738523586789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1.007558572265731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1D-4178-BC64-1A0BF473C79F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4.4401278999852858</c:v>
                </c:pt>
                <c:pt idx="1">
                  <c:v>1.237334960981451</c:v>
                </c:pt>
                <c:pt idx="2">
                  <c:v>1.081939844706808</c:v>
                </c:pt>
                <c:pt idx="3">
                  <c:v>1.017374641355882</c:v>
                </c:pt>
                <c:pt idx="4">
                  <c:v>1.006105673874315</c:v>
                </c:pt>
                <c:pt idx="5">
                  <c:v>1.0085621339606159</c:v>
                </c:pt>
                <c:pt idx="6">
                  <c:v>1.0078626903362891</c:v>
                </c:pt>
                <c:pt idx="7">
                  <c:v>1.004568905156612</c:v>
                </c:pt>
                <c:pt idx="8">
                  <c:v>1.0029044046433711</c:v>
                </c:pt>
                <c:pt idx="9">
                  <c:v>1.0030339956071119</c:v>
                </c:pt>
                <c:pt idx="10">
                  <c:v>1.002686204108703</c:v>
                </c:pt>
                <c:pt idx="11">
                  <c:v>1.0104135145747239</c:v>
                </c:pt>
                <c:pt idx="12">
                  <c:v>1.0006234260062761</c:v>
                </c:pt>
                <c:pt idx="13">
                  <c:v>1.0008760116035971</c:v>
                </c:pt>
                <c:pt idx="14">
                  <c:v>1.0001084001948839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1.007760007237068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1D-4178-BC64-1A0BF473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0.21445828425473465</v>
      </c>
      <c r="C7" s="4">
        <f t="shared" ref="C7:C29" si="1">+F7/F8</f>
        <v>0.23711604482792226</v>
      </c>
      <c r="D7" s="4">
        <f t="shared" ref="D7:D29" si="2">+G7/G8</f>
        <v>0.21787972006492487</v>
      </c>
      <c r="E7" s="5">
        <v>0.15183990315456231</v>
      </c>
      <c r="F7" s="5">
        <v>0.1617148434754449</v>
      </c>
      <c r="G7" s="5">
        <v>0.1198356830115631</v>
      </c>
      <c r="H7" s="4">
        <f t="shared" ref="H7:H29" si="3">+I7/I8</f>
        <v>0.22543037830882859</v>
      </c>
      <c r="I7" s="5">
        <v>0.15662187503696909</v>
      </c>
      <c r="J7" s="5">
        <f t="shared" ref="J7:J30" si="4">I7</f>
        <v>0.15662187503696909</v>
      </c>
    </row>
    <row r="8" spans="1:10" ht="15.5" customHeight="1" x14ac:dyDescent="0.35">
      <c r="A8" s="3">
        <f t="shared" ref="A8:A29" si="5">1+A7</f>
        <v>1</v>
      </c>
      <c r="B8" s="4">
        <f t="shared" si="0"/>
        <v>0.82628675970191401</v>
      </c>
      <c r="C8" s="4">
        <f t="shared" si="1"/>
        <v>0.79086624039222608</v>
      </c>
      <c r="D8" s="4">
        <f t="shared" si="2"/>
        <v>0.66994419539756522</v>
      </c>
      <c r="E8" s="5">
        <v>0.70801603063375296</v>
      </c>
      <c r="F8" s="5">
        <v>0.68200717329273586</v>
      </c>
      <c r="G8" s="5">
        <v>0.55000843114656961</v>
      </c>
      <c r="H8" s="4">
        <f t="shared" si="3"/>
        <v>0.80824512168192197</v>
      </c>
      <c r="I8" s="5">
        <v>0.69476827485249026</v>
      </c>
      <c r="J8" s="5">
        <f t="shared" si="4"/>
        <v>0.69476827485249026</v>
      </c>
    </row>
    <row r="9" spans="1:10" ht="15.5" customHeight="1" x14ac:dyDescent="0.35">
      <c r="A9" s="3">
        <f t="shared" si="5"/>
        <v>2</v>
      </c>
      <c r="B9" s="4">
        <f t="shared" si="0"/>
        <v>0.92154219837770124</v>
      </c>
      <c r="C9" s="4">
        <f t="shared" si="1"/>
        <v>0.92700555567178844</v>
      </c>
      <c r="D9" s="4">
        <f t="shared" si="2"/>
        <v>0.90656921382232158</v>
      </c>
      <c r="E9" s="5">
        <v>0.85686478976036395</v>
      </c>
      <c r="F9" s="5">
        <v>0.86235464160728104</v>
      </c>
      <c r="G9" s="5">
        <v>0.82097648569098791</v>
      </c>
      <c r="H9" s="4">
        <f t="shared" si="3"/>
        <v>0.92426515416436283</v>
      </c>
      <c r="I9" s="5">
        <v>0.85960095052192653</v>
      </c>
      <c r="J9" s="5">
        <f t="shared" si="4"/>
        <v>0.85960095052192653</v>
      </c>
    </row>
    <row r="10" spans="1:10" ht="15.5" customHeight="1" x14ac:dyDescent="0.35">
      <c r="A10" s="3">
        <f t="shared" si="5"/>
        <v>3</v>
      </c>
      <c r="B10" s="4">
        <f t="shared" si="0"/>
        <v>0.98512397830547083</v>
      </c>
      <c r="C10" s="4">
        <f t="shared" si="1"/>
        <v>0.98073000558101997</v>
      </c>
      <c r="D10" s="4">
        <f t="shared" si="2"/>
        <v>0.97450163987763438</v>
      </c>
      <c r="E10" s="5">
        <v>0.92981611831645206</v>
      </c>
      <c r="F10" s="5">
        <v>0.93025833160443605</v>
      </c>
      <c r="G10" s="5">
        <v>0.90558610768343495</v>
      </c>
      <c r="H10" s="4">
        <f t="shared" si="3"/>
        <v>0.98292751425382441</v>
      </c>
      <c r="I10" s="5">
        <v>0.930037172394647</v>
      </c>
      <c r="J10" s="5">
        <f t="shared" si="4"/>
        <v>0.930037172394647</v>
      </c>
    </row>
    <row r="11" spans="1:10" ht="15.5" customHeight="1" x14ac:dyDescent="0.35">
      <c r="A11" s="3">
        <f t="shared" si="5"/>
        <v>4</v>
      </c>
      <c r="B11" s="4">
        <f t="shared" si="0"/>
        <v>0.99552151742932116</v>
      </c>
      <c r="C11" s="4">
        <f t="shared" si="1"/>
        <v>0.99234631259007888</v>
      </c>
      <c r="D11" s="4">
        <f t="shared" si="2"/>
        <v>0.98535752688211264</v>
      </c>
      <c r="E11" s="5">
        <v>0.94385695485338328</v>
      </c>
      <c r="F11" s="5">
        <v>0.94853662711514297</v>
      </c>
      <c r="G11" s="5">
        <v>0.92928125579875576</v>
      </c>
      <c r="H11" s="4">
        <f t="shared" si="3"/>
        <v>0.99393784096837823</v>
      </c>
      <c r="I11" s="5">
        <v>0.94619100483790164</v>
      </c>
      <c r="J11" s="5">
        <f t="shared" si="4"/>
        <v>0.94619100483790164</v>
      </c>
    </row>
    <row r="12" spans="1:10" ht="15.5" customHeight="1" x14ac:dyDescent="0.35">
      <c r="A12" s="3">
        <f t="shared" si="5"/>
        <v>5</v>
      </c>
      <c r="B12" s="4">
        <f t="shared" si="0"/>
        <v>0.9908320278522994</v>
      </c>
      <c r="C12" s="4">
        <f t="shared" si="1"/>
        <v>0.99219000972917637</v>
      </c>
      <c r="D12" s="4">
        <f t="shared" si="2"/>
        <v>0.98039982121401092</v>
      </c>
      <c r="E12" s="5">
        <v>0.94810301769333083</v>
      </c>
      <c r="F12" s="5">
        <v>0.95585242276903293</v>
      </c>
      <c r="G12" s="5">
        <v>0.94309043209849475</v>
      </c>
      <c r="H12" s="4">
        <f t="shared" si="3"/>
        <v>0.99150825518833796</v>
      </c>
      <c r="I12" s="5">
        <v>0.95196194956823699</v>
      </c>
      <c r="J12" s="5">
        <f t="shared" si="4"/>
        <v>0.95196194956823699</v>
      </c>
    </row>
    <row r="13" spans="1:10" ht="15.5" customHeight="1" x14ac:dyDescent="0.35">
      <c r="A13" s="3">
        <f t="shared" si="5"/>
        <v>6</v>
      </c>
      <c r="B13" s="4">
        <f t="shared" si="0"/>
        <v>0.99164048047174425</v>
      </c>
      <c r="C13" s="4">
        <f t="shared" si="1"/>
        <v>0.99275744677715239</v>
      </c>
      <c r="D13" s="4">
        <f t="shared" si="2"/>
        <v>0.99195279724301588</v>
      </c>
      <c r="E13" s="5">
        <v>0.95687562678854177</v>
      </c>
      <c r="F13" s="5">
        <v>0.96337638294699013</v>
      </c>
      <c r="G13" s="5">
        <v>0.96194472060458291</v>
      </c>
      <c r="H13" s="4">
        <f t="shared" si="3"/>
        <v>0.99219707295448634</v>
      </c>
      <c r="I13" s="5">
        <v>0.96011500114783299</v>
      </c>
      <c r="J13" s="5">
        <f t="shared" si="4"/>
        <v>0.96011500114783299</v>
      </c>
    </row>
    <row r="14" spans="1:10" ht="15.5" customHeight="1" x14ac:dyDescent="0.35">
      <c r="A14" s="3">
        <f t="shared" si="5"/>
        <v>7</v>
      </c>
      <c r="B14" s="4">
        <f t="shared" si="0"/>
        <v>0.99488890096966853</v>
      </c>
      <c r="C14" s="4">
        <f t="shared" si="1"/>
        <v>0.99601548611876023</v>
      </c>
      <c r="D14" s="4">
        <f t="shared" si="2"/>
        <v>0.99548135321534603</v>
      </c>
      <c r="E14" s="5">
        <v>0.96494207894108552</v>
      </c>
      <c r="F14" s="5">
        <v>0.97040458983657718</v>
      </c>
      <c r="G14" s="5">
        <v>0.96974848327275665</v>
      </c>
      <c r="H14" s="4">
        <f t="shared" si="3"/>
        <v>0.99545060365240046</v>
      </c>
      <c r="I14" s="5">
        <v>0.96766562542749512</v>
      </c>
      <c r="J14" s="5">
        <f t="shared" si="4"/>
        <v>0.96766562542749512</v>
      </c>
    </row>
    <row r="15" spans="1:10" ht="15.5" customHeight="1" x14ac:dyDescent="0.35">
      <c r="A15" s="3">
        <f t="shared" si="5"/>
        <v>8</v>
      </c>
      <c r="B15" s="4">
        <f t="shared" si="0"/>
        <v>0.99768129646903869</v>
      </c>
      <c r="C15" s="4">
        <f t="shared" si="1"/>
        <v>0.99652738420835008</v>
      </c>
      <c r="D15" s="4">
        <f t="shared" si="2"/>
        <v>0.99442677642631228</v>
      </c>
      <c r="E15" s="5">
        <v>0.96989933046856258</v>
      </c>
      <c r="F15" s="5">
        <v>0.97428664851187929</v>
      </c>
      <c r="G15" s="5">
        <v>0.9741503245043478</v>
      </c>
      <c r="H15" s="4">
        <f t="shared" si="3"/>
        <v>0.99710564231806664</v>
      </c>
      <c r="I15" s="5">
        <v>0.97208803920258857</v>
      </c>
      <c r="J15" s="5">
        <f t="shared" si="4"/>
        <v>0.97208803920258857</v>
      </c>
    </row>
    <row r="16" spans="1:10" ht="15.5" customHeight="1" x14ac:dyDescent="0.35">
      <c r="A16" s="3">
        <f t="shared" si="5"/>
        <v>9</v>
      </c>
      <c r="B16" s="4">
        <f t="shared" si="0"/>
        <v>0.99744849016859094</v>
      </c>
      <c r="C16" s="4">
        <f t="shared" si="1"/>
        <v>0.99650232216309886</v>
      </c>
      <c r="D16" s="4">
        <f t="shared" si="2"/>
        <v>0.99693048934561856</v>
      </c>
      <c r="E16" s="5">
        <v>0.97215346614314502</v>
      </c>
      <c r="F16" s="5">
        <v>0.97768176163654652</v>
      </c>
      <c r="G16" s="5">
        <v>0.97960990954524341</v>
      </c>
      <c r="H16" s="4">
        <f t="shared" si="3"/>
        <v>0.99697674748336929</v>
      </c>
      <c r="I16" s="5">
        <v>0.97490977680427393</v>
      </c>
      <c r="J16" s="5">
        <f t="shared" si="4"/>
        <v>0.97490977680427393</v>
      </c>
    </row>
    <row r="17" spans="1:10" ht="15.5" customHeight="1" x14ac:dyDescent="0.35">
      <c r="A17" s="3">
        <f t="shared" si="5"/>
        <v>10</v>
      </c>
      <c r="B17" s="4">
        <f t="shared" si="0"/>
        <v>0.99687283425611461</v>
      </c>
      <c r="C17" s="4">
        <f t="shared" si="1"/>
        <v>0.99776955338222406</v>
      </c>
      <c r="D17" s="4">
        <f t="shared" si="2"/>
        <v>0.99707919584715277</v>
      </c>
      <c r="E17" s="5">
        <v>0.97464027037509426</v>
      </c>
      <c r="F17" s="5">
        <v>0.9811133801618257</v>
      </c>
      <c r="G17" s="5">
        <v>0.98262609080022789</v>
      </c>
      <c r="H17" s="4">
        <f t="shared" si="3"/>
        <v>0.99731970984869345</v>
      </c>
      <c r="I17" s="5">
        <v>0.97786611299130277</v>
      </c>
      <c r="J17" s="5">
        <f t="shared" si="4"/>
        <v>0.97786611299130277</v>
      </c>
    </row>
    <row r="18" spans="1:10" ht="15.5" customHeight="1" x14ac:dyDescent="0.35">
      <c r="A18" s="3">
        <f t="shared" si="5"/>
        <v>11</v>
      </c>
      <c r="B18" s="4">
        <f t="shared" si="0"/>
        <v>0.98786293825975735</v>
      </c>
      <c r="C18" s="4">
        <f t="shared" si="1"/>
        <v>0.9915314790752453</v>
      </c>
      <c r="D18" s="4">
        <f t="shared" si="2"/>
        <v>0.99360519516808432</v>
      </c>
      <c r="E18" s="5">
        <v>0.97769769310886001</v>
      </c>
      <c r="F18" s="5">
        <v>0.98330659302647838</v>
      </c>
      <c r="G18" s="5">
        <v>0.98550455660180025</v>
      </c>
      <c r="H18" s="4">
        <f t="shared" si="3"/>
        <v>0.98969196225411404</v>
      </c>
      <c r="I18" s="5">
        <v>0.98049412172918748</v>
      </c>
      <c r="J18" s="5">
        <f t="shared" si="4"/>
        <v>0.98049412172918748</v>
      </c>
    </row>
    <row r="19" spans="1:10" ht="15.5" customHeight="1" x14ac:dyDescent="0.35">
      <c r="A19" s="3">
        <f t="shared" si="5"/>
        <v>12</v>
      </c>
      <c r="B19" s="4">
        <f t="shared" si="0"/>
        <v>0.99927434340232635</v>
      </c>
      <c r="C19" s="4">
        <f t="shared" si="1"/>
        <v>0.99947960249957324</v>
      </c>
      <c r="D19" s="4">
        <f t="shared" si="2"/>
        <v>0.99930210265654107</v>
      </c>
      <c r="E19" s="5">
        <v>0.98970986281881912</v>
      </c>
      <c r="F19" s="5">
        <v>0.99170486643909894</v>
      </c>
      <c r="G19" s="5">
        <v>0.99184722603537345</v>
      </c>
      <c r="H19" s="4">
        <f t="shared" si="3"/>
        <v>0.99937686961754979</v>
      </c>
      <c r="I19" s="5">
        <v>0.99070636028610592</v>
      </c>
      <c r="J19" s="5">
        <f t="shared" si="4"/>
        <v>0.99070636028610592</v>
      </c>
    </row>
    <row r="20" spans="1:10" ht="15.5" customHeight="1" x14ac:dyDescent="0.35">
      <c r="A20" s="3">
        <f t="shared" si="5"/>
        <v>13</v>
      </c>
      <c r="B20" s="4">
        <f t="shared" si="0"/>
        <v>0.99929054884063961</v>
      </c>
      <c r="C20" s="4">
        <f t="shared" si="1"/>
        <v>0.99895901640652596</v>
      </c>
      <c r="D20" s="4">
        <f t="shared" si="2"/>
        <v>0.99937774453550809</v>
      </c>
      <c r="E20" s="5">
        <v>0.99042857384795635</v>
      </c>
      <c r="F20" s="5">
        <v>0.99222121587971313</v>
      </c>
      <c r="G20" s="5">
        <v>0.99253991700672939</v>
      </c>
      <c r="H20" s="4">
        <f t="shared" si="3"/>
        <v>0.99912493250355128</v>
      </c>
      <c r="I20" s="5">
        <v>0.99132408444197639</v>
      </c>
      <c r="J20" s="5">
        <f t="shared" si="4"/>
        <v>0.99132408444197639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0.99978324660245277</v>
      </c>
      <c r="D21" s="4">
        <f t="shared" si="2"/>
        <v>0.99985068797526411</v>
      </c>
      <c r="E21" s="5">
        <v>0.99113173340529959</v>
      </c>
      <c r="F21" s="5">
        <v>0.99325517822437781</v>
      </c>
      <c r="G21" s="5">
        <v>0.99315791494640815</v>
      </c>
      <c r="H21" s="4">
        <f t="shared" si="3"/>
        <v>0.99989173927253139</v>
      </c>
      <c r="I21" s="5">
        <v>0.99219231969116417</v>
      </c>
      <c r="J21" s="5">
        <f t="shared" si="4"/>
        <v>0.99219231969116417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0.99983463140472251</v>
      </c>
      <c r="E22" s="5">
        <v>0.99113173340529959</v>
      </c>
      <c r="F22" s="5">
        <v>0.99347051633415628</v>
      </c>
      <c r="G22" s="5">
        <v>0.99330622751042053</v>
      </c>
      <c r="H22" s="4">
        <f t="shared" si="3"/>
        <v>1</v>
      </c>
      <c r="I22" s="5">
        <v>0.99229974678361788</v>
      </c>
      <c r="J22" s="5">
        <f t="shared" si="4"/>
        <v>0.99229974678361788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0.99113173340529959</v>
      </c>
      <c r="F23" s="5">
        <v>0.99347051633415628</v>
      </c>
      <c r="G23" s="5">
        <v>0.99347051633415628</v>
      </c>
      <c r="H23" s="4">
        <f t="shared" si="3"/>
        <v>1</v>
      </c>
      <c r="I23" s="5">
        <v>0.99229974678361788</v>
      </c>
      <c r="J23" s="5">
        <f t="shared" si="4"/>
        <v>0.99229974678361788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0.99113173340529959</v>
      </c>
      <c r="F24" s="5">
        <v>0.99347051633415628</v>
      </c>
      <c r="G24" s="5">
        <v>0.99347051633415628</v>
      </c>
      <c r="H24" s="4">
        <f t="shared" si="3"/>
        <v>1</v>
      </c>
      <c r="I24" s="5">
        <v>0.99229974678361788</v>
      </c>
      <c r="J24" s="5">
        <f t="shared" si="4"/>
        <v>0.99229974678361788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0.99113173340529959</v>
      </c>
      <c r="F25" s="5">
        <v>0.99347051633415628</v>
      </c>
      <c r="G25" s="5">
        <v>0.99347051633415628</v>
      </c>
      <c r="H25" s="4">
        <f t="shared" si="3"/>
        <v>1</v>
      </c>
      <c r="I25" s="5">
        <v>0.99229974678361788</v>
      </c>
      <c r="J25" s="5">
        <f t="shared" si="4"/>
        <v>0.99229974678361788</v>
      </c>
    </row>
    <row r="26" spans="1:10" ht="15.5" customHeight="1" x14ac:dyDescent="0.35">
      <c r="A26" s="3">
        <f t="shared" si="5"/>
        <v>19</v>
      </c>
      <c r="B26" s="4">
        <f t="shared" si="0"/>
        <v>0.99113173340529959</v>
      </c>
      <c r="C26" s="4">
        <f t="shared" si="1"/>
        <v>0.99347051633415628</v>
      </c>
      <c r="D26" s="4">
        <f t="shared" si="2"/>
        <v>0.99347051633415628</v>
      </c>
      <c r="E26" s="5">
        <v>0.99113173340529959</v>
      </c>
      <c r="F26" s="5">
        <v>0.99347051633415628</v>
      </c>
      <c r="G26" s="5">
        <v>0.99347051633415628</v>
      </c>
      <c r="H26" s="4">
        <f t="shared" si="3"/>
        <v>0.99229974678361788</v>
      </c>
      <c r="I26" s="5">
        <v>0.99229974678361788</v>
      </c>
      <c r="J26" s="5">
        <f t="shared" si="4"/>
        <v>0.99229974678361788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6.836082551594747</v>
      </c>
      <c r="C38" s="4">
        <v>1.6800834991019951</v>
      </c>
      <c r="D38" s="4">
        <v>1.5442379009691249</v>
      </c>
      <c r="E38" s="4">
        <v>1.0442270651596239</v>
      </c>
      <c r="F38" s="4">
        <v>1.0102316775980149</v>
      </c>
      <c r="G38" s="4">
        <v>1.0123373695787861</v>
      </c>
      <c r="H38" s="4">
        <v>1.0098094803382469</v>
      </c>
      <c r="I38" s="4">
        <v>1</v>
      </c>
      <c r="J38" s="4">
        <v>1</v>
      </c>
      <c r="K38" s="4">
        <v>1.0043161095059761</v>
      </c>
      <c r="L38" s="4">
        <v>1.0009767183552529</v>
      </c>
      <c r="M38" s="4">
        <v>1.0049810867410469</v>
      </c>
      <c r="N38" s="4">
        <v>0.99999999999999989</v>
      </c>
      <c r="O38" s="4">
        <v>0.99999999999999989</v>
      </c>
      <c r="P38" s="4">
        <v>0.99999999999999989</v>
      </c>
      <c r="Q38" s="4">
        <v>0.99999999999999989</v>
      </c>
      <c r="R38" s="4">
        <v>0.99999999999999989</v>
      </c>
      <c r="S38" s="4">
        <v>0.99999999999999989</v>
      </c>
      <c r="T38" s="4">
        <v>0.99999999999999989</v>
      </c>
      <c r="U38" s="4">
        <v>0.99999999999999989</v>
      </c>
      <c r="V38" s="4">
        <v>0.99999999999999989</v>
      </c>
      <c r="W38" s="4">
        <v>0.99999999999999989</v>
      </c>
      <c r="X38" s="4">
        <v>0.99999999999999989</v>
      </c>
    </row>
    <row r="39" spans="1:24" ht="15.5" customHeight="1" x14ac:dyDescent="0.35">
      <c r="A39" s="1">
        <f t="shared" ref="A39:A60" si="6">1+A38</f>
        <v>1</v>
      </c>
      <c r="B39" s="4">
        <v>10.46444210526316</v>
      </c>
      <c r="C39" s="4">
        <v>1.398395770338047</v>
      </c>
      <c r="D39" s="4">
        <v>1.1174484381833669</v>
      </c>
      <c r="E39" s="4">
        <v>1.0370449644340021</v>
      </c>
      <c r="F39" s="4">
        <v>1.034369389151752</v>
      </c>
      <c r="G39" s="4">
        <v>1.0268548365560639</v>
      </c>
      <c r="H39" s="4">
        <v>1.0071590683626741</v>
      </c>
      <c r="I39" s="4">
        <v>1.00406181737895</v>
      </c>
      <c r="J39" s="4">
        <v>1.002456127069034</v>
      </c>
      <c r="K39" s="4">
        <v>1.0037472259718501</v>
      </c>
      <c r="L39" s="4">
        <v>1.0100524577189409</v>
      </c>
      <c r="M39" s="4">
        <v>1.010403049210773</v>
      </c>
      <c r="N39" s="4">
        <v>1.00366168537138</v>
      </c>
      <c r="O39" s="4">
        <v>1</v>
      </c>
      <c r="P39" s="4">
        <v>1</v>
      </c>
      <c r="Q39" s="4">
        <v>1.0018223408332469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5.4642270147559593</v>
      </c>
      <c r="C40" s="4">
        <v>1.6555601348072611</v>
      </c>
      <c r="D40" s="4">
        <v>1.118456581311545</v>
      </c>
      <c r="E40" s="4">
        <v>1.0284956562320511</v>
      </c>
      <c r="F40" s="4">
        <v>1.013525411630632</v>
      </c>
      <c r="G40" s="4">
        <v>1.072966557640137</v>
      </c>
      <c r="H40" s="4">
        <v>1.002306937422216</v>
      </c>
      <c r="I40" s="4">
        <v>1.0026018400212631</v>
      </c>
      <c r="J40" s="4">
        <v>1.0012975440087</v>
      </c>
      <c r="K40" s="4">
        <v>1.002594316865113</v>
      </c>
      <c r="L40" s="4">
        <v>1</v>
      </c>
      <c r="M40" s="4">
        <v>1.0035830348796591</v>
      </c>
      <c r="N40" s="4">
        <v>1.0012904706086549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6.62494688221709</v>
      </c>
      <c r="C41" s="4">
        <v>1.4611650553126581</v>
      </c>
      <c r="D41" s="4">
        <v>1.104631014044849</v>
      </c>
      <c r="E41" s="4">
        <v>1.015442557788643</v>
      </c>
      <c r="F41" s="4">
        <v>1.054568673134588</v>
      </c>
      <c r="G41" s="4">
        <v>1.025614547449436</v>
      </c>
      <c r="H41" s="4">
        <v>1.006096217985023</v>
      </c>
      <c r="I41" s="4">
        <v>1.08561175265631</v>
      </c>
      <c r="J41" s="4">
        <v>1.0061449878648641</v>
      </c>
      <c r="K41" s="4">
        <v>1.001610522077574</v>
      </c>
      <c r="L41" s="4">
        <v>1.0008941891107239</v>
      </c>
      <c r="M41" s="4">
        <v>1.0032129919112931</v>
      </c>
      <c r="N41" s="4">
        <v>1.0004448196745519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1.0226757167971929</v>
      </c>
      <c r="V41" s="4"/>
    </row>
    <row r="42" spans="1:24" ht="15.5" customHeight="1" x14ac:dyDescent="0.35">
      <c r="A42" s="1">
        <f t="shared" si="6"/>
        <v>4</v>
      </c>
      <c r="B42" s="4">
        <v>4.7967906602254429</v>
      </c>
      <c r="C42" s="4">
        <v>1.390232062701612</v>
      </c>
      <c r="D42" s="4">
        <v>1.0818497775903939</v>
      </c>
      <c r="E42" s="4">
        <v>1.021985664900076</v>
      </c>
      <c r="F42" s="4">
        <v>1.0216218955107701</v>
      </c>
      <c r="G42" s="4">
        <v>1.006413419267451</v>
      </c>
      <c r="H42" s="4">
        <v>1.007965686795143</v>
      </c>
      <c r="I42" s="4">
        <v>1.004639432924948</v>
      </c>
      <c r="J42" s="4">
        <v>1.0032524285184179</v>
      </c>
      <c r="K42" s="4">
        <v>1</v>
      </c>
      <c r="L42" s="4">
        <v>1.006064341737491</v>
      </c>
      <c r="M42" s="4">
        <v>1.005195651613686</v>
      </c>
      <c r="N42" s="4">
        <v>1</v>
      </c>
      <c r="O42" s="4">
        <v>1</v>
      </c>
      <c r="P42" s="4">
        <v>1.000332456981142</v>
      </c>
      <c r="Q42" s="4">
        <v>0.99999999999999989</v>
      </c>
      <c r="R42" s="4">
        <v>0.99999999999999989</v>
      </c>
      <c r="S42" s="4">
        <v>0.99999999999999989</v>
      </c>
      <c r="T42" s="4">
        <v>0.99999999999999989</v>
      </c>
      <c r="U42" s="4"/>
      <c r="V42" s="4"/>
    </row>
    <row r="43" spans="1:24" ht="15.5" customHeight="1" x14ac:dyDescent="0.35">
      <c r="A43" s="1">
        <f t="shared" si="6"/>
        <v>5</v>
      </c>
      <c r="B43" s="4">
        <v>8.1947799113737076</v>
      </c>
      <c r="C43" s="4">
        <v>1.4960062121183171</v>
      </c>
      <c r="D43" s="4">
        <v>1.0951848284540471</v>
      </c>
      <c r="E43" s="4">
        <v>1.0258536034752519</v>
      </c>
      <c r="F43" s="4">
        <v>1.0124401558794429</v>
      </c>
      <c r="G43" s="4">
        <v>1.009215474964521</v>
      </c>
      <c r="H43" s="4">
        <v>1.0052501972681169</v>
      </c>
      <c r="I43" s="4">
        <v>1.005119619982493</v>
      </c>
      <c r="J43" s="4">
        <v>1.010908205492683</v>
      </c>
      <c r="K43" s="4">
        <v>1.0013358395052541</v>
      </c>
      <c r="L43" s="4">
        <v>1.002360255433</v>
      </c>
      <c r="M43" s="4">
        <v>1.001330916116657</v>
      </c>
      <c r="N43" s="4">
        <v>0.99999999999999989</v>
      </c>
      <c r="O43" s="4">
        <v>1.004089683487126</v>
      </c>
      <c r="P43" s="4">
        <v>1.001018256524886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9.9434537444933913</v>
      </c>
      <c r="C44" s="4">
        <v>1.2017280682012179</v>
      </c>
      <c r="D44" s="4">
        <v>1.078772427671818</v>
      </c>
      <c r="E44" s="4">
        <v>1.053816015534313</v>
      </c>
      <c r="F44" s="4">
        <v>1.0152499328175359</v>
      </c>
      <c r="G44" s="4">
        <v>1.023645437894924</v>
      </c>
      <c r="H44" s="4">
        <v>1.00635068566103</v>
      </c>
      <c r="I44" s="4">
        <v>1.003721911505947</v>
      </c>
      <c r="J44" s="4">
        <v>1.0052516973794849</v>
      </c>
      <c r="K44" s="4">
        <v>1.009844966465365</v>
      </c>
      <c r="L44" s="4">
        <v>1.004361827155194</v>
      </c>
      <c r="M44" s="4">
        <v>1.004201084024307</v>
      </c>
      <c r="N44" s="4">
        <v>1.0010057478489569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4.1630855163065377</v>
      </c>
      <c r="C45" s="4">
        <v>1.3395893678626289</v>
      </c>
      <c r="D45" s="4">
        <v>1.022842840737306</v>
      </c>
      <c r="E45" s="4">
        <v>1.0145405991183829</v>
      </c>
      <c r="F45" s="4">
        <v>1.018718467879594</v>
      </c>
      <c r="G45" s="4">
        <v>1.0214214365102809</v>
      </c>
      <c r="H45" s="4">
        <v>1.003842692990101</v>
      </c>
      <c r="I45" s="4">
        <v>1.007941952806567</v>
      </c>
      <c r="J45" s="4">
        <v>1.0025281209701991</v>
      </c>
      <c r="K45" s="4">
        <v>1.0012608728460171</v>
      </c>
      <c r="L45" s="4">
        <v>1.0017436254506551</v>
      </c>
      <c r="M45" s="4">
        <v>1.001171804212964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15.4283014354067</v>
      </c>
      <c r="C46" s="4">
        <v>1.247175466698093</v>
      </c>
      <c r="D46" s="4">
        <v>1.100988527766505</v>
      </c>
      <c r="E46" s="4">
        <v>1.0182357969719931</v>
      </c>
      <c r="F46" s="4">
        <v>1.018316669280303</v>
      </c>
      <c r="G46" s="4">
        <v>1.0203810249040191</v>
      </c>
      <c r="H46" s="4">
        <v>1.014955102459038</v>
      </c>
      <c r="I46" s="4">
        <v>1.0065199838556791</v>
      </c>
      <c r="J46" s="4">
        <v>1.015372952221586</v>
      </c>
      <c r="K46" s="4">
        <v>1.004527511009055</v>
      </c>
      <c r="L46" s="4">
        <v>1.001843815698739</v>
      </c>
      <c r="M46" s="4">
        <v>1.011553762211713</v>
      </c>
      <c r="N46" s="4">
        <v>1</v>
      </c>
      <c r="O46" s="4">
        <v>1.002021557076036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6.525058637083994</v>
      </c>
      <c r="C47" s="4">
        <v>1.4387168132995509</v>
      </c>
      <c r="D47" s="4">
        <v>1.212915153944041</v>
      </c>
      <c r="E47" s="4">
        <v>1.0281260090634781</v>
      </c>
      <c r="F47" s="4">
        <v>1.0257269497257471</v>
      </c>
      <c r="G47" s="4">
        <v>1.0171571726352071</v>
      </c>
      <c r="H47" s="4">
        <v>1.0064876036167609</v>
      </c>
      <c r="I47" s="4">
        <v>1.0006445785912761</v>
      </c>
      <c r="J47" s="4">
        <v>1.0056686377207129</v>
      </c>
      <c r="K47" s="4">
        <v>1.007302069714012</v>
      </c>
      <c r="L47" s="4">
        <v>1.000635889124337</v>
      </c>
      <c r="M47" s="4">
        <v>1.00711743229479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5.2256881683339076</v>
      </c>
      <c r="C48" s="4">
        <v>2.511282721873727</v>
      </c>
      <c r="D48" s="4">
        <v>1.0569549549075941</v>
      </c>
      <c r="E48" s="4">
        <v>1.0550905351534039</v>
      </c>
      <c r="F48" s="4">
        <v>1.0181668659934651</v>
      </c>
      <c r="G48" s="4">
        <v>1.070632631191736</v>
      </c>
      <c r="H48" s="4">
        <v>1.0152439024390241</v>
      </c>
      <c r="I48" s="4">
        <v>1.002768726172981</v>
      </c>
      <c r="J48" s="4">
        <v>1.002654886052291</v>
      </c>
      <c r="K48" s="4">
        <v>1.001376885273682</v>
      </c>
      <c r="L48" s="4">
        <v>1.0038076703403629</v>
      </c>
      <c r="M48" s="4">
        <v>1.0245796893768571</v>
      </c>
      <c r="N48" s="4">
        <v>1.0020567929907791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23.433066666666669</v>
      </c>
      <c r="C49" s="4">
        <v>1.476198243444528</v>
      </c>
      <c r="D49" s="4">
        <v>1.287186021113943</v>
      </c>
      <c r="E49" s="4">
        <v>1.0312884813418</v>
      </c>
      <c r="F49" s="4">
        <v>1.02371309669491</v>
      </c>
      <c r="G49" s="4">
        <v>1.013921292836899</v>
      </c>
      <c r="H49" s="4">
        <v>1.006061122221442</v>
      </c>
      <c r="I49" s="4">
        <v>1.004788789659675</v>
      </c>
      <c r="J49" s="4">
        <v>1.0056884115679541</v>
      </c>
      <c r="K49" s="4">
        <v>1.0019873263611809</v>
      </c>
      <c r="L49" s="4">
        <v>1.005909265946261</v>
      </c>
      <c r="M49" s="4">
        <v>1.0007583589355309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2.688765641569459</v>
      </c>
      <c r="C50" s="4">
        <v>2.6501148094305438</v>
      </c>
      <c r="D50" s="4">
        <v>1.0851429491581219</v>
      </c>
      <c r="E50" s="4">
        <v>1.0301721595997531</v>
      </c>
      <c r="F50" s="4">
        <v>1.0150540039326419</v>
      </c>
      <c r="G50" s="4">
        <v>1.0085250731582429</v>
      </c>
      <c r="H50" s="4">
        <v>1.0081052667718129</v>
      </c>
      <c r="I50" s="4">
        <v>1.0023220131751029</v>
      </c>
      <c r="J50" s="4">
        <v>1.0039897584188411</v>
      </c>
      <c r="K50" s="4">
        <v>1.0016664756629181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5.7140601851851862</v>
      </c>
      <c r="C51" s="4">
        <v>2.004650646512784</v>
      </c>
      <c r="D51" s="4">
        <v>1.1447562741137189</v>
      </c>
      <c r="E51" s="4">
        <v>1.0218897800147719</v>
      </c>
      <c r="F51" s="4">
        <v>1.012265182222603</v>
      </c>
      <c r="G51" s="4">
        <v>1.008874107810853</v>
      </c>
      <c r="H51" s="4">
        <v>1.0043980253542779</v>
      </c>
      <c r="I51" s="4">
        <v>1.0075786359263721</v>
      </c>
      <c r="J51" s="4">
        <v>1.000501442147617</v>
      </c>
      <c r="K51" s="4">
        <v>1.004343653854892</v>
      </c>
      <c r="U51" s="4"/>
      <c r="V51" s="4"/>
    </row>
    <row r="52" spans="1:22" ht="15.5" customHeight="1" x14ac:dyDescent="0.35">
      <c r="A52" s="1">
        <f t="shared" si="6"/>
        <v>14</v>
      </c>
      <c r="B52" s="4">
        <v>7.8406435452793843</v>
      </c>
      <c r="C52" s="4">
        <v>1.493701364413581</v>
      </c>
      <c r="D52" s="4">
        <v>1.0246779121170191</v>
      </c>
      <c r="E52" s="4">
        <v>1.017982406142276</v>
      </c>
      <c r="F52" s="4">
        <v>1.008990096698742</v>
      </c>
      <c r="G52" s="4">
        <v>1.002813682625979</v>
      </c>
      <c r="H52" s="4">
        <v>1.003896927817985</v>
      </c>
      <c r="I52" s="4">
        <v>1.004658160864927</v>
      </c>
      <c r="J52" s="4">
        <v>1.002009177303715</v>
      </c>
      <c r="V52" s="4"/>
    </row>
    <row r="53" spans="1:22" ht="15.5" customHeight="1" x14ac:dyDescent="0.35">
      <c r="A53" s="1">
        <f t="shared" si="6"/>
        <v>15</v>
      </c>
      <c r="B53" s="4">
        <v>6.0100306513409967</v>
      </c>
      <c r="C53" s="4">
        <v>1.2741719143857839</v>
      </c>
      <c r="D53" s="4">
        <v>1.094812149363908</v>
      </c>
      <c r="E53" s="4">
        <v>1.0372454116166381</v>
      </c>
      <c r="F53" s="4">
        <v>1.0114553139218629</v>
      </c>
      <c r="G53" s="4">
        <v>1.015463767086918</v>
      </c>
      <c r="H53" s="4">
        <v>1.019088971336086</v>
      </c>
      <c r="I53" s="4">
        <v>1.002736048363233</v>
      </c>
    </row>
    <row r="54" spans="1:22" ht="15.5" customHeight="1" x14ac:dyDescent="0.35">
      <c r="A54" s="1">
        <f t="shared" si="6"/>
        <v>16</v>
      </c>
      <c r="B54" s="4">
        <v>3.4896030245746692</v>
      </c>
      <c r="C54" s="4">
        <v>1.3423672806067171</v>
      </c>
      <c r="D54" s="4">
        <v>1.078624783596515</v>
      </c>
      <c r="E54" s="4">
        <v>1.0213256072279591</v>
      </c>
      <c r="F54" s="4">
        <v>1.0047621786307861</v>
      </c>
      <c r="G54" s="4">
        <v>1.008020874690968</v>
      </c>
      <c r="H54" s="4">
        <v>1.004701894465617</v>
      </c>
    </row>
    <row r="55" spans="1:22" ht="15.5" customHeight="1" x14ac:dyDescent="0.35">
      <c r="A55" s="1">
        <f t="shared" si="6"/>
        <v>17</v>
      </c>
      <c r="B55" s="4">
        <v>4.3244889918887601</v>
      </c>
      <c r="C55" s="4">
        <v>1.383907542107065</v>
      </c>
      <c r="D55" s="4">
        <v>1.044725923028816</v>
      </c>
      <c r="E55" s="4">
        <v>1.012417088137233</v>
      </c>
      <c r="F55" s="4">
        <v>1.0042103027939939</v>
      </c>
      <c r="G55" s="4">
        <v>1.0052863853702021</v>
      </c>
    </row>
    <row r="56" spans="1:22" ht="15.5" customHeight="1" x14ac:dyDescent="0.35">
      <c r="A56" s="1">
        <f t="shared" si="6"/>
        <v>18</v>
      </c>
      <c r="B56" s="4">
        <v>5.230440967283073</v>
      </c>
      <c r="C56" s="4">
        <v>1.3244492793037801</v>
      </c>
      <c r="D56" s="4">
        <v>1.0308825462012321</v>
      </c>
      <c r="E56" s="4">
        <v>1.0123496184963821</v>
      </c>
      <c r="F56" s="4">
        <v>1.0045254228417371</v>
      </c>
    </row>
    <row r="57" spans="1:22" ht="15.5" customHeight="1" x14ac:dyDescent="0.35">
      <c r="A57" s="1">
        <f t="shared" si="6"/>
        <v>19</v>
      </c>
      <c r="B57" s="4">
        <v>2.714016341923319</v>
      </c>
      <c r="C57" s="4">
        <v>1.378184344603983</v>
      </c>
      <c r="D57" s="4">
        <v>1.042849941186355</v>
      </c>
      <c r="E57" s="4">
        <v>1.0196593619078309</v>
      </c>
    </row>
    <row r="58" spans="1:22" ht="15.5" customHeight="1" x14ac:dyDescent="0.35">
      <c r="A58" s="1">
        <f t="shared" si="6"/>
        <v>20</v>
      </c>
      <c r="B58" s="4">
        <v>7.2305732484076426</v>
      </c>
      <c r="C58" s="4">
        <v>1.179820648343904</v>
      </c>
      <c r="D58" s="4">
        <v>1.162172138895468</v>
      </c>
    </row>
    <row r="59" spans="1:22" ht="15.5" customHeight="1" x14ac:dyDescent="0.35">
      <c r="A59" s="1">
        <f t="shared" si="6"/>
        <v>21</v>
      </c>
      <c r="B59" s="4">
        <v>4.2379610244988868</v>
      </c>
      <c r="C59" s="4">
        <v>1.137633421963802</v>
      </c>
    </row>
    <row r="60" spans="1:22" ht="15.5" customHeight="1" x14ac:dyDescent="0.35">
      <c r="A60" s="1">
        <f t="shared" si="6"/>
        <v>22</v>
      </c>
      <c r="B60" s="4">
        <v>3.3862853787769138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0.100339263715905</v>
      </c>
      <c r="C2" s="32">
        <v>0.1198356830115631</v>
      </c>
      <c r="D2" s="32">
        <v>0.1617148434754449</v>
      </c>
      <c r="E2" s="32">
        <v>0.15183990315456231</v>
      </c>
      <c r="F2" s="32">
        <v>7.5884218168053075E-2</v>
      </c>
      <c r="G2" s="32">
        <v>8.1055123157796005E-2</v>
      </c>
      <c r="H2" s="32">
        <v>0.14815322649464119</v>
      </c>
      <c r="I2" s="32">
        <v>0.1416269517357423</v>
      </c>
      <c r="J2" s="32">
        <v>0.15662187503696909</v>
      </c>
      <c r="M2" s="31">
        <v>1</v>
      </c>
      <c r="N2" s="17">
        <v>5.5263298544523591</v>
      </c>
      <c r="O2" s="17">
        <v>4.589688290869911</v>
      </c>
      <c r="P2" s="17">
        <v>4.2173442996053314</v>
      </c>
      <c r="Q2" s="17">
        <v>4.662911500365241</v>
      </c>
      <c r="R2" s="17">
        <v>6.9550779258456306</v>
      </c>
      <c r="S2" s="17">
        <v>6.3583279722829138</v>
      </c>
      <c r="T2" s="17">
        <v>4.5206276587964327</v>
      </c>
      <c r="U2" s="17">
        <v>4.9516065505611477</v>
      </c>
      <c r="V2" s="17">
        <v>4.4401278999852858</v>
      </c>
    </row>
    <row r="3" spans="1:27" x14ac:dyDescent="0.35">
      <c r="A3">
        <f t="shared" ref="A3:A24" si="0">+A2+1</f>
        <v>2</v>
      </c>
      <c r="B3" s="32">
        <v>0.55450786864697421</v>
      </c>
      <c r="C3" s="32">
        <v>0.55000843114656961</v>
      </c>
      <c r="D3" s="32">
        <v>0.68200717329273586</v>
      </c>
      <c r="E3" s="32">
        <v>0.70801603063375296</v>
      </c>
      <c r="F3" s="32">
        <v>0.52778065070067992</v>
      </c>
      <c r="G3" s="32">
        <v>0.5153750568710509</v>
      </c>
      <c r="H3" s="32">
        <v>0.66974557343160768</v>
      </c>
      <c r="I3" s="32">
        <v>0.70128094195070922</v>
      </c>
      <c r="J3" s="32">
        <v>0.69476827485249026</v>
      </c>
      <c r="M3">
        <f t="shared" ref="M3:M24" si="1">+M2+1</f>
        <v>2</v>
      </c>
      <c r="N3" s="17">
        <v>1.447866782062885</v>
      </c>
      <c r="O3" s="17">
        <v>1.492661637894436</v>
      </c>
      <c r="P3" s="17">
        <v>1.264436321752785</v>
      </c>
      <c r="Q3" s="17">
        <v>1.2102336002101179</v>
      </c>
      <c r="R3" s="17">
        <v>1.521142484883254</v>
      </c>
      <c r="S3" s="17">
        <v>1.596373518082516</v>
      </c>
      <c r="T3" s="17">
        <v>1.2910604194882089</v>
      </c>
      <c r="U3" s="17">
        <v>1.2318794716372301</v>
      </c>
      <c r="V3" s="17">
        <v>1.237334960981451</v>
      </c>
    </row>
    <row r="4" spans="1:27" x14ac:dyDescent="0.35">
      <c r="A4">
        <f t="shared" si="0"/>
        <v>3</v>
      </c>
      <c r="B4" s="32">
        <v>0.80285352340644334</v>
      </c>
      <c r="C4" s="32">
        <v>0.82097648569098791</v>
      </c>
      <c r="D4" s="32">
        <v>0.86235464160728104</v>
      </c>
      <c r="E4" s="32">
        <v>0.85686478976036395</v>
      </c>
      <c r="F4" s="32">
        <v>0.80282957048013281</v>
      </c>
      <c r="G4" s="32">
        <v>0.82273109266921651</v>
      </c>
      <c r="H4" s="32">
        <v>0.86468200098498227</v>
      </c>
      <c r="I4" s="32">
        <v>0.86389359623949846</v>
      </c>
      <c r="J4" s="32">
        <v>0.85960095052192653</v>
      </c>
      <c r="M4">
        <f t="shared" si="1"/>
        <v>3</v>
      </c>
      <c r="N4" s="17">
        <v>1.115441791032862</v>
      </c>
      <c r="O4" s="17">
        <v>1.1030597385761101</v>
      </c>
      <c r="P4" s="17">
        <v>1.0787421864751541</v>
      </c>
      <c r="Q4" s="17">
        <v>1.0851375029384629</v>
      </c>
      <c r="R4" s="17">
        <v>1.1204815754455091</v>
      </c>
      <c r="S4" s="17">
        <v>1.105475062302228</v>
      </c>
      <c r="T4" s="17">
        <v>1.0756779137120489</v>
      </c>
      <c r="U4" s="17">
        <v>1.0786348754276851</v>
      </c>
      <c r="V4" s="17">
        <v>1.081939844706808</v>
      </c>
    </row>
    <row r="5" spans="1:27" x14ac:dyDescent="0.35">
      <c r="A5">
        <f t="shared" si="0"/>
        <v>4</v>
      </c>
      <c r="B5" s="32">
        <v>0.89553637208552661</v>
      </c>
      <c r="C5" s="32">
        <v>0.90558610768343495</v>
      </c>
      <c r="D5" s="32">
        <v>0.93025833160443605</v>
      </c>
      <c r="E5" s="32">
        <v>0.92981611831645206</v>
      </c>
      <c r="F5" s="32">
        <v>0.89955574194582044</v>
      </c>
      <c r="G5" s="32">
        <v>0.90950870592648181</v>
      </c>
      <c r="H5" s="32">
        <v>0.93011933084388576</v>
      </c>
      <c r="I5" s="32">
        <v>0.93182576156256613</v>
      </c>
      <c r="J5" s="32">
        <v>0.930037172394647</v>
      </c>
      <c r="M5">
        <f t="shared" si="1"/>
        <v>4</v>
      </c>
      <c r="N5" s="17">
        <v>1.027881068380899</v>
      </c>
      <c r="O5" s="17">
        <v>1.026165538444417</v>
      </c>
      <c r="P5" s="17">
        <v>1.0196486232799249</v>
      </c>
      <c r="Q5" s="17">
        <v>1.015100659431839</v>
      </c>
      <c r="R5" s="17">
        <v>1.0273594191157931</v>
      </c>
      <c r="S5" s="17">
        <v>1.02548185463946</v>
      </c>
      <c r="T5" s="17">
        <v>1.020163248921387</v>
      </c>
      <c r="U5" s="17">
        <v>1.014808689513816</v>
      </c>
      <c r="V5" s="17">
        <v>1.017374641355882</v>
      </c>
    </row>
    <row r="6" spans="1:27" x14ac:dyDescent="0.35">
      <c r="A6">
        <f t="shared" si="0"/>
        <v>5</v>
      </c>
      <c r="B6" s="32">
        <v>0.92050488291322563</v>
      </c>
      <c r="C6" s="32">
        <v>0.92928125579875576</v>
      </c>
      <c r="D6" s="32">
        <v>0.94853662711514297</v>
      </c>
      <c r="E6" s="32">
        <v>0.94385695485338328</v>
      </c>
      <c r="F6" s="32">
        <v>0.92416706450773434</v>
      </c>
      <c r="G6" s="32">
        <v>0.93268467456422377</v>
      </c>
      <c r="H6" s="32">
        <v>0.94887355843828469</v>
      </c>
      <c r="I6" s="32">
        <v>0.94562487994652078</v>
      </c>
      <c r="J6" s="32">
        <v>0.94619100483790164</v>
      </c>
      <c r="M6">
        <f t="shared" si="1"/>
        <v>5</v>
      </c>
      <c r="N6" s="17">
        <v>1.0182301014883579</v>
      </c>
      <c r="O6" s="17">
        <v>1.014860061164012</v>
      </c>
      <c r="P6" s="17">
        <v>1.007712718143674</v>
      </c>
      <c r="Q6" s="17">
        <v>1.0044986296049569</v>
      </c>
      <c r="R6" s="17">
        <v>1.0172585098073219</v>
      </c>
      <c r="S6" s="17">
        <v>1.0138253792180321</v>
      </c>
      <c r="T6" s="17">
        <v>1.007701416184954</v>
      </c>
      <c r="U6" s="17">
        <v>1.0044993014221719</v>
      </c>
      <c r="V6" s="17">
        <v>1.006105673874315</v>
      </c>
    </row>
    <row r="7" spans="1:27" x14ac:dyDescent="0.35">
      <c r="A7">
        <f t="shared" si="0"/>
        <v>6</v>
      </c>
      <c r="B7" s="32">
        <v>0.93728578034926313</v>
      </c>
      <c r="C7" s="32">
        <v>0.94309043209849475</v>
      </c>
      <c r="D7" s="32">
        <v>0.95585242276903293</v>
      </c>
      <c r="E7" s="32">
        <v>0.94810301769333083</v>
      </c>
      <c r="F7" s="32">
        <v>0.940116810854145</v>
      </c>
      <c r="G7" s="32">
        <v>0.94557939388092116</v>
      </c>
      <c r="H7" s="32">
        <v>0.95618122861871624</v>
      </c>
      <c r="I7" s="32">
        <v>0.94987953131370562</v>
      </c>
      <c r="J7" s="32">
        <v>0.95196194956823699</v>
      </c>
      <c r="M7">
        <f t="shared" si="1"/>
        <v>6</v>
      </c>
      <c r="N7" s="17">
        <v>1.0220365137583021</v>
      </c>
      <c r="O7" s="17">
        <v>1.01999202607128</v>
      </c>
      <c r="P7" s="17">
        <v>1.0078714663464059</v>
      </c>
      <c r="Q7" s="17">
        <v>1.009252801574827</v>
      </c>
      <c r="R7" s="17">
        <v>1.020530282898479</v>
      </c>
      <c r="S7" s="17">
        <v>1.018011907226352</v>
      </c>
      <c r="T7" s="17">
        <v>1.008163981790527</v>
      </c>
      <c r="U7" s="17">
        <v>1.009590342382696</v>
      </c>
      <c r="V7" s="17">
        <v>1.0085621339606159</v>
      </c>
    </row>
    <row r="8" spans="1:27" x14ac:dyDescent="0.35">
      <c r="A8">
        <f t="shared" si="0"/>
        <v>7</v>
      </c>
      <c r="B8" s="32">
        <v>0.95794029134339054</v>
      </c>
      <c r="C8" s="32">
        <v>0.96194472060458291</v>
      </c>
      <c r="D8" s="32">
        <v>0.96337638294699013</v>
      </c>
      <c r="E8" s="32">
        <v>0.95687562678854177</v>
      </c>
      <c r="F8" s="32">
        <v>0.95941767493859664</v>
      </c>
      <c r="G8" s="32">
        <v>0.96261108219865499</v>
      </c>
      <c r="H8" s="32">
        <v>0.96398747475760371</v>
      </c>
      <c r="I8" s="32">
        <v>0.95898920124131903</v>
      </c>
      <c r="J8" s="32">
        <v>0.96011500114783299</v>
      </c>
      <c r="M8">
        <f t="shared" si="1"/>
        <v>7</v>
      </c>
      <c r="N8" s="17">
        <v>1.0076140867060781</v>
      </c>
      <c r="O8" s="17">
        <v>1.0081124855732551</v>
      </c>
      <c r="P8" s="17">
        <v>1.0072953904766559</v>
      </c>
      <c r="Q8" s="17">
        <v>1.0084299901959211</v>
      </c>
      <c r="R8" s="17">
        <v>1.0077482225473291</v>
      </c>
      <c r="S8" s="17">
        <v>1.008198532700108</v>
      </c>
      <c r="T8" s="17">
        <v>1.00770870132787</v>
      </c>
      <c r="U8" s="17">
        <v>1.0092292645398959</v>
      </c>
      <c r="V8" s="17">
        <v>1.0078626903362891</v>
      </c>
    </row>
    <row r="9" spans="1:27" x14ac:dyDescent="0.35">
      <c r="A9">
        <f t="shared" si="0"/>
        <v>8</v>
      </c>
      <c r="B9" s="32">
        <v>0.96523413178092488</v>
      </c>
      <c r="C9" s="32">
        <v>0.96974848327275665</v>
      </c>
      <c r="D9" s="32">
        <v>0.97040458983657718</v>
      </c>
      <c r="E9" s="32">
        <v>0.96494207894108552</v>
      </c>
      <c r="F9" s="32">
        <v>0.96685145659986205</v>
      </c>
      <c r="G9" s="32">
        <v>0.97050308063354673</v>
      </c>
      <c r="H9" s="32">
        <v>0.971418566284318</v>
      </c>
      <c r="I9" s="32">
        <v>0.96783996627047919</v>
      </c>
      <c r="J9" s="32">
        <v>0.96766562542749512</v>
      </c>
      <c r="M9">
        <f t="shared" si="1"/>
        <v>8</v>
      </c>
      <c r="N9" s="17">
        <v>1.0102040440905671</v>
      </c>
      <c r="O9" s="17">
        <v>1.0045391576347049</v>
      </c>
      <c r="P9" s="17">
        <v>1.0040004537447169</v>
      </c>
      <c r="Q9" s="17">
        <v>1.0051373565685069</v>
      </c>
      <c r="R9" s="17">
        <v>1.0091072039928579</v>
      </c>
      <c r="S9" s="17">
        <v>1.0044533211524329</v>
      </c>
      <c r="T9" s="17">
        <v>1.0041420623603821</v>
      </c>
      <c r="U9" s="17">
        <v>1.004990948384844</v>
      </c>
      <c r="V9" s="17">
        <v>1.004568905156612</v>
      </c>
    </row>
    <row r="10" spans="1:27" x14ac:dyDescent="0.35">
      <c r="A10">
        <f t="shared" si="0"/>
        <v>9</v>
      </c>
      <c r="B10" s="32">
        <v>0.97508342341933796</v>
      </c>
      <c r="C10" s="32">
        <v>0.9741503245043478</v>
      </c>
      <c r="D10" s="32">
        <v>0.97428664851187929</v>
      </c>
      <c r="E10" s="32">
        <v>0.96989933046856258</v>
      </c>
      <c r="F10" s="32">
        <v>0.97565677004590867</v>
      </c>
      <c r="G10" s="32">
        <v>0.97482504253103386</v>
      </c>
      <c r="H10" s="32">
        <v>0.97544224256390033</v>
      </c>
      <c r="I10" s="32">
        <v>0.97267040558692441</v>
      </c>
      <c r="J10" s="32">
        <v>0.97208803920258857</v>
      </c>
      <c r="M10">
        <f t="shared" si="1"/>
        <v>9</v>
      </c>
      <c r="N10" s="17">
        <v>1.004671706235378</v>
      </c>
      <c r="O10" s="17">
        <v>1.005604458473772</v>
      </c>
      <c r="P10" s="17">
        <v>1.003484716874498</v>
      </c>
      <c r="Q10" s="17">
        <v>1.0023240924122441</v>
      </c>
      <c r="R10" s="17">
        <v>1.004514958449074</v>
      </c>
      <c r="S10" s="17">
        <v>1.0053308921381969</v>
      </c>
      <c r="T10" s="17">
        <v>1.003418718868522</v>
      </c>
      <c r="U10" s="17">
        <v>1.002166792623391</v>
      </c>
      <c r="V10" s="17">
        <v>1.0029044046433711</v>
      </c>
    </row>
    <row r="11" spans="1:27" x14ac:dyDescent="0.35">
      <c r="A11">
        <f t="shared" si="0"/>
        <v>10</v>
      </c>
      <c r="B11" s="32">
        <v>0.97963872672854013</v>
      </c>
      <c r="C11" s="32">
        <v>0.97960990954524341</v>
      </c>
      <c r="D11" s="32">
        <v>0.97768176163654652</v>
      </c>
      <c r="E11" s="32">
        <v>0.97215346614314502</v>
      </c>
      <c r="F11" s="32">
        <v>0.98006181982322327</v>
      </c>
      <c r="G11" s="32">
        <v>0.98002172968638024</v>
      </c>
      <c r="H11" s="32">
        <v>0.97877700536370649</v>
      </c>
      <c r="I11" s="32">
        <v>0.97477798064674093</v>
      </c>
      <c r="J11" s="32">
        <v>0.97490977680427393</v>
      </c>
      <c r="M11">
        <f t="shared" si="1"/>
        <v>10</v>
      </c>
      <c r="N11" s="17">
        <v>1.0032169454839679</v>
      </c>
      <c r="O11" s="17">
        <v>1.0030789615596929</v>
      </c>
      <c r="P11" s="17">
        <v>1.0035099545270589</v>
      </c>
      <c r="Q11" s="17">
        <v>1.0025580366871649</v>
      </c>
      <c r="R11" s="17">
        <v>1.0032795553652061</v>
      </c>
      <c r="S11" s="17">
        <v>1.0031542033029219</v>
      </c>
      <c r="T11" s="17">
        <v>1.0035339869792901</v>
      </c>
      <c r="U11" s="17">
        <v>1.00266581862633</v>
      </c>
      <c r="V11" s="17">
        <v>1.0030339956071119</v>
      </c>
    </row>
    <row r="12" spans="1:27" x14ac:dyDescent="0.35">
      <c r="A12">
        <f t="shared" si="0"/>
        <v>11</v>
      </c>
      <c r="B12" s="32">
        <v>0.98279017110641009</v>
      </c>
      <c r="C12" s="32">
        <v>0.98262609080022789</v>
      </c>
      <c r="D12" s="32">
        <v>0.9811133801618257</v>
      </c>
      <c r="E12" s="32">
        <v>0.97464027037509426</v>
      </c>
      <c r="F12" s="32">
        <v>0.98327598682265827</v>
      </c>
      <c r="G12" s="32">
        <v>0.98311291746309237</v>
      </c>
      <c r="H12" s="32">
        <v>0.98223599055629052</v>
      </c>
      <c r="I12" s="32">
        <v>0.97737656194408551</v>
      </c>
      <c r="J12" s="32">
        <v>0.97786611299130277</v>
      </c>
      <c r="M12">
        <f t="shared" si="1"/>
        <v>11</v>
      </c>
      <c r="N12" s="17">
        <v>1.002761917625137</v>
      </c>
      <c r="O12" s="17">
        <v>1.002929360240403</v>
      </c>
      <c r="P12" s="17">
        <v>1.0022354326309271</v>
      </c>
      <c r="Q12" s="17">
        <v>1.003136975586479</v>
      </c>
      <c r="R12" s="17">
        <v>1.0029730812362281</v>
      </c>
      <c r="S12" s="17">
        <v>1.003139444809642</v>
      </c>
      <c r="T12" s="17">
        <v>1.0023233777600591</v>
      </c>
      <c r="U12" s="17">
        <v>1.003238978762208</v>
      </c>
      <c r="V12" s="17">
        <v>1.002686204108703</v>
      </c>
    </row>
    <row r="13" spans="1:27" x14ac:dyDescent="0.35">
      <c r="A13">
        <f t="shared" si="0"/>
        <v>12</v>
      </c>
      <c r="B13" s="32">
        <v>0.98550455660180025</v>
      </c>
      <c r="C13" s="32">
        <v>0.98550455660180025</v>
      </c>
      <c r="D13" s="32">
        <v>0.98330659302647838</v>
      </c>
      <c r="E13" s="32">
        <v>0.97769769310886001</v>
      </c>
      <c r="F13" s="32">
        <v>0.98619934620911387</v>
      </c>
      <c r="G13" s="32">
        <v>0.98619934620911387</v>
      </c>
      <c r="H13" s="32">
        <v>0.98451809581187888</v>
      </c>
      <c r="I13" s="32">
        <v>0.98054226387090238</v>
      </c>
      <c r="J13" s="32">
        <v>0.98049412172918748</v>
      </c>
      <c r="M13">
        <f t="shared" si="1"/>
        <v>12</v>
      </c>
      <c r="N13" s="17">
        <v>1.006435961549933</v>
      </c>
      <c r="O13" s="17">
        <v>1.006435961549933</v>
      </c>
      <c r="P13" s="17">
        <v>1.0085408492856449</v>
      </c>
      <c r="Q13" s="17">
        <v>1.012286179863801</v>
      </c>
      <c r="R13" s="17">
        <v>1.0065074051274401</v>
      </c>
      <c r="S13" s="17">
        <v>1.0065074051274401</v>
      </c>
      <c r="T13" s="17">
        <v>1.008230355176027</v>
      </c>
      <c r="U13" s="17">
        <v>1.0108184935357261</v>
      </c>
      <c r="V13" s="17">
        <v>1.0104135145747239</v>
      </c>
    </row>
    <row r="14" spans="1:27" x14ac:dyDescent="0.35">
      <c r="A14">
        <f t="shared" si="0"/>
        <v>13</v>
      </c>
      <c r="B14" s="32">
        <v>0.99184722603537345</v>
      </c>
      <c r="C14" s="32">
        <v>0.99184722603537345</v>
      </c>
      <c r="D14" s="32">
        <v>0.99170486643909894</v>
      </c>
      <c r="E14" s="32">
        <v>0.98970986281881912</v>
      </c>
      <c r="F14" s="32">
        <v>0.99261694489131258</v>
      </c>
      <c r="G14" s="32">
        <v>0.99261694489131258</v>
      </c>
      <c r="H14" s="32">
        <v>0.9926210294176363</v>
      </c>
      <c r="I14" s="32">
        <v>0.99115025401409573</v>
      </c>
      <c r="J14" s="32">
        <v>0.99070636028610592</v>
      </c>
      <c r="M14">
        <f t="shared" si="1"/>
        <v>13</v>
      </c>
      <c r="N14" s="17">
        <v>1.0006983847443169</v>
      </c>
      <c r="O14" s="17">
        <v>1.0006983847443169</v>
      </c>
      <c r="P14" s="17">
        <v>1.000520668454989</v>
      </c>
      <c r="Q14" s="17">
        <v>1.0007261835575629</v>
      </c>
      <c r="R14" s="17">
        <v>1.0007690469540289</v>
      </c>
      <c r="S14" s="17">
        <v>1.0007690469540289</v>
      </c>
      <c r="T14" s="17">
        <v>1.0005104234732889</v>
      </c>
      <c r="U14" s="17">
        <v>1.0006855976635931</v>
      </c>
      <c r="V14" s="17">
        <v>1.0006234260062761</v>
      </c>
    </row>
    <row r="15" spans="1:27" x14ac:dyDescent="0.35">
      <c r="A15">
        <f t="shared" si="0"/>
        <v>14</v>
      </c>
      <c r="B15" s="32">
        <v>0.99253991700672939</v>
      </c>
      <c r="C15" s="32">
        <v>0.99253991700672939</v>
      </c>
      <c r="D15" s="32">
        <v>0.99222121587971313</v>
      </c>
      <c r="E15" s="32">
        <v>0.99042857384795635</v>
      </c>
      <c r="F15" s="32">
        <v>0.99338031392929926</v>
      </c>
      <c r="G15" s="32">
        <v>0.99338031392929926</v>
      </c>
      <c r="H15" s="32">
        <v>0.9931276864911317</v>
      </c>
      <c r="I15" s="32">
        <v>0.99182978431251734</v>
      </c>
      <c r="J15" s="32">
        <v>0.99132408444197639</v>
      </c>
      <c r="M15">
        <f t="shared" si="1"/>
        <v>14</v>
      </c>
      <c r="N15" s="17">
        <v>1.000622642907443</v>
      </c>
      <c r="O15" s="17">
        <v>1.000622642907443</v>
      </c>
      <c r="P15" s="17">
        <v>1.00104206836955</v>
      </c>
      <c r="Q15" s="17">
        <v>1.000709954837643</v>
      </c>
      <c r="R15" s="17">
        <v>1.000611124056316</v>
      </c>
      <c r="S15" s="17">
        <v>1.000611124056316</v>
      </c>
      <c r="T15" s="17">
        <v>1.00101854009386</v>
      </c>
      <c r="U15" s="17">
        <v>1.0006738523586789</v>
      </c>
      <c r="V15" s="17">
        <v>1.0008760116035971</v>
      </c>
    </row>
    <row r="16" spans="1:27" x14ac:dyDescent="0.35">
      <c r="A16">
        <f t="shared" si="0"/>
        <v>15</v>
      </c>
      <c r="B16" s="32">
        <v>0.99315791494640815</v>
      </c>
      <c r="C16" s="32">
        <v>0.99315791494640815</v>
      </c>
      <c r="D16" s="32">
        <v>0.99325517822437781</v>
      </c>
      <c r="E16" s="32">
        <v>0.99113173340529959</v>
      </c>
      <c r="F16" s="32">
        <v>0.99398739253621227</v>
      </c>
      <c r="G16" s="32">
        <v>0.99398739253621227</v>
      </c>
      <c r="H16" s="32">
        <v>0.9941392268581456</v>
      </c>
      <c r="I16" s="32">
        <v>0.99249813115208407</v>
      </c>
      <c r="J16" s="32">
        <v>0.99219231969116417</v>
      </c>
      <c r="M16">
        <f t="shared" si="1"/>
        <v>15</v>
      </c>
      <c r="N16" s="17">
        <v>1.0001493343221459</v>
      </c>
      <c r="O16" s="17">
        <v>1.0001493343221459</v>
      </c>
      <c r="P16" s="17">
        <v>1.000216800389768</v>
      </c>
      <c r="Q16" s="17">
        <v>1</v>
      </c>
      <c r="R16" s="17">
        <v>1.000150079278447</v>
      </c>
      <c r="S16" s="17">
        <v>1.000150079278447</v>
      </c>
      <c r="T16" s="17">
        <v>1.000225118917671</v>
      </c>
      <c r="U16" s="17">
        <v>1</v>
      </c>
      <c r="V16" s="17">
        <v>1.0001084001948839</v>
      </c>
    </row>
    <row r="17" spans="1:22" x14ac:dyDescent="0.35">
      <c r="A17">
        <f t="shared" si="0"/>
        <v>16</v>
      </c>
      <c r="B17" s="32">
        <v>0.99330622751042053</v>
      </c>
      <c r="C17" s="32">
        <v>0.99330622751042053</v>
      </c>
      <c r="D17" s="32">
        <v>0.99347051633415628</v>
      </c>
      <c r="E17" s="32">
        <v>0.99113173340529959</v>
      </c>
      <c r="F17" s="32">
        <v>0.9941365694468699</v>
      </c>
      <c r="G17" s="32">
        <v>0.9941365694468699</v>
      </c>
      <c r="H17" s="32">
        <v>0.9943630264049107</v>
      </c>
      <c r="I17" s="32">
        <v>0.99249813115208407</v>
      </c>
      <c r="J17" s="32">
        <v>0.99229974678361788</v>
      </c>
      <c r="M17">
        <f t="shared" si="1"/>
        <v>16</v>
      </c>
      <c r="N17" s="17">
        <v>1.0001653959465731</v>
      </c>
      <c r="O17" s="17">
        <v>1.0001653959465731</v>
      </c>
      <c r="P17" s="17">
        <v>1</v>
      </c>
      <c r="Q17" s="17">
        <v>1</v>
      </c>
      <c r="R17" s="17">
        <v>1.0002277926041561</v>
      </c>
      <c r="S17" s="17">
        <v>1.0002277926041561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0.99347051633415628</v>
      </c>
      <c r="C18" s="32">
        <v>0.99347051633415628</v>
      </c>
      <c r="D18" s="32">
        <v>0.99347051633415628</v>
      </c>
      <c r="E18" s="32">
        <v>0.99113173340529959</v>
      </c>
      <c r="F18" s="32">
        <v>0.9943630264049107</v>
      </c>
      <c r="G18" s="32">
        <v>0.9943630264049107</v>
      </c>
      <c r="H18" s="32">
        <v>0.9943630264049107</v>
      </c>
      <c r="I18" s="32">
        <v>0.99249813115208407</v>
      </c>
      <c r="J18" s="32">
        <v>0.99229974678361788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0.99347051633415628</v>
      </c>
      <c r="C19" s="32">
        <v>0.99347051633415628</v>
      </c>
      <c r="D19" s="32">
        <v>0.99347051633415628</v>
      </c>
      <c r="E19" s="32">
        <v>0.99113173340529959</v>
      </c>
      <c r="F19" s="32">
        <v>0.9943630264049107</v>
      </c>
      <c r="G19" s="32">
        <v>0.9943630264049107</v>
      </c>
      <c r="H19" s="32">
        <v>0.9943630264049107</v>
      </c>
      <c r="I19" s="32">
        <v>0.99249813115208407</v>
      </c>
      <c r="J19" s="32">
        <v>0.99229974678361788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0.99347051633415628</v>
      </c>
      <c r="C20" s="32">
        <v>0.99347051633415628</v>
      </c>
      <c r="D20" s="32">
        <v>0.99347051633415628</v>
      </c>
      <c r="E20" s="32">
        <v>0.99113173340529959</v>
      </c>
      <c r="F20" s="32">
        <v>0.9943630264049107</v>
      </c>
      <c r="G20" s="32">
        <v>0.9943630264049107</v>
      </c>
      <c r="H20" s="32">
        <v>0.9943630264049107</v>
      </c>
      <c r="I20" s="32">
        <v>0.99249813115208407</v>
      </c>
      <c r="J20" s="32">
        <v>0.99229974678361788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0.99347051633415628</v>
      </c>
      <c r="C21" s="32">
        <v>0.99347051633415628</v>
      </c>
      <c r="D21" s="32">
        <v>0.99347051633415628</v>
      </c>
      <c r="E21" s="32">
        <v>0.99113173340529959</v>
      </c>
      <c r="F21" s="32">
        <v>0.9943630264049107</v>
      </c>
      <c r="G21" s="32">
        <v>0.9943630264049107</v>
      </c>
      <c r="H21" s="32">
        <v>0.9943630264049107</v>
      </c>
      <c r="I21" s="32">
        <v>0.99249813115208407</v>
      </c>
      <c r="J21" s="32">
        <v>0.99229974678361788</v>
      </c>
      <c r="M21">
        <f t="shared" si="1"/>
        <v>20</v>
      </c>
      <c r="N21" s="17">
        <v>1.0065723980314349</v>
      </c>
      <c r="O21" s="17">
        <v>1.0065723980314349</v>
      </c>
      <c r="P21" s="17">
        <v>1.0065723980314349</v>
      </c>
      <c r="Q21" s="17">
        <v>1.0089476164427009</v>
      </c>
      <c r="R21" s="17">
        <v>1.005668929199298</v>
      </c>
      <c r="S21" s="17">
        <v>1.005668929199298</v>
      </c>
      <c r="T21" s="17">
        <v>1.005668929199298</v>
      </c>
      <c r="U21" s="17">
        <v>1.007558572265731</v>
      </c>
      <c r="V21" s="17">
        <v>1.007760007237068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11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45291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44562</v>
      </c>
      <c r="T7" s="11">
        <f>R9</f>
        <v>44593</v>
      </c>
      <c r="U7" s="11">
        <f>R10</f>
        <v>44621</v>
      </c>
      <c r="V7" s="11">
        <f>R11</f>
        <v>44652</v>
      </c>
      <c r="W7" s="11">
        <f>R12</f>
        <v>44682</v>
      </c>
      <c r="X7" s="11">
        <f>R13</f>
        <v>44713</v>
      </c>
      <c r="Y7" s="11">
        <f>R14</f>
        <v>44743</v>
      </c>
      <c r="Z7" s="11">
        <f>R15</f>
        <v>44774</v>
      </c>
      <c r="AA7" s="11">
        <f>R16</f>
        <v>44805</v>
      </c>
      <c r="AB7" s="11">
        <f>R17</f>
        <v>44835</v>
      </c>
      <c r="AC7" s="11">
        <f>R18</f>
        <v>44866</v>
      </c>
      <c r="AD7" s="11">
        <f>R19</f>
        <v>44896</v>
      </c>
      <c r="AE7" s="11">
        <f>R20</f>
        <v>44927</v>
      </c>
      <c r="AF7" s="11">
        <f>R21</f>
        <v>44958</v>
      </c>
      <c r="AG7" s="11">
        <f>R22</f>
        <v>44986</v>
      </c>
      <c r="AH7" s="11">
        <f>R23</f>
        <v>45017</v>
      </c>
      <c r="AI7" s="11">
        <f>R24</f>
        <v>45047</v>
      </c>
      <c r="AJ7" s="11">
        <f>R25</f>
        <v>45078</v>
      </c>
      <c r="AK7" s="11">
        <f>R26</f>
        <v>45108</v>
      </c>
      <c r="AL7" s="11">
        <f>R27</f>
        <v>45139</v>
      </c>
      <c r="AM7" s="11">
        <f>R28</f>
        <v>45170</v>
      </c>
      <c r="AN7" s="11">
        <f>R29</f>
        <v>45200</v>
      </c>
      <c r="AO7" s="11">
        <f>R30</f>
        <v>45231</v>
      </c>
      <c r="AP7" s="11">
        <f>R31</f>
        <v>45261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44562</v>
      </c>
      <c r="B8" s="13">
        <v>51497.070000000007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51497.070000000007</v>
      </c>
      <c r="H8" s="14">
        <f t="shared" ref="H8:H31" si="4">G8-B8</f>
        <v>0</v>
      </c>
      <c r="I8" s="13">
        <v>193999.48639999999</v>
      </c>
      <c r="J8" s="13">
        <f t="shared" ref="J8:J28" si="5">100*$G8/$I8</f>
        <v>26.544951719006207</v>
      </c>
      <c r="K8" s="13">
        <f t="shared" ref="K8:K31" si="6">100*(B8/I8)</f>
        <v>26.544951719006203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44562</v>
      </c>
      <c r="S8" s="17">
        <v>2665</v>
      </c>
      <c r="T8" s="17">
        <v>18218.16</v>
      </c>
      <c r="U8" s="17">
        <v>30608.03</v>
      </c>
      <c r="V8" s="17">
        <v>47266.080000000002</v>
      </c>
      <c r="W8" s="17">
        <v>49356.52</v>
      </c>
      <c r="X8" s="17">
        <v>49861.52</v>
      </c>
      <c r="Y8" s="17">
        <v>50476.680000000008</v>
      </c>
      <c r="Z8" s="17">
        <v>50971.830000000009</v>
      </c>
      <c r="AA8" s="17">
        <v>50971.830000000009</v>
      </c>
      <c r="AB8" s="17">
        <v>50971.830000000009</v>
      </c>
      <c r="AC8" s="17">
        <v>51191.830000000009</v>
      </c>
      <c r="AD8" s="17">
        <v>51241.830000000009</v>
      </c>
      <c r="AE8" s="17">
        <v>51497.070000000007</v>
      </c>
      <c r="AF8" s="17">
        <v>51497.070000000007</v>
      </c>
      <c r="AG8" s="17">
        <v>51497.070000000007</v>
      </c>
      <c r="AH8" s="17">
        <v>51497.070000000007</v>
      </c>
      <c r="AI8" s="17">
        <v>51497.070000000007</v>
      </c>
      <c r="AJ8" s="17">
        <v>51497.070000000007</v>
      </c>
      <c r="AK8" s="17">
        <v>51497.070000000007</v>
      </c>
      <c r="AL8" s="17">
        <v>51497.070000000007</v>
      </c>
      <c r="AM8" s="17">
        <v>51497.070000000007</v>
      </c>
      <c r="AN8" s="17">
        <v>51497.070000000007</v>
      </c>
      <c r="AO8" s="17">
        <v>51497.070000000007</v>
      </c>
      <c r="AP8" s="17">
        <v>51497.070000000007</v>
      </c>
      <c r="AQ8" s="13"/>
      <c r="AR8" s="13"/>
    </row>
    <row r="9" spans="1:44" x14ac:dyDescent="0.35">
      <c r="A9" s="12">
        <f t="shared" si="0"/>
        <v>44593</v>
      </c>
      <c r="B9" s="13">
        <v>35733.410000000003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35733.410000000003</v>
      </c>
      <c r="H9" s="14">
        <f t="shared" si="4"/>
        <v>0</v>
      </c>
      <c r="I9" s="13">
        <v>186302.75959999999</v>
      </c>
      <c r="J9" s="13">
        <f t="shared" si="5"/>
        <v>19.18029023119205</v>
      </c>
      <c r="K9" s="13">
        <f t="shared" si="6"/>
        <v>19.18029023119205</v>
      </c>
      <c r="L9" s="13">
        <f t="shared" si="7"/>
        <v>0</v>
      </c>
      <c r="M9" s="13"/>
      <c r="N9" s="13"/>
      <c r="O9" s="13"/>
      <c r="P9" s="13"/>
      <c r="R9" s="16">
        <f t="shared" si="8"/>
        <v>44593</v>
      </c>
      <c r="S9" s="17">
        <v>1900</v>
      </c>
      <c r="T9" s="17">
        <v>19882.439999999999</v>
      </c>
      <c r="U9" s="17">
        <v>27803.52</v>
      </c>
      <c r="V9" s="17">
        <v>31069</v>
      </c>
      <c r="W9" s="17">
        <v>32219.95</v>
      </c>
      <c r="X9" s="17">
        <v>33327.329999999987</v>
      </c>
      <c r="Y9" s="17">
        <v>34222.329999999987</v>
      </c>
      <c r="Z9" s="17">
        <v>34467.329999999987</v>
      </c>
      <c r="AA9" s="17">
        <v>34607.329999999987</v>
      </c>
      <c r="AB9" s="17">
        <v>34692.329999999987</v>
      </c>
      <c r="AC9" s="17">
        <v>34822.329999999987</v>
      </c>
      <c r="AD9" s="17">
        <v>35172.379999999997</v>
      </c>
      <c r="AE9" s="17">
        <v>35538.28</v>
      </c>
      <c r="AF9" s="17">
        <v>35668.410000000003</v>
      </c>
      <c r="AG9" s="17">
        <v>35668.410000000003</v>
      </c>
      <c r="AH9" s="17">
        <v>35668.410000000003</v>
      </c>
      <c r="AI9" s="17">
        <v>35733.410000000003</v>
      </c>
      <c r="AJ9" s="17">
        <v>35733.410000000003</v>
      </c>
      <c r="AK9" s="17">
        <v>35733.410000000003</v>
      </c>
      <c r="AL9" s="17">
        <v>35733.410000000003</v>
      </c>
      <c r="AM9" s="17">
        <v>35733.410000000003</v>
      </c>
      <c r="AN9" s="17">
        <v>35733.410000000003</v>
      </c>
      <c r="AO9" s="17">
        <v>35733.410000000003</v>
      </c>
      <c r="AP9" s="17"/>
      <c r="AQ9" s="13"/>
      <c r="AR9" s="13"/>
    </row>
    <row r="10" spans="1:44" x14ac:dyDescent="0.35">
      <c r="A10" s="12">
        <f t="shared" si="0"/>
        <v>44621</v>
      </c>
      <c r="B10" s="13">
        <v>50535.09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50535.09</v>
      </c>
      <c r="H10" s="14">
        <f t="shared" si="4"/>
        <v>0</v>
      </c>
      <c r="I10" s="13">
        <v>191987.43359999999</v>
      </c>
      <c r="J10" s="13">
        <f t="shared" si="5"/>
        <v>26.322082155277066</v>
      </c>
      <c r="K10" s="13">
        <f t="shared" si="6"/>
        <v>26.322082155277059</v>
      </c>
      <c r="L10" s="13">
        <f t="shared" si="7"/>
        <v>0</v>
      </c>
      <c r="M10" s="13"/>
      <c r="N10" s="13"/>
      <c r="O10" s="13"/>
      <c r="P10" s="13"/>
      <c r="R10" s="16">
        <f t="shared" si="8"/>
        <v>44621</v>
      </c>
      <c r="S10" s="17">
        <v>4405</v>
      </c>
      <c r="T10" s="17">
        <v>24069.919999999998</v>
      </c>
      <c r="U10" s="17">
        <v>39849.199999999997</v>
      </c>
      <c r="V10" s="17">
        <v>44569.599999999999</v>
      </c>
      <c r="W10" s="17">
        <v>45839.64</v>
      </c>
      <c r="X10" s="17">
        <v>46459.64</v>
      </c>
      <c r="Y10" s="17">
        <v>49849.64</v>
      </c>
      <c r="Z10" s="17">
        <v>49964.639999999999</v>
      </c>
      <c r="AA10" s="17">
        <v>50094.64</v>
      </c>
      <c r="AB10" s="17">
        <v>50159.64</v>
      </c>
      <c r="AC10" s="17">
        <v>50289.77</v>
      </c>
      <c r="AD10" s="17">
        <v>50289.77</v>
      </c>
      <c r="AE10" s="17">
        <v>50469.96</v>
      </c>
      <c r="AF10" s="17">
        <v>50535.09</v>
      </c>
      <c r="AG10" s="17">
        <v>50535.09</v>
      </c>
      <c r="AH10" s="17">
        <v>50535.09</v>
      </c>
      <c r="AI10" s="17">
        <v>50535.09</v>
      </c>
      <c r="AJ10" s="17">
        <v>50535.09</v>
      </c>
      <c r="AK10" s="17">
        <v>50535.09</v>
      </c>
      <c r="AL10" s="17">
        <v>50535.09</v>
      </c>
      <c r="AM10" s="17">
        <v>50535.09</v>
      </c>
      <c r="AN10" s="17">
        <v>50535.09</v>
      </c>
      <c r="AO10" s="17"/>
      <c r="AP10" s="17"/>
      <c r="AQ10" s="13"/>
      <c r="AR10" s="13"/>
    </row>
    <row r="11" spans="1:44" x14ac:dyDescent="0.35">
      <c r="A11" s="12">
        <f t="shared" si="0"/>
        <v>44652</v>
      </c>
      <c r="B11" s="13">
        <v>57502.55000000001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57502.55000000001</v>
      </c>
      <c r="H11" s="14">
        <f t="shared" si="4"/>
        <v>0</v>
      </c>
      <c r="I11" s="13">
        <v>201732.1888</v>
      </c>
      <c r="J11" s="13">
        <f t="shared" si="5"/>
        <v>28.504399987950762</v>
      </c>
      <c r="K11" s="13">
        <f t="shared" si="6"/>
        <v>28.504399987950762</v>
      </c>
      <c r="L11" s="13">
        <f t="shared" si="7"/>
        <v>0</v>
      </c>
      <c r="M11" s="13"/>
      <c r="N11" s="13"/>
      <c r="O11" s="13"/>
      <c r="P11" s="13"/>
      <c r="R11" s="16">
        <f t="shared" si="8"/>
        <v>44652</v>
      </c>
      <c r="S11" s="17">
        <v>4330</v>
      </c>
      <c r="T11" s="17">
        <v>28686.02</v>
      </c>
      <c r="U11" s="17">
        <v>41915.01</v>
      </c>
      <c r="V11" s="17">
        <v>46300.62</v>
      </c>
      <c r="W11" s="17">
        <v>47015.62</v>
      </c>
      <c r="X11" s="17">
        <v>49581.2</v>
      </c>
      <c r="Y11" s="17">
        <v>50851.199999999997</v>
      </c>
      <c r="Z11" s="17">
        <v>51161.2</v>
      </c>
      <c r="AA11" s="17">
        <v>55541.2</v>
      </c>
      <c r="AB11" s="17">
        <v>55882.500000000007</v>
      </c>
      <c r="AC11" s="17">
        <v>55972.500000000007</v>
      </c>
      <c r="AD11" s="17">
        <v>56022.55000000001</v>
      </c>
      <c r="AE11" s="17">
        <v>56202.55000000001</v>
      </c>
      <c r="AF11" s="17">
        <v>56227.55000000001</v>
      </c>
      <c r="AG11" s="17">
        <v>56227.55000000001</v>
      </c>
      <c r="AH11" s="17">
        <v>56227.55000000001</v>
      </c>
      <c r="AI11" s="17">
        <v>56227.55000000001</v>
      </c>
      <c r="AJ11" s="17">
        <v>56227.55000000001</v>
      </c>
      <c r="AK11" s="17">
        <v>56227.55000000001</v>
      </c>
      <c r="AL11" s="17">
        <v>56227.55000000001</v>
      </c>
      <c r="AM11" s="17">
        <v>57502.55000000001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44682</v>
      </c>
      <c r="B12" s="13">
        <v>48383.240000000013</v>
      </c>
      <c r="C12" s="13">
        <f>++'Completion Factors'!J26</f>
        <v>0.99229974678361788</v>
      </c>
      <c r="D12" s="13">
        <f t="shared" si="1"/>
        <v>375.4542925528217</v>
      </c>
      <c r="E12" s="13">
        <f t="shared" si="2"/>
        <v>375.4542925528217</v>
      </c>
      <c r="F12" s="13"/>
      <c r="G12" s="13">
        <f t="shared" si="3"/>
        <v>48758.694292552835</v>
      </c>
      <c r="H12" s="14">
        <f t="shared" si="4"/>
        <v>375.45429255282215</v>
      </c>
      <c r="I12" s="13">
        <v>207424.00219999999</v>
      </c>
      <c r="J12" s="13">
        <f t="shared" si="5"/>
        <v>23.50677538539599</v>
      </c>
      <c r="K12" s="13">
        <f t="shared" si="6"/>
        <v>23.325767262627821</v>
      </c>
      <c r="L12" s="13">
        <f t="shared" si="7"/>
        <v>0.18100812276816924</v>
      </c>
      <c r="M12" s="13"/>
      <c r="N12" s="13"/>
      <c r="O12" s="13"/>
      <c r="P12" s="13"/>
      <c r="R12" s="16">
        <f t="shared" si="8"/>
        <v>44682</v>
      </c>
      <c r="S12" s="17">
        <v>6210</v>
      </c>
      <c r="T12" s="17">
        <v>29788.07</v>
      </c>
      <c r="U12" s="17">
        <v>41412.33</v>
      </c>
      <c r="V12" s="17">
        <v>44801.919999999998</v>
      </c>
      <c r="W12" s="17">
        <v>45786.92</v>
      </c>
      <c r="X12" s="17">
        <v>46776.92</v>
      </c>
      <c r="Y12" s="17">
        <v>47076.92</v>
      </c>
      <c r="Z12" s="17">
        <v>47451.92</v>
      </c>
      <c r="AA12" s="17">
        <v>47672.07</v>
      </c>
      <c r="AB12" s="17">
        <v>47827.12</v>
      </c>
      <c r="AC12" s="17">
        <v>47827.12</v>
      </c>
      <c r="AD12" s="17">
        <v>48117.16</v>
      </c>
      <c r="AE12" s="17">
        <v>48367.16</v>
      </c>
      <c r="AF12" s="17">
        <v>48367.16</v>
      </c>
      <c r="AG12" s="17">
        <v>48367.16</v>
      </c>
      <c r="AH12" s="17">
        <v>48383.240000000013</v>
      </c>
      <c r="AI12" s="17">
        <v>48383.240000000013</v>
      </c>
      <c r="AJ12" s="17">
        <v>48383.240000000013</v>
      </c>
      <c r="AK12" s="17">
        <v>48383.240000000013</v>
      </c>
      <c r="AL12" s="17">
        <v>48383.240000000013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44713</v>
      </c>
      <c r="B13" s="13">
        <v>49153.54</v>
      </c>
      <c r="C13" s="13">
        <f>++'Completion Factors'!J25</f>
        <v>0.99229974678361788</v>
      </c>
      <c r="D13" s="13">
        <f t="shared" si="1"/>
        <v>381.43182612753549</v>
      </c>
      <c r="E13" s="13">
        <f t="shared" si="2"/>
        <v>381.43182612753549</v>
      </c>
      <c r="F13" s="13"/>
      <c r="G13" s="13">
        <f t="shared" si="3"/>
        <v>49534.971826127534</v>
      </c>
      <c r="H13" s="14">
        <f t="shared" si="4"/>
        <v>381.43182612753299</v>
      </c>
      <c r="I13" s="13">
        <v>205939.54509999999</v>
      </c>
      <c r="J13" s="13">
        <f t="shared" si="5"/>
        <v>24.053161718927939</v>
      </c>
      <c r="K13" s="13">
        <f t="shared" si="6"/>
        <v>23.867946283037604</v>
      </c>
      <c r="L13" s="13">
        <f t="shared" si="7"/>
        <v>0.18521543589033485</v>
      </c>
      <c r="M13" s="13"/>
      <c r="N13" s="13"/>
      <c r="O13" s="13"/>
      <c r="P13" s="13"/>
      <c r="R13" s="16">
        <f t="shared" si="8"/>
        <v>44713</v>
      </c>
      <c r="S13" s="17">
        <v>3385</v>
      </c>
      <c r="T13" s="17">
        <v>27739.33</v>
      </c>
      <c r="U13" s="17">
        <v>41498.21</v>
      </c>
      <c r="V13" s="17">
        <v>45448.21</v>
      </c>
      <c r="W13" s="17">
        <v>46623.21</v>
      </c>
      <c r="X13" s="17">
        <v>47203.21</v>
      </c>
      <c r="Y13" s="17">
        <v>47638.21</v>
      </c>
      <c r="Z13" s="17">
        <v>47888.32</v>
      </c>
      <c r="AA13" s="17">
        <v>48133.49</v>
      </c>
      <c r="AB13" s="17">
        <v>48658.54</v>
      </c>
      <c r="AC13" s="17">
        <v>48723.54</v>
      </c>
      <c r="AD13" s="17">
        <v>48838.54</v>
      </c>
      <c r="AE13" s="17">
        <v>48903.54</v>
      </c>
      <c r="AF13" s="17">
        <v>48903.54</v>
      </c>
      <c r="AG13" s="17">
        <v>49103.54</v>
      </c>
      <c r="AH13" s="17">
        <v>49153.54</v>
      </c>
      <c r="AI13" s="17">
        <v>49153.54</v>
      </c>
      <c r="AJ13" s="17">
        <v>49153.54</v>
      </c>
      <c r="AK13" s="17">
        <v>49153.54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44743</v>
      </c>
      <c r="B14" s="13">
        <v>49764.250000000007</v>
      </c>
      <c r="C14" s="13">
        <f>++'Completion Factors'!J24</f>
        <v>0.99229974678361788</v>
      </c>
      <c r="D14" s="13">
        <f t="shared" si="1"/>
        <v>386.17094014728559</v>
      </c>
      <c r="E14" s="13">
        <f t="shared" si="2"/>
        <v>386.17094014728559</v>
      </c>
      <c r="F14" s="13"/>
      <c r="G14" s="13">
        <f t="shared" si="3"/>
        <v>50150.420940147291</v>
      </c>
      <c r="H14" s="14">
        <f t="shared" si="4"/>
        <v>386.17094014728355</v>
      </c>
      <c r="I14" s="13">
        <v>214440.73120000001</v>
      </c>
      <c r="J14" s="13">
        <f t="shared" si="5"/>
        <v>23.386611610354038</v>
      </c>
      <c r="K14" s="13">
        <f t="shared" si="6"/>
        <v>23.206528779081129</v>
      </c>
      <c r="L14" s="13">
        <f t="shared" si="7"/>
        <v>0.18008283127290881</v>
      </c>
      <c r="M14" s="13"/>
      <c r="N14" s="13"/>
      <c r="O14" s="13"/>
      <c r="P14" s="13"/>
      <c r="R14" s="16">
        <f t="shared" si="8"/>
        <v>44743</v>
      </c>
      <c r="S14" s="17">
        <v>3405</v>
      </c>
      <c r="T14" s="17">
        <v>33857.46</v>
      </c>
      <c r="U14" s="17">
        <v>40687.46</v>
      </c>
      <c r="V14" s="17">
        <v>43892.51</v>
      </c>
      <c r="W14" s="17">
        <v>46254.63</v>
      </c>
      <c r="X14" s="17">
        <v>46960.01</v>
      </c>
      <c r="Y14" s="17">
        <v>48070.400000000001</v>
      </c>
      <c r="Z14" s="17">
        <v>48375.68</v>
      </c>
      <c r="AA14" s="17">
        <v>48555.73</v>
      </c>
      <c r="AB14" s="17">
        <v>48810.73</v>
      </c>
      <c r="AC14" s="17">
        <v>49291.27</v>
      </c>
      <c r="AD14" s="17">
        <v>49506.27</v>
      </c>
      <c r="AE14" s="17">
        <v>49714.250000000007</v>
      </c>
      <c r="AF14" s="17">
        <v>49764.250000000007</v>
      </c>
      <c r="AG14" s="17">
        <v>49764.250000000007</v>
      </c>
      <c r="AH14" s="17">
        <v>49764.250000000007</v>
      </c>
      <c r="AI14" s="17">
        <v>49764.250000000007</v>
      </c>
      <c r="AJ14" s="17">
        <v>49764.250000000007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44774</v>
      </c>
      <c r="B15" s="13">
        <v>51767.18</v>
      </c>
      <c r="C15" s="13">
        <f>++'Completion Factors'!J23</f>
        <v>0.99229974678361788</v>
      </c>
      <c r="D15" s="13">
        <f t="shared" si="1"/>
        <v>401.71369144262718</v>
      </c>
      <c r="E15" s="13">
        <f t="shared" si="2"/>
        <v>401.71369144262718</v>
      </c>
      <c r="F15" s="13"/>
      <c r="G15" s="13">
        <f t="shared" si="3"/>
        <v>52168.89369144263</v>
      </c>
      <c r="H15" s="14">
        <f t="shared" si="4"/>
        <v>401.71369144263008</v>
      </c>
      <c r="I15" s="13">
        <v>210056.03959999999</v>
      </c>
      <c r="J15" s="13">
        <f t="shared" si="5"/>
        <v>24.835702791876606</v>
      </c>
      <c r="K15" s="13">
        <f t="shared" si="6"/>
        <v>24.644461591572348</v>
      </c>
      <c r="L15" s="13">
        <f t="shared" si="7"/>
        <v>0.19124120030425829</v>
      </c>
      <c r="M15" s="13"/>
      <c r="N15" s="13"/>
      <c r="O15" s="13"/>
      <c r="P15" s="13"/>
      <c r="R15" s="16">
        <f t="shared" si="8"/>
        <v>44774</v>
      </c>
      <c r="S15" s="17">
        <v>8439.56</v>
      </c>
      <c r="T15" s="17">
        <v>35134.61</v>
      </c>
      <c r="U15" s="17">
        <v>47065.95</v>
      </c>
      <c r="V15" s="17">
        <v>48141.07</v>
      </c>
      <c r="W15" s="17">
        <v>48841.07</v>
      </c>
      <c r="X15" s="17">
        <v>49755.3</v>
      </c>
      <c r="Y15" s="17">
        <v>50821.13</v>
      </c>
      <c r="Z15" s="17">
        <v>51016.420000000013</v>
      </c>
      <c r="AA15" s="17">
        <v>51421.59</v>
      </c>
      <c r="AB15" s="17">
        <v>51551.59</v>
      </c>
      <c r="AC15" s="17">
        <v>51616.59</v>
      </c>
      <c r="AD15" s="17">
        <v>51706.59</v>
      </c>
      <c r="AE15" s="17">
        <v>51767.18</v>
      </c>
      <c r="AF15" s="17">
        <v>51767.18</v>
      </c>
      <c r="AG15" s="17">
        <v>51767.18</v>
      </c>
      <c r="AH15" s="17">
        <v>51767.18</v>
      </c>
      <c r="AI15" s="17">
        <v>51767.18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44805</v>
      </c>
      <c r="B16" s="13">
        <v>49566.820000000007</v>
      </c>
      <c r="C16" s="13">
        <f>++'Completion Factors'!J22</f>
        <v>0.99229974678361788</v>
      </c>
      <c r="D16" s="13">
        <f t="shared" si="1"/>
        <v>384.63888191847116</v>
      </c>
      <c r="E16" s="13">
        <f t="shared" si="2"/>
        <v>384.63888191847116</v>
      </c>
      <c r="F16" s="13"/>
      <c r="G16" s="13">
        <f t="shared" si="3"/>
        <v>49951.458881918479</v>
      </c>
      <c r="H16" s="14">
        <f t="shared" si="4"/>
        <v>384.63888191847218</v>
      </c>
      <c r="I16" s="13">
        <v>196084.93840000001</v>
      </c>
      <c r="J16" s="13">
        <f t="shared" si="5"/>
        <v>25.474398640461043</v>
      </c>
      <c r="K16" s="13">
        <f t="shared" si="6"/>
        <v>25.278239320394434</v>
      </c>
      <c r="L16" s="13">
        <f t="shared" si="7"/>
        <v>0.19615932006660941</v>
      </c>
      <c r="M16" s="13"/>
      <c r="N16" s="13"/>
      <c r="O16" s="13"/>
      <c r="P16" s="13"/>
      <c r="R16" s="16">
        <f t="shared" si="8"/>
        <v>44805</v>
      </c>
      <c r="S16" s="17">
        <v>2090</v>
      </c>
      <c r="T16" s="17">
        <v>32245.15</v>
      </c>
      <c r="U16" s="17">
        <v>40215.360000000001</v>
      </c>
      <c r="V16" s="17">
        <v>44276.65</v>
      </c>
      <c r="W16" s="17">
        <v>45084.07</v>
      </c>
      <c r="X16" s="17">
        <v>45909.86</v>
      </c>
      <c r="Y16" s="17">
        <v>46845.55</v>
      </c>
      <c r="Z16" s="17">
        <v>47546.13</v>
      </c>
      <c r="AA16" s="17">
        <v>47856.13</v>
      </c>
      <c r="AB16" s="17">
        <v>48591.820000000007</v>
      </c>
      <c r="AC16" s="17">
        <v>48811.820000000007</v>
      </c>
      <c r="AD16" s="17">
        <v>48901.820000000007</v>
      </c>
      <c r="AE16" s="17">
        <v>49466.820000000007</v>
      </c>
      <c r="AF16" s="17">
        <v>49466.820000000007</v>
      </c>
      <c r="AG16" s="17">
        <v>49566.820000000007</v>
      </c>
      <c r="AH16" s="17">
        <v>49566.820000000007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44835</v>
      </c>
      <c r="B17" s="13">
        <v>39620.030000000013</v>
      </c>
      <c r="C17" s="13">
        <f>++'Completion Factors'!J21</f>
        <v>0.99219231969116417</v>
      </c>
      <c r="D17" s="13">
        <f t="shared" si="1"/>
        <v>311.77476576594808</v>
      </c>
      <c r="E17" s="13">
        <f t="shared" si="2"/>
        <v>311.77476576594808</v>
      </c>
      <c r="F17" s="13"/>
      <c r="G17" s="13">
        <f t="shared" si="3"/>
        <v>39931.804765765963</v>
      </c>
      <c r="H17" s="14">
        <f t="shared" si="4"/>
        <v>311.77476576594927</v>
      </c>
      <c r="I17" s="13">
        <v>191816.40530000001</v>
      </c>
      <c r="J17" s="13">
        <f t="shared" si="5"/>
        <v>20.817721353558262</v>
      </c>
      <c r="K17" s="13">
        <f t="shared" si="6"/>
        <v>20.655183240471253</v>
      </c>
      <c r="L17" s="13">
        <f t="shared" si="7"/>
        <v>0.16253811308700961</v>
      </c>
      <c r="M17" s="13"/>
      <c r="N17" s="13"/>
      <c r="O17" s="13"/>
      <c r="P17" s="13"/>
      <c r="R17" s="16">
        <f t="shared" si="8"/>
        <v>44835</v>
      </c>
      <c r="S17" s="17">
        <v>3155</v>
      </c>
      <c r="T17" s="17">
        <v>20586.560000000001</v>
      </c>
      <c r="U17" s="17">
        <v>29618.23</v>
      </c>
      <c r="V17" s="17">
        <v>35924.400000000001</v>
      </c>
      <c r="W17" s="17">
        <v>36934.81</v>
      </c>
      <c r="X17" s="17">
        <v>37885.030000000013</v>
      </c>
      <c r="Y17" s="17">
        <v>38535.030000000013</v>
      </c>
      <c r="Z17" s="17">
        <v>38785.030000000013</v>
      </c>
      <c r="AA17" s="17">
        <v>38810.030000000013</v>
      </c>
      <c r="AB17" s="17">
        <v>39030.030000000013</v>
      </c>
      <c r="AC17" s="17">
        <v>39315.030000000013</v>
      </c>
      <c r="AD17" s="17">
        <v>39340.030000000013</v>
      </c>
      <c r="AE17" s="17">
        <v>39620.030000000013</v>
      </c>
      <c r="AF17" s="17">
        <v>39620.030000000013</v>
      </c>
      <c r="AG17" s="17">
        <v>39620.030000000013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44866</v>
      </c>
      <c r="B18" s="13">
        <v>48719.38</v>
      </c>
      <c r="C18" s="13">
        <f>++'Completion Factors'!J20</f>
        <v>0.99132408444197639</v>
      </c>
      <c r="D18" s="13">
        <f t="shared" si="1"/>
        <v>426.38450286133809</v>
      </c>
      <c r="E18" s="13">
        <f t="shared" si="2"/>
        <v>426.38450286133809</v>
      </c>
      <c r="F18" s="13"/>
      <c r="G18" s="13">
        <f t="shared" si="3"/>
        <v>49145.764502861333</v>
      </c>
      <c r="H18" s="14">
        <f t="shared" si="4"/>
        <v>426.38450286133593</v>
      </c>
      <c r="I18" s="13">
        <v>186908.87419999999</v>
      </c>
      <c r="J18" s="13">
        <f t="shared" si="5"/>
        <v>26.293970638479902</v>
      </c>
      <c r="K18" s="13">
        <f t="shared" si="6"/>
        <v>26.065846369535301</v>
      </c>
      <c r="L18" s="13">
        <f t="shared" si="7"/>
        <v>0.22812426894460103</v>
      </c>
      <c r="M18" s="13"/>
      <c r="N18" s="13"/>
      <c r="O18" s="13"/>
      <c r="P18" s="13"/>
      <c r="R18" s="16">
        <f t="shared" si="8"/>
        <v>44866</v>
      </c>
      <c r="S18" s="17">
        <v>2899</v>
      </c>
      <c r="T18" s="17">
        <v>15149.27</v>
      </c>
      <c r="U18" s="17">
        <v>38044.1</v>
      </c>
      <c r="V18" s="17">
        <v>40210.9</v>
      </c>
      <c r="W18" s="17">
        <v>42426.14</v>
      </c>
      <c r="X18" s="17">
        <v>43196.89</v>
      </c>
      <c r="Y18" s="17">
        <v>46248</v>
      </c>
      <c r="Z18" s="17">
        <v>46953</v>
      </c>
      <c r="AA18" s="17">
        <v>47083</v>
      </c>
      <c r="AB18" s="17">
        <v>47208</v>
      </c>
      <c r="AC18" s="17">
        <v>47273</v>
      </c>
      <c r="AD18" s="17">
        <v>47453</v>
      </c>
      <c r="AE18" s="17">
        <v>48619.38</v>
      </c>
      <c r="AF18" s="17">
        <v>48719.38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44896</v>
      </c>
      <c r="B19" s="13">
        <v>32990.920000000013</v>
      </c>
      <c r="C19" s="13">
        <f>++'Completion Factors'!J19</f>
        <v>0.99070636028610592</v>
      </c>
      <c r="D19" s="13">
        <f t="shared" si="1"/>
        <v>309.48193793906682</v>
      </c>
      <c r="E19" s="13">
        <f t="shared" si="2"/>
        <v>309.48193793906682</v>
      </c>
      <c r="F19" s="13"/>
      <c r="G19" s="13">
        <f t="shared" si="3"/>
        <v>33300.401937939081</v>
      </c>
      <c r="H19" s="14">
        <f t="shared" si="4"/>
        <v>309.4819379390683</v>
      </c>
      <c r="I19" s="13">
        <v>172213.4724</v>
      </c>
      <c r="J19" s="13">
        <f t="shared" si="5"/>
        <v>19.336699663422547</v>
      </c>
      <c r="K19" s="13">
        <f t="shared" si="6"/>
        <v>19.156991343494919</v>
      </c>
      <c r="L19" s="13">
        <f t="shared" si="7"/>
        <v>0.17970831992762726</v>
      </c>
      <c r="M19" s="13">
        <f t="shared" ref="M19:M31" si="9">SUM(G8:G19)/SUM(I8:I19)*100</f>
        <v>24.087884829451848</v>
      </c>
      <c r="N19" s="18"/>
      <c r="O19" s="13"/>
      <c r="P19" s="13"/>
      <c r="R19" s="16">
        <f t="shared" si="8"/>
        <v>44896</v>
      </c>
      <c r="S19" s="17">
        <v>675</v>
      </c>
      <c r="T19" s="17">
        <v>15817.32</v>
      </c>
      <c r="U19" s="17">
        <v>23349.5</v>
      </c>
      <c r="V19" s="17">
        <v>30055.15</v>
      </c>
      <c r="W19" s="17">
        <v>30995.53</v>
      </c>
      <c r="X19" s="17">
        <v>31730.53</v>
      </c>
      <c r="Y19" s="17">
        <v>32172.26</v>
      </c>
      <c r="Z19" s="17">
        <v>32367.26</v>
      </c>
      <c r="AA19" s="17">
        <v>32522.26</v>
      </c>
      <c r="AB19" s="17">
        <v>32707.26</v>
      </c>
      <c r="AC19" s="17">
        <v>32772.26</v>
      </c>
      <c r="AD19" s="17">
        <v>32965.920000000013</v>
      </c>
      <c r="AE19" s="17">
        <v>32990.920000000013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44927</v>
      </c>
      <c r="B20" s="13">
        <v>39069.47</v>
      </c>
      <c r="C20" s="13">
        <f>++'Completion Factors'!J18</f>
        <v>0.98049412172918748</v>
      </c>
      <c r="D20" s="13">
        <f t="shared" si="1"/>
        <v>777.24517570911894</v>
      </c>
      <c r="E20" s="13">
        <f t="shared" si="2"/>
        <v>777.24517570911894</v>
      </c>
      <c r="F20" s="13"/>
      <c r="G20" s="13">
        <f t="shared" si="3"/>
        <v>39846.71517570912</v>
      </c>
      <c r="H20" s="14">
        <f t="shared" si="4"/>
        <v>777.24517570911848</v>
      </c>
      <c r="I20" s="13">
        <v>160471.8328</v>
      </c>
      <c r="J20" s="13">
        <f t="shared" si="5"/>
        <v>24.830971567060658</v>
      </c>
      <c r="K20" s="13">
        <f t="shared" si="6"/>
        <v>24.346621658327567</v>
      </c>
      <c r="L20" s="13">
        <f t="shared" si="7"/>
        <v>0.48434990873309047</v>
      </c>
      <c r="M20" s="13">
        <f t="shared" si="9"/>
        <v>23.934178554771641</v>
      </c>
      <c r="N20" s="18">
        <f t="shared" ref="N20:N31" si="10">J20/J8</f>
        <v>0.93543103147863937</v>
      </c>
      <c r="O20" s="18">
        <f t="shared" ref="O20:O31" si="11">I20/I8</f>
        <v>0.82717658576234254</v>
      </c>
      <c r="P20" s="13"/>
      <c r="R20" s="16">
        <f t="shared" si="8"/>
        <v>44927</v>
      </c>
      <c r="S20" s="17">
        <v>4715</v>
      </c>
      <c r="T20" s="17">
        <v>12677.53</v>
      </c>
      <c r="U20" s="17">
        <v>33596.910000000003</v>
      </c>
      <c r="V20" s="17">
        <v>36457.449999999997</v>
      </c>
      <c r="W20" s="17">
        <v>37557.449999999997</v>
      </c>
      <c r="X20" s="17">
        <v>38122.839999999997</v>
      </c>
      <c r="Y20" s="17">
        <v>38447.839999999997</v>
      </c>
      <c r="Z20" s="17">
        <v>38759.47</v>
      </c>
      <c r="AA20" s="17">
        <v>38849.47</v>
      </c>
      <c r="AB20" s="17">
        <v>39004.47</v>
      </c>
      <c r="AC20" s="17">
        <v>39069.47</v>
      </c>
      <c r="AD20" s="17">
        <v>39069.47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44958</v>
      </c>
      <c r="B21" s="13">
        <v>30058.720000000001</v>
      </c>
      <c r="C21" s="13">
        <f>++'Completion Factors'!J17</f>
        <v>0.97786611299130277</v>
      </c>
      <c r="D21" s="13">
        <f t="shared" si="1"/>
        <v>680.37567031631534</v>
      </c>
      <c r="E21" s="13">
        <f t="shared" si="2"/>
        <v>680.37567031631534</v>
      </c>
      <c r="F21" s="13"/>
      <c r="G21" s="13">
        <f t="shared" si="3"/>
        <v>30739.095670316317</v>
      </c>
      <c r="H21" s="14">
        <f t="shared" si="4"/>
        <v>680.37567031631625</v>
      </c>
      <c r="I21" s="13">
        <v>156240.35630000001</v>
      </c>
      <c r="J21" s="13">
        <f t="shared" si="5"/>
        <v>19.674235516522767</v>
      </c>
      <c r="K21" s="13">
        <f t="shared" si="6"/>
        <v>19.23876821061755</v>
      </c>
      <c r="L21" s="13">
        <f t="shared" si="7"/>
        <v>0.43546730590521676</v>
      </c>
      <c r="M21" s="13">
        <f t="shared" si="9"/>
        <v>24.030064050567582</v>
      </c>
      <c r="N21" s="18">
        <f t="shared" si="10"/>
        <v>1.0257527534451714</v>
      </c>
      <c r="O21" s="18">
        <f t="shared" si="11"/>
        <v>0.83863683305311609</v>
      </c>
      <c r="P21" s="13"/>
      <c r="R21" s="16">
        <f t="shared" si="8"/>
        <v>44958</v>
      </c>
      <c r="S21" s="17">
        <v>2160</v>
      </c>
      <c r="T21" s="17">
        <v>12342.37</v>
      </c>
      <c r="U21" s="17">
        <v>24742.14</v>
      </c>
      <c r="V21" s="17">
        <v>28323.72</v>
      </c>
      <c r="W21" s="17">
        <v>28943.72</v>
      </c>
      <c r="X21" s="17">
        <v>29298.720000000001</v>
      </c>
      <c r="Y21" s="17">
        <v>29558.720000000001</v>
      </c>
      <c r="Z21" s="17">
        <v>29688.720000000001</v>
      </c>
      <c r="AA21" s="17">
        <v>29913.72</v>
      </c>
      <c r="AB21" s="17">
        <v>29928.720000000001</v>
      </c>
      <c r="AC21" s="17">
        <v>30058.720000000001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44986</v>
      </c>
      <c r="B22" s="13">
        <v>32416.55</v>
      </c>
      <c r="C22" s="13">
        <f>++'Completion Factors'!J16</f>
        <v>0.97490977680427393</v>
      </c>
      <c r="D22" s="13">
        <f t="shared" si="1"/>
        <v>834.27050798640619</v>
      </c>
      <c r="E22" s="13">
        <f t="shared" si="2"/>
        <v>834.27050798640619</v>
      </c>
      <c r="F22" s="13"/>
      <c r="G22" s="13">
        <f t="shared" si="3"/>
        <v>33250.820507986406</v>
      </c>
      <c r="H22" s="14">
        <f t="shared" si="4"/>
        <v>834.2705079864063</v>
      </c>
      <c r="I22" s="13">
        <v>158393.6072</v>
      </c>
      <c r="J22" s="13">
        <f t="shared" si="5"/>
        <v>20.992526842324736</v>
      </c>
      <c r="K22" s="13">
        <f t="shared" si="6"/>
        <v>20.465819658408538</v>
      </c>
      <c r="L22" s="13">
        <f t="shared" si="7"/>
        <v>0.52670718391619786</v>
      </c>
      <c r="M22" s="13">
        <f t="shared" si="9"/>
        <v>23.622779180122386</v>
      </c>
      <c r="N22" s="18">
        <f t="shared" si="10"/>
        <v>0.79752531423947948</v>
      </c>
      <c r="O22" s="18">
        <f t="shared" si="11"/>
        <v>0.8250207017715977</v>
      </c>
      <c r="P22" s="13"/>
      <c r="R22" s="16">
        <f t="shared" si="8"/>
        <v>44986</v>
      </c>
      <c r="S22" s="17">
        <v>2595</v>
      </c>
      <c r="T22" s="17">
        <v>20346.47</v>
      </c>
      <c r="U22" s="17">
        <v>30391.55</v>
      </c>
      <c r="V22" s="17">
        <v>31141.55</v>
      </c>
      <c r="W22" s="17">
        <v>31701.55</v>
      </c>
      <c r="X22" s="17">
        <v>31986.55</v>
      </c>
      <c r="Y22" s="17">
        <v>32076.55</v>
      </c>
      <c r="Z22" s="17">
        <v>32201.55</v>
      </c>
      <c r="AA22" s="17">
        <v>32351.55</v>
      </c>
      <c r="AB22" s="17">
        <v>32416.55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45017</v>
      </c>
      <c r="B23" s="13">
        <v>23821.89</v>
      </c>
      <c r="C23" s="13">
        <f>++'Completion Factors'!J15</f>
        <v>0.97208803920258857</v>
      </c>
      <c r="D23" s="13">
        <f t="shared" si="1"/>
        <v>684.00765464173787</v>
      </c>
      <c r="E23" s="13">
        <f t="shared" si="2"/>
        <v>684.00765464173787</v>
      </c>
      <c r="F23" s="13"/>
      <c r="G23" s="13">
        <f t="shared" si="3"/>
        <v>24505.897654641736</v>
      </c>
      <c r="H23" s="14">
        <f t="shared" si="4"/>
        <v>684.00765464173674</v>
      </c>
      <c r="I23" s="13">
        <v>150005.36910000001</v>
      </c>
      <c r="J23" s="13">
        <f t="shared" si="5"/>
        <v>16.336680347958115</v>
      </c>
      <c r="K23" s="13">
        <f t="shared" si="6"/>
        <v>15.880691566526068</v>
      </c>
      <c r="L23" s="13">
        <f t="shared" si="7"/>
        <v>0.45598878143204757</v>
      </c>
      <c r="M23" s="13">
        <f t="shared" si="9"/>
        <v>22.682625998022836</v>
      </c>
      <c r="N23" s="18">
        <f t="shared" si="10"/>
        <v>0.57312837157996221</v>
      </c>
      <c r="O23" s="18">
        <f t="shared" si="11"/>
        <v>0.74358668288042695</v>
      </c>
      <c r="P23" s="13"/>
      <c r="R23" s="16">
        <f t="shared" si="8"/>
        <v>45017</v>
      </c>
      <c r="S23" s="17">
        <v>2610</v>
      </c>
      <c r="T23" s="17">
        <v>15686.18</v>
      </c>
      <c r="U23" s="17">
        <v>19986.89</v>
      </c>
      <c r="V23" s="17">
        <v>21881.89</v>
      </c>
      <c r="W23" s="17">
        <v>22696.89</v>
      </c>
      <c r="X23" s="17">
        <v>22956.89</v>
      </c>
      <c r="Y23" s="17">
        <v>23311.89</v>
      </c>
      <c r="Z23" s="17">
        <v>23756.89</v>
      </c>
      <c r="AA23" s="17">
        <v>23821.89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45047</v>
      </c>
      <c r="B24" s="13">
        <v>27778.43</v>
      </c>
      <c r="C24" s="13">
        <f>++'Completion Factors'!J14</f>
        <v>0.96766562542749512</v>
      </c>
      <c r="D24" s="13">
        <f t="shared" si="1"/>
        <v>928.21129226255368</v>
      </c>
      <c r="E24" s="13">
        <f t="shared" si="2"/>
        <v>928.21129226255368</v>
      </c>
      <c r="F24" s="19">
        <v>0</v>
      </c>
      <c r="G24" s="13">
        <f t="shared" si="3"/>
        <v>28706.641292262553</v>
      </c>
      <c r="H24" s="14">
        <f t="shared" si="4"/>
        <v>928.21129226255289</v>
      </c>
      <c r="I24" s="13">
        <v>147637.07399999999</v>
      </c>
      <c r="J24" s="13">
        <f t="shared" si="5"/>
        <v>19.444060028081125</v>
      </c>
      <c r="K24" s="13">
        <f t="shared" si="6"/>
        <v>18.815348507922884</v>
      </c>
      <c r="L24" s="13">
        <f t="shared" si="7"/>
        <v>0.62871152015824094</v>
      </c>
      <c r="M24" s="13">
        <f t="shared" si="9"/>
        <v>22.380757204883373</v>
      </c>
      <c r="N24" s="18">
        <f t="shared" si="10"/>
        <v>0.82716832527191708</v>
      </c>
      <c r="O24" s="18">
        <f t="shared" si="11"/>
        <v>0.71176465806327982</v>
      </c>
      <c r="P24" s="13"/>
      <c r="R24" s="16">
        <f t="shared" si="8"/>
        <v>45047</v>
      </c>
      <c r="S24" s="17">
        <v>5290</v>
      </c>
      <c r="T24" s="17">
        <v>18460</v>
      </c>
      <c r="U24" s="17">
        <v>24780.1</v>
      </c>
      <c r="V24" s="17">
        <v>26728.43</v>
      </c>
      <c r="W24" s="17">
        <v>27298.43</v>
      </c>
      <c r="X24" s="17">
        <v>27428.43</v>
      </c>
      <c r="Y24" s="17">
        <v>27648.43</v>
      </c>
      <c r="Z24" s="17">
        <v>27778.43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45078</v>
      </c>
      <c r="B25" s="13">
        <v>27573.95</v>
      </c>
      <c r="C25" s="13">
        <f>++'Completion Factors'!J13</f>
        <v>0.96011500114783299</v>
      </c>
      <c r="D25" s="13">
        <f t="shared" si="1"/>
        <v>1145.4742013039051</v>
      </c>
      <c r="E25" s="13">
        <f t="shared" si="2"/>
        <v>1145.4742013039051</v>
      </c>
      <c r="F25" s="19">
        <v>0</v>
      </c>
      <c r="G25" s="13">
        <f t="shared" si="3"/>
        <v>28719.424201303907</v>
      </c>
      <c r="H25" s="14">
        <f t="shared" si="4"/>
        <v>1145.4742013039067</v>
      </c>
      <c r="I25" s="13">
        <v>140628.12</v>
      </c>
      <c r="J25" s="13">
        <f t="shared" si="5"/>
        <v>20.422248552639335</v>
      </c>
      <c r="K25" s="13">
        <f t="shared" si="6"/>
        <v>19.607707192558642</v>
      </c>
      <c r="L25" s="13">
        <f t="shared" si="7"/>
        <v>0.81454136008069256</v>
      </c>
      <c r="M25" s="13">
        <f t="shared" si="9"/>
        <v>22.083459224225663</v>
      </c>
      <c r="N25" s="18">
        <f t="shared" si="10"/>
        <v>0.84904632460724028</v>
      </c>
      <c r="O25" s="18">
        <f t="shared" si="11"/>
        <v>0.6828611762336072</v>
      </c>
      <c r="P25" s="13"/>
      <c r="R25" s="16">
        <f t="shared" si="8"/>
        <v>45078</v>
      </c>
      <c r="S25" s="17">
        <v>4315</v>
      </c>
      <c r="T25" s="17">
        <v>18660.169999999998</v>
      </c>
      <c r="U25" s="17">
        <v>25823.95</v>
      </c>
      <c r="V25" s="17">
        <v>26978.95</v>
      </c>
      <c r="W25" s="17">
        <v>27313.95</v>
      </c>
      <c r="X25" s="17">
        <v>27428.95</v>
      </c>
      <c r="Y25" s="17">
        <v>27573.95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45108</v>
      </c>
      <c r="B26" s="13">
        <v>25526.99</v>
      </c>
      <c r="C26" s="13">
        <f>++'Completion Factors'!J12</f>
        <v>0.95196194956823699</v>
      </c>
      <c r="D26" s="13">
        <f t="shared" si="1"/>
        <v>1288.1468986730872</v>
      </c>
      <c r="E26" s="13">
        <f t="shared" si="2"/>
        <v>1288.1468986730872</v>
      </c>
      <c r="F26" s="19">
        <v>0</v>
      </c>
      <c r="G26" s="13">
        <f t="shared" si="3"/>
        <v>26815.136898673089</v>
      </c>
      <c r="H26" s="14">
        <f t="shared" si="4"/>
        <v>1288.146898673087</v>
      </c>
      <c r="I26" s="13">
        <v>151955.14629999999</v>
      </c>
      <c r="J26" s="13">
        <f t="shared" si="5"/>
        <v>17.64674481358654</v>
      </c>
      <c r="K26" s="13">
        <f t="shared" si="6"/>
        <v>16.799029596275016</v>
      </c>
      <c r="L26" s="13">
        <f t="shared" si="7"/>
        <v>0.84771521731152433</v>
      </c>
      <c r="M26" s="13">
        <f t="shared" si="9"/>
        <v>21.61192775667848</v>
      </c>
      <c r="N26" s="18">
        <f t="shared" si="10"/>
        <v>0.75456612131762324</v>
      </c>
      <c r="O26" s="18">
        <f t="shared" si="11"/>
        <v>0.70861139788913374</v>
      </c>
      <c r="P26" s="13"/>
      <c r="R26" s="16">
        <f t="shared" si="8"/>
        <v>45108</v>
      </c>
      <c r="S26" s="17">
        <v>3515</v>
      </c>
      <c r="T26" s="17">
        <v>18385</v>
      </c>
      <c r="U26" s="17">
        <v>24350</v>
      </c>
      <c r="V26" s="17">
        <v>25101.99</v>
      </c>
      <c r="W26" s="17">
        <v>25411.99</v>
      </c>
      <c r="X26" s="17">
        <v>25526.99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45139</v>
      </c>
      <c r="B27" s="13">
        <v>31640.03</v>
      </c>
      <c r="C27" s="13">
        <f>++'Completion Factors'!J11</f>
        <v>0.94619100483790164</v>
      </c>
      <c r="D27" s="13">
        <f t="shared" si="1"/>
        <v>1799.3388359153928</v>
      </c>
      <c r="E27" s="13">
        <f t="shared" si="2"/>
        <v>1799.3388359153928</v>
      </c>
      <c r="F27" s="19">
        <v>0</v>
      </c>
      <c r="G27" s="13">
        <f t="shared" si="3"/>
        <v>33439.368835915389</v>
      </c>
      <c r="H27" s="14">
        <f t="shared" si="4"/>
        <v>1799.3388359153905</v>
      </c>
      <c r="I27" s="13">
        <v>160297.97260000001</v>
      </c>
      <c r="J27" s="13">
        <f t="shared" si="5"/>
        <v>20.860755936919059</v>
      </c>
      <c r="K27" s="13">
        <f t="shared" si="6"/>
        <v>19.73825962163167</v>
      </c>
      <c r="L27" s="13">
        <f t="shared" si="7"/>
        <v>1.122496315287389</v>
      </c>
      <c r="M27" s="13">
        <f t="shared" si="9"/>
        <v>21.207606941984633</v>
      </c>
      <c r="N27" s="18">
        <f t="shared" si="10"/>
        <v>0.83995029702732249</v>
      </c>
      <c r="O27" s="18">
        <f t="shared" si="11"/>
        <v>0.76312003646859206</v>
      </c>
      <c r="P27" s="13"/>
      <c r="R27" s="16">
        <f t="shared" si="8"/>
        <v>45139</v>
      </c>
      <c r="S27" s="17">
        <v>7955</v>
      </c>
      <c r="T27" s="17">
        <v>21590</v>
      </c>
      <c r="U27" s="17">
        <v>29755</v>
      </c>
      <c r="V27" s="17">
        <v>31030</v>
      </c>
      <c r="W27" s="17">
        <v>31640.03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45170</v>
      </c>
      <c r="B28" s="13">
        <v>38913.370000000003</v>
      </c>
      <c r="C28" s="13">
        <f>++'Completion Factors'!J10</f>
        <v>0.930037172394647</v>
      </c>
      <c r="D28" s="13">
        <f t="shared" si="1"/>
        <v>2927.2909488590508</v>
      </c>
      <c r="E28" s="13">
        <f t="shared" si="2"/>
        <v>2927.2909488590508</v>
      </c>
      <c r="F28" s="19">
        <v>0</v>
      </c>
      <c r="G28" s="13">
        <f t="shared" si="3"/>
        <v>41840.660948859055</v>
      </c>
      <c r="H28" s="14">
        <f t="shared" si="4"/>
        <v>2927.2909488590522</v>
      </c>
      <c r="I28" s="13">
        <v>161260.24119999999</v>
      </c>
      <c r="J28" s="13">
        <f t="shared" si="5"/>
        <v>25.946048844716138</v>
      </c>
      <c r="K28" s="13">
        <f t="shared" si="6"/>
        <v>24.130789902353193</v>
      </c>
      <c r="L28" s="13">
        <f t="shared" si="7"/>
        <v>1.815258942362945</v>
      </c>
      <c r="M28" s="13">
        <f t="shared" si="9"/>
        <v>21.170177776150204</v>
      </c>
      <c r="N28" s="18">
        <f t="shared" si="10"/>
        <v>1.0185146747097682</v>
      </c>
      <c r="O28" s="18">
        <f t="shared" si="11"/>
        <v>0.82239993808723855</v>
      </c>
      <c r="P28" s="20"/>
      <c r="R28" s="16">
        <f t="shared" si="8"/>
        <v>45170</v>
      </c>
      <c r="S28" s="17">
        <v>3925</v>
      </c>
      <c r="T28" s="17">
        <v>28380</v>
      </c>
      <c r="U28" s="17">
        <v>33483.31</v>
      </c>
      <c r="V28" s="17">
        <v>38913.370000000003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45200</v>
      </c>
      <c r="B29" s="13">
        <v>43294.79</v>
      </c>
      <c r="C29" s="13">
        <f>++'Completion Factors'!J9</f>
        <v>0.85960095052192653</v>
      </c>
      <c r="D29" s="13">
        <f t="shared" si="1"/>
        <v>7071.3595182300242</v>
      </c>
      <c r="E29" s="13">
        <f t="shared" si="2"/>
        <v>7071.3595182300242</v>
      </c>
      <c r="F29" s="13">
        <f>ROUND(+I29*J29/100,0)-D29-B29</f>
        <v>1077.8504817699722</v>
      </c>
      <c r="G29" s="13">
        <f t="shared" si="3"/>
        <v>51444</v>
      </c>
      <c r="H29" s="14">
        <f t="shared" si="4"/>
        <v>8149.2099999999991</v>
      </c>
      <c r="I29" s="13">
        <v>171480.12650000001</v>
      </c>
      <c r="J29" s="19">
        <v>30</v>
      </c>
      <c r="K29" s="13">
        <f t="shared" si="6"/>
        <v>25.247701225599457</v>
      </c>
      <c r="L29" s="13">
        <f t="shared" si="7"/>
        <v>4.7522987744005434</v>
      </c>
      <c r="M29" s="13">
        <f t="shared" si="9"/>
        <v>21.99507926311794</v>
      </c>
      <c r="N29" s="18">
        <f t="shared" si="10"/>
        <v>1.4410799092991156</v>
      </c>
      <c r="O29" s="18">
        <f t="shared" si="11"/>
        <v>0.89398050303260479</v>
      </c>
      <c r="P29" s="13"/>
      <c r="R29" s="16">
        <f t="shared" si="8"/>
        <v>45200</v>
      </c>
      <c r="S29" s="17">
        <v>8980</v>
      </c>
      <c r="T29" s="17">
        <v>38056.89</v>
      </c>
      <c r="U29" s="17">
        <v>43294.79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45231</v>
      </c>
      <c r="B30" s="13">
        <v>16610.169999999998</v>
      </c>
      <c r="C30" s="13">
        <f>++'Completion Factors'!J8</f>
        <v>0.69476827485249026</v>
      </c>
      <c r="D30" s="13">
        <f t="shared" si="1"/>
        <v>7297.326357007074</v>
      </c>
      <c r="E30" s="13">
        <f t="shared" si="2"/>
        <v>7297.326357007074</v>
      </c>
      <c r="F30" s="13">
        <f>ROUND(+I30*J30/100,0)-D30-B30</f>
        <v>30340.503642992931</v>
      </c>
      <c r="G30" s="13">
        <f t="shared" si="3"/>
        <v>54248</v>
      </c>
      <c r="H30" s="14">
        <f t="shared" si="4"/>
        <v>37637.83</v>
      </c>
      <c r="I30" s="13">
        <v>180826.7985</v>
      </c>
      <c r="J30" s="19">
        <v>30</v>
      </c>
      <c r="K30" s="13">
        <f t="shared" si="6"/>
        <v>9.1856794113401268</v>
      </c>
      <c r="L30" s="13">
        <f t="shared" si="7"/>
        <v>20.814320588659875</v>
      </c>
      <c r="M30" s="13">
        <f t="shared" si="9"/>
        <v>22.332002920226181</v>
      </c>
      <c r="N30" s="18">
        <f t="shared" si="10"/>
        <v>1.1409459762648595</v>
      </c>
      <c r="O30" s="18">
        <f t="shared" si="11"/>
        <v>0.96745967399337107</v>
      </c>
      <c r="P30" s="13"/>
      <c r="R30" s="16">
        <f t="shared" si="8"/>
        <v>45231</v>
      </c>
      <c r="S30" s="17">
        <v>4905.13</v>
      </c>
      <c r="T30" s="17">
        <v>16610.169999999998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45261</v>
      </c>
      <c r="B31" s="13">
        <v>930</v>
      </c>
      <c r="C31" s="13">
        <f>+'Completion Factors'!J7</f>
        <v>0.15662187503696909</v>
      </c>
      <c r="D31" s="13">
        <f t="shared" si="1"/>
        <v>5007.867873057211</v>
      </c>
      <c r="E31" s="13">
        <f t="shared" si="2"/>
        <v>5007.867873057211</v>
      </c>
      <c r="F31" s="13">
        <f>ROUND(+I31*J31/100,0)-D31-B31</f>
        <v>52113.132126942786</v>
      </c>
      <c r="G31" s="13">
        <f t="shared" si="3"/>
        <v>58051</v>
      </c>
      <c r="H31" s="14">
        <f t="shared" si="4"/>
        <v>57121</v>
      </c>
      <c r="I31" s="13">
        <v>193503.087</v>
      </c>
      <c r="J31" s="19">
        <v>30</v>
      </c>
      <c r="K31" s="13">
        <f t="shared" si="6"/>
        <v>0.48061248759302738</v>
      </c>
      <c r="L31" s="13">
        <f t="shared" si="7"/>
        <v>29.519387512406972</v>
      </c>
      <c r="M31" s="13">
        <f t="shared" si="9"/>
        <v>23.36662823640836</v>
      </c>
      <c r="N31" s="18">
        <f t="shared" si="10"/>
        <v>1.5514539979512758</v>
      </c>
      <c r="O31" s="18">
        <f t="shared" si="11"/>
        <v>1.1236233977708239</v>
      </c>
      <c r="P31" s="13"/>
      <c r="R31" s="16">
        <f t="shared" si="8"/>
        <v>45261</v>
      </c>
      <c r="S31" s="17">
        <v>930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116949.45202442266</v>
      </c>
      <c r="I33" s="13"/>
      <c r="J33" s="22">
        <f>SUM(G20:G31)/SUM(I20:I31)</f>
        <v>0.2336662823640836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125720.66092625435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-0.12608437369050268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2024-10-15T13:43:37Z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