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_12.2023\"/>
    </mc:Choice>
  </mc:AlternateContent>
  <xr:revisionPtr revIDLastSave="0" documentId="8_{D48D85AB-4170-43E7-9EFF-491FDA148299}" xr6:coauthVersionLast="47" xr6:coauthVersionMax="47" xr10:uidLastSave="{00000000-0000-0000-0000-000000000000}"/>
  <bookViews>
    <workbookView xWindow="-110" yWindow="-110" windowWidth="19420" windowHeight="11620" activeTab="2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 iterateCount="1" calcOnSave="0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<sst xmlns="http://schemas.openxmlformats.org/spreadsheetml/2006/main" count="137" uniqueCount="65">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</sst>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5.2902407250804293E-2</c:v>
                </c:pt>
                <c:pt idx="1">
                  <c:v>0.13049260455198389</c:v>
                </c:pt>
                <c:pt idx="2">
                  <c:v>0.43223644785873699</c:v>
                </c:pt>
                <c:pt idx="3">
                  <c:v>0.49684878966074919</c:v>
                </c:pt>
                <c:pt idx="4">
                  <c:v>0.54934031896580238</c:v>
                </c:pt>
                <c:pt idx="5">
                  <c:v>0.65941947785347754</c:v>
                </c:pt>
                <c:pt idx="6">
                  <c:v>0.70833526090393195</c:v>
                </c:pt>
                <c:pt idx="7">
                  <c:v>0.73130347024666031</c:v>
                </c:pt>
                <c:pt idx="8">
                  <c:v>0.79056263003528549</c:v>
                </c:pt>
                <c:pt idx="9">
                  <c:v>0.82089657585304265</c:v>
                </c:pt>
                <c:pt idx="10">
                  <c:v>0.88352508819867059</c:v>
                </c:pt>
                <c:pt idx="11">
                  <c:v>0.90605153977368513</c:v>
                </c:pt>
                <c:pt idx="12">
                  <c:v>0.9480308201468618</c:v>
                </c:pt>
                <c:pt idx="13">
                  <c:v>0.97113307634015866</c:v>
                </c:pt>
                <c:pt idx="14">
                  <c:v>0.97113307634015866</c:v>
                </c:pt>
                <c:pt idx="15">
                  <c:v>0.9788103369768566</c:v>
                </c:pt>
                <c:pt idx="16">
                  <c:v>0.9788103369768566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4-4B4E-9CCE-43FE37ABA390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3.599724327476031E-2</c:v>
                </c:pt>
                <c:pt idx="1">
                  <c:v>8.4793506380546516E-2</c:v>
                </c:pt>
                <c:pt idx="2">
                  <c:v>0.42039807957452818</c:v>
                </c:pt>
                <c:pt idx="3">
                  <c:v>0.46755084287597543</c:v>
                </c:pt>
                <c:pt idx="4">
                  <c:v>0.51680443449562397</c:v>
                </c:pt>
                <c:pt idx="5">
                  <c:v>0.63791225040009536</c:v>
                </c:pt>
                <c:pt idx="6">
                  <c:v>0.70513344875280048</c:v>
                </c:pt>
                <c:pt idx="7">
                  <c:v>0.72093514851311757</c:v>
                </c:pt>
                <c:pt idx="8">
                  <c:v>0.77571885995034728</c:v>
                </c:pt>
                <c:pt idx="9">
                  <c:v>0.81322875298194719</c:v>
                </c:pt>
                <c:pt idx="10">
                  <c:v>0.88219634248596035</c:v>
                </c:pt>
                <c:pt idx="11">
                  <c:v>0.90605153977368513</c:v>
                </c:pt>
                <c:pt idx="12">
                  <c:v>0.9480308201468618</c:v>
                </c:pt>
                <c:pt idx="13">
                  <c:v>0.97113307634015866</c:v>
                </c:pt>
                <c:pt idx="14">
                  <c:v>0.97113307634015866</c:v>
                </c:pt>
                <c:pt idx="15">
                  <c:v>0.9788103369768566</c:v>
                </c:pt>
                <c:pt idx="16">
                  <c:v>0.9788103369768566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4-4B4E-9CCE-43FE37ABA390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3.5787628162432188E-2</c:v>
                </c:pt>
                <c:pt idx="1">
                  <c:v>8.7935314913404825E-2</c:v>
                </c:pt>
                <c:pt idx="2">
                  <c:v>0.55940194738416438</c:v>
                </c:pt>
                <c:pt idx="3">
                  <c:v>0.57154851356646019</c:v>
                </c:pt>
                <c:pt idx="4">
                  <c:v>0.61355080962783382</c:v>
                </c:pt>
                <c:pt idx="5">
                  <c:v>0.74196736479339687</c:v>
                </c:pt>
                <c:pt idx="6">
                  <c:v>0.80144356681008133</c:v>
                </c:pt>
                <c:pt idx="7">
                  <c:v>0.81347147181585922</c:v>
                </c:pt>
                <c:pt idx="8">
                  <c:v>0.83894992105460731</c:v>
                </c:pt>
                <c:pt idx="9">
                  <c:v>0.85629961251564479</c:v>
                </c:pt>
                <c:pt idx="10">
                  <c:v>0.89100570615858676</c:v>
                </c:pt>
                <c:pt idx="11">
                  <c:v>0.93064397153060896</c:v>
                </c:pt>
                <c:pt idx="12">
                  <c:v>0.95748797623031401</c:v>
                </c:pt>
                <c:pt idx="13">
                  <c:v>0.96662572672419855</c:v>
                </c:pt>
                <c:pt idx="14">
                  <c:v>0.96662572672419855</c:v>
                </c:pt>
                <c:pt idx="15">
                  <c:v>0.97663282060549039</c:v>
                </c:pt>
                <c:pt idx="16">
                  <c:v>0.97663282060549039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54-4B4E-9CCE-43FE37ABA390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3.1801801065720253E-2</c:v>
                </c:pt>
                <c:pt idx="1">
                  <c:v>6.9963962344584546E-2</c:v>
                </c:pt>
                <c:pt idx="2">
                  <c:v>0.65875302238697198</c:v>
                </c:pt>
                <c:pt idx="3">
                  <c:v>0.67537923335042749</c:v>
                </c:pt>
                <c:pt idx="4">
                  <c:v>0.71861244711094996</c:v>
                </c:pt>
                <c:pt idx="5">
                  <c:v>0.77007720683839653</c:v>
                </c:pt>
                <c:pt idx="6">
                  <c:v>0.83210800874834723</c:v>
                </c:pt>
                <c:pt idx="7">
                  <c:v>0.86371222774684198</c:v>
                </c:pt>
                <c:pt idx="8">
                  <c:v>0.92487220779072299</c:v>
                </c:pt>
                <c:pt idx="9">
                  <c:v>0.92487220779072299</c:v>
                </c:pt>
                <c:pt idx="10">
                  <c:v>0.94483467960530831</c:v>
                </c:pt>
                <c:pt idx="11">
                  <c:v>0.94483467960530831</c:v>
                </c:pt>
                <c:pt idx="12">
                  <c:v>0.94878309582366549</c:v>
                </c:pt>
                <c:pt idx="13">
                  <c:v>0.95015930562682982</c:v>
                </c:pt>
                <c:pt idx="14">
                  <c:v>0.95015930562682982</c:v>
                </c:pt>
                <c:pt idx="15">
                  <c:v>0.95015930562682982</c:v>
                </c:pt>
                <c:pt idx="16">
                  <c:v>0.95015930562682982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54-4B4E-9CCE-43FE37ABA390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3.8672734517916023E-2</c:v>
                </c:pt>
                <c:pt idx="1">
                  <c:v>0.103863915562403</c:v>
                </c:pt>
                <c:pt idx="2">
                  <c:v>0.33614156990274108</c:v>
                </c:pt>
                <c:pt idx="3">
                  <c:v>0.45257158865864922</c:v>
                </c:pt>
                <c:pt idx="4">
                  <c:v>0.523282465930893</c:v>
                </c:pt>
                <c:pt idx="5">
                  <c:v>0.64750773565737518</c:v>
                </c:pt>
                <c:pt idx="6">
                  <c:v>0.69800648475978044</c:v>
                </c:pt>
                <c:pt idx="7">
                  <c:v>0.72445216900185339</c:v>
                </c:pt>
                <c:pt idx="8">
                  <c:v>0.79363777660091617</c:v>
                </c:pt>
                <c:pt idx="9">
                  <c:v>0.82390187436340978</c:v>
                </c:pt>
                <c:pt idx="10">
                  <c:v>0.8793508627206601</c:v>
                </c:pt>
                <c:pt idx="11">
                  <c:v>0.90328063906212064</c:v>
                </c:pt>
                <c:pt idx="12">
                  <c:v>0.94094204421491157</c:v>
                </c:pt>
                <c:pt idx="13">
                  <c:v>0.96227832704575123</c:v>
                </c:pt>
                <c:pt idx="14">
                  <c:v>0.96227832704575123</c:v>
                </c:pt>
                <c:pt idx="15">
                  <c:v>0.96718619428398089</c:v>
                </c:pt>
                <c:pt idx="16">
                  <c:v>0.96718619428398089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54-4B4E-9CCE-43FE37ABA390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2.463991878478014E-2</c:v>
                </c:pt>
                <c:pt idx="1">
                  <c:v>6.2092595337645953E-2</c:v>
                </c:pt>
                <c:pt idx="2">
                  <c:v>0.29024372515502073</c:v>
                </c:pt>
                <c:pt idx="3">
                  <c:v>0.3999813889821075</c:v>
                </c:pt>
                <c:pt idx="4">
                  <c:v>0.47761454031427841</c:v>
                </c:pt>
                <c:pt idx="5">
                  <c:v>0.61824548521236589</c:v>
                </c:pt>
                <c:pt idx="6">
                  <c:v>0.69006653614634783</c:v>
                </c:pt>
                <c:pt idx="7">
                  <c:v>0.71118881022068681</c:v>
                </c:pt>
                <c:pt idx="8">
                  <c:v>0.77821101303763252</c:v>
                </c:pt>
                <c:pt idx="9">
                  <c:v>0.81530579177802132</c:v>
                </c:pt>
                <c:pt idx="10">
                  <c:v>0.87741382016273128</c:v>
                </c:pt>
                <c:pt idx="11">
                  <c:v>0.90328063906212064</c:v>
                </c:pt>
                <c:pt idx="12">
                  <c:v>0.94094204421491157</c:v>
                </c:pt>
                <c:pt idx="13">
                  <c:v>0.96227832704575123</c:v>
                </c:pt>
                <c:pt idx="14">
                  <c:v>0.96227832704575123</c:v>
                </c:pt>
                <c:pt idx="15">
                  <c:v>0.96718619428398089</c:v>
                </c:pt>
                <c:pt idx="16">
                  <c:v>0.96718619428398089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54-4B4E-9CCE-43FE37ABA390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2.5797223540551081E-2</c:v>
                </c:pt>
                <c:pt idx="1">
                  <c:v>6.836264238246037E-2</c:v>
                </c:pt>
                <c:pt idx="2">
                  <c:v>0.44097296573865769</c:v>
                </c:pt>
                <c:pt idx="3">
                  <c:v>0.46582255353177582</c:v>
                </c:pt>
                <c:pt idx="4">
                  <c:v>0.5375089438771018</c:v>
                </c:pt>
                <c:pt idx="5">
                  <c:v>0.69069773484146368</c:v>
                </c:pt>
                <c:pt idx="6">
                  <c:v>0.77236103024505731</c:v>
                </c:pt>
                <c:pt idx="7">
                  <c:v>0.78678611593049508</c:v>
                </c:pt>
                <c:pt idx="8">
                  <c:v>0.82066887287600743</c:v>
                </c:pt>
                <c:pt idx="9">
                  <c:v>0.83905619013201782</c:v>
                </c:pt>
                <c:pt idx="10">
                  <c:v>0.86777929722258429</c:v>
                </c:pt>
                <c:pt idx="11">
                  <c:v>0.91342677173424991</c:v>
                </c:pt>
                <c:pt idx="12">
                  <c:v>0.94847972381534229</c:v>
                </c:pt>
                <c:pt idx="13">
                  <c:v>0.95570143478057001</c:v>
                </c:pt>
                <c:pt idx="14">
                  <c:v>0.95570143478057001</c:v>
                </c:pt>
                <c:pt idx="15">
                  <c:v>0.96192545511772654</c:v>
                </c:pt>
                <c:pt idx="16">
                  <c:v>0.96192545511772654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54-4B4E-9CCE-43FE37ABA390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2.2899111052097219E-2</c:v>
                </c:pt>
                <c:pt idx="1">
                  <c:v>5.037804431461388E-2</c:v>
                </c:pt>
                <c:pt idx="2">
                  <c:v>0.48843364974494868</c:v>
                </c:pt>
                <c:pt idx="3">
                  <c:v>0.53145470028760589</c:v>
                </c:pt>
                <c:pt idx="4">
                  <c:v>0.6151961479512762</c:v>
                </c:pt>
                <c:pt idx="5">
                  <c:v>0.69720043211282168</c:v>
                </c:pt>
                <c:pt idx="6">
                  <c:v>0.79434385091843396</c:v>
                </c:pt>
                <c:pt idx="7">
                  <c:v>0.82401515142297488</c:v>
                </c:pt>
                <c:pt idx="8">
                  <c:v>0.89498718443111858</c:v>
                </c:pt>
                <c:pt idx="9">
                  <c:v>0.89498718443111858</c:v>
                </c:pt>
                <c:pt idx="10">
                  <c:v>0.91701028301044241</c:v>
                </c:pt>
                <c:pt idx="11">
                  <c:v>0.91701028301044241</c:v>
                </c:pt>
                <c:pt idx="12">
                  <c:v>0.92407902543599174</c:v>
                </c:pt>
                <c:pt idx="13">
                  <c:v>0.92664390997740631</c:v>
                </c:pt>
                <c:pt idx="14">
                  <c:v>0.92664390997740631</c:v>
                </c:pt>
                <c:pt idx="15">
                  <c:v>0.92664390997740631</c:v>
                </c:pt>
                <c:pt idx="16">
                  <c:v>0.92664390997740631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54-4B4E-9CCE-43FE37ABA390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3.3677190188834687E-2</c:v>
                </c:pt>
                <c:pt idx="1">
                  <c:v>7.792693124628404E-2</c:v>
                </c:pt>
                <c:pt idx="2">
                  <c:v>0.60502601510169174</c:v>
                </c:pt>
                <c:pt idx="3">
                  <c:v>0.61914092114724817</c:v>
                </c:pt>
                <c:pt idx="4">
                  <c:v>0.66193876239001659</c:v>
                </c:pt>
                <c:pt idx="5">
                  <c:v>0.75576099615730474</c:v>
                </c:pt>
                <c:pt idx="6">
                  <c:v>0.81648797684827878</c:v>
                </c:pt>
                <c:pt idx="7">
                  <c:v>0.83783935810224153</c:v>
                </c:pt>
                <c:pt idx="8">
                  <c:v>0.87981826854568046</c:v>
                </c:pt>
                <c:pt idx="9">
                  <c:v>0.88926593619863559</c:v>
                </c:pt>
                <c:pt idx="10">
                  <c:v>0.91713102885527154</c:v>
                </c:pt>
                <c:pt idx="11">
                  <c:v>0.93768563895426682</c:v>
                </c:pt>
                <c:pt idx="12">
                  <c:v>0.9531156608518363</c:v>
                </c:pt>
                <c:pt idx="13">
                  <c:v>0.95832178758071118</c:v>
                </c:pt>
                <c:pt idx="14">
                  <c:v>0.95832178758071118</c:v>
                </c:pt>
                <c:pt idx="15">
                  <c:v>0.9632141942508623</c:v>
                </c:pt>
                <c:pt idx="16">
                  <c:v>0.9632141942508623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54-4B4E-9CCE-43FE37ABA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2.4666666666666668</c:v>
                </c:pt>
                <c:pt idx="1">
                  <c:v>3.312344399460188</c:v>
                </c:pt>
                <c:pt idx="2">
                  <c:v>1.149483788611757</c:v>
                </c:pt>
                <c:pt idx="3">
                  <c:v>1.1056489024374889</c:v>
                </c:pt>
                <c:pt idx="4">
                  <c:v>1.2003842701640981</c:v>
                </c:pt>
                <c:pt idx="5">
                  <c:v>1.074180070036274</c:v>
                </c:pt>
                <c:pt idx="6">
                  <c:v>1.0324256190683181</c:v>
                </c:pt>
                <c:pt idx="7">
                  <c:v>1.081032242016625</c:v>
                </c:pt>
                <c:pt idx="8">
                  <c:v>1.038370072990173</c:v>
                </c:pt>
                <c:pt idx="9">
                  <c:v>1.0762928171317401</c:v>
                </c:pt>
                <c:pt idx="10">
                  <c:v>1.025496108572244</c:v>
                </c:pt>
                <c:pt idx="11">
                  <c:v>1.0463321108462129</c:v>
                </c:pt>
                <c:pt idx="12">
                  <c:v>1.0243686763155211</c:v>
                </c:pt>
                <c:pt idx="13">
                  <c:v>1</c:v>
                </c:pt>
                <c:pt idx="14">
                  <c:v>1.0079054671535139</c:v>
                </c:pt>
                <c:pt idx="15">
                  <c:v>1</c:v>
                </c:pt>
                <c:pt idx="16">
                  <c:v>1.0216483850064251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8-4B32-A213-FF8F5D220E97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2.3555555555555561</c:v>
                </c:pt>
                <c:pt idx="1">
                  <c:v>4.9579041782729796</c:v>
                </c:pt>
                <c:pt idx="2">
                  <c:v>1.112162175786267</c:v>
                </c:pt>
                <c:pt idx="3">
                  <c:v>1.1053438195441641</c:v>
                </c:pt>
                <c:pt idx="4">
                  <c:v>1.234339738246764</c:v>
                </c:pt>
                <c:pt idx="5">
                  <c:v>1.10537687324635</c:v>
                </c:pt>
                <c:pt idx="6">
                  <c:v>1.0224095166500271</c:v>
                </c:pt>
                <c:pt idx="7">
                  <c:v>1.0759897912457419</c:v>
                </c:pt>
                <c:pt idx="8">
                  <c:v>1.0483550097441241</c:v>
                </c:pt>
                <c:pt idx="9">
                  <c:v>1.084807121306425</c:v>
                </c:pt>
                <c:pt idx="10">
                  <c:v>1.0270406894008459</c:v>
                </c:pt>
                <c:pt idx="11">
                  <c:v>1.0463321108462129</c:v>
                </c:pt>
                <c:pt idx="12">
                  <c:v>1.0243686763155211</c:v>
                </c:pt>
                <c:pt idx="13">
                  <c:v>1</c:v>
                </c:pt>
                <c:pt idx="14">
                  <c:v>1.0079054671535139</c:v>
                </c:pt>
                <c:pt idx="15">
                  <c:v>1</c:v>
                </c:pt>
                <c:pt idx="16">
                  <c:v>1.0216483850064251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78-4B32-A213-FF8F5D220E97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2.4571428571428569</c:v>
                </c:pt>
                <c:pt idx="1">
                  <c:v>6.3615163934426233</c:v>
                </c:pt>
                <c:pt idx="2">
                  <c:v>1.0217134856950261</c:v>
                </c:pt>
                <c:pt idx="3">
                  <c:v>1.073488592944245</c:v>
                </c:pt>
                <c:pt idx="4">
                  <c:v>1.209300604204985</c:v>
                </c:pt>
                <c:pt idx="5">
                  <c:v>1.0801601321551999</c:v>
                </c:pt>
                <c:pt idx="6">
                  <c:v>1.015007800304208</c:v>
                </c:pt>
                <c:pt idx="7">
                  <c:v>1.031320642605787</c:v>
                </c:pt>
                <c:pt idx="8">
                  <c:v>1.020680246848618</c:v>
                </c:pt>
                <c:pt idx="9">
                  <c:v>1.0405303157162269</c:v>
                </c:pt>
                <c:pt idx="10">
                  <c:v>1.0444871060847809</c:v>
                </c:pt>
                <c:pt idx="11">
                  <c:v>1.0288445479913819</c:v>
                </c:pt>
                <c:pt idx="12">
                  <c:v>1.009543462394024</c:v>
                </c:pt>
                <c:pt idx="13">
                  <c:v>1</c:v>
                </c:pt>
                <c:pt idx="14">
                  <c:v>1.01035260453413</c:v>
                </c:pt>
                <c:pt idx="15">
                  <c:v>1</c:v>
                </c:pt>
                <c:pt idx="16">
                  <c:v>1.023926268810035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78-4B32-A213-FF8F5D220E97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2.2000000000000002</c:v>
                </c:pt>
                <c:pt idx="1">
                  <c:v>9.4156048387096778</c:v>
                </c:pt>
                <c:pt idx="2">
                  <c:v>1.0252389141278031</c:v>
                </c:pt>
                <c:pt idx="3">
                  <c:v>1.06401324119199</c:v>
                </c:pt>
                <c:pt idx="4">
                  <c:v>1.071616849853285</c:v>
                </c:pt>
                <c:pt idx="5">
                  <c:v>1.0805514062214909</c:v>
                </c:pt>
                <c:pt idx="6">
                  <c:v>1.037980909528841</c:v>
                </c:pt>
                <c:pt idx="7">
                  <c:v>1.070810598807231</c:v>
                </c:pt>
                <c:pt idx="8">
                  <c:v>1</c:v>
                </c:pt>
                <c:pt idx="9">
                  <c:v>1.021584032525175</c:v>
                </c:pt>
                <c:pt idx="10">
                  <c:v>1</c:v>
                </c:pt>
                <c:pt idx="11">
                  <c:v>1.004178949295137</c:v>
                </c:pt>
                <c:pt idx="12">
                  <c:v>1.0014504999184981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1.0524550926123799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78-4B32-A213-FF8F5D220E97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2.6857142857142851</c:v>
                </c:pt>
                <c:pt idx="1">
                  <c:v>3.236365277417085</c:v>
                </c:pt>
                <c:pt idx="2">
                  <c:v>1.346371972944602</c:v>
                </c:pt>
                <c:pt idx="3">
                  <c:v>1.156242413452907</c:v>
                </c:pt>
                <c:pt idx="4">
                  <c:v>1.237396201505609</c:v>
                </c:pt>
                <c:pt idx="5">
                  <c:v>1.0779894143675941</c:v>
                </c:pt>
                <c:pt idx="6">
                  <c:v>1.0378874477809099</c:v>
                </c:pt>
                <c:pt idx="7">
                  <c:v>1.0955005872843011</c:v>
                </c:pt>
                <c:pt idx="8">
                  <c:v>1.0381333886248609</c:v>
                </c:pt>
                <c:pt idx="9">
                  <c:v>1.0673004760428459</c:v>
                </c:pt>
                <c:pt idx="10">
                  <c:v>1.0272130014945611</c:v>
                </c:pt>
                <c:pt idx="11">
                  <c:v>1.0416940245635009</c:v>
                </c:pt>
                <c:pt idx="12">
                  <c:v>1.0226754484636109</c:v>
                </c:pt>
                <c:pt idx="13">
                  <c:v>1</c:v>
                </c:pt>
                <c:pt idx="14">
                  <c:v>1.005100257482985</c:v>
                </c:pt>
                <c:pt idx="15">
                  <c:v>1</c:v>
                </c:pt>
                <c:pt idx="16">
                  <c:v>1.0339270824066209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78-4B32-A213-FF8F5D220E97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2.52</c:v>
                </c:pt>
                <c:pt idx="1">
                  <c:v>4.6743693604163079</c:v>
                </c:pt>
                <c:pt idx="2">
                  <c:v>1.3780879802602981</c:v>
                </c:pt>
                <c:pt idx="3">
                  <c:v>1.194091908950403</c:v>
                </c:pt>
                <c:pt idx="4">
                  <c:v>1.294444437988739</c:v>
                </c:pt>
                <c:pt idx="5">
                  <c:v>1.116169147453316</c:v>
                </c:pt>
                <c:pt idx="6">
                  <c:v>1.030609039806937</c:v>
                </c:pt>
                <c:pt idx="7">
                  <c:v>1.094239675672271</c:v>
                </c:pt>
                <c:pt idx="8">
                  <c:v>1.0476667357810769</c:v>
                </c:pt>
                <c:pt idx="9">
                  <c:v>1.076177587613188</c:v>
                </c:pt>
                <c:pt idx="10">
                  <c:v>1.0294807516191069</c:v>
                </c:pt>
                <c:pt idx="11">
                  <c:v>1.0416940245635009</c:v>
                </c:pt>
                <c:pt idx="12">
                  <c:v>1.0226754484636109</c:v>
                </c:pt>
                <c:pt idx="13">
                  <c:v>1</c:v>
                </c:pt>
                <c:pt idx="14">
                  <c:v>1.005100257482985</c:v>
                </c:pt>
                <c:pt idx="15">
                  <c:v>1</c:v>
                </c:pt>
                <c:pt idx="16">
                  <c:v>1.0339270824066209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78-4B32-A213-FF8F5D220E97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2.65</c:v>
                </c:pt>
                <c:pt idx="1">
                  <c:v>6.4504962121212124</c:v>
                </c:pt>
                <c:pt idx="2">
                  <c:v>1.056351726123377</c:v>
                </c:pt>
                <c:pt idx="3">
                  <c:v>1.1538920556804591</c:v>
                </c:pt>
                <c:pt idx="4">
                  <c:v>1.2849976594982719</c:v>
                </c:pt>
                <c:pt idx="5">
                  <c:v>1.1182330436081971</c:v>
                </c:pt>
                <c:pt idx="6">
                  <c:v>1.0186766099279521</c:v>
                </c:pt>
                <c:pt idx="7">
                  <c:v>1.0430647621500551</c:v>
                </c:pt>
                <c:pt idx="8">
                  <c:v>1.0224052816717331</c:v>
                </c:pt>
                <c:pt idx="9">
                  <c:v>1.0342326383243139</c:v>
                </c:pt>
                <c:pt idx="10">
                  <c:v>1.0526026314038199</c:v>
                </c:pt>
                <c:pt idx="11">
                  <c:v>1.0383752186445561</c:v>
                </c:pt>
                <c:pt idx="12">
                  <c:v>1.0076139856065429</c:v>
                </c:pt>
                <c:pt idx="13">
                  <c:v>1</c:v>
                </c:pt>
                <c:pt idx="14">
                  <c:v>1.0065125154265211</c:v>
                </c:pt>
                <c:pt idx="15">
                  <c:v>1</c:v>
                </c:pt>
                <c:pt idx="16">
                  <c:v>1.0395815961410579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78-4B32-A213-FF8F5D220E97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2.2000000000000002</c:v>
                </c:pt>
                <c:pt idx="1">
                  <c:v>9.6953674242424253</c:v>
                </c:pt>
                <c:pt idx="2">
                  <c:v>1.08807962056898</c:v>
                </c:pt>
                <c:pt idx="3">
                  <c:v>1.1575702456264889</c:v>
                </c:pt>
                <c:pt idx="4">
                  <c:v>1.1332977854862001</c:v>
                </c:pt>
                <c:pt idx="5">
                  <c:v>1.1393335608115229</c:v>
                </c:pt>
                <c:pt idx="6">
                  <c:v>1.037353219855903</c:v>
                </c:pt>
                <c:pt idx="7">
                  <c:v>1.0861295243001099</c:v>
                </c:pt>
                <c:pt idx="8">
                  <c:v>1</c:v>
                </c:pt>
                <c:pt idx="9">
                  <c:v>1.024607166406883</c:v>
                </c:pt>
                <c:pt idx="10">
                  <c:v>1</c:v>
                </c:pt>
                <c:pt idx="11">
                  <c:v>1.0077084658225901</c:v>
                </c:pt>
                <c:pt idx="12">
                  <c:v>1.0027756116855959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1.079163192282117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78-4B32-A213-FF8F5D220E97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2.3285714285714292</c:v>
                </c:pt>
                <c:pt idx="1">
                  <c:v>7.8885606160761501</c:v>
                </c:pt>
                <c:pt idx="2">
                  <c:v>1.023476199911415</c:v>
                </c:pt>
                <c:pt idx="3">
                  <c:v>1.068750917068118</c:v>
                </c:pt>
                <c:pt idx="4">
                  <c:v>1.1404587270291351</c:v>
                </c:pt>
                <c:pt idx="5">
                  <c:v>1.0803557691883461</c:v>
                </c:pt>
                <c:pt idx="6">
                  <c:v>1.026494354916524</c:v>
                </c:pt>
                <c:pt idx="7">
                  <c:v>1.051065620706509</c:v>
                </c:pt>
                <c:pt idx="8">
                  <c:v>1.010340123424309</c:v>
                </c:pt>
                <c:pt idx="9">
                  <c:v>1.0310571741207011</c:v>
                </c:pt>
                <c:pt idx="10">
                  <c:v>1.022243553042391</c:v>
                </c:pt>
                <c:pt idx="11">
                  <c:v>1.0165117486432591</c:v>
                </c:pt>
                <c:pt idx="12">
                  <c:v>1.0054969811562611</c:v>
                </c:pt>
                <c:pt idx="13">
                  <c:v>1</c:v>
                </c:pt>
                <c:pt idx="14">
                  <c:v>1.005176302267065</c:v>
                </c:pt>
                <c:pt idx="15">
                  <c:v>1</c:v>
                </c:pt>
                <c:pt idx="16">
                  <c:v>1.038190680711208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78-4B32-A213-FF8F5D220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0.45454545454545464</v>
      </c>
      <c r="C7" s="4">
        <f t="shared" ref="C7:C29" si="1">+F7/F8</f>
        <v>0.4069767441860464</v>
      </c>
      <c r="D7" s="4">
        <f t="shared" ref="D7:D29" si="2">+G7/G8</f>
        <v>0.42452830188679241</v>
      </c>
      <c r="E7" s="5">
        <v>3.1801801065720253E-2</v>
      </c>
      <c r="F7" s="5">
        <v>3.5787628162432188E-2</v>
      </c>
      <c r="G7" s="5">
        <v>3.599724327476031E-2</v>
      </c>
      <c r="H7" s="4">
        <f t="shared" ref="H7:H29" si="3">+I7/I8</f>
        <v>0.43216369039863339</v>
      </c>
      <c r="I7" s="5">
        <v>3.3677190188834687E-2</v>
      </c>
      <c r="J7" s="5">
        <f t="shared" ref="J7:J30" si="4">I7</f>
        <v>3.3677190188834687E-2</v>
      </c>
    </row>
    <row r="8" spans="1:10" ht="15.5" customHeight="1" x14ac:dyDescent="0.35">
      <c r="A8" s="3">
        <f t="shared" ref="A8:A29" si="5">1+A7</f>
        <v>1</v>
      </c>
      <c r="B8" s="4">
        <f t="shared" si="0"/>
        <v>0.10620666618131361</v>
      </c>
      <c r="C8" s="4">
        <f t="shared" si="1"/>
        <v>0.15719522487292312</v>
      </c>
      <c r="D8" s="4">
        <f t="shared" si="2"/>
        <v>0.20169812970212278</v>
      </c>
      <c r="E8" s="5">
        <v>6.9963962344584546E-2</v>
      </c>
      <c r="F8" s="5">
        <v>8.7935314913404825E-2</v>
      </c>
      <c r="G8" s="5">
        <v>8.4793506380546516E-2</v>
      </c>
      <c r="H8" s="4">
        <f t="shared" si="3"/>
        <v>0.12879930664334527</v>
      </c>
      <c r="I8" s="5">
        <v>7.792693124628404E-2</v>
      </c>
      <c r="J8" s="5">
        <f t="shared" si="4"/>
        <v>7.792693124628404E-2</v>
      </c>
    </row>
    <row r="9" spans="1:10" ht="15.5" customHeight="1" x14ac:dyDescent="0.35">
      <c r="A9" s="3">
        <f t="shared" si="5"/>
        <v>2</v>
      </c>
      <c r="B9" s="4">
        <f t="shared" si="0"/>
        <v>0.97538240718333014</v>
      </c>
      <c r="C9" s="4">
        <f t="shared" si="1"/>
        <v>0.97874796995533886</v>
      </c>
      <c r="D9" s="4">
        <f t="shared" si="2"/>
        <v>0.89914944220525084</v>
      </c>
      <c r="E9" s="5">
        <v>0.65875302238697198</v>
      </c>
      <c r="F9" s="5">
        <v>0.55940194738416438</v>
      </c>
      <c r="G9" s="5">
        <v>0.42039807957452818</v>
      </c>
      <c r="H9" s="4">
        <f t="shared" si="3"/>
        <v>0.97720243394766737</v>
      </c>
      <c r="I9" s="5">
        <v>0.60502601510169174</v>
      </c>
      <c r="J9" s="5">
        <f t="shared" si="4"/>
        <v>0.60502601510169174</v>
      </c>
    </row>
    <row r="10" spans="1:10" ht="15.5" customHeight="1" x14ac:dyDescent="0.35">
      <c r="A10" s="3">
        <f t="shared" si="5"/>
        <v>3</v>
      </c>
      <c r="B10" s="4">
        <f t="shared" si="0"/>
        <v>0.93983792803153676</v>
      </c>
      <c r="C10" s="4">
        <f t="shared" si="1"/>
        <v>0.93154226935687479</v>
      </c>
      <c r="D10" s="4">
        <f t="shared" si="2"/>
        <v>0.90469588042966842</v>
      </c>
      <c r="E10" s="5">
        <v>0.67537923335042749</v>
      </c>
      <c r="F10" s="5">
        <v>0.57154851356646019</v>
      </c>
      <c r="G10" s="5">
        <v>0.46755084287597543</v>
      </c>
      <c r="H10" s="4">
        <f t="shared" si="3"/>
        <v>0.9353447121177173</v>
      </c>
      <c r="I10" s="5">
        <v>0.61914092114724817</v>
      </c>
      <c r="J10" s="5">
        <f t="shared" si="4"/>
        <v>0.61914092114724817</v>
      </c>
    </row>
    <row r="11" spans="1:10" ht="15.5" customHeight="1" x14ac:dyDescent="0.35">
      <c r="A11" s="3">
        <f t="shared" si="5"/>
        <v>4</v>
      </c>
      <c r="B11" s="4">
        <f t="shared" si="0"/>
        <v>0.93316935072167817</v>
      </c>
      <c r="C11" s="4">
        <f t="shared" si="1"/>
        <v>0.82692425400499781</v>
      </c>
      <c r="D11" s="4">
        <f t="shared" si="2"/>
        <v>0.81014972540735319</v>
      </c>
      <c r="E11" s="5">
        <v>0.71861244711094996</v>
      </c>
      <c r="F11" s="5">
        <v>0.61355080962783382</v>
      </c>
      <c r="G11" s="5">
        <v>0.51680443449562397</v>
      </c>
      <c r="H11" s="4">
        <f t="shared" si="3"/>
        <v>0.87585726936911157</v>
      </c>
      <c r="I11" s="5">
        <v>0.66193876239001659</v>
      </c>
      <c r="J11" s="5">
        <f t="shared" si="4"/>
        <v>0.66193876239001659</v>
      </c>
    </row>
    <row r="12" spans="1:10" ht="15.5" customHeight="1" x14ac:dyDescent="0.35">
      <c r="A12" s="3">
        <f t="shared" si="5"/>
        <v>5</v>
      </c>
      <c r="B12" s="4">
        <f t="shared" si="0"/>
        <v>0.92545342520707485</v>
      </c>
      <c r="C12" s="4">
        <f t="shared" si="1"/>
        <v>0.92578865876556649</v>
      </c>
      <c r="D12" s="4">
        <f t="shared" si="2"/>
        <v>0.90466882762177558</v>
      </c>
      <c r="E12" s="5">
        <v>0.77007720683839653</v>
      </c>
      <c r="F12" s="5">
        <v>0.74196736479339687</v>
      </c>
      <c r="G12" s="5">
        <v>0.63791225040009536</v>
      </c>
      <c r="H12" s="4">
        <f t="shared" si="3"/>
        <v>0.92562415808572474</v>
      </c>
      <c r="I12" s="5">
        <v>0.75576099615730474</v>
      </c>
      <c r="J12" s="5">
        <f t="shared" si="4"/>
        <v>0.75576099615730474</v>
      </c>
    </row>
    <row r="13" spans="1:10" ht="15.5" customHeight="1" x14ac:dyDescent="0.35">
      <c r="A13" s="3">
        <f t="shared" si="5"/>
        <v>6</v>
      </c>
      <c r="B13" s="4">
        <f t="shared" si="0"/>
        <v>0.96340885542289889</v>
      </c>
      <c r="C13" s="4">
        <f t="shared" si="1"/>
        <v>0.98521410347811122</v>
      </c>
      <c r="D13" s="4">
        <f t="shared" si="2"/>
        <v>0.97808166269475549</v>
      </c>
      <c r="E13" s="5">
        <v>0.83210800874834723</v>
      </c>
      <c r="F13" s="5">
        <v>0.80144356681008133</v>
      </c>
      <c r="G13" s="5">
        <v>0.70513344875280048</v>
      </c>
      <c r="H13" s="4">
        <f t="shared" si="3"/>
        <v>0.97451613958274175</v>
      </c>
      <c r="I13" s="5">
        <v>0.81648797684827878</v>
      </c>
      <c r="J13" s="5">
        <f t="shared" si="4"/>
        <v>0.81648797684827878</v>
      </c>
    </row>
    <row r="14" spans="1:10" ht="15.5" customHeight="1" x14ac:dyDescent="0.35">
      <c r="A14" s="3">
        <f t="shared" si="5"/>
        <v>7</v>
      </c>
      <c r="B14" s="4">
        <f t="shared" si="0"/>
        <v>0.93387196682017704</v>
      </c>
      <c r="C14" s="4">
        <f t="shared" si="1"/>
        <v>0.96963054814199134</v>
      </c>
      <c r="D14" s="4">
        <f t="shared" si="2"/>
        <v>0.92937684737904103</v>
      </c>
      <c r="E14" s="5">
        <v>0.86371222774684198</v>
      </c>
      <c r="F14" s="5">
        <v>0.81347147181585922</v>
      </c>
      <c r="G14" s="5">
        <v>0.72093514851311757</v>
      </c>
      <c r="H14" s="4">
        <f t="shared" si="3"/>
        <v>0.95228683928917601</v>
      </c>
      <c r="I14" s="5">
        <v>0.83783935810224153</v>
      </c>
      <c r="J14" s="5">
        <f t="shared" si="4"/>
        <v>0.83783935810224153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0.97973876058396503</v>
      </c>
      <c r="D15" s="4">
        <f t="shared" si="2"/>
        <v>0.95387534824112086</v>
      </c>
      <c r="E15" s="5">
        <v>0.92487220779072299</v>
      </c>
      <c r="F15" s="5">
        <v>0.83894992105460731</v>
      </c>
      <c r="G15" s="5">
        <v>0.77571885995034728</v>
      </c>
      <c r="H15" s="4">
        <f t="shared" si="3"/>
        <v>0.98937588041059876</v>
      </c>
      <c r="I15" s="5">
        <v>0.87981826854568046</v>
      </c>
      <c r="J15" s="5">
        <f t="shared" si="4"/>
        <v>0.87981826854568046</v>
      </c>
    </row>
    <row r="16" spans="1:10" ht="15.5" customHeight="1" x14ac:dyDescent="0.35">
      <c r="A16" s="3">
        <f t="shared" si="5"/>
        <v>9</v>
      </c>
      <c r="B16" s="4">
        <f t="shared" si="0"/>
        <v>0.9788719950214736</v>
      </c>
      <c r="C16" s="4">
        <f t="shared" si="1"/>
        <v>0.96104840473741615</v>
      </c>
      <c r="D16" s="4">
        <f t="shared" si="2"/>
        <v>0.92182285713215739</v>
      </c>
      <c r="E16" s="5">
        <v>0.92487220779072299</v>
      </c>
      <c r="F16" s="5">
        <v>0.85629961251564479</v>
      </c>
      <c r="G16" s="5">
        <v>0.81322875298194719</v>
      </c>
      <c r="H16" s="4">
        <f t="shared" si="3"/>
        <v>0.96961710837390802</v>
      </c>
      <c r="I16" s="5">
        <v>0.88926593619863559</v>
      </c>
      <c r="J16" s="5">
        <f t="shared" si="4"/>
        <v>0.88926593619863559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0.95740770199496372</v>
      </c>
      <c r="D17" s="4">
        <f t="shared" si="2"/>
        <v>0.97367125793563203</v>
      </c>
      <c r="E17" s="5">
        <v>0.94483467960530831</v>
      </c>
      <c r="F17" s="5">
        <v>0.89100570615858676</v>
      </c>
      <c r="G17" s="5">
        <v>0.88219634248596035</v>
      </c>
      <c r="H17" s="4">
        <f t="shared" si="3"/>
        <v>0.97807942316156371</v>
      </c>
      <c r="I17" s="5">
        <v>0.91713102885527154</v>
      </c>
      <c r="J17" s="5">
        <f t="shared" si="4"/>
        <v>0.91713102885527154</v>
      </c>
    </row>
    <row r="18" spans="1:10" ht="15.5" customHeight="1" x14ac:dyDescent="0.35">
      <c r="A18" s="3">
        <f t="shared" si="5"/>
        <v>11</v>
      </c>
      <c r="B18" s="4">
        <f t="shared" si="0"/>
        <v>0.99583844164621271</v>
      </c>
      <c r="C18" s="4">
        <f t="shared" si="1"/>
        <v>0.97196413389399261</v>
      </c>
      <c r="D18" s="4">
        <f t="shared" si="2"/>
        <v>0.95571949826834368</v>
      </c>
      <c r="E18" s="5">
        <v>0.94483467960530831</v>
      </c>
      <c r="F18" s="5">
        <v>0.93064397153060896</v>
      </c>
      <c r="G18" s="5">
        <v>0.90605153977368513</v>
      </c>
      <c r="H18" s="4">
        <f t="shared" si="3"/>
        <v>0.98381096593903505</v>
      </c>
      <c r="I18" s="5">
        <v>0.93768563895426682</v>
      </c>
      <c r="J18" s="5">
        <f t="shared" si="4"/>
        <v>0.93768563895426682</v>
      </c>
    </row>
    <row r="19" spans="1:10" ht="15.5" customHeight="1" x14ac:dyDescent="0.35">
      <c r="A19" s="3">
        <f t="shared" si="5"/>
        <v>12</v>
      </c>
      <c r="B19" s="4">
        <f t="shared" si="0"/>
        <v>0.99855160098415663</v>
      </c>
      <c r="C19" s="4">
        <f t="shared" si="1"/>
        <v>0.9905467543008073</v>
      </c>
      <c r="D19" s="4">
        <f t="shared" si="2"/>
        <v>0.97621102940869775</v>
      </c>
      <c r="E19" s="5">
        <v>0.94878309582366549</v>
      </c>
      <c r="F19" s="5">
        <v>0.95748797623031401</v>
      </c>
      <c r="G19" s="5">
        <v>0.9480308201468618</v>
      </c>
      <c r="H19" s="4">
        <f t="shared" si="3"/>
        <v>0.99456745448518102</v>
      </c>
      <c r="I19" s="5">
        <v>0.9531156608518363</v>
      </c>
      <c r="J19" s="5">
        <f t="shared" si="4"/>
        <v>0.9531156608518363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0.95015930562682982</v>
      </c>
      <c r="F20" s="5">
        <v>0.96662572672419855</v>
      </c>
      <c r="G20" s="5">
        <v>0.97113307634015866</v>
      </c>
      <c r="H20" s="4">
        <f t="shared" si="3"/>
        <v>1</v>
      </c>
      <c r="I20" s="5">
        <v>0.95832178758071118</v>
      </c>
      <c r="J20" s="5">
        <f t="shared" si="4"/>
        <v>0.95832178758071118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0.98975347370049716</v>
      </c>
      <c r="D21" s="4">
        <f t="shared" si="2"/>
        <v>0.99215653906924417</v>
      </c>
      <c r="E21" s="5">
        <v>0.95015930562682982</v>
      </c>
      <c r="F21" s="5">
        <v>0.96662572672419855</v>
      </c>
      <c r="G21" s="5">
        <v>0.97113307634015866</v>
      </c>
      <c r="H21" s="4">
        <f t="shared" si="3"/>
        <v>0.99492074898879979</v>
      </c>
      <c r="I21" s="5">
        <v>0.95832178758071118</v>
      </c>
      <c r="J21" s="5">
        <f t="shared" si="4"/>
        <v>0.95832178758071118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0.95015930562682982</v>
      </c>
      <c r="F22" s="5">
        <v>0.97663282060549039</v>
      </c>
      <c r="G22" s="5">
        <v>0.9788103369768566</v>
      </c>
      <c r="H22" s="4">
        <f t="shared" si="3"/>
        <v>1</v>
      </c>
      <c r="I22" s="5">
        <v>0.9632141942508623</v>
      </c>
      <c r="J22" s="5">
        <f t="shared" si="4"/>
        <v>0.9632141942508623</v>
      </c>
    </row>
    <row r="23" spans="1:10" ht="15.5" customHeight="1" x14ac:dyDescent="0.35">
      <c r="A23" s="3">
        <f t="shared" si="5"/>
        <v>16</v>
      </c>
      <c r="B23" s="4">
        <f t="shared" si="0"/>
        <v>0.95015930562682982</v>
      </c>
      <c r="C23" s="4">
        <f t="shared" si="1"/>
        <v>0.97663282060549039</v>
      </c>
      <c r="D23" s="4">
        <f t="shared" si="2"/>
        <v>0.9788103369768566</v>
      </c>
      <c r="E23" s="5">
        <v>0.95015930562682982</v>
      </c>
      <c r="F23" s="5">
        <v>0.97663282060549039</v>
      </c>
      <c r="G23" s="5">
        <v>0.9788103369768566</v>
      </c>
      <c r="H23" s="4">
        <f t="shared" si="3"/>
        <v>0.9632141942508623</v>
      </c>
      <c r="I23" s="5">
        <v>0.9632141942508623</v>
      </c>
      <c r="J23" s="5">
        <f t="shared" si="4"/>
        <v>0.9632141942508623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>
        <v>1.6605000000000001</v>
      </c>
      <c r="D38" s="4">
        <v>1.4715356820234871</v>
      </c>
      <c r="E38" s="4">
        <v>1</v>
      </c>
      <c r="F38" s="4">
        <v>1.163700616128194</v>
      </c>
      <c r="G38" s="4">
        <v>1</v>
      </c>
      <c r="H38" s="4">
        <v>1</v>
      </c>
      <c r="I38" s="4">
        <v>1.0439601404614409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>
        <v>1.6345000000000001</v>
      </c>
      <c r="D39" s="4">
        <v>1.7447048026919549</v>
      </c>
      <c r="E39" s="4">
        <v>1.108706324604098</v>
      </c>
      <c r="F39" s="4">
        <v>1.102820616626393</v>
      </c>
      <c r="G39" s="4">
        <v>0.99999999999999989</v>
      </c>
      <c r="H39" s="4">
        <v>1.0215096320132151</v>
      </c>
      <c r="I39" s="4">
        <v>0.99999999999999989</v>
      </c>
      <c r="J39" s="4">
        <v>0.99999999999999989</v>
      </c>
      <c r="K39" s="4">
        <v>1.028075613241582</v>
      </c>
      <c r="L39" s="4">
        <v>1</v>
      </c>
      <c r="M39" s="4">
        <v>1</v>
      </c>
      <c r="N39" s="4">
        <v>1</v>
      </c>
      <c r="O39" s="4">
        <v>1</v>
      </c>
      <c r="P39" s="4">
        <v>1.006827224787741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>
        <v>1.1000000000000001</v>
      </c>
      <c r="D40" s="4">
        <v>2.1136363636363642</v>
      </c>
      <c r="E40" s="4">
        <v>1.3019268817204299</v>
      </c>
      <c r="F40" s="4">
        <v>1.099108682581319</v>
      </c>
      <c r="G40" s="4">
        <v>0.99999999999999989</v>
      </c>
      <c r="H40" s="4">
        <v>0.99999999999999989</v>
      </c>
      <c r="I40" s="4">
        <v>1.3531731480201259</v>
      </c>
      <c r="J40" s="4">
        <v>1</v>
      </c>
      <c r="K40" s="4">
        <v>1</v>
      </c>
      <c r="L40" s="4">
        <v>1</v>
      </c>
      <c r="M40" s="4">
        <v>1.0222790860910089</v>
      </c>
      <c r="N40" s="4">
        <v>1.195555246529981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>
        <v>2.271185</v>
      </c>
      <c r="D41" s="4">
        <v>1.126704781864974</v>
      </c>
      <c r="E41" s="4">
        <v>1.0586176779193071</v>
      </c>
      <c r="F41" s="4">
        <v>1.156887065307471</v>
      </c>
      <c r="G41" s="4">
        <v>1</v>
      </c>
      <c r="H41" s="4">
        <v>1.25526850257901</v>
      </c>
      <c r="I41" s="4">
        <v>0.99999999999999989</v>
      </c>
      <c r="J41" s="4">
        <v>0.99999999999999989</v>
      </c>
      <c r="K41" s="4">
        <v>1.386500353969478</v>
      </c>
      <c r="L41" s="4">
        <v>1</v>
      </c>
      <c r="M41" s="4">
        <v>1.119169189081169</v>
      </c>
      <c r="N41" s="4">
        <v>1.008190772930478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>
        <v>1.521252</v>
      </c>
      <c r="D42" s="4">
        <v>1</v>
      </c>
      <c r="E42" s="4">
        <v>1.120953004498926</v>
      </c>
      <c r="F42" s="4">
        <v>1</v>
      </c>
      <c r="G42" s="4">
        <v>1</v>
      </c>
      <c r="H42" s="4">
        <v>1</v>
      </c>
      <c r="I42" s="4">
        <v>1.7154367800184369</v>
      </c>
      <c r="J42" s="4">
        <v>1.4375691393425249</v>
      </c>
      <c r="K42" s="4">
        <v>1.246541229871599</v>
      </c>
      <c r="L42" s="4">
        <v>1.0381532310063679</v>
      </c>
      <c r="M42" s="4">
        <v>1.1286287077224999</v>
      </c>
      <c r="N42" s="4">
        <v>1</v>
      </c>
      <c r="O42" s="4">
        <v>1</v>
      </c>
      <c r="P42" s="4">
        <v>1.0390750925591259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>
        <v>2.319586666666666</v>
      </c>
      <c r="D43" s="4">
        <v>1.0143703763314149</v>
      </c>
      <c r="E43" s="4">
        <v>1</v>
      </c>
      <c r="F43" s="4">
        <v>1.454677592098329</v>
      </c>
      <c r="G43" s="4">
        <v>1.0097796891768971</v>
      </c>
      <c r="H43" s="4">
        <v>1.019315937287822</v>
      </c>
      <c r="I43" s="4">
        <v>1</v>
      </c>
      <c r="J43" s="4">
        <v>1</v>
      </c>
      <c r="K43" s="4">
        <v>1.075693637571294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1.237489576846349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>
        <v>1.734647368421053</v>
      </c>
      <c r="D44" s="4">
        <v>1</v>
      </c>
      <c r="E44" s="4">
        <v>1</v>
      </c>
      <c r="F44" s="4">
        <v>1</v>
      </c>
      <c r="G44" s="4">
        <v>1.0151919243407579</v>
      </c>
      <c r="H44" s="4">
        <v>1.0896619743566749</v>
      </c>
      <c r="I44" s="4">
        <v>1</v>
      </c>
      <c r="J44" s="4">
        <v>1</v>
      </c>
      <c r="K44" s="4">
        <v>1</v>
      </c>
      <c r="L44" s="4">
        <v>1</v>
      </c>
      <c r="M44" s="4">
        <v>1.1236704243122411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2.2000000000000002</v>
      </c>
      <c r="C45" s="4">
        <v>1.9169409090909091</v>
      </c>
      <c r="D45" s="4">
        <v>1.2375754931507821</v>
      </c>
      <c r="E45" s="4">
        <v>1.2055414729105469</v>
      </c>
      <c r="F45" s="4">
        <v>1.087413282050874</v>
      </c>
      <c r="G45" s="4">
        <v>1.3069300418740271</v>
      </c>
      <c r="H45" s="4">
        <v>1</v>
      </c>
      <c r="I45" s="4">
        <v>1.157050755148485</v>
      </c>
      <c r="J45" s="4">
        <v>1</v>
      </c>
      <c r="K45" s="4">
        <v>1</v>
      </c>
      <c r="L45" s="4">
        <v>1</v>
      </c>
      <c r="M45" s="4">
        <v>1.0386612012615151</v>
      </c>
      <c r="N45" s="4">
        <v>1.0373570785824691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4</v>
      </c>
      <c r="C46" s="4">
        <v>1.7749999999999999</v>
      </c>
      <c r="D46" s="4">
        <v>1.0282281690140851</v>
      </c>
      <c r="E46" s="4">
        <v>1.30683166174001</v>
      </c>
      <c r="F46" s="4">
        <v>1.385926405755721</v>
      </c>
      <c r="G46" s="4">
        <v>1.0303910357637689</v>
      </c>
      <c r="H46" s="4">
        <v>1</v>
      </c>
      <c r="I46" s="4">
        <v>1</v>
      </c>
      <c r="J46" s="4">
        <v>1</v>
      </c>
      <c r="K46" s="4">
        <v>1</v>
      </c>
      <c r="L46" s="4">
        <v>1.3156157884229189</v>
      </c>
      <c r="M46" s="4">
        <v>1.0447942888258079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>
        <v>2.0499999999999998</v>
      </c>
      <c r="D47" s="4">
        <v>1.669892682926829</v>
      </c>
      <c r="E47" s="4">
        <v>1.029211750134374</v>
      </c>
      <c r="F47" s="4">
        <v>1.0996145637020049</v>
      </c>
      <c r="G47" s="4">
        <v>1</v>
      </c>
      <c r="H47" s="4">
        <v>1.116151513196102</v>
      </c>
      <c r="I47" s="4">
        <v>1</v>
      </c>
      <c r="J47" s="4">
        <v>1</v>
      </c>
      <c r="K47" s="4">
        <v>1</v>
      </c>
      <c r="L47" s="4">
        <v>1</v>
      </c>
      <c r="M47" s="4">
        <v>1.023125397467769</v>
      </c>
      <c r="N47" s="4">
        <v>1.0083268350567891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>
        <v>1.705882352941176</v>
      </c>
      <c r="D48" s="4">
        <v>0.99999999999999989</v>
      </c>
      <c r="E48" s="4">
        <v>1.353386206896551</v>
      </c>
      <c r="F48" s="4">
        <v>1.9214180522928439</v>
      </c>
      <c r="G48" s="4">
        <v>1.3207889439639739</v>
      </c>
      <c r="H48" s="4">
        <v>1.030119393274942</v>
      </c>
      <c r="I48" s="4">
        <v>1</v>
      </c>
      <c r="J48" s="4">
        <v>1</v>
      </c>
      <c r="K48" s="4">
        <v>1.1315743307252379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/>
      <c r="D49" s="4">
        <v>2.291652941176471</v>
      </c>
      <c r="E49" s="4">
        <v>1.6682435745069699</v>
      </c>
      <c r="F49" s="4">
        <v>1.018570092134983</v>
      </c>
      <c r="G49" s="4">
        <v>1.011329561848078</v>
      </c>
      <c r="H49" s="4">
        <v>1</v>
      </c>
      <c r="I49" s="4">
        <v>1</v>
      </c>
      <c r="J49" s="4">
        <v>1.134431690030397</v>
      </c>
      <c r="K49" s="4">
        <v>1.0526672679513089</v>
      </c>
      <c r="L49" s="4">
        <v>0.99999999999999989</v>
      </c>
      <c r="M49" s="4">
        <v>0.99999999999999989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/>
      <c r="D50" s="4">
        <v>1.5987179640981961</v>
      </c>
      <c r="E50" s="4">
        <v>1.0480773800441729</v>
      </c>
      <c r="F50" s="4">
        <v>1.3104049029388041</v>
      </c>
      <c r="G50" s="4">
        <v>1.2913975792146111</v>
      </c>
      <c r="H50" s="4">
        <v>1</v>
      </c>
      <c r="I50" s="4">
        <v>1</v>
      </c>
      <c r="J50" s="4">
        <v>1</v>
      </c>
      <c r="K50" s="4">
        <v>1.021154231269338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>
        <v>2.2000000000000002</v>
      </c>
      <c r="D51" s="4">
        <v>2.6386818181818179</v>
      </c>
      <c r="E51" s="4">
        <v>1</v>
      </c>
      <c r="F51" s="4">
        <v>1.7908683743604761</v>
      </c>
      <c r="G51" s="4">
        <v>1</v>
      </c>
      <c r="H51" s="4">
        <v>1</v>
      </c>
      <c r="I51" s="4">
        <v>1.0384757078808831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2.502253333333333</v>
      </c>
      <c r="D52" s="4">
        <v>0.99999999999999989</v>
      </c>
      <c r="E52" s="4">
        <v>1.039963979133474</v>
      </c>
      <c r="F52" s="4">
        <v>1.076856467984157</v>
      </c>
      <c r="G52" s="4">
        <v>1</v>
      </c>
      <c r="H52" s="4">
        <v>1.035685567329149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1.6325806451612901</v>
      </c>
      <c r="D53" s="4">
        <v>1.019758940920767</v>
      </c>
      <c r="E53" s="4">
        <v>0.99999999999999989</v>
      </c>
      <c r="F53" s="4">
        <v>1.4423677581863981</v>
      </c>
      <c r="G53" s="4">
        <v>1.120901765971795</v>
      </c>
      <c r="H53" s="4">
        <v>1.035953720371138</v>
      </c>
      <c r="I53" s="4">
        <v>1.2199128650194471</v>
      </c>
    </row>
    <row r="54" spans="1:22" ht="15.5" customHeight="1" x14ac:dyDescent="0.35">
      <c r="A54" s="1">
        <f t="shared" si="6"/>
        <v>16</v>
      </c>
      <c r="B54" s="4">
        <v>2</v>
      </c>
      <c r="C54" s="4">
        <v>1.3859999999999999</v>
      </c>
      <c r="D54" s="4">
        <v>1.054112554112554</v>
      </c>
      <c r="E54" s="4">
        <v>1.4106776180698151</v>
      </c>
      <c r="F54" s="4">
        <v>1.388161086851043</v>
      </c>
      <c r="G54" s="4">
        <v>1.2970989164627751</v>
      </c>
      <c r="H54" s="4">
        <v>1.040420371867421</v>
      </c>
    </row>
    <row r="55" spans="1:22" ht="15.5" customHeight="1" x14ac:dyDescent="0.35">
      <c r="A55" s="1">
        <f t="shared" si="6"/>
        <v>17</v>
      </c>
      <c r="B55" s="4"/>
      <c r="C55" s="4">
        <v>6.6985000000000001</v>
      </c>
      <c r="D55" s="4">
        <v>1</v>
      </c>
      <c r="E55" s="4">
        <v>1.272449055758752</v>
      </c>
      <c r="F55" s="4">
        <v>1.011732269607555</v>
      </c>
      <c r="G55" s="4">
        <v>1</v>
      </c>
    </row>
    <row r="56" spans="1:22" ht="15.5" customHeight="1" x14ac:dyDescent="0.35">
      <c r="A56" s="1">
        <f t="shared" si="6"/>
        <v>18</v>
      </c>
      <c r="B56" s="4">
        <v>4</v>
      </c>
      <c r="C56" s="4">
        <v>1.532375</v>
      </c>
      <c r="D56" s="4">
        <v>1.0815727220817359</v>
      </c>
      <c r="E56" s="4">
        <v>1.1960932196998271</v>
      </c>
      <c r="F56" s="4">
        <v>1</v>
      </c>
    </row>
    <row r="57" spans="1:22" ht="15.5" customHeight="1" x14ac:dyDescent="0.35">
      <c r="A57" s="1">
        <f t="shared" si="6"/>
        <v>19</v>
      </c>
      <c r="B57" s="4"/>
      <c r="C57" s="4">
        <v>26.563375000000001</v>
      </c>
      <c r="D57" s="4">
        <v>1.015999472958538</v>
      </c>
      <c r="E57" s="4">
        <v>1.004168461420889</v>
      </c>
    </row>
    <row r="58" spans="1:22" ht="15.5" customHeight="1" x14ac:dyDescent="0.35">
      <c r="A58" s="1">
        <f t="shared" si="6"/>
        <v>20</v>
      </c>
      <c r="B58" s="4">
        <v>2.2000000000000002</v>
      </c>
      <c r="C58" s="4">
        <v>1.0227272727272729</v>
      </c>
      <c r="D58" s="4">
        <v>1.166666666666667</v>
      </c>
    </row>
    <row r="59" spans="1:22" ht="15.5" customHeight="1" x14ac:dyDescent="0.35">
      <c r="A59" s="1">
        <f t="shared" si="6"/>
        <v>21</v>
      </c>
      <c r="B59" s="4">
        <v>2</v>
      </c>
      <c r="C59" s="4">
        <v>1.5</v>
      </c>
    </row>
    <row r="60" spans="1:22" ht="15.5" customHeight="1" x14ac:dyDescent="0.35">
      <c r="A60" s="1">
        <f t="shared" si="6"/>
        <v>22</v>
      </c>
      <c r="B60" s="4">
        <v>2.4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5.2902407250804293E-2</v>
      </c>
      <c r="C2" s="32">
        <v>3.599724327476031E-2</v>
      </c>
      <c r="D2" s="32">
        <v>3.5787628162432188E-2</v>
      </c>
      <c r="E2" s="32">
        <v>3.1801801065720253E-2</v>
      </c>
      <c r="F2" s="32">
        <v>3.8672734517916023E-2</v>
      </c>
      <c r="G2" s="32">
        <v>2.463991878478014E-2</v>
      </c>
      <c r="H2" s="32">
        <v>2.5797223540551081E-2</v>
      </c>
      <c r="I2" s="32">
        <v>2.2899111052097219E-2</v>
      </c>
      <c r="J2" s="32">
        <v>3.3677190188834687E-2</v>
      </c>
      <c r="M2" s="31">
        <v>1</v>
      </c>
      <c r="N2" s="17">
        <v>2.4666666666666668</v>
      </c>
      <c r="O2" s="17">
        <v>2.3555555555555561</v>
      </c>
      <c r="P2" s="17">
        <v>2.4571428571428569</v>
      </c>
      <c r="Q2" s="17">
        <v>2.2000000000000002</v>
      </c>
      <c r="R2" s="17">
        <v>2.6857142857142851</v>
      </c>
      <c r="S2" s="17">
        <v>2.52</v>
      </c>
      <c r="T2" s="17">
        <v>2.65</v>
      </c>
      <c r="U2" s="17">
        <v>2.2000000000000002</v>
      </c>
      <c r="V2" s="17">
        <v>2.3285714285714292</v>
      </c>
    </row>
    <row r="3" spans="1:27" x14ac:dyDescent="0.35">
      <c r="A3">
        <f t="shared" ref="A3:A24" si="0">+A2+1</f>
        <v>2</v>
      </c>
      <c r="B3" s="32">
        <v>0.13049260455198389</v>
      </c>
      <c r="C3" s="32">
        <v>8.4793506380546516E-2</v>
      </c>
      <c r="D3" s="32">
        <v>8.7935314913404825E-2</v>
      </c>
      <c r="E3" s="32">
        <v>6.9963962344584546E-2</v>
      </c>
      <c r="F3" s="32">
        <v>0.103863915562403</v>
      </c>
      <c r="G3" s="32">
        <v>6.2092595337645953E-2</v>
      </c>
      <c r="H3" s="32">
        <v>6.836264238246037E-2</v>
      </c>
      <c r="I3" s="32">
        <v>5.037804431461388E-2</v>
      </c>
      <c r="J3" s="32">
        <v>7.792693124628404E-2</v>
      </c>
      <c r="M3">
        <f t="shared" ref="M3:M24" si="1">+M2+1</f>
        <v>2</v>
      </c>
      <c r="N3" s="17">
        <v>3.312344399460188</v>
      </c>
      <c r="O3" s="17">
        <v>4.9579041782729796</v>
      </c>
      <c r="P3" s="17">
        <v>6.3615163934426233</v>
      </c>
      <c r="Q3" s="17">
        <v>9.4156048387096778</v>
      </c>
      <c r="R3" s="17">
        <v>3.236365277417085</v>
      </c>
      <c r="S3" s="17">
        <v>4.6743693604163079</v>
      </c>
      <c r="T3" s="17">
        <v>6.4504962121212124</v>
      </c>
      <c r="U3" s="17">
        <v>9.6953674242424253</v>
      </c>
      <c r="V3" s="17">
        <v>7.8885606160761501</v>
      </c>
    </row>
    <row r="4" spans="1:27" x14ac:dyDescent="0.35">
      <c r="A4">
        <f t="shared" si="0"/>
        <v>3</v>
      </c>
      <c r="B4" s="32">
        <v>0.43223644785873699</v>
      </c>
      <c r="C4" s="32">
        <v>0.42039807957452818</v>
      </c>
      <c r="D4" s="32">
        <v>0.55940194738416438</v>
      </c>
      <c r="E4" s="32">
        <v>0.65875302238697198</v>
      </c>
      <c r="F4" s="32">
        <v>0.33614156990274108</v>
      </c>
      <c r="G4" s="32">
        <v>0.29024372515502073</v>
      </c>
      <c r="H4" s="32">
        <v>0.44097296573865769</v>
      </c>
      <c r="I4" s="32">
        <v>0.48843364974494868</v>
      </c>
      <c r="J4" s="32">
        <v>0.60502601510169174</v>
      </c>
      <c r="M4">
        <f t="shared" si="1"/>
        <v>3</v>
      </c>
      <c r="N4" s="17">
        <v>1.149483788611757</v>
      </c>
      <c r="O4" s="17">
        <v>1.112162175786267</v>
      </c>
      <c r="P4" s="17">
        <v>1.0217134856950261</v>
      </c>
      <c r="Q4" s="17">
        <v>1.0252389141278031</v>
      </c>
      <c r="R4" s="17">
        <v>1.346371972944602</v>
      </c>
      <c r="S4" s="17">
        <v>1.3780879802602981</v>
      </c>
      <c r="T4" s="17">
        <v>1.056351726123377</v>
      </c>
      <c r="U4" s="17">
        <v>1.08807962056898</v>
      </c>
      <c r="V4" s="17">
        <v>1.023476199911415</v>
      </c>
    </row>
    <row r="5" spans="1:27" x14ac:dyDescent="0.35">
      <c r="A5">
        <f t="shared" si="0"/>
        <v>4</v>
      </c>
      <c r="B5" s="32">
        <v>0.49684878966074919</v>
      </c>
      <c r="C5" s="32">
        <v>0.46755084287597543</v>
      </c>
      <c r="D5" s="32">
        <v>0.57154851356646019</v>
      </c>
      <c r="E5" s="32">
        <v>0.67537923335042749</v>
      </c>
      <c r="F5" s="32">
        <v>0.45257158865864922</v>
      </c>
      <c r="G5" s="32">
        <v>0.3999813889821075</v>
      </c>
      <c r="H5" s="32">
        <v>0.46582255353177582</v>
      </c>
      <c r="I5" s="32">
        <v>0.53145470028760589</v>
      </c>
      <c r="J5" s="32">
        <v>0.61914092114724817</v>
      </c>
      <c r="M5">
        <f t="shared" si="1"/>
        <v>4</v>
      </c>
      <c r="N5" s="17">
        <v>1.1056489024374889</v>
      </c>
      <c r="O5" s="17">
        <v>1.1053438195441641</v>
      </c>
      <c r="P5" s="17">
        <v>1.073488592944245</v>
      </c>
      <c r="Q5" s="17">
        <v>1.06401324119199</v>
      </c>
      <c r="R5" s="17">
        <v>1.156242413452907</v>
      </c>
      <c r="S5" s="17">
        <v>1.194091908950403</v>
      </c>
      <c r="T5" s="17">
        <v>1.1538920556804591</v>
      </c>
      <c r="U5" s="17">
        <v>1.1575702456264889</v>
      </c>
      <c r="V5" s="17">
        <v>1.068750917068118</v>
      </c>
    </row>
    <row r="6" spans="1:27" x14ac:dyDescent="0.35">
      <c r="A6">
        <f t="shared" si="0"/>
        <v>5</v>
      </c>
      <c r="B6" s="32">
        <v>0.54934031896580238</v>
      </c>
      <c r="C6" s="32">
        <v>0.51680443449562397</v>
      </c>
      <c r="D6" s="32">
        <v>0.61355080962783382</v>
      </c>
      <c r="E6" s="32">
        <v>0.71861244711094996</v>
      </c>
      <c r="F6" s="32">
        <v>0.523282465930893</v>
      </c>
      <c r="G6" s="32">
        <v>0.47761454031427841</v>
      </c>
      <c r="H6" s="32">
        <v>0.5375089438771018</v>
      </c>
      <c r="I6" s="32">
        <v>0.6151961479512762</v>
      </c>
      <c r="J6" s="32">
        <v>0.66193876239001659</v>
      </c>
      <c r="M6">
        <f t="shared" si="1"/>
        <v>5</v>
      </c>
      <c r="N6" s="17">
        <v>1.2003842701640981</v>
      </c>
      <c r="O6" s="17">
        <v>1.234339738246764</v>
      </c>
      <c r="P6" s="17">
        <v>1.209300604204985</v>
      </c>
      <c r="Q6" s="17">
        <v>1.071616849853285</v>
      </c>
      <c r="R6" s="17">
        <v>1.237396201505609</v>
      </c>
      <c r="S6" s="17">
        <v>1.294444437988739</v>
      </c>
      <c r="T6" s="17">
        <v>1.2849976594982719</v>
      </c>
      <c r="U6" s="17">
        <v>1.1332977854862001</v>
      </c>
      <c r="V6" s="17">
        <v>1.1404587270291351</v>
      </c>
    </row>
    <row r="7" spans="1:27" x14ac:dyDescent="0.35">
      <c r="A7">
        <f t="shared" si="0"/>
        <v>6</v>
      </c>
      <c r="B7" s="32">
        <v>0.65941947785347754</v>
      </c>
      <c r="C7" s="32">
        <v>0.63791225040009536</v>
      </c>
      <c r="D7" s="32">
        <v>0.74196736479339687</v>
      </c>
      <c r="E7" s="32">
        <v>0.77007720683839653</v>
      </c>
      <c r="F7" s="32">
        <v>0.64750773565737518</v>
      </c>
      <c r="G7" s="32">
        <v>0.61824548521236589</v>
      </c>
      <c r="H7" s="32">
        <v>0.69069773484146368</v>
      </c>
      <c r="I7" s="32">
        <v>0.69720043211282168</v>
      </c>
      <c r="J7" s="32">
        <v>0.75576099615730474</v>
      </c>
      <c r="M7">
        <f t="shared" si="1"/>
        <v>6</v>
      </c>
      <c r="N7" s="17">
        <v>1.074180070036274</v>
      </c>
      <c r="O7" s="17">
        <v>1.10537687324635</v>
      </c>
      <c r="P7" s="17">
        <v>1.0801601321551999</v>
      </c>
      <c r="Q7" s="17">
        <v>1.0805514062214909</v>
      </c>
      <c r="R7" s="17">
        <v>1.0779894143675941</v>
      </c>
      <c r="S7" s="17">
        <v>1.116169147453316</v>
      </c>
      <c r="T7" s="17">
        <v>1.1182330436081971</v>
      </c>
      <c r="U7" s="17">
        <v>1.1393335608115229</v>
      </c>
      <c r="V7" s="17">
        <v>1.0803557691883461</v>
      </c>
    </row>
    <row r="8" spans="1:27" x14ac:dyDescent="0.35">
      <c r="A8">
        <f t="shared" si="0"/>
        <v>7</v>
      </c>
      <c r="B8" s="32">
        <v>0.70833526090393195</v>
      </c>
      <c r="C8" s="32">
        <v>0.70513344875280048</v>
      </c>
      <c r="D8" s="32">
        <v>0.80144356681008133</v>
      </c>
      <c r="E8" s="32">
        <v>0.83210800874834723</v>
      </c>
      <c r="F8" s="32">
        <v>0.69800648475978044</v>
      </c>
      <c r="G8" s="32">
        <v>0.69006653614634783</v>
      </c>
      <c r="H8" s="32">
        <v>0.77236103024505731</v>
      </c>
      <c r="I8" s="32">
        <v>0.79434385091843396</v>
      </c>
      <c r="J8" s="32">
        <v>0.81648797684827878</v>
      </c>
      <c r="M8">
        <f t="shared" si="1"/>
        <v>7</v>
      </c>
      <c r="N8" s="17">
        <v>1.0324256190683181</v>
      </c>
      <c r="O8" s="17">
        <v>1.0224095166500271</v>
      </c>
      <c r="P8" s="17">
        <v>1.015007800304208</v>
      </c>
      <c r="Q8" s="17">
        <v>1.037980909528841</v>
      </c>
      <c r="R8" s="17">
        <v>1.0378874477809099</v>
      </c>
      <c r="S8" s="17">
        <v>1.030609039806937</v>
      </c>
      <c r="T8" s="17">
        <v>1.0186766099279521</v>
      </c>
      <c r="U8" s="17">
        <v>1.037353219855903</v>
      </c>
      <c r="V8" s="17">
        <v>1.026494354916524</v>
      </c>
    </row>
    <row r="9" spans="1:27" x14ac:dyDescent="0.35">
      <c r="A9">
        <f t="shared" si="0"/>
        <v>8</v>
      </c>
      <c r="B9" s="32">
        <v>0.73130347024666031</v>
      </c>
      <c r="C9" s="32">
        <v>0.72093514851311757</v>
      </c>
      <c r="D9" s="32">
        <v>0.81347147181585922</v>
      </c>
      <c r="E9" s="32">
        <v>0.86371222774684198</v>
      </c>
      <c r="F9" s="32">
        <v>0.72445216900185339</v>
      </c>
      <c r="G9" s="32">
        <v>0.71118881022068681</v>
      </c>
      <c r="H9" s="32">
        <v>0.78678611593049508</v>
      </c>
      <c r="I9" s="32">
        <v>0.82401515142297488</v>
      </c>
      <c r="J9" s="32">
        <v>0.83783935810224153</v>
      </c>
      <c r="M9">
        <f t="shared" si="1"/>
        <v>8</v>
      </c>
      <c r="N9" s="17">
        <v>1.081032242016625</v>
      </c>
      <c r="O9" s="17">
        <v>1.0759897912457419</v>
      </c>
      <c r="P9" s="17">
        <v>1.031320642605787</v>
      </c>
      <c r="Q9" s="17">
        <v>1.070810598807231</v>
      </c>
      <c r="R9" s="17">
        <v>1.0955005872843011</v>
      </c>
      <c r="S9" s="17">
        <v>1.094239675672271</v>
      </c>
      <c r="T9" s="17">
        <v>1.0430647621500551</v>
      </c>
      <c r="U9" s="17">
        <v>1.0861295243001099</v>
      </c>
      <c r="V9" s="17">
        <v>1.051065620706509</v>
      </c>
    </row>
    <row r="10" spans="1:27" x14ac:dyDescent="0.35">
      <c r="A10">
        <f t="shared" si="0"/>
        <v>9</v>
      </c>
      <c r="B10" s="32">
        <v>0.79056263003528549</v>
      </c>
      <c r="C10" s="32">
        <v>0.77571885995034728</v>
      </c>
      <c r="D10" s="32">
        <v>0.83894992105460731</v>
      </c>
      <c r="E10" s="32">
        <v>0.92487220779072299</v>
      </c>
      <c r="F10" s="32">
        <v>0.79363777660091617</v>
      </c>
      <c r="G10" s="32">
        <v>0.77821101303763252</v>
      </c>
      <c r="H10" s="32">
        <v>0.82066887287600743</v>
      </c>
      <c r="I10" s="32">
        <v>0.89498718443111858</v>
      </c>
      <c r="J10" s="32">
        <v>0.87981826854568046</v>
      </c>
      <c r="M10">
        <f t="shared" si="1"/>
        <v>9</v>
      </c>
      <c r="N10" s="17">
        <v>1.038370072990173</v>
      </c>
      <c r="O10" s="17">
        <v>1.0483550097441241</v>
      </c>
      <c r="P10" s="17">
        <v>1.020680246848618</v>
      </c>
      <c r="Q10" s="17">
        <v>1</v>
      </c>
      <c r="R10" s="17">
        <v>1.0381333886248609</v>
      </c>
      <c r="S10" s="17">
        <v>1.0476667357810769</v>
      </c>
      <c r="T10" s="17">
        <v>1.0224052816717331</v>
      </c>
      <c r="U10" s="17">
        <v>1</v>
      </c>
      <c r="V10" s="17">
        <v>1.010340123424309</v>
      </c>
    </row>
    <row r="11" spans="1:27" x14ac:dyDescent="0.35">
      <c r="A11">
        <f t="shared" si="0"/>
        <v>10</v>
      </c>
      <c r="B11" s="32">
        <v>0.82089657585304265</v>
      </c>
      <c r="C11" s="32">
        <v>0.81322875298194719</v>
      </c>
      <c r="D11" s="32">
        <v>0.85629961251564479</v>
      </c>
      <c r="E11" s="32">
        <v>0.92487220779072299</v>
      </c>
      <c r="F11" s="32">
        <v>0.82390187436340978</v>
      </c>
      <c r="G11" s="32">
        <v>0.81530579177802132</v>
      </c>
      <c r="H11" s="32">
        <v>0.83905619013201782</v>
      </c>
      <c r="I11" s="32">
        <v>0.89498718443111858</v>
      </c>
      <c r="J11" s="32">
        <v>0.88926593619863559</v>
      </c>
      <c r="M11">
        <f t="shared" si="1"/>
        <v>10</v>
      </c>
      <c r="N11" s="17">
        <v>1.0762928171317401</v>
      </c>
      <c r="O11" s="17">
        <v>1.084807121306425</v>
      </c>
      <c r="P11" s="17">
        <v>1.0405303157162269</v>
      </c>
      <c r="Q11" s="17">
        <v>1.021584032525175</v>
      </c>
      <c r="R11" s="17">
        <v>1.0673004760428459</v>
      </c>
      <c r="S11" s="17">
        <v>1.076177587613188</v>
      </c>
      <c r="T11" s="17">
        <v>1.0342326383243139</v>
      </c>
      <c r="U11" s="17">
        <v>1.024607166406883</v>
      </c>
      <c r="V11" s="17">
        <v>1.0310571741207011</v>
      </c>
    </row>
    <row r="12" spans="1:27" x14ac:dyDescent="0.35">
      <c r="A12">
        <f t="shared" si="0"/>
        <v>11</v>
      </c>
      <c r="B12" s="32">
        <v>0.88352508819867059</v>
      </c>
      <c r="C12" s="32">
        <v>0.88219634248596035</v>
      </c>
      <c r="D12" s="32">
        <v>0.89100570615858676</v>
      </c>
      <c r="E12" s="32">
        <v>0.94483467960530831</v>
      </c>
      <c r="F12" s="32">
        <v>0.8793508627206601</v>
      </c>
      <c r="G12" s="32">
        <v>0.87741382016273128</v>
      </c>
      <c r="H12" s="32">
        <v>0.86777929722258429</v>
      </c>
      <c r="I12" s="32">
        <v>0.91701028301044241</v>
      </c>
      <c r="J12" s="32">
        <v>0.91713102885527154</v>
      </c>
      <c r="M12">
        <f t="shared" si="1"/>
        <v>11</v>
      </c>
      <c r="N12" s="17">
        <v>1.025496108572244</v>
      </c>
      <c r="O12" s="17">
        <v>1.0270406894008459</v>
      </c>
      <c r="P12" s="17">
        <v>1.0444871060847809</v>
      </c>
      <c r="Q12" s="17">
        <v>1</v>
      </c>
      <c r="R12" s="17">
        <v>1.0272130014945611</v>
      </c>
      <c r="S12" s="17">
        <v>1.0294807516191069</v>
      </c>
      <c r="T12" s="17">
        <v>1.0526026314038199</v>
      </c>
      <c r="U12" s="17">
        <v>1</v>
      </c>
      <c r="V12" s="17">
        <v>1.022243553042391</v>
      </c>
    </row>
    <row r="13" spans="1:27" x14ac:dyDescent="0.35">
      <c r="A13">
        <f t="shared" si="0"/>
        <v>12</v>
      </c>
      <c r="B13" s="32">
        <v>0.90605153977368513</v>
      </c>
      <c r="C13" s="32">
        <v>0.90605153977368513</v>
      </c>
      <c r="D13" s="32">
        <v>0.93064397153060896</v>
      </c>
      <c r="E13" s="32">
        <v>0.94483467960530831</v>
      </c>
      <c r="F13" s="32">
        <v>0.90328063906212064</v>
      </c>
      <c r="G13" s="32">
        <v>0.90328063906212064</v>
      </c>
      <c r="H13" s="32">
        <v>0.91342677173424991</v>
      </c>
      <c r="I13" s="32">
        <v>0.91701028301044241</v>
      </c>
      <c r="J13" s="32">
        <v>0.93768563895426682</v>
      </c>
      <c r="M13">
        <f t="shared" si="1"/>
        <v>12</v>
      </c>
      <c r="N13" s="17">
        <v>1.0463321108462129</v>
      </c>
      <c r="O13" s="17">
        <v>1.0463321108462129</v>
      </c>
      <c r="P13" s="17">
        <v>1.0288445479913819</v>
      </c>
      <c r="Q13" s="17">
        <v>1.004178949295137</v>
      </c>
      <c r="R13" s="17">
        <v>1.0416940245635009</v>
      </c>
      <c r="S13" s="17">
        <v>1.0416940245635009</v>
      </c>
      <c r="T13" s="17">
        <v>1.0383752186445561</v>
      </c>
      <c r="U13" s="17">
        <v>1.0077084658225901</v>
      </c>
      <c r="V13" s="17">
        <v>1.0165117486432591</v>
      </c>
    </row>
    <row r="14" spans="1:27" x14ac:dyDescent="0.35">
      <c r="A14">
        <f t="shared" si="0"/>
        <v>13</v>
      </c>
      <c r="B14" s="32">
        <v>0.9480308201468618</v>
      </c>
      <c r="C14" s="32">
        <v>0.9480308201468618</v>
      </c>
      <c r="D14" s="32">
        <v>0.95748797623031401</v>
      </c>
      <c r="E14" s="32">
        <v>0.94878309582366549</v>
      </c>
      <c r="F14" s="32">
        <v>0.94094204421491157</v>
      </c>
      <c r="G14" s="32">
        <v>0.94094204421491157</v>
      </c>
      <c r="H14" s="32">
        <v>0.94847972381534229</v>
      </c>
      <c r="I14" s="32">
        <v>0.92407902543599174</v>
      </c>
      <c r="J14" s="32">
        <v>0.9531156608518363</v>
      </c>
      <c r="M14">
        <f t="shared" si="1"/>
        <v>13</v>
      </c>
      <c r="N14" s="17">
        <v>1.0243686763155211</v>
      </c>
      <c r="O14" s="17">
        <v>1.0243686763155211</v>
      </c>
      <c r="P14" s="17">
        <v>1.009543462394024</v>
      </c>
      <c r="Q14" s="17">
        <v>1.0014504999184981</v>
      </c>
      <c r="R14" s="17">
        <v>1.0226754484636109</v>
      </c>
      <c r="S14" s="17">
        <v>1.0226754484636109</v>
      </c>
      <c r="T14" s="17">
        <v>1.0076139856065429</v>
      </c>
      <c r="U14" s="17">
        <v>1.0027756116855959</v>
      </c>
      <c r="V14" s="17">
        <v>1.0054969811562611</v>
      </c>
    </row>
    <row r="15" spans="1:27" x14ac:dyDescent="0.35">
      <c r="A15">
        <f t="shared" si="0"/>
        <v>14</v>
      </c>
      <c r="B15" s="32">
        <v>0.97113307634015866</v>
      </c>
      <c r="C15" s="32">
        <v>0.97113307634015866</v>
      </c>
      <c r="D15" s="32">
        <v>0.96662572672419855</v>
      </c>
      <c r="E15" s="32">
        <v>0.95015930562682982</v>
      </c>
      <c r="F15" s="32">
        <v>0.96227832704575123</v>
      </c>
      <c r="G15" s="32">
        <v>0.96227832704575123</v>
      </c>
      <c r="H15" s="32">
        <v>0.95570143478057001</v>
      </c>
      <c r="I15" s="32">
        <v>0.92664390997740631</v>
      </c>
      <c r="J15" s="32">
        <v>0.95832178758071118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0.97113307634015866</v>
      </c>
      <c r="C16" s="32">
        <v>0.97113307634015866</v>
      </c>
      <c r="D16" s="32">
        <v>0.96662572672419855</v>
      </c>
      <c r="E16" s="32">
        <v>0.95015930562682982</v>
      </c>
      <c r="F16" s="32">
        <v>0.96227832704575123</v>
      </c>
      <c r="G16" s="32">
        <v>0.96227832704575123</v>
      </c>
      <c r="H16" s="32">
        <v>0.95570143478057001</v>
      </c>
      <c r="I16" s="32">
        <v>0.92664390997740631</v>
      </c>
      <c r="J16" s="32">
        <v>0.95832178758071118</v>
      </c>
      <c r="M16">
        <f t="shared" si="1"/>
        <v>15</v>
      </c>
      <c r="N16" s="17">
        <v>1.0079054671535139</v>
      </c>
      <c r="O16" s="17">
        <v>1.0079054671535139</v>
      </c>
      <c r="P16" s="17">
        <v>1.01035260453413</v>
      </c>
      <c r="Q16" s="17">
        <v>1</v>
      </c>
      <c r="R16" s="17">
        <v>1.005100257482985</v>
      </c>
      <c r="S16" s="17">
        <v>1.005100257482985</v>
      </c>
      <c r="T16" s="17">
        <v>1.0065125154265211</v>
      </c>
      <c r="U16" s="17">
        <v>1</v>
      </c>
      <c r="V16" s="17">
        <v>1.005176302267065</v>
      </c>
    </row>
    <row r="17" spans="1:22" x14ac:dyDescent="0.35">
      <c r="A17">
        <f t="shared" si="0"/>
        <v>16</v>
      </c>
      <c r="B17" s="32">
        <v>0.9788103369768566</v>
      </c>
      <c r="C17" s="32">
        <v>0.9788103369768566</v>
      </c>
      <c r="D17" s="32">
        <v>0.97663282060549039</v>
      </c>
      <c r="E17" s="32">
        <v>0.95015930562682982</v>
      </c>
      <c r="F17" s="32">
        <v>0.96718619428398089</v>
      </c>
      <c r="G17" s="32">
        <v>0.96718619428398089</v>
      </c>
      <c r="H17" s="32">
        <v>0.96192545511772654</v>
      </c>
      <c r="I17" s="32">
        <v>0.92664390997740631</v>
      </c>
      <c r="J17" s="32">
        <v>0.9632141942508623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0.9788103369768566</v>
      </c>
      <c r="C18" s="32">
        <v>0.9788103369768566</v>
      </c>
      <c r="D18" s="32">
        <v>0.97663282060549039</v>
      </c>
      <c r="E18" s="32">
        <v>0.95015930562682982</v>
      </c>
      <c r="F18" s="32">
        <v>0.96718619428398089</v>
      </c>
      <c r="G18" s="32">
        <v>0.96718619428398089</v>
      </c>
      <c r="H18" s="32">
        <v>0.96192545511772654</v>
      </c>
      <c r="I18" s="32">
        <v>0.92664390997740631</v>
      </c>
      <c r="J18" s="32">
        <v>0.9632141942508623</v>
      </c>
      <c r="M18">
        <f t="shared" si="1"/>
        <v>17</v>
      </c>
      <c r="N18" s="17">
        <v>1.0216483850064251</v>
      </c>
      <c r="O18" s="17">
        <v>1.0216483850064251</v>
      </c>
      <c r="P18" s="17">
        <v>1.023926268810035</v>
      </c>
      <c r="Q18" s="17">
        <v>1.0524550926123799</v>
      </c>
      <c r="R18" s="17">
        <v>1.0339270824066209</v>
      </c>
      <c r="S18" s="17">
        <v>1.0339270824066209</v>
      </c>
      <c r="T18" s="17">
        <v>1.0395815961410579</v>
      </c>
      <c r="U18" s="17">
        <v>1.079163192282117</v>
      </c>
      <c r="V18" s="17">
        <v>1.038190680711208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tabSelected="1" zoomScale="80" zoomScaleNormal="80" workbookViewId="0">
      <pane ySplit="7" topLeftCell="A14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45291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44562</v>
      </c>
      <c r="T7" s="11">
        <f>R9</f>
        <v>44593</v>
      </c>
      <c r="U7" s="11">
        <f>R10</f>
        <v>44621</v>
      </c>
      <c r="V7" s="11">
        <f>R11</f>
        <v>44652</v>
      </c>
      <c r="W7" s="11">
        <f>R12</f>
        <v>44682</v>
      </c>
      <c r="X7" s="11">
        <f>R13</f>
        <v>44713</v>
      </c>
      <c r="Y7" s="11">
        <f>R14</f>
        <v>44743</v>
      </c>
      <c r="Z7" s="11">
        <f>R15</f>
        <v>44774</v>
      </c>
      <c r="AA7" s="11">
        <f>R16</f>
        <v>44805</v>
      </c>
      <c r="AB7" s="11">
        <f>R17</f>
        <v>44835</v>
      </c>
      <c r="AC7" s="11">
        <f>R18</f>
        <v>44866</v>
      </c>
      <c r="AD7" s="11">
        <f>R19</f>
        <v>44896</v>
      </c>
      <c r="AE7" s="11">
        <f>R20</f>
        <v>44927</v>
      </c>
      <c r="AF7" s="11">
        <f>R21</f>
        <v>44958</v>
      </c>
      <c r="AG7" s="11">
        <f>R22</f>
        <v>44986</v>
      </c>
      <c r="AH7" s="11">
        <f>R23</f>
        <v>45017</v>
      </c>
      <c r="AI7" s="11">
        <f>R24</f>
        <v>45047</v>
      </c>
      <c r="AJ7" s="11">
        <f>R25</f>
        <v>45078</v>
      </c>
      <c r="AK7" s="11">
        <f>R26</f>
        <v>45108</v>
      </c>
      <c r="AL7" s="11">
        <f>R27</f>
        <v>45139</v>
      </c>
      <c r="AM7" s="11">
        <f>R28</f>
        <v>45170</v>
      </c>
      <c r="AN7" s="11">
        <f>R29</f>
        <v>45200</v>
      </c>
      <c r="AO7" s="11">
        <f>R30</f>
        <v>45231</v>
      </c>
      <c r="AP7" s="11">
        <f>R31</f>
        <v>45261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44562</v>
      </c>
      <c r="B8" s="13">
        <v>5936.9699999999993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5936.9699999999993</v>
      </c>
      <c r="H8" s="14">
        <f t="shared" ref="H8:H31" si="4">G8-B8</f>
        <v>0</v>
      </c>
      <c r="I8" s="13">
        <v>45702.459166666667</v>
      </c>
      <c r="J8" s="13">
        <f t="shared" ref="J8:J28" si="5">100*$G8/$I8</f>
        <v>12.990482587269964</v>
      </c>
      <c r="K8" s="13">
        <f t="shared" ref="K8:K31" si="6">100*(B8/I8)</f>
        <v>12.990482587269964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44562</v>
      </c>
      <c r="S8" s="17"/>
      <c r="T8" s="17">
        <v>2000</v>
      </c>
      <c r="U8" s="17">
        <v>3321</v>
      </c>
      <c r="V8" s="17">
        <v>4886.9699999999993</v>
      </c>
      <c r="W8" s="17">
        <v>4886.9699999999993</v>
      </c>
      <c r="X8" s="17">
        <v>5686.9699999999993</v>
      </c>
      <c r="Y8" s="17">
        <v>5686.9699999999993</v>
      </c>
      <c r="Z8" s="17">
        <v>5686.9699999999993</v>
      </c>
      <c r="AA8" s="17">
        <v>5936.9699999999993</v>
      </c>
      <c r="AB8" s="17">
        <v>5936.9699999999993</v>
      </c>
      <c r="AC8" s="17">
        <v>5936.9699999999993</v>
      </c>
      <c r="AD8" s="17">
        <v>5936.9699999999993</v>
      </c>
      <c r="AE8" s="17">
        <v>5936.9699999999993</v>
      </c>
      <c r="AF8" s="17">
        <v>5936.9699999999993</v>
      </c>
      <c r="AG8" s="17">
        <v>5936.9699999999993</v>
      </c>
      <c r="AH8" s="17">
        <v>5936.9699999999993</v>
      </c>
      <c r="AI8" s="17">
        <v>5936.9699999999993</v>
      </c>
      <c r="AJ8" s="17">
        <v>5936.9699999999993</v>
      </c>
      <c r="AK8" s="17">
        <v>5936.9699999999993</v>
      </c>
      <c r="AL8" s="17">
        <v>5936.9699999999993</v>
      </c>
      <c r="AM8" s="17">
        <v>5936.9699999999993</v>
      </c>
      <c r="AN8" s="17">
        <v>5936.9699999999993</v>
      </c>
      <c r="AO8" s="17">
        <v>5936.9699999999993</v>
      </c>
      <c r="AP8" s="17">
        <v>5936.9699999999993</v>
      </c>
      <c r="AQ8" s="13"/>
      <c r="AR8" s="13"/>
    </row>
    <row r="9" spans="1:44" x14ac:dyDescent="0.35">
      <c r="A9" s="12">
        <f t="shared" si="0"/>
        <v>44593</v>
      </c>
      <c r="B9" s="13">
        <v>7373.6200000000008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7373.6200000000008</v>
      </c>
      <c r="H9" s="14">
        <f t="shared" si="4"/>
        <v>0</v>
      </c>
      <c r="I9" s="13">
        <v>45321.866666666669</v>
      </c>
      <c r="J9" s="13">
        <f t="shared" si="5"/>
        <v>16.269453449990294</v>
      </c>
      <c r="K9" s="13">
        <f t="shared" si="6"/>
        <v>16.269453449990294</v>
      </c>
      <c r="L9" s="13">
        <f t="shared" si="7"/>
        <v>0</v>
      </c>
      <c r="M9" s="13"/>
      <c r="N9" s="13"/>
      <c r="O9" s="13"/>
      <c r="P9" s="13"/>
      <c r="R9" s="16">
        <f t="shared" si="8"/>
        <v>44593</v>
      </c>
      <c r="S9" s="17"/>
      <c r="T9" s="17">
        <v>2000</v>
      </c>
      <c r="U9" s="17">
        <v>3269</v>
      </c>
      <c r="V9" s="17">
        <v>5703.4400000000014</v>
      </c>
      <c r="W9" s="17">
        <v>6323.4400000000014</v>
      </c>
      <c r="X9" s="17">
        <v>6973.6200000000008</v>
      </c>
      <c r="Y9" s="17">
        <v>6973.6200000000008</v>
      </c>
      <c r="Z9" s="17">
        <v>7123.6200000000008</v>
      </c>
      <c r="AA9" s="17">
        <v>7123.6200000000008</v>
      </c>
      <c r="AB9" s="17">
        <v>7123.6200000000008</v>
      </c>
      <c r="AC9" s="17">
        <v>7323.6200000000008</v>
      </c>
      <c r="AD9" s="17">
        <v>7323.6200000000008</v>
      </c>
      <c r="AE9" s="17">
        <v>7323.6200000000008</v>
      </c>
      <c r="AF9" s="17">
        <v>7323.6200000000008</v>
      </c>
      <c r="AG9" s="17">
        <v>7323.6200000000008</v>
      </c>
      <c r="AH9" s="17">
        <v>7373.6200000000008</v>
      </c>
      <c r="AI9" s="17">
        <v>7373.6200000000008</v>
      </c>
      <c r="AJ9" s="17">
        <v>7373.6200000000008</v>
      </c>
      <c r="AK9" s="17">
        <v>7373.6200000000008</v>
      </c>
      <c r="AL9" s="17">
        <v>7373.6200000000008</v>
      </c>
      <c r="AM9" s="17">
        <v>7373.6200000000008</v>
      </c>
      <c r="AN9" s="17">
        <v>7373.6200000000008</v>
      </c>
      <c r="AO9" s="17">
        <v>7373.6200000000008</v>
      </c>
      <c r="AP9" s="17"/>
      <c r="AQ9" s="13"/>
      <c r="AR9" s="13"/>
    </row>
    <row r="10" spans="1:44" x14ac:dyDescent="0.35">
      <c r="A10" s="12">
        <f t="shared" si="0"/>
        <v>44621</v>
      </c>
      <c r="B10" s="13">
        <v>11004.56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11004.56</v>
      </c>
      <c r="H10" s="14">
        <f t="shared" si="4"/>
        <v>0</v>
      </c>
      <c r="I10" s="13">
        <v>44795.416666666657</v>
      </c>
      <c r="J10" s="13">
        <f t="shared" si="5"/>
        <v>24.566263289585063</v>
      </c>
      <c r="K10" s="13">
        <f t="shared" si="6"/>
        <v>24.566263289585063</v>
      </c>
      <c r="L10" s="13">
        <f t="shared" si="7"/>
        <v>0</v>
      </c>
      <c r="M10" s="13"/>
      <c r="N10" s="13"/>
      <c r="O10" s="13"/>
      <c r="P10" s="13"/>
      <c r="R10" s="16">
        <f t="shared" si="8"/>
        <v>44621</v>
      </c>
      <c r="S10" s="17"/>
      <c r="T10" s="17">
        <v>2000</v>
      </c>
      <c r="U10" s="17">
        <v>2200</v>
      </c>
      <c r="V10" s="17">
        <v>4650</v>
      </c>
      <c r="W10" s="17">
        <v>6053.96</v>
      </c>
      <c r="X10" s="17">
        <v>6653.96</v>
      </c>
      <c r="Y10" s="17">
        <v>6653.96</v>
      </c>
      <c r="Z10" s="17">
        <v>6653.96</v>
      </c>
      <c r="AA10" s="17">
        <v>9003.9599999999991</v>
      </c>
      <c r="AB10" s="17">
        <v>9003.9599999999991</v>
      </c>
      <c r="AC10" s="17">
        <v>9003.9599999999991</v>
      </c>
      <c r="AD10" s="17">
        <v>9003.9599999999991</v>
      </c>
      <c r="AE10" s="17">
        <v>9204.56</v>
      </c>
      <c r="AF10" s="17">
        <v>11004.56</v>
      </c>
      <c r="AG10" s="17">
        <v>11004.56</v>
      </c>
      <c r="AH10" s="17">
        <v>11004.56</v>
      </c>
      <c r="AI10" s="17">
        <v>11004.56</v>
      </c>
      <c r="AJ10" s="17">
        <v>11004.56</v>
      </c>
      <c r="AK10" s="17">
        <v>11004.56</v>
      </c>
      <c r="AL10" s="17">
        <v>11004.56</v>
      </c>
      <c r="AM10" s="17">
        <v>11004.56</v>
      </c>
      <c r="AN10" s="17">
        <v>11004.56</v>
      </c>
      <c r="AO10" s="17"/>
      <c r="AP10" s="17"/>
      <c r="AQ10" s="13"/>
      <c r="AR10" s="13"/>
    </row>
    <row r="11" spans="1:44" x14ac:dyDescent="0.35">
      <c r="A11" s="12">
        <f t="shared" si="0"/>
        <v>44652</v>
      </c>
      <c r="B11" s="13">
        <v>12308.86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12308.86</v>
      </c>
      <c r="H11" s="14">
        <f t="shared" si="4"/>
        <v>0</v>
      </c>
      <c r="I11" s="13">
        <v>44478.226666666662</v>
      </c>
      <c r="J11" s="13">
        <f t="shared" si="5"/>
        <v>27.673900068557892</v>
      </c>
      <c r="K11" s="13">
        <f t="shared" si="6"/>
        <v>27.673900068557895</v>
      </c>
      <c r="L11" s="13">
        <f t="shared" si="7"/>
        <v>0</v>
      </c>
      <c r="M11" s="13"/>
      <c r="N11" s="13"/>
      <c r="O11" s="13"/>
      <c r="P11" s="13"/>
      <c r="R11" s="16">
        <f t="shared" si="8"/>
        <v>44652</v>
      </c>
      <c r="S11" s="17"/>
      <c r="T11" s="17">
        <v>2000</v>
      </c>
      <c r="U11" s="17">
        <v>4542.37</v>
      </c>
      <c r="V11" s="17">
        <v>5117.91</v>
      </c>
      <c r="W11" s="17">
        <v>5417.91</v>
      </c>
      <c r="X11" s="17">
        <v>6267.91</v>
      </c>
      <c r="Y11" s="17">
        <v>6267.91</v>
      </c>
      <c r="Z11" s="17">
        <v>7867.91</v>
      </c>
      <c r="AA11" s="17">
        <v>7867.91</v>
      </c>
      <c r="AB11" s="17">
        <v>7867.91</v>
      </c>
      <c r="AC11" s="17">
        <v>10908.86</v>
      </c>
      <c r="AD11" s="17">
        <v>10908.86</v>
      </c>
      <c r="AE11" s="17">
        <v>12208.86</v>
      </c>
      <c r="AF11" s="17">
        <v>12308.86</v>
      </c>
      <c r="AG11" s="17">
        <v>12308.86</v>
      </c>
      <c r="AH11" s="17">
        <v>12308.86</v>
      </c>
      <c r="AI11" s="17">
        <v>12308.86</v>
      </c>
      <c r="AJ11" s="17">
        <v>12308.86</v>
      </c>
      <c r="AK11" s="17">
        <v>12308.86</v>
      </c>
      <c r="AL11" s="17">
        <v>12308.86</v>
      </c>
      <c r="AM11" s="17">
        <v>12308.86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44682</v>
      </c>
      <c r="B12" s="13">
        <v>15955.05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15955.05</v>
      </c>
      <c r="H12" s="14">
        <f t="shared" si="4"/>
        <v>0</v>
      </c>
      <c r="I12" s="13">
        <v>44120.652499999997</v>
      </c>
      <c r="J12" s="13">
        <f t="shared" si="5"/>
        <v>36.1623165024588</v>
      </c>
      <c r="K12" s="13">
        <f t="shared" si="6"/>
        <v>36.162316502458793</v>
      </c>
      <c r="L12" s="13">
        <f t="shared" si="7"/>
        <v>0</v>
      </c>
      <c r="M12" s="13"/>
      <c r="N12" s="13"/>
      <c r="O12" s="13"/>
      <c r="P12" s="13"/>
      <c r="R12" s="16">
        <f t="shared" si="8"/>
        <v>44682</v>
      </c>
      <c r="S12" s="17"/>
      <c r="T12" s="17">
        <v>2500</v>
      </c>
      <c r="U12" s="17">
        <v>3803.13</v>
      </c>
      <c r="V12" s="17">
        <v>3803.13</v>
      </c>
      <c r="W12" s="17">
        <v>4263.13</v>
      </c>
      <c r="X12" s="17">
        <v>4263.13</v>
      </c>
      <c r="Y12" s="17">
        <v>4263.13</v>
      </c>
      <c r="Z12" s="17">
        <v>4263.13</v>
      </c>
      <c r="AA12" s="17">
        <v>7313.13</v>
      </c>
      <c r="AB12" s="17">
        <v>10513.13</v>
      </c>
      <c r="AC12" s="17">
        <v>13105.05</v>
      </c>
      <c r="AD12" s="17">
        <v>13605.05</v>
      </c>
      <c r="AE12" s="17">
        <v>15355.05</v>
      </c>
      <c r="AF12" s="17">
        <v>15355.05</v>
      </c>
      <c r="AG12" s="17">
        <v>15355.05</v>
      </c>
      <c r="AH12" s="17">
        <v>15955.05</v>
      </c>
      <c r="AI12" s="17">
        <v>15955.05</v>
      </c>
      <c r="AJ12" s="17">
        <v>15955.05</v>
      </c>
      <c r="AK12" s="17">
        <v>15955.05</v>
      </c>
      <c r="AL12" s="17">
        <v>15955.05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44713</v>
      </c>
      <c r="B13" s="13">
        <v>7034.4600000000009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7034.4600000000009</v>
      </c>
      <c r="H13" s="14">
        <f t="shared" si="4"/>
        <v>0</v>
      </c>
      <c r="I13" s="13">
        <v>43683.702499999999</v>
      </c>
      <c r="J13" s="13">
        <f t="shared" si="5"/>
        <v>16.103167994974786</v>
      </c>
      <c r="K13" s="13">
        <f t="shared" si="6"/>
        <v>16.103167994974786</v>
      </c>
      <c r="L13" s="13">
        <f t="shared" si="7"/>
        <v>0</v>
      </c>
      <c r="M13" s="13"/>
      <c r="N13" s="13"/>
      <c r="O13" s="13"/>
      <c r="P13" s="13"/>
      <c r="R13" s="16">
        <f t="shared" si="8"/>
        <v>44713</v>
      </c>
      <c r="S13" s="17"/>
      <c r="T13" s="17">
        <v>1500</v>
      </c>
      <c r="U13" s="17">
        <v>3479.38</v>
      </c>
      <c r="V13" s="17">
        <v>3529.38</v>
      </c>
      <c r="W13" s="17">
        <v>3529.38</v>
      </c>
      <c r="X13" s="17">
        <v>5134.1100000000006</v>
      </c>
      <c r="Y13" s="17">
        <v>5184.3200000000006</v>
      </c>
      <c r="Z13" s="17">
        <v>5284.4600000000009</v>
      </c>
      <c r="AA13" s="17">
        <v>5284.4600000000009</v>
      </c>
      <c r="AB13" s="17">
        <v>5284.4600000000009</v>
      </c>
      <c r="AC13" s="17">
        <v>5684.4600000000009</v>
      </c>
      <c r="AD13" s="17">
        <v>5684.4600000000009</v>
      </c>
      <c r="AE13" s="17">
        <v>5684.4600000000009</v>
      </c>
      <c r="AF13" s="17">
        <v>5684.4600000000009</v>
      </c>
      <c r="AG13" s="17">
        <v>5684.4600000000009</v>
      </c>
      <c r="AH13" s="17">
        <v>5684.4600000000009</v>
      </c>
      <c r="AI13" s="17">
        <v>5684.4600000000009</v>
      </c>
      <c r="AJ13" s="17">
        <v>7034.4600000000009</v>
      </c>
      <c r="AK13" s="17">
        <v>7034.4600000000009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44743</v>
      </c>
      <c r="B14" s="13">
        <v>4096.79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4096.79</v>
      </c>
      <c r="H14" s="14">
        <f t="shared" si="4"/>
        <v>0</v>
      </c>
      <c r="I14" s="13">
        <v>104751.84666666669</v>
      </c>
      <c r="J14" s="13">
        <f t="shared" si="5"/>
        <v>3.9109477592662318</v>
      </c>
      <c r="K14" s="13">
        <f t="shared" si="6"/>
        <v>3.9109477592662318</v>
      </c>
      <c r="L14" s="13">
        <f t="shared" si="7"/>
        <v>0</v>
      </c>
      <c r="M14" s="13"/>
      <c r="N14" s="13"/>
      <c r="O14" s="13"/>
      <c r="P14" s="13"/>
      <c r="R14" s="16">
        <f t="shared" si="8"/>
        <v>44743</v>
      </c>
      <c r="S14" s="17"/>
      <c r="T14" s="17">
        <v>1900</v>
      </c>
      <c r="U14" s="17">
        <v>3295.83</v>
      </c>
      <c r="V14" s="17">
        <v>3295.83</v>
      </c>
      <c r="W14" s="17">
        <v>3295.83</v>
      </c>
      <c r="X14" s="17">
        <v>3295.83</v>
      </c>
      <c r="Y14" s="17">
        <v>3345.9</v>
      </c>
      <c r="Z14" s="17">
        <v>3645.9</v>
      </c>
      <c r="AA14" s="17">
        <v>3645.9</v>
      </c>
      <c r="AB14" s="17">
        <v>3645.9</v>
      </c>
      <c r="AC14" s="17">
        <v>3645.9</v>
      </c>
      <c r="AD14" s="17">
        <v>3645.9</v>
      </c>
      <c r="AE14" s="17">
        <v>4096.79</v>
      </c>
      <c r="AF14" s="17">
        <v>4096.79</v>
      </c>
      <c r="AG14" s="17">
        <v>4096.79</v>
      </c>
      <c r="AH14" s="17">
        <v>4096.79</v>
      </c>
      <c r="AI14" s="17">
        <v>4096.79</v>
      </c>
      <c r="AJ14" s="17">
        <v>4096.79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44774</v>
      </c>
      <c r="B15" s="13">
        <v>11147.74</v>
      </c>
      <c r="C15" s="13">
        <f>++'Completion Factors'!J23</f>
        <v>0.9632141942508623</v>
      </c>
      <c r="D15" s="13">
        <f t="shared" si="1"/>
        <v>425.73977899155705</v>
      </c>
      <c r="E15" s="13">
        <f t="shared" si="2"/>
        <v>425.73977899155705</v>
      </c>
      <c r="F15" s="13"/>
      <c r="G15" s="13">
        <f t="shared" si="3"/>
        <v>11573.479778991557</v>
      </c>
      <c r="H15" s="14">
        <f t="shared" si="4"/>
        <v>425.73977899155761</v>
      </c>
      <c r="I15" s="13">
        <v>103734.99</v>
      </c>
      <c r="J15" s="13">
        <f t="shared" si="5"/>
        <v>11.15677533587419</v>
      </c>
      <c r="K15" s="13">
        <f t="shared" si="6"/>
        <v>10.746364365581949</v>
      </c>
      <c r="L15" s="13">
        <f t="shared" si="7"/>
        <v>0.41041097029224183</v>
      </c>
      <c r="M15" s="13"/>
      <c r="N15" s="13"/>
      <c r="O15" s="13"/>
      <c r="P15" s="13"/>
      <c r="R15" s="16">
        <f t="shared" si="8"/>
        <v>44774</v>
      </c>
      <c r="S15" s="17">
        <v>1000</v>
      </c>
      <c r="T15" s="17">
        <v>2200</v>
      </c>
      <c r="U15" s="17">
        <v>4217.2700000000004</v>
      </c>
      <c r="V15" s="17">
        <v>5219.1900000000014</v>
      </c>
      <c r="W15" s="17">
        <v>6291.9500000000007</v>
      </c>
      <c r="X15" s="17">
        <v>6841.9500000000007</v>
      </c>
      <c r="Y15" s="17">
        <v>8941.9500000000007</v>
      </c>
      <c r="Z15" s="17">
        <v>8941.9500000000007</v>
      </c>
      <c r="AA15" s="17">
        <v>10346.290000000001</v>
      </c>
      <c r="AB15" s="17">
        <v>10346.290000000001</v>
      </c>
      <c r="AC15" s="17">
        <v>10346.290000000001</v>
      </c>
      <c r="AD15" s="17">
        <v>10346.290000000001</v>
      </c>
      <c r="AE15" s="17">
        <v>10746.29</v>
      </c>
      <c r="AF15" s="17">
        <v>11147.74</v>
      </c>
      <c r="AG15" s="17">
        <v>11147.74</v>
      </c>
      <c r="AH15" s="17">
        <v>11147.74</v>
      </c>
      <c r="AI15" s="17">
        <v>11147.74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44805</v>
      </c>
      <c r="B16" s="13">
        <v>9363.5300000000007</v>
      </c>
      <c r="C16" s="13">
        <f>++'Completion Factors'!J22</f>
        <v>0.9632141942508623</v>
      </c>
      <c r="D16" s="13">
        <f t="shared" si="1"/>
        <v>357.59958455981342</v>
      </c>
      <c r="E16" s="13">
        <f t="shared" si="2"/>
        <v>357.59958455981342</v>
      </c>
      <c r="F16" s="13"/>
      <c r="G16" s="13">
        <f t="shared" si="3"/>
        <v>9721.1295845598142</v>
      </c>
      <c r="H16" s="14">
        <f t="shared" si="4"/>
        <v>357.59958455981359</v>
      </c>
      <c r="I16" s="13">
        <v>103058.7</v>
      </c>
      <c r="J16" s="13">
        <f t="shared" si="5"/>
        <v>9.432614213608181</v>
      </c>
      <c r="K16" s="13">
        <f t="shared" si="6"/>
        <v>9.0856278994398334</v>
      </c>
      <c r="L16" s="13">
        <f t="shared" si="7"/>
        <v>0.34698631416834758</v>
      </c>
      <c r="M16" s="13"/>
      <c r="N16" s="13"/>
      <c r="O16" s="13"/>
      <c r="P16" s="13"/>
      <c r="R16" s="16">
        <f t="shared" si="8"/>
        <v>44805</v>
      </c>
      <c r="S16" s="17">
        <v>500</v>
      </c>
      <c r="T16" s="17">
        <v>2000</v>
      </c>
      <c r="U16" s="17">
        <v>3550</v>
      </c>
      <c r="V16" s="17">
        <v>3650.21</v>
      </c>
      <c r="W16" s="17">
        <v>4770.21</v>
      </c>
      <c r="X16" s="17">
        <v>6611.16</v>
      </c>
      <c r="Y16" s="17">
        <v>6812.08</v>
      </c>
      <c r="Z16" s="17">
        <v>6812.08</v>
      </c>
      <c r="AA16" s="17">
        <v>6812.08</v>
      </c>
      <c r="AB16" s="17">
        <v>6812.08</v>
      </c>
      <c r="AC16" s="17">
        <v>6812.08</v>
      </c>
      <c r="AD16" s="17">
        <v>8962.08</v>
      </c>
      <c r="AE16" s="17">
        <v>9363.5300000000007</v>
      </c>
      <c r="AF16" s="17">
        <v>9363.5300000000007</v>
      </c>
      <c r="AG16" s="17">
        <v>9363.5300000000007</v>
      </c>
      <c r="AH16" s="17">
        <v>9363.5300000000007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44835</v>
      </c>
      <c r="B17" s="13">
        <v>4461.09</v>
      </c>
      <c r="C17" s="13">
        <f>++'Completion Factors'!J21</f>
        <v>0.95832178758071118</v>
      </c>
      <c r="D17" s="13">
        <f t="shared" si="1"/>
        <v>194.01651830430296</v>
      </c>
      <c r="E17" s="13">
        <f t="shared" si="2"/>
        <v>194.01651830430296</v>
      </c>
      <c r="F17" s="13"/>
      <c r="G17" s="13">
        <f t="shared" si="3"/>
        <v>4655.1065183043029</v>
      </c>
      <c r="H17" s="14">
        <f t="shared" si="4"/>
        <v>194.01651830430274</v>
      </c>
      <c r="I17" s="13">
        <v>102485.1225</v>
      </c>
      <c r="J17" s="13">
        <f t="shared" si="5"/>
        <v>4.542226622507382</v>
      </c>
      <c r="K17" s="13">
        <f t="shared" si="6"/>
        <v>4.3529147364779703</v>
      </c>
      <c r="L17" s="13">
        <f t="shared" si="7"/>
        <v>0.18931188602941162</v>
      </c>
      <c r="M17" s="13"/>
      <c r="N17" s="13"/>
      <c r="O17" s="13"/>
      <c r="P17" s="13"/>
      <c r="R17" s="16">
        <f t="shared" si="8"/>
        <v>44835</v>
      </c>
      <c r="S17" s="17"/>
      <c r="T17" s="17">
        <v>1000</v>
      </c>
      <c r="U17" s="17">
        <v>2050</v>
      </c>
      <c r="V17" s="17">
        <v>3423.28</v>
      </c>
      <c r="W17" s="17">
        <v>3523.28</v>
      </c>
      <c r="X17" s="17">
        <v>3874.25</v>
      </c>
      <c r="Y17" s="17">
        <v>3874.25</v>
      </c>
      <c r="Z17" s="17">
        <v>4324.25</v>
      </c>
      <c r="AA17" s="17">
        <v>4324.25</v>
      </c>
      <c r="AB17" s="17">
        <v>4324.25</v>
      </c>
      <c r="AC17" s="17">
        <v>4324.25</v>
      </c>
      <c r="AD17" s="17">
        <v>4324.25</v>
      </c>
      <c r="AE17" s="17">
        <v>4424.25</v>
      </c>
      <c r="AF17" s="17">
        <v>4461.09</v>
      </c>
      <c r="AG17" s="17">
        <v>4461.09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44866</v>
      </c>
      <c r="B18" s="13">
        <v>11610.36</v>
      </c>
      <c r="C18" s="13">
        <f>++'Completion Factors'!J20</f>
        <v>0.95832178758071118</v>
      </c>
      <c r="D18" s="13">
        <f t="shared" si="1"/>
        <v>504.9442229274789</v>
      </c>
      <c r="E18" s="13">
        <f t="shared" si="2"/>
        <v>504.9442229274789</v>
      </c>
      <c r="F18" s="13"/>
      <c r="G18" s="13">
        <f t="shared" si="3"/>
        <v>12115.30422292748</v>
      </c>
      <c r="H18" s="14">
        <f t="shared" si="4"/>
        <v>504.94422292747913</v>
      </c>
      <c r="I18" s="13">
        <v>101804.9425</v>
      </c>
      <c r="J18" s="13">
        <f t="shared" si="5"/>
        <v>11.900506915887192</v>
      </c>
      <c r="K18" s="13">
        <f t="shared" si="6"/>
        <v>11.404515060749629</v>
      </c>
      <c r="L18" s="13">
        <f t="shared" si="7"/>
        <v>0.49599185513756261</v>
      </c>
      <c r="M18" s="13"/>
      <c r="N18" s="13"/>
      <c r="O18" s="13"/>
      <c r="P18" s="13"/>
      <c r="R18" s="16">
        <f t="shared" si="8"/>
        <v>44866</v>
      </c>
      <c r="S18" s="17"/>
      <c r="T18" s="17">
        <v>1700</v>
      </c>
      <c r="U18" s="17">
        <v>2900</v>
      </c>
      <c r="V18" s="17">
        <v>2900</v>
      </c>
      <c r="W18" s="17">
        <v>3924.82</v>
      </c>
      <c r="X18" s="17">
        <v>7541.2199999999993</v>
      </c>
      <c r="Y18" s="17">
        <v>9960.3599999999988</v>
      </c>
      <c r="Z18" s="17">
        <v>10260.36</v>
      </c>
      <c r="AA18" s="17">
        <v>10260.36</v>
      </c>
      <c r="AB18" s="17">
        <v>10260.36</v>
      </c>
      <c r="AC18" s="17">
        <v>11610.36</v>
      </c>
      <c r="AD18" s="17">
        <v>11610.36</v>
      </c>
      <c r="AE18" s="17">
        <v>11610.36</v>
      </c>
      <c r="AF18" s="17">
        <v>11610.36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44896</v>
      </c>
      <c r="B19" s="13">
        <v>7994.8499999999995</v>
      </c>
      <c r="C19" s="13">
        <f>++'Completion Factors'!J19</f>
        <v>0.9531156608518363</v>
      </c>
      <c r="D19" s="13">
        <f t="shared" si="1"/>
        <v>393.27153485621443</v>
      </c>
      <c r="E19" s="13">
        <f t="shared" si="2"/>
        <v>393.27153485621443</v>
      </c>
      <c r="F19" s="13"/>
      <c r="G19" s="13">
        <f t="shared" si="3"/>
        <v>8388.1215348562146</v>
      </c>
      <c r="H19" s="14">
        <f t="shared" si="4"/>
        <v>393.27153485621511</v>
      </c>
      <c r="I19" s="13">
        <v>101156.47749999999</v>
      </c>
      <c r="J19" s="13">
        <f t="shared" si="5"/>
        <v>8.2922238319896167</v>
      </c>
      <c r="K19" s="13">
        <f t="shared" si="6"/>
        <v>7.9034483975581296</v>
      </c>
      <c r="L19" s="13">
        <f t="shared" si="7"/>
        <v>0.3887754344314871</v>
      </c>
      <c r="M19" s="13">
        <f t="shared" ref="M19:M31" si="9">SUM(G8:G19)/SUM(I8:I19)*100</f>
        <v>12.44651996722105</v>
      </c>
      <c r="N19" s="18"/>
      <c r="O19" s="13"/>
      <c r="P19" s="13"/>
      <c r="R19" s="16">
        <f t="shared" si="8"/>
        <v>44896</v>
      </c>
      <c r="S19" s="17"/>
      <c r="T19" s="17"/>
      <c r="U19" s="17">
        <v>1700</v>
      </c>
      <c r="V19" s="17">
        <v>3895.81</v>
      </c>
      <c r="W19" s="17">
        <v>6499.16</v>
      </c>
      <c r="X19" s="17">
        <v>6619.8499999999995</v>
      </c>
      <c r="Y19" s="17">
        <v>6694.8499999999995</v>
      </c>
      <c r="Z19" s="17">
        <v>6694.8499999999995</v>
      </c>
      <c r="AA19" s="17">
        <v>6694.8499999999995</v>
      </c>
      <c r="AB19" s="17">
        <v>7594.8499999999995</v>
      </c>
      <c r="AC19" s="17">
        <v>7994.8499999999995</v>
      </c>
      <c r="AD19" s="17">
        <v>7994.8499999999995</v>
      </c>
      <c r="AE19" s="17">
        <v>7994.8499999999995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44927</v>
      </c>
      <c r="B20" s="13">
        <v>7240.7800000000007</v>
      </c>
      <c r="C20" s="13">
        <f>++'Completion Factors'!J18</f>
        <v>0.93768563895426682</v>
      </c>
      <c r="D20" s="13">
        <f t="shared" si="1"/>
        <v>481.1896017474678</v>
      </c>
      <c r="E20" s="13">
        <f t="shared" si="2"/>
        <v>481.1896017474678</v>
      </c>
      <c r="F20" s="13"/>
      <c r="G20" s="13">
        <f t="shared" si="3"/>
        <v>7721.9696017474689</v>
      </c>
      <c r="H20" s="14">
        <f t="shared" si="4"/>
        <v>481.18960174746826</v>
      </c>
      <c r="I20" s="13">
        <v>99979.772500000006</v>
      </c>
      <c r="J20" s="13">
        <f t="shared" si="5"/>
        <v>7.7235318791583252</v>
      </c>
      <c r="K20" s="13">
        <f t="shared" si="6"/>
        <v>7.2422449250922227</v>
      </c>
      <c r="L20" s="13">
        <f t="shared" si="7"/>
        <v>0.48128695406610245</v>
      </c>
      <c r="M20" s="13">
        <f t="shared" si="9"/>
        <v>11.917375119471625</v>
      </c>
      <c r="N20" s="18">
        <f t="shared" ref="N20:N31" si="10">J20/J8</f>
        <v>0.59455311434903946</v>
      </c>
      <c r="O20" s="18">
        <f t="shared" ref="O20:O31" si="11">I20/I8</f>
        <v>2.1876234741635256</v>
      </c>
      <c r="P20" s="13"/>
      <c r="R20" s="16">
        <f t="shared" si="8"/>
        <v>44927</v>
      </c>
      <c r="S20" s="17"/>
      <c r="T20" s="17"/>
      <c r="U20" s="17">
        <v>2500.71</v>
      </c>
      <c r="V20" s="17">
        <v>3997.93</v>
      </c>
      <c r="W20" s="17">
        <v>4190.1400000000003</v>
      </c>
      <c r="X20" s="17">
        <v>5490.7800000000007</v>
      </c>
      <c r="Y20" s="17">
        <v>7090.7800000000007</v>
      </c>
      <c r="Z20" s="17">
        <v>7090.7800000000007</v>
      </c>
      <c r="AA20" s="17">
        <v>7090.7800000000007</v>
      </c>
      <c r="AB20" s="17">
        <v>7090.7800000000007</v>
      </c>
      <c r="AC20" s="17">
        <v>7240.7800000000007</v>
      </c>
      <c r="AD20" s="17">
        <v>7240.7800000000007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44958</v>
      </c>
      <c r="B21" s="13">
        <v>10796.17</v>
      </c>
      <c r="C21" s="13">
        <f>++'Completion Factors'!J17</f>
        <v>0.91713102885527154</v>
      </c>
      <c r="D21" s="13">
        <f t="shared" si="1"/>
        <v>975.50674010045543</v>
      </c>
      <c r="E21" s="13">
        <f t="shared" si="2"/>
        <v>975.50674010045543</v>
      </c>
      <c r="F21" s="13"/>
      <c r="G21" s="13">
        <f t="shared" si="3"/>
        <v>11771.676740100456</v>
      </c>
      <c r="H21" s="14">
        <f t="shared" si="4"/>
        <v>975.50674010045623</v>
      </c>
      <c r="I21" s="13">
        <v>99441.395000000004</v>
      </c>
      <c r="J21" s="13">
        <f t="shared" si="5"/>
        <v>11.837803301231299</v>
      </c>
      <c r="K21" s="13">
        <f t="shared" si="6"/>
        <v>10.85681672104459</v>
      </c>
      <c r="L21" s="13">
        <f t="shared" si="7"/>
        <v>0.98098658018670903</v>
      </c>
      <c r="M21" s="13">
        <f t="shared" si="9"/>
        <v>11.710874007902031</v>
      </c>
      <c r="N21" s="18">
        <f t="shared" si="10"/>
        <v>0.72760915648573066</v>
      </c>
      <c r="O21" s="18">
        <f t="shared" si="11"/>
        <v>2.1941151658949027</v>
      </c>
      <c r="P21" s="13"/>
      <c r="R21" s="16">
        <f t="shared" si="8"/>
        <v>44958</v>
      </c>
      <c r="S21" s="17"/>
      <c r="T21" s="17">
        <v>1000</v>
      </c>
      <c r="U21" s="17">
        <v>2200</v>
      </c>
      <c r="V21" s="17">
        <v>5805.1</v>
      </c>
      <c r="W21" s="17">
        <v>5805.1</v>
      </c>
      <c r="X21" s="17">
        <v>10396.17</v>
      </c>
      <c r="Y21" s="17">
        <v>10396.17</v>
      </c>
      <c r="Z21" s="17">
        <v>10396.17</v>
      </c>
      <c r="AA21" s="17">
        <v>10796.17</v>
      </c>
      <c r="AB21" s="17">
        <v>10796.17</v>
      </c>
      <c r="AC21" s="17">
        <v>10796.17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44986</v>
      </c>
      <c r="B22" s="13">
        <v>4353.38</v>
      </c>
      <c r="C22" s="13">
        <f>++'Completion Factors'!J16</f>
        <v>0.88926593619863559</v>
      </c>
      <c r="D22" s="13">
        <f t="shared" si="1"/>
        <v>542.09594571033301</v>
      </c>
      <c r="E22" s="13">
        <f t="shared" si="2"/>
        <v>542.09594571033301</v>
      </c>
      <c r="F22" s="13"/>
      <c r="G22" s="13">
        <f t="shared" si="3"/>
        <v>4895.4759457103328</v>
      </c>
      <c r="H22" s="14">
        <f t="shared" si="4"/>
        <v>542.09594571033267</v>
      </c>
      <c r="I22" s="13">
        <v>98610.001666666663</v>
      </c>
      <c r="J22" s="13">
        <f t="shared" si="5"/>
        <v>4.9644821650633437</v>
      </c>
      <c r="K22" s="13">
        <f t="shared" si="6"/>
        <v>4.4147448802564844</v>
      </c>
      <c r="L22" s="13">
        <f t="shared" si="7"/>
        <v>0.54973728480685935</v>
      </c>
      <c r="M22" s="13">
        <f t="shared" si="9"/>
        <v>10.525810204570103</v>
      </c>
      <c r="N22" s="18">
        <f t="shared" si="10"/>
        <v>0.20208536017637041</v>
      </c>
      <c r="O22" s="18">
        <f t="shared" si="11"/>
        <v>2.2013413202615597</v>
      </c>
      <c r="P22" s="13"/>
      <c r="R22" s="16">
        <f t="shared" si="8"/>
        <v>44986</v>
      </c>
      <c r="S22" s="17"/>
      <c r="T22" s="17">
        <v>1500</v>
      </c>
      <c r="U22" s="17">
        <v>3753.38</v>
      </c>
      <c r="V22" s="17">
        <v>3753.38</v>
      </c>
      <c r="W22" s="17">
        <v>3903.38</v>
      </c>
      <c r="X22" s="17">
        <v>4203.38</v>
      </c>
      <c r="Y22" s="17">
        <v>4203.38</v>
      </c>
      <c r="Z22" s="17">
        <v>4353.38</v>
      </c>
      <c r="AA22" s="17">
        <v>4353.38</v>
      </c>
      <c r="AB22" s="17">
        <v>4353.38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45017</v>
      </c>
      <c r="B23" s="13">
        <v>5272.5</v>
      </c>
      <c r="C23" s="13">
        <f>++'Completion Factors'!J15</f>
        <v>0.87981826854568046</v>
      </c>
      <c r="D23" s="13">
        <f t="shared" si="1"/>
        <v>720.21484634585056</v>
      </c>
      <c r="E23" s="13">
        <f t="shared" si="2"/>
        <v>720.21484634585056</v>
      </c>
      <c r="F23" s="13"/>
      <c r="G23" s="13">
        <f t="shared" si="3"/>
        <v>5992.7148463458507</v>
      </c>
      <c r="H23" s="14">
        <f t="shared" si="4"/>
        <v>720.21484634585067</v>
      </c>
      <c r="I23" s="13">
        <v>97952.164166666669</v>
      </c>
      <c r="J23" s="13">
        <f t="shared" si="5"/>
        <v>6.1180014727894951</v>
      </c>
      <c r="K23" s="13">
        <f t="shared" si="6"/>
        <v>5.3827294627495768</v>
      </c>
      <c r="L23" s="13">
        <f t="shared" si="7"/>
        <v>0.73527201003991838</v>
      </c>
      <c r="M23" s="13">
        <f t="shared" si="9"/>
        <v>9.4406966626540463</v>
      </c>
      <c r="N23" s="18">
        <f t="shared" si="10"/>
        <v>0.22107478373605</v>
      </c>
      <c r="O23" s="18">
        <f t="shared" si="11"/>
        <v>2.2022497637046086</v>
      </c>
      <c r="P23" s="13"/>
      <c r="R23" s="16">
        <f t="shared" si="8"/>
        <v>45017</v>
      </c>
      <c r="S23" s="17"/>
      <c r="T23" s="17">
        <v>1550</v>
      </c>
      <c r="U23" s="17">
        <v>2530.5</v>
      </c>
      <c r="V23" s="17">
        <v>2580.5</v>
      </c>
      <c r="W23" s="17">
        <v>2580.5</v>
      </c>
      <c r="X23" s="17">
        <v>3722.03</v>
      </c>
      <c r="Y23" s="17">
        <v>4172.03</v>
      </c>
      <c r="Z23" s="17">
        <v>4322.03</v>
      </c>
      <c r="AA23" s="17">
        <v>5272.5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45047</v>
      </c>
      <c r="B24" s="13">
        <v>7722</v>
      </c>
      <c r="C24" s="13">
        <f>++'Completion Factors'!J14</f>
        <v>0.83783935810224153</v>
      </c>
      <c r="D24" s="13">
        <f t="shared" si="1"/>
        <v>1494.5639216219352</v>
      </c>
      <c r="E24" s="13">
        <f t="shared" si="2"/>
        <v>1494.5639216219352</v>
      </c>
      <c r="F24" s="19">
        <v>0</v>
      </c>
      <c r="G24" s="13">
        <f t="shared" si="3"/>
        <v>9216.5639216219352</v>
      </c>
      <c r="H24" s="14">
        <f t="shared" si="4"/>
        <v>1494.5639216219352</v>
      </c>
      <c r="I24" s="13">
        <v>97269.735000000001</v>
      </c>
      <c r="J24" s="13">
        <f t="shared" si="5"/>
        <v>9.4752637309250769</v>
      </c>
      <c r="K24" s="13">
        <f t="shared" si="6"/>
        <v>7.9387488821677161</v>
      </c>
      <c r="L24" s="13">
        <f t="shared" si="7"/>
        <v>1.5365148487573608</v>
      </c>
      <c r="M24" s="13">
        <f t="shared" si="9"/>
        <v>8.4219051023089886</v>
      </c>
      <c r="N24" s="18">
        <f t="shared" si="10"/>
        <v>0.26202037500227127</v>
      </c>
      <c r="O24" s="18">
        <f t="shared" si="11"/>
        <v>2.2046304732233959</v>
      </c>
      <c r="P24" s="13"/>
      <c r="R24" s="16">
        <f t="shared" si="8"/>
        <v>45047</v>
      </c>
      <c r="S24" s="17">
        <v>1000</v>
      </c>
      <c r="T24" s="17">
        <v>2000</v>
      </c>
      <c r="U24" s="17">
        <v>2772</v>
      </c>
      <c r="V24" s="17">
        <v>2922</v>
      </c>
      <c r="W24" s="17">
        <v>4122</v>
      </c>
      <c r="X24" s="17">
        <v>5722</v>
      </c>
      <c r="Y24" s="17">
        <v>7422</v>
      </c>
      <c r="Z24" s="17">
        <v>7722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45078</v>
      </c>
      <c r="B25" s="13">
        <v>17247</v>
      </c>
      <c r="C25" s="13">
        <f>++'Completion Factors'!J13</f>
        <v>0.81648797684827878</v>
      </c>
      <c r="D25" s="13">
        <f t="shared" si="1"/>
        <v>3876.3973910737304</v>
      </c>
      <c r="E25" s="13">
        <f t="shared" si="2"/>
        <v>3876.3973910737304</v>
      </c>
      <c r="F25" s="19">
        <v>0</v>
      </c>
      <c r="G25" s="13">
        <f t="shared" si="3"/>
        <v>21123.39739107373</v>
      </c>
      <c r="H25" s="14">
        <f t="shared" si="4"/>
        <v>3876.3973910737295</v>
      </c>
      <c r="I25" s="13">
        <v>96762.101666666669</v>
      </c>
      <c r="J25" s="13">
        <f t="shared" si="5"/>
        <v>21.830238313592229</v>
      </c>
      <c r="K25" s="13">
        <f t="shared" si="6"/>
        <v>17.824127114780701</v>
      </c>
      <c r="L25" s="13">
        <f t="shared" si="7"/>
        <v>4.0061111988115279</v>
      </c>
      <c r="M25" s="13">
        <f t="shared" si="9"/>
        <v>9.2188120794686661</v>
      </c>
      <c r="N25" s="18">
        <f t="shared" si="10"/>
        <v>1.3556486723857475</v>
      </c>
      <c r="O25" s="18">
        <f t="shared" si="11"/>
        <v>2.2150618223504903</v>
      </c>
      <c r="P25" s="13"/>
      <c r="R25" s="16">
        <f t="shared" si="8"/>
        <v>45078</v>
      </c>
      <c r="S25" s="17"/>
      <c r="T25" s="17">
        <v>2000</v>
      </c>
      <c r="U25" s="17">
        <v>13397</v>
      </c>
      <c r="V25" s="17">
        <v>13397</v>
      </c>
      <c r="W25" s="17">
        <v>17047</v>
      </c>
      <c r="X25" s="17">
        <v>17247</v>
      </c>
      <c r="Y25" s="17">
        <v>17247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45108</v>
      </c>
      <c r="B26" s="13">
        <v>3964.75</v>
      </c>
      <c r="C26" s="13">
        <f>++'Completion Factors'!J12</f>
        <v>0.75576099615730474</v>
      </c>
      <c r="D26" s="13">
        <f t="shared" si="1"/>
        <v>1281.2868028502669</v>
      </c>
      <c r="E26" s="13">
        <f t="shared" si="2"/>
        <v>1281.2868028502669</v>
      </c>
      <c r="F26" s="19">
        <v>0</v>
      </c>
      <c r="G26" s="13">
        <f t="shared" si="3"/>
        <v>5246.0368028502671</v>
      </c>
      <c r="H26" s="14">
        <f t="shared" si="4"/>
        <v>1281.2868028502671</v>
      </c>
      <c r="I26" s="13">
        <v>96190.691666666666</v>
      </c>
      <c r="J26" s="13">
        <f t="shared" si="5"/>
        <v>5.4537884196004756</v>
      </c>
      <c r="K26" s="13">
        <f t="shared" si="6"/>
        <v>4.1217605688284289</v>
      </c>
      <c r="L26" s="13">
        <f t="shared" si="7"/>
        <v>1.3320278507720467</v>
      </c>
      <c r="M26" s="13">
        <f t="shared" si="9"/>
        <v>9.3805618322166389</v>
      </c>
      <c r="N26" s="18">
        <f t="shared" si="10"/>
        <v>1.3944927816227619</v>
      </c>
      <c r="O26" s="18">
        <f t="shared" si="11"/>
        <v>0.91827203746352382</v>
      </c>
      <c r="P26" s="13"/>
      <c r="R26" s="16">
        <f t="shared" si="8"/>
        <v>45108</v>
      </c>
      <c r="S26" s="17">
        <v>500</v>
      </c>
      <c r="T26" s="17">
        <v>2000</v>
      </c>
      <c r="U26" s="17">
        <v>3064.75</v>
      </c>
      <c r="V26" s="17">
        <v>3314.75</v>
      </c>
      <c r="W26" s="17">
        <v>3964.75</v>
      </c>
      <c r="X26" s="17">
        <v>3964.75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45139</v>
      </c>
      <c r="B27" s="13">
        <v>54201.75</v>
      </c>
      <c r="C27" s="13">
        <f>++'Completion Factors'!J11</f>
        <v>0.66193876239001659</v>
      </c>
      <c r="D27" s="13">
        <f t="shared" si="1"/>
        <v>27681.579817848233</v>
      </c>
      <c r="E27" s="13">
        <f t="shared" si="2"/>
        <v>27681.579817848233</v>
      </c>
      <c r="F27" s="19">
        <v>0</v>
      </c>
      <c r="G27" s="13">
        <f t="shared" si="3"/>
        <v>81883.329817848236</v>
      </c>
      <c r="H27" s="14">
        <f t="shared" si="4"/>
        <v>27681.579817848236</v>
      </c>
      <c r="I27" s="13">
        <v>95491.685000000012</v>
      </c>
      <c r="J27" s="13">
        <f t="shared" si="5"/>
        <v>85.749172629897799</v>
      </c>
      <c r="K27" s="13">
        <f t="shared" si="6"/>
        <v>56.760701206602427</v>
      </c>
      <c r="L27" s="13">
        <f t="shared" si="7"/>
        <v>28.988471423295373</v>
      </c>
      <c r="M27" s="13">
        <f t="shared" si="9"/>
        <v>15.352915367967423</v>
      </c>
      <c r="N27" s="18">
        <f t="shared" si="10"/>
        <v>7.6858384298709117</v>
      </c>
      <c r="O27" s="18">
        <f t="shared" si="11"/>
        <v>0.9205349612507796</v>
      </c>
      <c r="P27" s="13"/>
      <c r="R27" s="16">
        <f t="shared" si="8"/>
        <v>45139</v>
      </c>
      <c r="S27" s="17"/>
      <c r="T27" s="17">
        <v>2000</v>
      </c>
      <c r="U27" s="17">
        <v>53126.75</v>
      </c>
      <c r="V27" s="17">
        <v>53976.75</v>
      </c>
      <c r="W27" s="17">
        <v>54201.75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45170</v>
      </c>
      <c r="B28" s="13">
        <v>2625</v>
      </c>
      <c r="C28" s="13">
        <f>++'Completion Factors'!J10</f>
        <v>0.61914092114724817</v>
      </c>
      <c r="D28" s="13">
        <f t="shared" si="1"/>
        <v>1614.7456061149369</v>
      </c>
      <c r="E28" s="13">
        <f t="shared" si="2"/>
        <v>1614.7456061149369</v>
      </c>
      <c r="F28" s="19">
        <v>0</v>
      </c>
      <c r="G28" s="13">
        <f t="shared" si="3"/>
        <v>4239.7456061149369</v>
      </c>
      <c r="H28" s="14">
        <f t="shared" si="4"/>
        <v>1614.7456061149369</v>
      </c>
      <c r="I28" s="13">
        <v>94994.744999999995</v>
      </c>
      <c r="J28" s="13">
        <f t="shared" si="5"/>
        <v>4.463136993646267</v>
      </c>
      <c r="K28" s="13">
        <f t="shared" si="6"/>
        <v>2.7633107494525091</v>
      </c>
      <c r="L28" s="13">
        <f t="shared" si="7"/>
        <v>1.6998262441937579</v>
      </c>
      <c r="M28" s="13">
        <f t="shared" si="9"/>
        <v>14.993961608109332</v>
      </c>
      <c r="N28" s="18">
        <f t="shared" si="10"/>
        <v>0.47316013276652596</v>
      </c>
      <c r="O28" s="18">
        <f t="shared" si="11"/>
        <v>0.92175376751307747</v>
      </c>
      <c r="P28" s="20"/>
      <c r="R28" s="16">
        <f t="shared" si="8"/>
        <v>45170</v>
      </c>
      <c r="S28" s="17">
        <v>1000</v>
      </c>
      <c r="T28" s="17">
        <v>2200</v>
      </c>
      <c r="U28" s="17">
        <v>2250</v>
      </c>
      <c r="V28" s="17">
        <v>2625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45200</v>
      </c>
      <c r="B29" s="13">
        <v>3000</v>
      </c>
      <c r="C29" s="13">
        <f>++'Completion Factors'!J9</f>
        <v>0.60502601510169174</v>
      </c>
      <c r="D29" s="13">
        <f t="shared" si="1"/>
        <v>1958.4644711447077</v>
      </c>
      <c r="E29" s="13">
        <f t="shared" si="2"/>
        <v>1958.4644711447077</v>
      </c>
      <c r="F29" s="13">
        <f>ROUND(+I29*J29/100,0)-D29-B29</f>
        <v>9178.5355288552928</v>
      </c>
      <c r="G29" s="13">
        <f t="shared" si="3"/>
        <v>14137</v>
      </c>
      <c r="H29" s="14">
        <f t="shared" si="4"/>
        <v>11137</v>
      </c>
      <c r="I29" s="13">
        <v>94248.851666666684</v>
      </c>
      <c r="J29" s="19">
        <v>15</v>
      </c>
      <c r="K29" s="13">
        <f t="shared" si="6"/>
        <v>3.1830626548217356</v>
      </c>
      <c r="L29" s="13">
        <f t="shared" si="7"/>
        <v>11.816937345178264</v>
      </c>
      <c r="M29" s="13">
        <f t="shared" si="9"/>
        <v>15.906885482979726</v>
      </c>
      <c r="N29" s="18">
        <f t="shared" si="10"/>
        <v>3.3023451374426931</v>
      </c>
      <c r="O29" s="18">
        <f t="shared" si="11"/>
        <v>0.91963447344922367</v>
      </c>
      <c r="P29" s="13"/>
      <c r="R29" s="16">
        <f t="shared" si="8"/>
        <v>45200</v>
      </c>
      <c r="S29" s="17">
        <v>1000</v>
      </c>
      <c r="T29" s="17">
        <v>2000</v>
      </c>
      <c r="U29" s="17">
        <v>3000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45231</v>
      </c>
      <c r="B30" s="13">
        <v>2400</v>
      </c>
      <c r="C30" s="13">
        <f>++'Completion Factors'!J8</f>
        <v>7.792693124628404E-2</v>
      </c>
      <c r="D30" s="13">
        <f t="shared" si="1"/>
        <v>28398.08176219495</v>
      </c>
      <c r="E30" s="13">
        <f t="shared" si="2"/>
        <v>28398.08176219495</v>
      </c>
      <c r="F30" s="13">
        <f>ROUND(+I30*J30/100,0)-D30-B30</f>
        <v>-16770.08176219495</v>
      </c>
      <c r="G30" s="13">
        <f t="shared" si="3"/>
        <v>14028</v>
      </c>
      <c r="H30" s="14">
        <f t="shared" si="4"/>
        <v>11628</v>
      </c>
      <c r="I30" s="13">
        <v>93522.469999999987</v>
      </c>
      <c r="J30" s="19">
        <v>15</v>
      </c>
      <c r="K30" s="13">
        <f t="shared" si="6"/>
        <v>2.5662282016289781</v>
      </c>
      <c r="L30" s="13">
        <f t="shared" si="7"/>
        <v>12.433771798371023</v>
      </c>
      <c r="M30" s="13">
        <f t="shared" si="9"/>
        <v>16.184006580857975</v>
      </c>
      <c r="N30" s="18">
        <f t="shared" si="10"/>
        <v>1.2604505090430207</v>
      </c>
      <c r="O30" s="18">
        <f t="shared" si="11"/>
        <v>0.918643709267848</v>
      </c>
      <c r="P30" s="13"/>
      <c r="R30" s="16">
        <f t="shared" si="8"/>
        <v>45231</v>
      </c>
      <c r="S30" s="17">
        <v>1000</v>
      </c>
      <c r="T30" s="17">
        <v>2400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45261</v>
      </c>
      <c r="B31" s="13"/>
      <c r="C31" s="13">
        <f>+'Completion Factors'!J7</f>
        <v>3.3677190188834687E-2</v>
      </c>
      <c r="D31" s="13">
        <f t="shared" si="1"/>
        <v>0</v>
      </c>
      <c r="E31" s="13">
        <f t="shared" si="2"/>
        <v>0</v>
      </c>
      <c r="F31" s="13">
        <f>ROUND(+I31*J31/100,0)-D31-B31</f>
        <v>13933</v>
      </c>
      <c r="G31" s="13">
        <f t="shared" si="3"/>
        <v>13933</v>
      </c>
      <c r="H31" s="14">
        <f t="shared" si="4"/>
        <v>13933</v>
      </c>
      <c r="I31" s="13">
        <v>92888.803333333344</v>
      </c>
      <c r="J31" s="19">
        <v>15</v>
      </c>
      <c r="K31" s="13">
        <f t="shared" si="6"/>
        <v>0</v>
      </c>
      <c r="L31" s="13">
        <f t="shared" si="7"/>
        <v>15</v>
      </c>
      <c r="M31" s="13">
        <f t="shared" si="9"/>
        <v>16.778719072683479</v>
      </c>
      <c r="N31" s="18">
        <f t="shared" si="10"/>
        <v>1.8089236740249612</v>
      </c>
      <c r="O31" s="18">
        <f t="shared" si="11"/>
        <v>0.91826846514434379</v>
      </c>
      <c r="P31" s="13"/>
      <c r="R31" s="16">
        <f t="shared" si="8"/>
        <v>45261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77241.152313052589</v>
      </c>
      <c r="I33" s="13"/>
      <c r="J33" s="22">
        <f>SUM(G20:G31)/SUM(I20:I31)</f>
        <v>0.16778719072683479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83034.238736531537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-0.12608437369050268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2024-10-15T13:44:17Z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