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i\Documents\Facu\3er Cuatrimestre\Elementos de investigacion operativa\2do Parcial\"/>
    </mc:Choice>
  </mc:AlternateContent>
  <xr:revisionPtr revIDLastSave="0" documentId="13_ncr:1_{F3C92CB1-22B1-4D49-A75D-21DCDB51E76A}" xr6:coauthVersionLast="47" xr6:coauthVersionMax="47" xr10:uidLastSave="{00000000-0000-0000-0000-000000000000}"/>
  <bookViews>
    <workbookView xWindow="0" yWindow="0" windowWidth="15660" windowHeight="15600" activeTab="3" xr2:uid="{CA999026-16E1-46DD-870D-67B12AE3E867}"/>
  </bookViews>
  <sheets>
    <sheet name="Esq. Noroeste" sheetId="6" r:id="rId1"/>
    <sheet name="Costo Minimo" sheetId="5" r:id="rId2"/>
    <sheet name="Voguel" sheetId="4" r:id="rId3"/>
    <sheet name="EJ 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7" l="1"/>
  <c r="I36" i="7"/>
  <c r="J36" i="7"/>
  <c r="H37" i="7"/>
  <c r="J37" i="7" s="1"/>
  <c r="I37" i="7"/>
  <c r="H38" i="7"/>
  <c r="I38" i="7"/>
  <c r="J38" i="7" s="1"/>
  <c r="J35" i="7"/>
  <c r="I35" i="7"/>
  <c r="H35" i="7"/>
  <c r="L27" i="7"/>
  <c r="L28" i="7"/>
  <c r="L29" i="7"/>
  <c r="L26" i="7"/>
  <c r="K27" i="7"/>
  <c r="K28" i="7"/>
  <c r="K29" i="7"/>
  <c r="K26" i="7"/>
  <c r="J28" i="7"/>
  <c r="J29" i="7"/>
  <c r="J27" i="7"/>
  <c r="I28" i="7"/>
  <c r="I29" i="7"/>
  <c r="I27" i="7"/>
  <c r="K18" i="7"/>
  <c r="K19" i="7"/>
  <c r="K20" i="7"/>
  <c r="K17" i="7"/>
  <c r="H18" i="7"/>
  <c r="H19" i="7"/>
  <c r="H20" i="7"/>
  <c r="H17" i="7"/>
  <c r="R37" i="6" l="1"/>
  <c r="Q37" i="6"/>
  <c r="P37" i="6"/>
  <c r="R36" i="6"/>
  <c r="Q36" i="6"/>
  <c r="P36" i="6"/>
  <c r="R35" i="6"/>
  <c r="Q35" i="6"/>
  <c r="P35" i="6"/>
  <c r="P39" i="6" s="1"/>
  <c r="G42" i="6"/>
  <c r="E42" i="6"/>
  <c r="C42" i="6"/>
  <c r="J39" i="6"/>
  <c r="J37" i="6"/>
  <c r="J35" i="6"/>
  <c r="G32" i="6"/>
  <c r="E32" i="6"/>
  <c r="C32" i="6"/>
  <c r="J29" i="6"/>
  <c r="J27" i="6"/>
  <c r="J25" i="6"/>
  <c r="G22" i="6"/>
  <c r="E22" i="6"/>
  <c r="C22" i="6"/>
  <c r="J19" i="6"/>
  <c r="J17" i="6"/>
  <c r="J15" i="6"/>
  <c r="G12" i="6"/>
  <c r="E12" i="6"/>
  <c r="C12" i="6"/>
  <c r="J9" i="6"/>
  <c r="J7" i="6"/>
  <c r="J5" i="6"/>
  <c r="R47" i="5"/>
  <c r="Q47" i="5"/>
  <c r="P47" i="5"/>
  <c r="R46" i="5"/>
  <c r="Q46" i="5"/>
  <c r="P46" i="5"/>
  <c r="R45" i="5"/>
  <c r="Q45" i="5"/>
  <c r="P45" i="5"/>
  <c r="P49" i="5" s="1"/>
  <c r="G52" i="5"/>
  <c r="E52" i="5"/>
  <c r="C52" i="5"/>
  <c r="J49" i="5"/>
  <c r="J47" i="5"/>
  <c r="J45" i="5"/>
  <c r="G42" i="5"/>
  <c r="E42" i="5"/>
  <c r="C42" i="5"/>
  <c r="J39" i="5"/>
  <c r="J37" i="5"/>
  <c r="J35" i="5"/>
  <c r="G32" i="5"/>
  <c r="E32" i="5"/>
  <c r="C32" i="5"/>
  <c r="J29" i="5"/>
  <c r="J27" i="5"/>
  <c r="J25" i="5"/>
  <c r="G22" i="5" l="1"/>
  <c r="E22" i="5"/>
  <c r="C22" i="5"/>
  <c r="J19" i="5"/>
  <c r="J17" i="5"/>
  <c r="J15" i="5"/>
  <c r="G12" i="5"/>
  <c r="E12" i="5"/>
  <c r="C12" i="5"/>
  <c r="J9" i="5"/>
  <c r="J7" i="5"/>
  <c r="J5" i="5"/>
  <c r="R43" i="4"/>
  <c r="Q43" i="4"/>
  <c r="Q42" i="4"/>
  <c r="R42" i="4"/>
  <c r="R44" i="4"/>
  <c r="Q44" i="4"/>
  <c r="P44" i="4"/>
  <c r="P43" i="4"/>
  <c r="P42" i="4"/>
  <c r="G49" i="4"/>
  <c r="E49" i="4"/>
  <c r="C49" i="4"/>
  <c r="J46" i="4"/>
  <c r="J44" i="4"/>
  <c r="J42" i="4"/>
  <c r="G36" i="4"/>
  <c r="E36" i="4"/>
  <c r="C36" i="4"/>
  <c r="J33" i="4"/>
  <c r="J31" i="4"/>
  <c r="J29" i="4"/>
  <c r="P46" i="4" l="1"/>
  <c r="C12" i="4" l="1"/>
  <c r="E12" i="4"/>
  <c r="C24" i="4"/>
  <c r="E24" i="4"/>
  <c r="G24" i="4"/>
  <c r="G12" i="4"/>
  <c r="J17" i="4"/>
  <c r="J19" i="4"/>
  <c r="J21" i="4"/>
  <c r="J9" i="4"/>
  <c r="J7" i="4"/>
  <c r="J5" i="4"/>
</calcChain>
</file>

<file path=xl/sharedStrings.xml><?xml version="1.0" encoding="utf-8"?>
<sst xmlns="http://schemas.openxmlformats.org/spreadsheetml/2006/main" count="167" uniqueCount="30">
  <si>
    <t>O</t>
  </si>
  <si>
    <t>D</t>
  </si>
  <si>
    <t>F 1</t>
  </si>
  <si>
    <t>F 2</t>
  </si>
  <si>
    <t>F 3</t>
  </si>
  <si>
    <t>P</t>
  </si>
  <si>
    <t>Ejercicio 1 - Vogel</t>
  </si>
  <si>
    <t>CD1</t>
  </si>
  <si>
    <t>CD2</t>
  </si>
  <si>
    <t>CD3</t>
  </si>
  <si>
    <t>Ejercicio 1 - Costo Minimo</t>
  </si>
  <si>
    <t>Ejercicio 2 - Costo Minimo</t>
  </si>
  <si>
    <t>Ejercicio 1 - ESQ NOROESTE</t>
  </si>
  <si>
    <t>s1</t>
  </si>
  <si>
    <t>s2</t>
  </si>
  <si>
    <t>s3</t>
  </si>
  <si>
    <t>s4</t>
  </si>
  <si>
    <t>a1</t>
  </si>
  <si>
    <t>a2</t>
  </si>
  <si>
    <t>a3</t>
  </si>
  <si>
    <t>a4</t>
  </si>
  <si>
    <t>Max</t>
  </si>
  <si>
    <t>Minimax o Wald</t>
  </si>
  <si>
    <t>Laplace</t>
  </si>
  <si>
    <t>Suma</t>
  </si>
  <si>
    <t>/</t>
  </si>
  <si>
    <t>Savage</t>
  </si>
  <si>
    <t>Hurwicz</t>
  </si>
  <si>
    <t>α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</si>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</sst>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2" borderId="6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2" fillId="3" borderId="6" xfId="0" applyFont="1" applyFill="1" applyBorder="1" applyAlignment="1">
      <alignment horizontal="righ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0" xfId="0" applyFont="1" applyFill="1"/>
    <xf numFmtId="0" fontId="2" fillId="4" borderId="6" xfId="0" applyFont="1" applyFill="1" applyBorder="1" applyAlignment="1">
      <alignment horizontal="right" vertical="top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1" fillId="5" borderId="0" xfId="0" applyFont="1" applyFill="1"/>
    <xf numFmtId="0" fontId="2" fillId="5" borderId="6" xfId="0" applyFont="1" applyFill="1" applyBorder="1" applyAlignment="1">
      <alignment horizontal="right" vertical="top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right" vertical="top"/>
    </xf>
    <xf numFmtId="0" fontId="7" fillId="4" borderId="6" xfId="0" applyFont="1" applyFill="1" applyBorder="1" applyAlignment="1">
      <alignment horizontal="right" vertical="top"/>
    </xf>
    <xf numFmtId="0" fontId="8" fillId="4" borderId="6" xfId="0" applyFont="1" applyFill="1" applyBorder="1" applyAlignment="1">
      <alignment horizontal="right" vertical="top"/>
    </xf>
    <xf numFmtId="0" fontId="8" fillId="3" borderId="6" xfId="0" applyFont="1" applyFill="1" applyBorder="1" applyAlignment="1">
      <alignment horizontal="right" vertical="top"/>
    </xf>
    <xf numFmtId="0" fontId="9" fillId="2" borderId="6" xfId="0" applyFont="1" applyFill="1" applyBorder="1" applyAlignment="1">
      <alignment horizontal="right" vertical="top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0" xfId="0" applyFont="1" applyFill="1"/>
    <xf numFmtId="0" fontId="2" fillId="6" borderId="6" xfId="0" applyFont="1" applyFill="1" applyBorder="1" applyAlignment="1">
      <alignment horizontal="right" vertical="top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6AC8-74C6-4075-836E-C6597D732E7F}">
  <dimension ref="A2:R42"/>
  <sheetViews>
    <sheetView workbookViewId="0">
      <selection activeCell="M18" sqref="M18"/>
    </sheetView>
  </sheetViews>
  <sheetFormatPr baseColWidth="10" defaultRowHeight="15" x14ac:dyDescent="0.25"/>
  <cols>
    <col min="1" max="1" width="5.42578125" customWidth="1"/>
    <col min="2" max="10" width="7.28515625" customWidth="1"/>
    <col min="11" max="15" width="3.5703125" customWidth="1"/>
  </cols>
  <sheetData>
    <row r="2" spans="1:18" x14ac:dyDescent="0.25">
      <c r="A2" s="31" t="s">
        <v>12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4" spans="1:18" x14ac:dyDescent="0.25">
      <c r="B4" s="4"/>
      <c r="C4" s="8" t="s">
        <v>2</v>
      </c>
      <c r="D4" s="9"/>
      <c r="E4" s="8" t="s">
        <v>3</v>
      </c>
      <c r="F4" s="9"/>
      <c r="G4" s="8" t="s">
        <v>4</v>
      </c>
      <c r="H4" s="9"/>
      <c r="I4" s="4" t="s">
        <v>0</v>
      </c>
      <c r="J4" s="5"/>
    </row>
    <row r="5" spans="1:18" x14ac:dyDescent="0.25">
      <c r="B5" s="10" t="s">
        <v>7</v>
      </c>
      <c r="C5" s="15"/>
      <c r="D5" s="16">
        <v>11</v>
      </c>
      <c r="E5" s="2"/>
      <c r="F5" s="3">
        <v>1</v>
      </c>
      <c r="G5" s="2"/>
      <c r="H5" s="3">
        <v>9</v>
      </c>
      <c r="I5" s="10">
        <v>125</v>
      </c>
      <c r="J5" s="10">
        <f>+I5-G6-E6-C6</f>
        <v>25</v>
      </c>
    </row>
    <row r="6" spans="1:18" x14ac:dyDescent="0.25">
      <c r="B6" s="11"/>
      <c r="C6" s="17">
        <v>100</v>
      </c>
      <c r="D6" s="18"/>
      <c r="E6" s="12"/>
      <c r="F6" s="13"/>
      <c r="G6" s="12"/>
      <c r="H6" s="13"/>
      <c r="I6" s="11"/>
      <c r="J6" s="11"/>
    </row>
    <row r="7" spans="1:18" x14ac:dyDescent="0.25">
      <c r="B7" s="10" t="s">
        <v>8</v>
      </c>
      <c r="C7" s="15"/>
      <c r="D7" s="16">
        <v>0</v>
      </c>
      <c r="E7" s="2"/>
      <c r="F7" s="3">
        <v>5</v>
      </c>
      <c r="G7" s="2"/>
      <c r="H7" s="3">
        <v>8</v>
      </c>
      <c r="I7" s="10">
        <v>50</v>
      </c>
      <c r="J7" s="10">
        <f t="shared" ref="J7" si="0">+I7-G8-E8-C8</f>
        <v>50</v>
      </c>
    </row>
    <row r="8" spans="1:18" x14ac:dyDescent="0.25">
      <c r="B8" s="11"/>
      <c r="C8" s="17"/>
      <c r="D8" s="18"/>
      <c r="E8" s="12"/>
      <c r="F8" s="13"/>
      <c r="G8" s="12"/>
      <c r="H8" s="13"/>
      <c r="I8" s="11"/>
      <c r="J8" s="11"/>
    </row>
    <row r="9" spans="1:18" x14ac:dyDescent="0.25">
      <c r="B9" s="10" t="s">
        <v>9</v>
      </c>
      <c r="C9" s="15"/>
      <c r="D9" s="16">
        <v>7</v>
      </c>
      <c r="E9" s="2"/>
      <c r="F9" s="3">
        <v>8</v>
      </c>
      <c r="G9" s="2"/>
      <c r="H9" s="3">
        <v>4</v>
      </c>
      <c r="I9" s="10">
        <v>130</v>
      </c>
      <c r="J9" s="10">
        <f t="shared" ref="J9" si="1">+I9-G10-E10-C10</f>
        <v>130</v>
      </c>
    </row>
    <row r="10" spans="1:18" x14ac:dyDescent="0.25">
      <c r="B10" s="11"/>
      <c r="C10" s="17"/>
      <c r="D10" s="18"/>
      <c r="E10" s="12"/>
      <c r="F10" s="13"/>
      <c r="G10" s="12"/>
      <c r="H10" s="13"/>
      <c r="I10" s="11"/>
      <c r="J10" s="11"/>
    </row>
    <row r="11" spans="1:18" x14ac:dyDescent="0.25">
      <c r="B11" s="6" t="s">
        <v>1</v>
      </c>
      <c r="C11" s="8">
        <v>100</v>
      </c>
      <c r="D11" s="9"/>
      <c r="E11" s="8">
        <v>120</v>
      </c>
      <c r="F11" s="9"/>
      <c r="G11" s="8">
        <v>85</v>
      </c>
      <c r="H11" s="9"/>
      <c r="I11" s="6"/>
      <c r="J11" s="5"/>
    </row>
    <row r="12" spans="1:18" x14ac:dyDescent="0.25">
      <c r="B12" s="5"/>
      <c r="C12" s="19">
        <f t="shared" ref="C12" si="2">+C11-C10-C6-C8</f>
        <v>0</v>
      </c>
      <c r="D12" s="20"/>
      <c r="E12" s="8">
        <f t="shared" ref="E12" si="3">+E11-E10-E6-E8</f>
        <v>120</v>
      </c>
      <c r="F12" s="9"/>
      <c r="G12" s="8">
        <f>+G11-G10-G6-G8</f>
        <v>85</v>
      </c>
      <c r="H12" s="9"/>
      <c r="I12" s="5"/>
      <c r="J12" s="5"/>
    </row>
    <row r="14" spans="1:18" x14ac:dyDescent="0.25">
      <c r="B14" s="4"/>
      <c r="C14" s="8" t="s">
        <v>2</v>
      </c>
      <c r="D14" s="9"/>
      <c r="E14" s="8" t="s">
        <v>3</v>
      </c>
      <c r="F14" s="9"/>
      <c r="G14" s="8" t="s">
        <v>4</v>
      </c>
      <c r="H14" s="9"/>
      <c r="I14" s="4" t="s">
        <v>0</v>
      </c>
      <c r="J14" s="5"/>
    </row>
    <row r="15" spans="1:18" x14ac:dyDescent="0.25">
      <c r="B15" s="10" t="s">
        <v>7</v>
      </c>
      <c r="C15" s="15"/>
      <c r="D15" s="16">
        <v>11</v>
      </c>
      <c r="E15" s="21"/>
      <c r="F15" s="22">
        <v>1</v>
      </c>
      <c r="G15" s="21"/>
      <c r="H15" s="22">
        <v>9</v>
      </c>
      <c r="I15" s="10">
        <v>125</v>
      </c>
      <c r="J15" s="48">
        <f>+I15-G16-E16-C16</f>
        <v>0</v>
      </c>
    </row>
    <row r="16" spans="1:18" x14ac:dyDescent="0.25">
      <c r="B16" s="11"/>
      <c r="C16" s="17">
        <v>100</v>
      </c>
      <c r="D16" s="18"/>
      <c r="E16" s="23">
        <v>25</v>
      </c>
      <c r="F16" s="24"/>
      <c r="G16" s="23"/>
      <c r="H16" s="24"/>
      <c r="I16" s="11"/>
      <c r="J16" s="49"/>
    </row>
    <row r="17" spans="2:10" x14ac:dyDescent="0.25">
      <c r="B17" s="10" t="s">
        <v>8</v>
      </c>
      <c r="C17" s="15"/>
      <c r="D17" s="16">
        <v>0</v>
      </c>
      <c r="E17" s="2"/>
      <c r="F17" s="3">
        <v>5</v>
      </c>
      <c r="G17" s="2"/>
      <c r="H17" s="3">
        <v>8</v>
      </c>
      <c r="I17" s="10">
        <v>50</v>
      </c>
      <c r="J17" s="10">
        <f t="shared" ref="J17" si="4">+I17-G18-E18-C18</f>
        <v>50</v>
      </c>
    </row>
    <row r="18" spans="2:10" x14ac:dyDescent="0.25">
      <c r="B18" s="11"/>
      <c r="C18" s="17"/>
      <c r="D18" s="18"/>
      <c r="E18" s="12"/>
      <c r="F18" s="13"/>
      <c r="G18" s="12"/>
      <c r="H18" s="13"/>
      <c r="I18" s="11"/>
      <c r="J18" s="11"/>
    </row>
    <row r="19" spans="2:10" x14ac:dyDescent="0.25">
      <c r="B19" s="10" t="s">
        <v>9</v>
      </c>
      <c r="C19" s="15"/>
      <c r="D19" s="16">
        <v>7</v>
      </c>
      <c r="E19" s="2"/>
      <c r="F19" s="3">
        <v>8</v>
      </c>
      <c r="G19" s="2"/>
      <c r="H19" s="3">
        <v>4</v>
      </c>
      <c r="I19" s="10">
        <v>130</v>
      </c>
      <c r="J19" s="10">
        <f t="shared" ref="J19" si="5">+I19-G20-E20-C20</f>
        <v>130</v>
      </c>
    </row>
    <row r="20" spans="2:10" x14ac:dyDescent="0.25">
      <c r="B20" s="11"/>
      <c r="C20" s="17"/>
      <c r="D20" s="18"/>
      <c r="E20" s="12"/>
      <c r="F20" s="13"/>
      <c r="G20" s="12"/>
      <c r="H20" s="13"/>
      <c r="I20" s="11"/>
      <c r="J20" s="11"/>
    </row>
    <row r="21" spans="2:10" x14ac:dyDescent="0.25">
      <c r="B21" s="6" t="s">
        <v>1</v>
      </c>
      <c r="C21" s="8">
        <v>100</v>
      </c>
      <c r="D21" s="9"/>
      <c r="E21" s="8">
        <v>120</v>
      </c>
      <c r="F21" s="9"/>
      <c r="G21" s="8">
        <v>85</v>
      </c>
      <c r="H21" s="9"/>
      <c r="I21" s="6"/>
      <c r="J21" s="5"/>
    </row>
    <row r="22" spans="2:10" x14ac:dyDescent="0.25">
      <c r="B22" s="5"/>
      <c r="C22" s="19">
        <f t="shared" ref="C22" si="6">+C21-C20-C16-C18</f>
        <v>0</v>
      </c>
      <c r="D22" s="20"/>
      <c r="E22" s="8">
        <f t="shared" ref="E22" si="7">+E21-E20-E16-E18</f>
        <v>95</v>
      </c>
      <c r="F22" s="9"/>
      <c r="G22" s="8">
        <f>+G21-G20-G16-G18</f>
        <v>85</v>
      </c>
      <c r="H22" s="9"/>
      <c r="I22" s="5"/>
      <c r="J22" s="5"/>
    </row>
    <row r="24" spans="2:10" x14ac:dyDescent="0.25">
      <c r="B24" s="4"/>
      <c r="C24" s="8" t="s">
        <v>2</v>
      </c>
      <c r="D24" s="9"/>
      <c r="E24" s="8" t="s">
        <v>3</v>
      </c>
      <c r="F24" s="9"/>
      <c r="G24" s="8" t="s">
        <v>4</v>
      </c>
      <c r="H24" s="9"/>
      <c r="I24" s="4" t="s">
        <v>0</v>
      </c>
      <c r="J24" s="5"/>
    </row>
    <row r="25" spans="2:10" x14ac:dyDescent="0.25">
      <c r="B25" s="10" t="s">
        <v>7</v>
      </c>
      <c r="C25" s="15"/>
      <c r="D25" s="16">
        <v>11</v>
      </c>
      <c r="E25" s="21"/>
      <c r="F25" s="22">
        <v>1</v>
      </c>
      <c r="G25" s="21"/>
      <c r="H25" s="22">
        <v>9</v>
      </c>
      <c r="I25" s="10">
        <v>125</v>
      </c>
      <c r="J25" s="48">
        <f>+I25-G26-E26-C26</f>
        <v>0</v>
      </c>
    </row>
    <row r="26" spans="2:10" x14ac:dyDescent="0.25">
      <c r="B26" s="11"/>
      <c r="C26" s="17">
        <v>100</v>
      </c>
      <c r="D26" s="18"/>
      <c r="E26" s="23">
        <v>25</v>
      </c>
      <c r="F26" s="24"/>
      <c r="G26" s="23"/>
      <c r="H26" s="24"/>
      <c r="I26" s="11"/>
      <c r="J26" s="49"/>
    </row>
    <row r="27" spans="2:10" x14ac:dyDescent="0.25">
      <c r="B27" s="10" t="s">
        <v>8</v>
      </c>
      <c r="C27" s="15"/>
      <c r="D27" s="16">
        <v>0</v>
      </c>
      <c r="E27" s="27"/>
      <c r="F27" s="28">
        <v>5</v>
      </c>
      <c r="G27" s="27"/>
      <c r="H27" s="28">
        <v>8</v>
      </c>
      <c r="I27" s="10">
        <v>50</v>
      </c>
      <c r="J27" s="50">
        <f t="shared" ref="J27" si="8">+I27-G28-E28-C28</f>
        <v>0</v>
      </c>
    </row>
    <row r="28" spans="2:10" x14ac:dyDescent="0.25">
      <c r="B28" s="11"/>
      <c r="C28" s="17"/>
      <c r="D28" s="18"/>
      <c r="E28" s="29">
        <v>50</v>
      </c>
      <c r="F28" s="30"/>
      <c r="G28" s="29"/>
      <c r="H28" s="30"/>
      <c r="I28" s="11"/>
      <c r="J28" s="51"/>
    </row>
    <row r="29" spans="2:10" x14ac:dyDescent="0.25">
      <c r="B29" s="10" t="s">
        <v>9</v>
      </c>
      <c r="C29" s="15"/>
      <c r="D29" s="16">
        <v>7</v>
      </c>
      <c r="E29" s="2"/>
      <c r="F29" s="3">
        <v>8</v>
      </c>
      <c r="G29" s="2"/>
      <c r="H29" s="3">
        <v>4</v>
      </c>
      <c r="I29" s="10">
        <v>130</v>
      </c>
      <c r="J29" s="10">
        <f t="shared" ref="J29" si="9">+I29-G30-E30-C30</f>
        <v>130</v>
      </c>
    </row>
    <row r="30" spans="2:10" x14ac:dyDescent="0.25">
      <c r="B30" s="11"/>
      <c r="C30" s="17"/>
      <c r="D30" s="18"/>
      <c r="E30" s="12"/>
      <c r="F30" s="13"/>
      <c r="G30" s="12"/>
      <c r="H30" s="13"/>
      <c r="I30" s="11"/>
      <c r="J30" s="11"/>
    </row>
    <row r="31" spans="2:10" x14ac:dyDescent="0.25">
      <c r="B31" s="6" t="s">
        <v>1</v>
      </c>
      <c r="C31" s="8">
        <v>100</v>
      </c>
      <c r="D31" s="9"/>
      <c r="E31" s="8">
        <v>120</v>
      </c>
      <c r="F31" s="9"/>
      <c r="G31" s="8">
        <v>85</v>
      </c>
      <c r="H31" s="9"/>
      <c r="I31" s="6"/>
      <c r="J31" s="5"/>
    </row>
    <row r="32" spans="2:10" x14ac:dyDescent="0.25">
      <c r="B32" s="5"/>
      <c r="C32" s="19">
        <f t="shared" ref="C32" si="10">+C31-C30-C26-C28</f>
        <v>0</v>
      </c>
      <c r="D32" s="20"/>
      <c r="E32" s="8">
        <f t="shared" ref="E32" si="11">+E31-E30-E26-E28</f>
        <v>45</v>
      </c>
      <c r="F32" s="9"/>
      <c r="G32" s="8">
        <f>+G31-G30-G26-G28</f>
        <v>85</v>
      </c>
      <c r="H32" s="9"/>
      <c r="I32" s="5"/>
      <c r="J32" s="5"/>
    </row>
    <row r="34" spans="2:18" x14ac:dyDescent="0.25">
      <c r="B34" s="4"/>
      <c r="C34" s="8" t="s">
        <v>2</v>
      </c>
      <c r="D34" s="9"/>
      <c r="E34" s="8" t="s">
        <v>3</v>
      </c>
      <c r="F34" s="9"/>
      <c r="G34" s="8" t="s">
        <v>4</v>
      </c>
      <c r="H34" s="9"/>
      <c r="I34" s="4" t="s">
        <v>0</v>
      </c>
      <c r="J34" s="5"/>
    </row>
    <row r="35" spans="2:18" x14ac:dyDescent="0.25">
      <c r="B35" s="10" t="s">
        <v>7</v>
      </c>
      <c r="C35" s="15"/>
      <c r="D35" s="16">
        <v>11</v>
      </c>
      <c r="E35" s="21"/>
      <c r="F35" s="22">
        <v>1</v>
      </c>
      <c r="G35" s="21"/>
      <c r="H35" s="22">
        <v>9</v>
      </c>
      <c r="I35" s="10">
        <v>125</v>
      </c>
      <c r="J35" s="48">
        <f>+I35-G36-E36-C36</f>
        <v>0</v>
      </c>
      <c r="P35" s="32">
        <f>C36*D35</f>
        <v>1100</v>
      </c>
      <c r="Q35" s="32">
        <f>E36*F35</f>
        <v>25</v>
      </c>
      <c r="R35" s="32">
        <f>G36*H35</f>
        <v>0</v>
      </c>
    </row>
    <row r="36" spans="2:18" x14ac:dyDescent="0.25">
      <c r="B36" s="11"/>
      <c r="C36" s="17">
        <v>100</v>
      </c>
      <c r="D36" s="18"/>
      <c r="E36" s="23">
        <v>25</v>
      </c>
      <c r="F36" s="24"/>
      <c r="G36" s="23"/>
      <c r="H36" s="24"/>
      <c r="I36" s="11"/>
      <c r="J36" s="49"/>
      <c r="P36" s="32">
        <f>C38*D37</f>
        <v>0</v>
      </c>
      <c r="Q36" s="32">
        <f>E38*F37</f>
        <v>250</v>
      </c>
      <c r="R36" s="32">
        <f>G38*H37</f>
        <v>0</v>
      </c>
    </row>
    <row r="37" spans="2:18" x14ac:dyDescent="0.25">
      <c r="B37" s="10" t="s">
        <v>8</v>
      </c>
      <c r="C37" s="15"/>
      <c r="D37" s="16">
        <v>0</v>
      </c>
      <c r="E37" s="27"/>
      <c r="F37" s="28">
        <v>5</v>
      </c>
      <c r="G37" s="27"/>
      <c r="H37" s="28">
        <v>8</v>
      </c>
      <c r="I37" s="10">
        <v>50</v>
      </c>
      <c r="J37" s="50">
        <f t="shared" ref="J37" si="12">+I37-G38-E38-C38</f>
        <v>0</v>
      </c>
      <c r="P37" s="32">
        <f>C40*D39</f>
        <v>0</v>
      </c>
      <c r="Q37" s="32">
        <f>E40*F39</f>
        <v>360</v>
      </c>
      <c r="R37" s="32">
        <f>G40*H39</f>
        <v>340</v>
      </c>
    </row>
    <row r="38" spans="2:18" x14ac:dyDescent="0.25">
      <c r="B38" s="11"/>
      <c r="C38" s="17"/>
      <c r="D38" s="18"/>
      <c r="E38" s="29">
        <v>50</v>
      </c>
      <c r="F38" s="30"/>
      <c r="G38" s="29"/>
      <c r="H38" s="30"/>
      <c r="I38" s="11"/>
      <c r="J38" s="51"/>
      <c r="P38" s="33"/>
      <c r="Q38" s="34"/>
      <c r="R38" s="35"/>
    </row>
    <row r="39" spans="2:18" x14ac:dyDescent="0.25">
      <c r="B39" s="10" t="s">
        <v>9</v>
      </c>
      <c r="C39" s="15"/>
      <c r="D39" s="16">
        <v>7</v>
      </c>
      <c r="E39" s="52"/>
      <c r="F39" s="53">
        <v>8</v>
      </c>
      <c r="G39" s="2"/>
      <c r="H39" s="3">
        <v>4</v>
      </c>
      <c r="I39" s="10">
        <v>130</v>
      </c>
      <c r="J39" s="10">
        <f t="shared" ref="J39" si="13">+I39-G40-E40-C40</f>
        <v>0</v>
      </c>
      <c r="P39" s="36">
        <f>SUM(P35:R37)</f>
        <v>2075</v>
      </c>
      <c r="Q39" s="37"/>
      <c r="R39" s="38"/>
    </row>
    <row r="40" spans="2:18" x14ac:dyDescent="0.25">
      <c r="B40" s="11"/>
      <c r="C40" s="17"/>
      <c r="D40" s="18"/>
      <c r="E40" s="54">
        <v>45</v>
      </c>
      <c r="F40" s="55"/>
      <c r="G40" s="12">
        <v>85</v>
      </c>
      <c r="H40" s="13"/>
      <c r="I40" s="11"/>
      <c r="J40" s="11"/>
    </row>
    <row r="41" spans="2:18" x14ac:dyDescent="0.25">
      <c r="B41" s="6" t="s">
        <v>1</v>
      </c>
      <c r="C41" s="8">
        <v>100</v>
      </c>
      <c r="D41" s="9"/>
      <c r="E41" s="8">
        <v>120</v>
      </c>
      <c r="F41" s="9"/>
      <c r="G41" s="8">
        <v>85</v>
      </c>
      <c r="H41" s="9"/>
      <c r="I41" s="6"/>
      <c r="J41" s="5"/>
    </row>
    <row r="42" spans="2:18" x14ac:dyDescent="0.25">
      <c r="B42" s="5"/>
      <c r="C42" s="19">
        <f t="shared" ref="C42" si="14">+C41-C40-C36-C38</f>
        <v>0</v>
      </c>
      <c r="D42" s="20"/>
      <c r="E42" s="56">
        <f t="shared" ref="E42" si="15">+E41-E40-E36-E38</f>
        <v>0</v>
      </c>
      <c r="F42" s="57"/>
      <c r="G42" s="8">
        <f>+G41-G40-G36-G38</f>
        <v>0</v>
      </c>
      <c r="H42" s="9"/>
      <c r="I42" s="5"/>
      <c r="J42" s="5"/>
    </row>
  </sheetData>
  <mergeCells count="110">
    <mergeCell ref="P39:R39"/>
    <mergeCell ref="C41:D41"/>
    <mergeCell ref="E41:F41"/>
    <mergeCell ref="G41:H41"/>
    <mergeCell ref="C42:D42"/>
    <mergeCell ref="E42:F42"/>
    <mergeCell ref="G42:H42"/>
    <mergeCell ref="B39:B40"/>
    <mergeCell ref="I39:I40"/>
    <mergeCell ref="J39:J40"/>
    <mergeCell ref="C40:D40"/>
    <mergeCell ref="E40:F40"/>
    <mergeCell ref="G40:H40"/>
    <mergeCell ref="B37:B38"/>
    <mergeCell ref="I37:I38"/>
    <mergeCell ref="J37:J38"/>
    <mergeCell ref="C38:D38"/>
    <mergeCell ref="E38:F38"/>
    <mergeCell ref="G38:H38"/>
    <mergeCell ref="C34:D34"/>
    <mergeCell ref="E34:F34"/>
    <mergeCell ref="G34:H34"/>
    <mergeCell ref="B35:B36"/>
    <mergeCell ref="I35:I36"/>
    <mergeCell ref="J35:J36"/>
    <mergeCell ref="C36:D36"/>
    <mergeCell ref="E36:F36"/>
    <mergeCell ref="G36:H36"/>
    <mergeCell ref="C31:D31"/>
    <mergeCell ref="E31:F31"/>
    <mergeCell ref="G31:H31"/>
    <mergeCell ref="C32:D32"/>
    <mergeCell ref="E32:F32"/>
    <mergeCell ref="G32:H32"/>
    <mergeCell ref="B29:B30"/>
    <mergeCell ref="I29:I30"/>
    <mergeCell ref="J29:J30"/>
    <mergeCell ref="C30:D30"/>
    <mergeCell ref="E30:F30"/>
    <mergeCell ref="G30:H30"/>
    <mergeCell ref="B27:B28"/>
    <mergeCell ref="I27:I28"/>
    <mergeCell ref="J27:J28"/>
    <mergeCell ref="C28:D28"/>
    <mergeCell ref="E28:F28"/>
    <mergeCell ref="G28:H28"/>
    <mergeCell ref="C24:D24"/>
    <mergeCell ref="E24:F24"/>
    <mergeCell ref="G24:H24"/>
    <mergeCell ref="B25:B26"/>
    <mergeCell ref="I25:I26"/>
    <mergeCell ref="J25:J26"/>
    <mergeCell ref="C26:D26"/>
    <mergeCell ref="E26:F26"/>
    <mergeCell ref="G26:H26"/>
    <mergeCell ref="C21:D21"/>
    <mergeCell ref="E21:F21"/>
    <mergeCell ref="G21:H21"/>
    <mergeCell ref="C22:D22"/>
    <mergeCell ref="E22:F22"/>
    <mergeCell ref="G22:H22"/>
    <mergeCell ref="B19:B20"/>
    <mergeCell ref="I19:I20"/>
    <mergeCell ref="J19:J20"/>
    <mergeCell ref="C20:D20"/>
    <mergeCell ref="E20:F20"/>
    <mergeCell ref="G20:H20"/>
    <mergeCell ref="B17:B18"/>
    <mergeCell ref="I17:I18"/>
    <mergeCell ref="J17:J18"/>
    <mergeCell ref="C18:D18"/>
    <mergeCell ref="E18:F18"/>
    <mergeCell ref="G18:H18"/>
    <mergeCell ref="C14:D14"/>
    <mergeCell ref="E14:F14"/>
    <mergeCell ref="G14:H14"/>
    <mergeCell ref="B15:B16"/>
    <mergeCell ref="I15:I16"/>
    <mergeCell ref="J15:J16"/>
    <mergeCell ref="C16:D16"/>
    <mergeCell ref="E16:F16"/>
    <mergeCell ref="G16:H16"/>
    <mergeCell ref="C11:D11"/>
    <mergeCell ref="E11:F11"/>
    <mergeCell ref="G11:H11"/>
    <mergeCell ref="C12:D12"/>
    <mergeCell ref="E12:F12"/>
    <mergeCell ref="G12:H12"/>
    <mergeCell ref="B9:B10"/>
    <mergeCell ref="I9:I10"/>
    <mergeCell ref="J9:J10"/>
    <mergeCell ref="C10:D10"/>
    <mergeCell ref="E10:F10"/>
    <mergeCell ref="G10:H10"/>
    <mergeCell ref="B7:B8"/>
    <mergeCell ref="I7:I8"/>
    <mergeCell ref="J7:J8"/>
    <mergeCell ref="C8:D8"/>
    <mergeCell ref="E8:F8"/>
    <mergeCell ref="G8:H8"/>
    <mergeCell ref="A2:R2"/>
    <mergeCell ref="C4:D4"/>
    <mergeCell ref="E4:F4"/>
    <mergeCell ref="G4:H4"/>
    <mergeCell ref="B5:B6"/>
    <mergeCell ref="I5:I6"/>
    <mergeCell ref="J5:J6"/>
    <mergeCell ref="C6:D6"/>
    <mergeCell ref="E6:F6"/>
    <mergeCell ref="G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5234-12D1-4334-A9BC-3EF0CC052218}">
  <dimension ref="A2:R52"/>
  <sheetViews>
    <sheetView topLeftCell="A19" workbookViewId="0">
      <selection activeCell="P45" sqref="P45:R49"/>
    </sheetView>
  </sheetViews>
  <sheetFormatPr baseColWidth="10" defaultRowHeight="15" x14ac:dyDescent="0.25"/>
  <cols>
    <col min="1" max="1" width="4.7109375" customWidth="1"/>
    <col min="2" max="10" width="7" customWidth="1"/>
    <col min="12" max="15" width="2.42578125" customWidth="1"/>
    <col min="16" max="19" width="7.85546875" customWidth="1"/>
  </cols>
  <sheetData>
    <row r="2" spans="1:18" x14ac:dyDescent="0.25">
      <c r="A2" s="31" t="s">
        <v>10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4" spans="1:18" x14ac:dyDescent="0.25">
      <c r="B4" s="4"/>
      <c r="C4" s="8" t="s">
        <v>2</v>
      </c>
      <c r="D4" s="9"/>
      <c r="E4" s="8" t="s">
        <v>3</v>
      </c>
      <c r="F4" s="9"/>
      <c r="G4" s="8" t="s">
        <v>4</v>
      </c>
      <c r="H4" s="9"/>
      <c r="I4" s="4" t="s">
        <v>0</v>
      </c>
      <c r="J4" s="5"/>
    </row>
    <row r="5" spans="1:18" x14ac:dyDescent="0.25">
      <c r="B5" s="10" t="s">
        <v>7</v>
      </c>
      <c r="C5" s="2"/>
      <c r="D5" s="3">
        <v>11</v>
      </c>
      <c r="E5" s="2"/>
      <c r="F5" s="3">
        <v>1</v>
      </c>
      <c r="G5" s="2"/>
      <c r="H5" s="3">
        <v>9</v>
      </c>
      <c r="I5" s="10">
        <v>125</v>
      </c>
      <c r="J5" s="10">
        <f>+I5-G6-E6-C6</f>
        <v>125</v>
      </c>
    </row>
    <row r="6" spans="1:18" x14ac:dyDescent="0.25">
      <c r="B6" s="11"/>
      <c r="C6" s="12"/>
      <c r="D6" s="13"/>
      <c r="E6" s="12"/>
      <c r="F6" s="13"/>
      <c r="G6" s="12"/>
      <c r="H6" s="13"/>
      <c r="I6" s="11"/>
      <c r="J6" s="11"/>
    </row>
    <row r="7" spans="1:18" x14ac:dyDescent="0.25">
      <c r="B7" s="10" t="s">
        <v>8</v>
      </c>
      <c r="C7" s="2"/>
      <c r="D7" s="3">
        <v>0</v>
      </c>
      <c r="E7" s="2"/>
      <c r="F7" s="3">
        <v>5</v>
      </c>
      <c r="G7" s="2"/>
      <c r="H7" s="3">
        <v>8</v>
      </c>
      <c r="I7" s="10">
        <v>50</v>
      </c>
      <c r="J7" s="10">
        <f t="shared" ref="J7" si="0">+I7-G8-E8-C8</f>
        <v>50</v>
      </c>
    </row>
    <row r="8" spans="1:18" x14ac:dyDescent="0.25">
      <c r="B8" s="11"/>
      <c r="C8" s="12"/>
      <c r="D8" s="13"/>
      <c r="E8" s="12"/>
      <c r="F8" s="13"/>
      <c r="G8" s="12"/>
      <c r="H8" s="13"/>
      <c r="I8" s="11"/>
      <c r="J8" s="11"/>
    </row>
    <row r="9" spans="1:18" x14ac:dyDescent="0.25">
      <c r="B9" s="10" t="s">
        <v>9</v>
      </c>
      <c r="C9" s="2"/>
      <c r="D9" s="3">
        <v>7</v>
      </c>
      <c r="E9" s="2"/>
      <c r="F9" s="3">
        <v>8</v>
      </c>
      <c r="G9" s="2"/>
      <c r="H9" s="3">
        <v>4</v>
      </c>
      <c r="I9" s="10">
        <v>130</v>
      </c>
      <c r="J9" s="10">
        <f t="shared" ref="J9" si="1">+I9-G10-E10-C10</f>
        <v>130</v>
      </c>
    </row>
    <row r="10" spans="1:18" x14ac:dyDescent="0.25">
      <c r="B10" s="11"/>
      <c r="C10" s="12"/>
      <c r="D10" s="13"/>
      <c r="E10" s="12"/>
      <c r="F10" s="13"/>
      <c r="G10" s="12"/>
      <c r="H10" s="13"/>
      <c r="I10" s="11"/>
      <c r="J10" s="11"/>
    </row>
    <row r="11" spans="1:18" x14ac:dyDescent="0.25">
      <c r="B11" s="6" t="s">
        <v>1</v>
      </c>
      <c r="C11" s="8">
        <v>100</v>
      </c>
      <c r="D11" s="9"/>
      <c r="E11" s="8">
        <v>120</v>
      </c>
      <c r="F11" s="9"/>
      <c r="G11" s="8">
        <v>85</v>
      </c>
      <c r="H11" s="9"/>
      <c r="I11" s="6"/>
      <c r="J11" s="5"/>
    </row>
    <row r="12" spans="1:18" x14ac:dyDescent="0.25">
      <c r="B12" s="5"/>
      <c r="C12" s="8">
        <f t="shared" ref="C12" si="2">+C11-C10-C6-C8</f>
        <v>100</v>
      </c>
      <c r="D12" s="9"/>
      <c r="E12" s="8">
        <f t="shared" ref="E12" si="3">+E11-E10-E6-E8</f>
        <v>120</v>
      </c>
      <c r="F12" s="9"/>
      <c r="G12" s="8">
        <f>+G11-G10-G6-G8</f>
        <v>85</v>
      </c>
      <c r="H12" s="9"/>
      <c r="I12" s="5"/>
      <c r="J12" s="5"/>
    </row>
    <row r="14" spans="1:18" x14ac:dyDescent="0.25">
      <c r="B14" s="4"/>
      <c r="C14" s="8" t="s">
        <v>2</v>
      </c>
      <c r="D14" s="9"/>
      <c r="E14" s="8" t="s">
        <v>3</v>
      </c>
      <c r="F14" s="9"/>
      <c r="G14" s="8" t="s">
        <v>4</v>
      </c>
      <c r="H14" s="9"/>
      <c r="I14" s="4" t="s">
        <v>0</v>
      </c>
      <c r="J14" s="5"/>
    </row>
    <row r="15" spans="1:18" x14ac:dyDescent="0.25">
      <c r="B15" s="10" t="s">
        <v>7</v>
      </c>
      <c r="C15" s="2"/>
      <c r="D15" s="3">
        <v>11</v>
      </c>
      <c r="E15" s="2"/>
      <c r="F15" s="3">
        <v>1</v>
      </c>
      <c r="G15" s="2"/>
      <c r="H15" s="3">
        <v>9</v>
      </c>
      <c r="I15" s="10">
        <v>125</v>
      </c>
      <c r="J15" s="10">
        <f>+I15-G16-E16-C16</f>
        <v>125</v>
      </c>
    </row>
    <row r="16" spans="1:18" x14ac:dyDescent="0.25">
      <c r="B16" s="11"/>
      <c r="C16" s="12"/>
      <c r="D16" s="13"/>
      <c r="E16" s="12"/>
      <c r="F16" s="13"/>
      <c r="G16" s="12"/>
      <c r="H16" s="13"/>
      <c r="I16" s="11"/>
      <c r="J16" s="11"/>
    </row>
    <row r="17" spans="2:10" x14ac:dyDescent="0.25">
      <c r="B17" s="10" t="s">
        <v>8</v>
      </c>
      <c r="C17" s="15"/>
      <c r="D17" s="43">
        <v>0</v>
      </c>
      <c r="E17" s="15"/>
      <c r="F17" s="16">
        <v>5</v>
      </c>
      <c r="G17" s="15"/>
      <c r="H17" s="16">
        <v>8</v>
      </c>
      <c r="I17" s="10">
        <v>50</v>
      </c>
      <c r="J17" s="39">
        <f t="shared" ref="J17" si="4">+I17-G18-E18-C18</f>
        <v>0</v>
      </c>
    </row>
    <row r="18" spans="2:10" x14ac:dyDescent="0.25">
      <c r="B18" s="11"/>
      <c r="C18" s="17">
        <v>50</v>
      </c>
      <c r="D18" s="18"/>
      <c r="E18" s="17"/>
      <c r="F18" s="18"/>
      <c r="G18" s="17"/>
      <c r="H18" s="18"/>
      <c r="I18" s="11"/>
      <c r="J18" s="40"/>
    </row>
    <row r="19" spans="2:10" x14ac:dyDescent="0.25">
      <c r="B19" s="10" t="s">
        <v>9</v>
      </c>
      <c r="C19" s="2"/>
      <c r="D19" s="3">
        <v>7</v>
      </c>
      <c r="E19" s="2"/>
      <c r="F19" s="3">
        <v>8</v>
      </c>
      <c r="G19" s="2"/>
      <c r="H19" s="3">
        <v>4</v>
      </c>
      <c r="I19" s="10">
        <v>130</v>
      </c>
      <c r="J19" s="10">
        <f t="shared" ref="J19" si="5">+I19-G20-E20-C20</f>
        <v>130</v>
      </c>
    </row>
    <row r="20" spans="2:10" x14ac:dyDescent="0.25">
      <c r="B20" s="11"/>
      <c r="C20" s="12"/>
      <c r="D20" s="13"/>
      <c r="E20" s="12"/>
      <c r="F20" s="13"/>
      <c r="G20" s="12"/>
      <c r="H20" s="13"/>
      <c r="I20" s="11"/>
      <c r="J20" s="11"/>
    </row>
    <row r="21" spans="2:10" x14ac:dyDescent="0.25">
      <c r="B21" s="6" t="s">
        <v>1</v>
      </c>
      <c r="C21" s="8">
        <v>100</v>
      </c>
      <c r="D21" s="9"/>
      <c r="E21" s="8">
        <v>120</v>
      </c>
      <c r="F21" s="9"/>
      <c r="G21" s="8">
        <v>85</v>
      </c>
      <c r="H21" s="9"/>
      <c r="I21" s="6"/>
      <c r="J21" s="5"/>
    </row>
    <row r="22" spans="2:10" x14ac:dyDescent="0.25">
      <c r="B22" s="5"/>
      <c r="C22" s="8">
        <f t="shared" ref="C22" si="6">+C21-C20-C16-C18</f>
        <v>50</v>
      </c>
      <c r="D22" s="9"/>
      <c r="E22" s="8">
        <f t="shared" ref="E22" si="7">+E21-E20-E16-E18</f>
        <v>120</v>
      </c>
      <c r="F22" s="9"/>
      <c r="G22" s="8">
        <f>+G21-G20-G16-G18</f>
        <v>85</v>
      </c>
      <c r="H22" s="9"/>
      <c r="I22" s="5"/>
      <c r="J22" s="5"/>
    </row>
    <row r="24" spans="2:10" x14ac:dyDescent="0.25">
      <c r="B24" s="4"/>
      <c r="C24" s="8" t="s">
        <v>2</v>
      </c>
      <c r="D24" s="9"/>
      <c r="E24" s="8" t="s">
        <v>3</v>
      </c>
      <c r="F24" s="9"/>
      <c r="G24" s="8" t="s">
        <v>4</v>
      </c>
      <c r="H24" s="9"/>
      <c r="I24" s="4" t="s">
        <v>0</v>
      </c>
      <c r="J24" s="5"/>
    </row>
    <row r="25" spans="2:10" x14ac:dyDescent="0.25">
      <c r="B25" s="10" t="s">
        <v>7</v>
      </c>
      <c r="C25" s="2"/>
      <c r="D25" s="3">
        <v>11</v>
      </c>
      <c r="E25" s="21"/>
      <c r="F25" s="44">
        <v>1</v>
      </c>
      <c r="G25" s="2"/>
      <c r="H25" s="3">
        <v>9</v>
      </c>
      <c r="I25" s="10">
        <v>125</v>
      </c>
      <c r="J25" s="10">
        <f>+I25-G26-E26-C26</f>
        <v>5</v>
      </c>
    </row>
    <row r="26" spans="2:10" x14ac:dyDescent="0.25">
      <c r="B26" s="11"/>
      <c r="C26" s="12"/>
      <c r="D26" s="13"/>
      <c r="E26" s="23">
        <v>120</v>
      </c>
      <c r="F26" s="24"/>
      <c r="G26" s="12"/>
      <c r="H26" s="13"/>
      <c r="I26" s="11"/>
      <c r="J26" s="11"/>
    </row>
    <row r="27" spans="2:10" x14ac:dyDescent="0.25">
      <c r="B27" s="10" t="s">
        <v>8</v>
      </c>
      <c r="C27" s="15"/>
      <c r="D27" s="16">
        <v>0</v>
      </c>
      <c r="E27" s="21"/>
      <c r="F27" s="22">
        <v>5</v>
      </c>
      <c r="G27" s="15"/>
      <c r="H27" s="16">
        <v>8</v>
      </c>
      <c r="I27" s="10">
        <v>50</v>
      </c>
      <c r="J27" s="39">
        <f t="shared" ref="J27" si="8">+I27-G28-E28-C28</f>
        <v>0</v>
      </c>
    </row>
    <row r="28" spans="2:10" x14ac:dyDescent="0.25">
      <c r="B28" s="11"/>
      <c r="C28" s="17">
        <v>50</v>
      </c>
      <c r="D28" s="18"/>
      <c r="E28" s="23"/>
      <c r="F28" s="24"/>
      <c r="G28" s="17"/>
      <c r="H28" s="18"/>
      <c r="I28" s="11"/>
      <c r="J28" s="40"/>
    </row>
    <row r="29" spans="2:10" x14ac:dyDescent="0.25">
      <c r="B29" s="10" t="s">
        <v>9</v>
      </c>
      <c r="C29" s="2"/>
      <c r="D29" s="3">
        <v>7</v>
      </c>
      <c r="E29" s="21"/>
      <c r="F29" s="22">
        <v>8</v>
      </c>
      <c r="G29" s="2"/>
      <c r="H29" s="3">
        <v>4</v>
      </c>
      <c r="I29" s="10">
        <v>130</v>
      </c>
      <c r="J29" s="10">
        <f t="shared" ref="J29" si="9">+I29-G30-E30-C30</f>
        <v>130</v>
      </c>
    </row>
    <row r="30" spans="2:10" x14ac:dyDescent="0.25">
      <c r="B30" s="11"/>
      <c r="C30" s="12"/>
      <c r="D30" s="13"/>
      <c r="E30" s="23"/>
      <c r="F30" s="24"/>
      <c r="G30" s="12"/>
      <c r="H30" s="13"/>
      <c r="I30" s="11"/>
      <c r="J30" s="11"/>
    </row>
    <row r="31" spans="2:10" x14ac:dyDescent="0.25">
      <c r="B31" s="6" t="s">
        <v>1</v>
      </c>
      <c r="C31" s="8">
        <v>100</v>
      </c>
      <c r="D31" s="9"/>
      <c r="E31" s="8">
        <v>120</v>
      </c>
      <c r="F31" s="9"/>
      <c r="G31" s="8">
        <v>85</v>
      </c>
      <c r="H31" s="9"/>
      <c r="I31" s="6"/>
      <c r="J31" s="5"/>
    </row>
    <row r="32" spans="2:10" x14ac:dyDescent="0.25">
      <c r="B32" s="5"/>
      <c r="C32" s="8">
        <f t="shared" ref="C32" si="10">+C31-C30-C26-C28</f>
        <v>50</v>
      </c>
      <c r="D32" s="9"/>
      <c r="E32" s="41">
        <f t="shared" ref="E32" si="11">+E31-E30-E26-E28</f>
        <v>0</v>
      </c>
      <c r="F32" s="42"/>
      <c r="G32" s="8">
        <f>+G31-G30-G26-G28</f>
        <v>85</v>
      </c>
      <c r="H32" s="9"/>
      <c r="I32" s="5"/>
      <c r="J32" s="5"/>
    </row>
    <row r="34" spans="2:18" x14ac:dyDescent="0.25">
      <c r="B34" s="4"/>
      <c r="C34" s="8" t="s">
        <v>2</v>
      </c>
      <c r="D34" s="9"/>
      <c r="E34" s="8" t="s">
        <v>3</v>
      </c>
      <c r="F34" s="9"/>
      <c r="G34" s="8" t="s">
        <v>4</v>
      </c>
      <c r="H34" s="9"/>
      <c r="I34" s="4" t="s">
        <v>0</v>
      </c>
      <c r="J34" s="5"/>
    </row>
    <row r="35" spans="2:18" x14ac:dyDescent="0.25">
      <c r="B35" s="10" t="s">
        <v>7</v>
      </c>
      <c r="C35" s="2"/>
      <c r="D35" s="3">
        <v>11</v>
      </c>
      <c r="E35" s="21"/>
      <c r="F35" s="45">
        <v>1</v>
      </c>
      <c r="G35" s="15"/>
      <c r="H35" s="16">
        <v>9</v>
      </c>
      <c r="I35" s="10">
        <v>125</v>
      </c>
      <c r="J35" s="10">
        <f>+I35-G36-E36-C36</f>
        <v>5</v>
      </c>
    </row>
    <row r="36" spans="2:18" x14ac:dyDescent="0.25">
      <c r="B36" s="11"/>
      <c r="C36" s="12"/>
      <c r="D36" s="13"/>
      <c r="E36" s="23">
        <v>120</v>
      </c>
      <c r="F36" s="24"/>
      <c r="G36" s="17"/>
      <c r="H36" s="18"/>
      <c r="I36" s="11"/>
      <c r="J36" s="11"/>
    </row>
    <row r="37" spans="2:18" x14ac:dyDescent="0.25">
      <c r="B37" s="10" t="s">
        <v>8</v>
      </c>
      <c r="C37" s="15"/>
      <c r="D37" s="16">
        <v>0</v>
      </c>
      <c r="E37" s="21"/>
      <c r="F37" s="22">
        <v>5</v>
      </c>
      <c r="G37" s="15"/>
      <c r="H37" s="16">
        <v>8</v>
      </c>
      <c r="I37" s="10">
        <v>50</v>
      </c>
      <c r="J37" s="39">
        <f t="shared" ref="J37" si="12">+I37-G38-E38-C38</f>
        <v>0</v>
      </c>
    </row>
    <row r="38" spans="2:18" x14ac:dyDescent="0.25">
      <c r="B38" s="11"/>
      <c r="C38" s="17">
        <v>50</v>
      </c>
      <c r="D38" s="18"/>
      <c r="E38" s="23"/>
      <c r="F38" s="24"/>
      <c r="G38" s="17"/>
      <c r="H38" s="18"/>
      <c r="I38" s="11"/>
      <c r="J38" s="40"/>
    </row>
    <row r="39" spans="2:18" x14ac:dyDescent="0.25">
      <c r="B39" s="10" t="s">
        <v>9</v>
      </c>
      <c r="C39" s="2"/>
      <c r="D39" s="3">
        <v>7</v>
      </c>
      <c r="E39" s="21"/>
      <c r="F39" s="22">
        <v>8</v>
      </c>
      <c r="G39" s="15"/>
      <c r="H39" s="43">
        <v>4</v>
      </c>
      <c r="I39" s="10">
        <v>130</v>
      </c>
      <c r="J39" s="10">
        <f t="shared" ref="J39" si="13">+I39-G40-E40-C40</f>
        <v>45</v>
      </c>
    </row>
    <row r="40" spans="2:18" x14ac:dyDescent="0.25">
      <c r="B40" s="11"/>
      <c r="C40" s="12"/>
      <c r="D40" s="13"/>
      <c r="E40" s="23"/>
      <c r="F40" s="24"/>
      <c r="G40" s="17">
        <v>85</v>
      </c>
      <c r="H40" s="18"/>
      <c r="I40" s="11"/>
      <c r="J40" s="11"/>
    </row>
    <row r="41" spans="2:18" x14ac:dyDescent="0.25">
      <c r="B41" s="6" t="s">
        <v>1</v>
      </c>
      <c r="C41" s="8">
        <v>100</v>
      </c>
      <c r="D41" s="9"/>
      <c r="E41" s="8">
        <v>120</v>
      </c>
      <c r="F41" s="9"/>
      <c r="G41" s="8">
        <v>85</v>
      </c>
      <c r="H41" s="9"/>
      <c r="I41" s="6"/>
      <c r="J41" s="5"/>
    </row>
    <row r="42" spans="2:18" x14ac:dyDescent="0.25">
      <c r="B42" s="5"/>
      <c r="C42" s="8">
        <f t="shared" ref="C42" si="14">+C41-C40-C36-C38</f>
        <v>50</v>
      </c>
      <c r="D42" s="9"/>
      <c r="E42" s="41">
        <f t="shared" ref="E42" si="15">+E41-E40-E36-E38</f>
        <v>0</v>
      </c>
      <c r="F42" s="42"/>
      <c r="G42" s="19">
        <f>+G41-G40-G36-G38</f>
        <v>0</v>
      </c>
      <c r="H42" s="20"/>
      <c r="I42" s="5"/>
      <c r="J42" s="5"/>
    </row>
    <row r="44" spans="2:18" x14ac:dyDescent="0.25">
      <c r="B44" s="4"/>
      <c r="C44" s="8" t="s">
        <v>2</v>
      </c>
      <c r="D44" s="9"/>
      <c r="E44" s="8" t="s">
        <v>3</v>
      </c>
      <c r="F44" s="9"/>
      <c r="G44" s="8" t="s">
        <v>4</v>
      </c>
      <c r="H44" s="9"/>
      <c r="I44" s="4" t="s">
        <v>0</v>
      </c>
      <c r="J44" s="5"/>
    </row>
    <row r="45" spans="2:18" x14ac:dyDescent="0.25">
      <c r="B45" s="10" t="s">
        <v>7</v>
      </c>
      <c r="C45" s="2"/>
      <c r="D45" s="3">
        <v>11</v>
      </c>
      <c r="E45" s="21"/>
      <c r="F45" s="45">
        <v>1</v>
      </c>
      <c r="G45" s="15"/>
      <c r="H45" s="16">
        <v>9</v>
      </c>
      <c r="I45" s="10">
        <v>125</v>
      </c>
      <c r="J45" s="10">
        <f>+I45-G46-E46-C46</f>
        <v>0</v>
      </c>
      <c r="P45" s="32">
        <f>C46*D45</f>
        <v>55</v>
      </c>
      <c r="Q45" s="32">
        <f>E46*F45</f>
        <v>120</v>
      </c>
      <c r="R45" s="32">
        <f>G46*H45</f>
        <v>0</v>
      </c>
    </row>
    <row r="46" spans="2:18" x14ac:dyDescent="0.25">
      <c r="B46" s="11"/>
      <c r="C46" s="12">
        <v>5</v>
      </c>
      <c r="D46" s="13"/>
      <c r="E46" s="23">
        <v>120</v>
      </c>
      <c r="F46" s="24"/>
      <c r="G46" s="17"/>
      <c r="H46" s="18"/>
      <c r="I46" s="11"/>
      <c r="J46" s="11"/>
      <c r="P46" s="32">
        <f>C48*D47</f>
        <v>0</v>
      </c>
      <c r="Q46" s="32">
        <f>E48*F47</f>
        <v>0</v>
      </c>
      <c r="R46" s="32">
        <f>G48*H47</f>
        <v>0</v>
      </c>
    </row>
    <row r="47" spans="2:18" x14ac:dyDescent="0.25">
      <c r="B47" s="10" t="s">
        <v>8</v>
      </c>
      <c r="C47" s="15"/>
      <c r="D47" s="16">
        <v>0</v>
      </c>
      <c r="E47" s="21"/>
      <c r="F47" s="22">
        <v>5</v>
      </c>
      <c r="G47" s="15"/>
      <c r="H47" s="16">
        <v>8</v>
      </c>
      <c r="I47" s="10">
        <v>50</v>
      </c>
      <c r="J47" s="39">
        <f t="shared" ref="J47" si="16">+I47-G48-E48-C48</f>
        <v>0</v>
      </c>
      <c r="P47" s="32">
        <f>C50*D49</f>
        <v>315</v>
      </c>
      <c r="Q47" s="32">
        <f>E50*F49</f>
        <v>0</v>
      </c>
      <c r="R47" s="32">
        <f>G50*H49</f>
        <v>340</v>
      </c>
    </row>
    <row r="48" spans="2:18" x14ac:dyDescent="0.25">
      <c r="B48" s="11"/>
      <c r="C48" s="17">
        <v>50</v>
      </c>
      <c r="D48" s="18"/>
      <c r="E48" s="23"/>
      <c r="F48" s="24"/>
      <c r="G48" s="17"/>
      <c r="H48" s="18"/>
      <c r="I48" s="11"/>
      <c r="J48" s="40"/>
      <c r="P48" s="33"/>
      <c r="Q48" s="34"/>
      <c r="R48" s="35"/>
    </row>
    <row r="49" spans="2:18" x14ac:dyDescent="0.25">
      <c r="B49" s="10" t="s">
        <v>9</v>
      </c>
      <c r="C49" s="2"/>
      <c r="D49" s="47">
        <v>7</v>
      </c>
      <c r="E49" s="21"/>
      <c r="F49" s="22">
        <v>8</v>
      </c>
      <c r="G49" s="15"/>
      <c r="H49" s="46">
        <v>4</v>
      </c>
      <c r="I49" s="10">
        <v>130</v>
      </c>
      <c r="J49" s="10">
        <f t="shared" ref="J49" si="17">+I49-G50-E50-C50</f>
        <v>0</v>
      </c>
      <c r="P49" s="36">
        <f>SUM(P45:R47)</f>
        <v>830</v>
      </c>
      <c r="Q49" s="37"/>
      <c r="R49" s="38"/>
    </row>
    <row r="50" spans="2:18" x14ac:dyDescent="0.25">
      <c r="B50" s="11"/>
      <c r="C50" s="12">
        <v>45</v>
      </c>
      <c r="D50" s="13"/>
      <c r="E50" s="23"/>
      <c r="F50" s="24"/>
      <c r="G50" s="17">
        <v>85</v>
      </c>
      <c r="H50" s="18"/>
      <c r="I50" s="11"/>
      <c r="J50" s="11"/>
    </row>
    <row r="51" spans="2:18" x14ac:dyDescent="0.25">
      <c r="B51" s="6" t="s">
        <v>1</v>
      </c>
      <c r="C51" s="8">
        <v>100</v>
      </c>
      <c r="D51" s="9"/>
      <c r="E51" s="8">
        <v>120</v>
      </c>
      <c r="F51" s="9"/>
      <c r="G51" s="8">
        <v>85</v>
      </c>
      <c r="H51" s="9"/>
      <c r="I51" s="6"/>
      <c r="J51" s="5"/>
    </row>
    <row r="52" spans="2:18" x14ac:dyDescent="0.25">
      <c r="B52" s="5"/>
      <c r="C52" s="8">
        <f t="shared" ref="C52" si="18">+C51-C50-C46-C48</f>
        <v>0</v>
      </c>
      <c r="D52" s="9"/>
      <c r="E52" s="41">
        <f t="shared" ref="E52" si="19">+E51-E50-E46-E48</f>
        <v>0</v>
      </c>
      <c r="F52" s="42"/>
      <c r="G52" s="19">
        <f>+G51-G50-G46-G48</f>
        <v>0</v>
      </c>
      <c r="H52" s="20"/>
      <c r="I52" s="5"/>
      <c r="J52" s="5"/>
    </row>
  </sheetData>
  <mergeCells count="137">
    <mergeCell ref="P49:R49"/>
    <mergeCell ref="C51:D51"/>
    <mergeCell ref="E51:F51"/>
    <mergeCell ref="G51:H51"/>
    <mergeCell ref="C52:D52"/>
    <mergeCell ref="E52:F52"/>
    <mergeCell ref="G52:H52"/>
    <mergeCell ref="B49:B50"/>
    <mergeCell ref="I49:I50"/>
    <mergeCell ref="J49:J50"/>
    <mergeCell ref="C50:D50"/>
    <mergeCell ref="E50:F50"/>
    <mergeCell ref="G50:H50"/>
    <mergeCell ref="B47:B48"/>
    <mergeCell ref="I47:I48"/>
    <mergeCell ref="J47:J48"/>
    <mergeCell ref="C48:D48"/>
    <mergeCell ref="E48:F48"/>
    <mergeCell ref="G48:H48"/>
    <mergeCell ref="C44:D44"/>
    <mergeCell ref="E44:F44"/>
    <mergeCell ref="G44:H44"/>
    <mergeCell ref="B45:B46"/>
    <mergeCell ref="I45:I46"/>
    <mergeCell ref="J45:J46"/>
    <mergeCell ref="C46:D46"/>
    <mergeCell ref="E46:F46"/>
    <mergeCell ref="G46:H46"/>
    <mergeCell ref="C41:D41"/>
    <mergeCell ref="E41:F41"/>
    <mergeCell ref="G41:H41"/>
    <mergeCell ref="C42:D42"/>
    <mergeCell ref="E42:F42"/>
    <mergeCell ref="G42:H42"/>
    <mergeCell ref="B39:B40"/>
    <mergeCell ref="I39:I40"/>
    <mergeCell ref="J39:J40"/>
    <mergeCell ref="C40:D40"/>
    <mergeCell ref="E40:F40"/>
    <mergeCell ref="G40:H40"/>
    <mergeCell ref="B37:B38"/>
    <mergeCell ref="I37:I38"/>
    <mergeCell ref="J37:J38"/>
    <mergeCell ref="C38:D38"/>
    <mergeCell ref="E38:F38"/>
    <mergeCell ref="G38:H38"/>
    <mergeCell ref="C34:D34"/>
    <mergeCell ref="E34:F34"/>
    <mergeCell ref="G34:H34"/>
    <mergeCell ref="B35:B36"/>
    <mergeCell ref="I35:I36"/>
    <mergeCell ref="J35:J36"/>
    <mergeCell ref="C36:D36"/>
    <mergeCell ref="E36:F36"/>
    <mergeCell ref="G36:H36"/>
    <mergeCell ref="C31:D31"/>
    <mergeCell ref="E31:F31"/>
    <mergeCell ref="G31:H31"/>
    <mergeCell ref="C32:D32"/>
    <mergeCell ref="E32:F32"/>
    <mergeCell ref="G32:H32"/>
    <mergeCell ref="B29:B30"/>
    <mergeCell ref="I29:I30"/>
    <mergeCell ref="J29:J30"/>
    <mergeCell ref="C30:D30"/>
    <mergeCell ref="E30:F30"/>
    <mergeCell ref="G30:H30"/>
    <mergeCell ref="B27:B28"/>
    <mergeCell ref="I27:I28"/>
    <mergeCell ref="J27:J28"/>
    <mergeCell ref="C28:D28"/>
    <mergeCell ref="E28:F28"/>
    <mergeCell ref="G28:H28"/>
    <mergeCell ref="C24:D24"/>
    <mergeCell ref="E24:F24"/>
    <mergeCell ref="G24:H24"/>
    <mergeCell ref="B25:B26"/>
    <mergeCell ref="I25:I26"/>
    <mergeCell ref="J25:J26"/>
    <mergeCell ref="C26:D26"/>
    <mergeCell ref="E26:F26"/>
    <mergeCell ref="G26:H26"/>
    <mergeCell ref="C21:D21"/>
    <mergeCell ref="E21:F21"/>
    <mergeCell ref="G21:H21"/>
    <mergeCell ref="C22:D22"/>
    <mergeCell ref="E22:F22"/>
    <mergeCell ref="G22:H22"/>
    <mergeCell ref="B19:B20"/>
    <mergeCell ref="I19:I20"/>
    <mergeCell ref="J19:J20"/>
    <mergeCell ref="C20:D20"/>
    <mergeCell ref="E20:F20"/>
    <mergeCell ref="G20:H20"/>
    <mergeCell ref="B17:B18"/>
    <mergeCell ref="I17:I18"/>
    <mergeCell ref="J17:J18"/>
    <mergeCell ref="C18:D18"/>
    <mergeCell ref="E18:F18"/>
    <mergeCell ref="G18:H18"/>
    <mergeCell ref="C14:D14"/>
    <mergeCell ref="E14:F14"/>
    <mergeCell ref="G14:H14"/>
    <mergeCell ref="B15:B16"/>
    <mergeCell ref="I15:I16"/>
    <mergeCell ref="J15:J16"/>
    <mergeCell ref="C16:D16"/>
    <mergeCell ref="E16:F16"/>
    <mergeCell ref="G16:H16"/>
    <mergeCell ref="C11:D11"/>
    <mergeCell ref="E11:F11"/>
    <mergeCell ref="G11:H11"/>
    <mergeCell ref="C12:D12"/>
    <mergeCell ref="E12:F12"/>
    <mergeCell ref="G12:H12"/>
    <mergeCell ref="B9:B10"/>
    <mergeCell ref="I9:I10"/>
    <mergeCell ref="J9:J10"/>
    <mergeCell ref="C10:D10"/>
    <mergeCell ref="E10:F10"/>
    <mergeCell ref="G10:H10"/>
    <mergeCell ref="B7:B8"/>
    <mergeCell ref="I7:I8"/>
    <mergeCell ref="J7:J8"/>
    <mergeCell ref="C8:D8"/>
    <mergeCell ref="E8:F8"/>
    <mergeCell ref="G8:H8"/>
    <mergeCell ref="A2:R2"/>
    <mergeCell ref="C4:D4"/>
    <mergeCell ref="E4:F4"/>
    <mergeCell ref="G4:H4"/>
    <mergeCell ref="B5:B6"/>
    <mergeCell ref="I5:I6"/>
    <mergeCell ref="J5:J6"/>
    <mergeCell ref="C6:D6"/>
    <mergeCell ref="E6:F6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898F-DD08-463C-97DC-64857628D09B}">
  <dimension ref="A2:R60"/>
  <sheetViews>
    <sheetView topLeftCell="A19" workbookViewId="0">
      <selection activeCell="J57" sqref="J57"/>
    </sheetView>
  </sheetViews>
  <sheetFormatPr baseColWidth="10" defaultRowHeight="15" x14ac:dyDescent="0.25"/>
  <cols>
    <col min="1" max="1" width="2.28515625" customWidth="1"/>
    <col min="2" max="2" width="7.28515625" customWidth="1"/>
    <col min="3" max="10" width="8.140625" customWidth="1"/>
    <col min="11" max="11" width="4.5703125" customWidth="1"/>
    <col min="12" max="14" width="4.140625" customWidth="1"/>
    <col min="15" max="15" width="10" customWidth="1"/>
    <col min="16" max="24" width="8.7109375" customWidth="1"/>
    <col min="25" max="27" width="5.85546875" customWidth="1"/>
  </cols>
  <sheetData>
    <row r="2" spans="1:18" x14ac:dyDescent="0.25">
      <c r="A2" s="31" t="s">
        <v>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4" spans="1:18" x14ac:dyDescent="0.25">
      <c r="B4" s="4"/>
      <c r="C4" s="8" t="s">
        <v>2</v>
      </c>
      <c r="D4" s="9"/>
      <c r="E4" s="8" t="s">
        <v>3</v>
      </c>
      <c r="F4" s="9"/>
      <c r="G4" s="8" t="s">
        <v>4</v>
      </c>
      <c r="H4" s="9"/>
      <c r="I4" s="4" t="s">
        <v>0</v>
      </c>
      <c r="J4" s="5"/>
    </row>
    <row r="5" spans="1:18" x14ac:dyDescent="0.25">
      <c r="B5" s="10" t="s">
        <v>7</v>
      </c>
      <c r="C5" s="2"/>
      <c r="D5" s="3">
        <v>11</v>
      </c>
      <c r="E5" s="2"/>
      <c r="F5" s="3">
        <v>1</v>
      </c>
      <c r="G5" s="2"/>
      <c r="H5" s="3">
        <v>9</v>
      </c>
      <c r="I5" s="10">
        <v>125</v>
      </c>
      <c r="J5" s="10">
        <f>+I5-G6-E6-C6</f>
        <v>125</v>
      </c>
    </row>
    <row r="6" spans="1:18" x14ac:dyDescent="0.25">
      <c r="B6" s="11"/>
      <c r="C6" s="12"/>
      <c r="D6" s="13"/>
      <c r="E6" s="12"/>
      <c r="F6" s="13"/>
      <c r="G6" s="12"/>
      <c r="H6" s="13"/>
      <c r="I6" s="11"/>
      <c r="J6" s="11"/>
    </row>
    <row r="7" spans="1:18" x14ac:dyDescent="0.25">
      <c r="B7" s="10" t="s">
        <v>8</v>
      </c>
      <c r="C7" s="2"/>
      <c r="D7" s="3">
        <v>0</v>
      </c>
      <c r="E7" s="2"/>
      <c r="F7" s="3">
        <v>5</v>
      </c>
      <c r="G7" s="2"/>
      <c r="H7" s="3">
        <v>8</v>
      </c>
      <c r="I7" s="10">
        <v>50</v>
      </c>
      <c r="J7" s="10">
        <f t="shared" ref="J7" si="0">+I7-G8-E8-C8</f>
        <v>50</v>
      </c>
    </row>
    <row r="8" spans="1:18" x14ac:dyDescent="0.25">
      <c r="B8" s="11"/>
      <c r="C8" s="12"/>
      <c r="D8" s="13"/>
      <c r="E8" s="12"/>
      <c r="F8" s="13"/>
      <c r="G8" s="12"/>
      <c r="H8" s="13"/>
      <c r="I8" s="11"/>
      <c r="J8" s="11"/>
    </row>
    <row r="9" spans="1:18" x14ac:dyDescent="0.25">
      <c r="B9" s="10" t="s">
        <v>9</v>
      </c>
      <c r="C9" s="2"/>
      <c r="D9" s="3">
        <v>7</v>
      </c>
      <c r="E9" s="2"/>
      <c r="F9" s="3">
        <v>8</v>
      </c>
      <c r="G9" s="2"/>
      <c r="H9" s="3">
        <v>4</v>
      </c>
      <c r="I9" s="10">
        <v>130</v>
      </c>
      <c r="J9" s="10">
        <f t="shared" ref="J9" si="1">+I9-G10-E10-C10</f>
        <v>130</v>
      </c>
    </row>
    <row r="10" spans="1:18" x14ac:dyDescent="0.25">
      <c r="B10" s="11"/>
      <c r="C10" s="12"/>
      <c r="D10" s="13"/>
      <c r="E10" s="12"/>
      <c r="F10" s="13"/>
      <c r="G10" s="12"/>
      <c r="H10" s="13"/>
      <c r="I10" s="11"/>
      <c r="J10" s="11"/>
    </row>
    <row r="11" spans="1:18" x14ac:dyDescent="0.25">
      <c r="B11" s="6" t="s">
        <v>1</v>
      </c>
      <c r="C11" s="8">
        <v>100</v>
      </c>
      <c r="D11" s="9"/>
      <c r="E11" s="8">
        <v>120</v>
      </c>
      <c r="F11" s="9"/>
      <c r="G11" s="8">
        <v>85</v>
      </c>
      <c r="H11" s="9"/>
      <c r="I11" s="6"/>
      <c r="J11" s="5"/>
    </row>
    <row r="12" spans="1:18" x14ac:dyDescent="0.25">
      <c r="B12" s="5"/>
      <c r="C12" s="8">
        <f t="shared" ref="C12" si="2">+C11-C10-C6-C8</f>
        <v>100</v>
      </c>
      <c r="D12" s="9"/>
      <c r="E12" s="8">
        <f t="shared" ref="E12" si="3">+E11-E10-E6-E8</f>
        <v>120</v>
      </c>
      <c r="F12" s="9"/>
      <c r="G12" s="8">
        <f>+G11-G10-G6-G8</f>
        <v>85</v>
      </c>
      <c r="H12" s="9"/>
      <c r="I12" s="5"/>
      <c r="J12" s="5"/>
    </row>
    <row r="16" spans="1:18" x14ac:dyDescent="0.25">
      <c r="B16" s="4"/>
      <c r="C16" s="8" t="s">
        <v>2</v>
      </c>
      <c r="D16" s="9"/>
      <c r="E16" s="8" t="s">
        <v>3</v>
      </c>
      <c r="F16" s="9"/>
      <c r="G16" s="8" t="s">
        <v>4</v>
      </c>
      <c r="H16" s="9"/>
      <c r="I16" s="4" t="s">
        <v>0</v>
      </c>
      <c r="J16" s="5"/>
      <c r="K16" s="14" t="s">
        <v>5</v>
      </c>
    </row>
    <row r="17" spans="2:12" x14ac:dyDescent="0.25">
      <c r="B17" s="10" t="s">
        <v>7</v>
      </c>
      <c r="C17" s="21"/>
      <c r="D17" s="22">
        <v>11</v>
      </c>
      <c r="E17" s="21"/>
      <c r="F17" s="22">
        <v>1</v>
      </c>
      <c r="G17" s="21"/>
      <c r="H17" s="22">
        <v>9</v>
      </c>
      <c r="I17" s="10">
        <v>125</v>
      </c>
      <c r="J17" s="10">
        <f>+I17-G18-E18-C18</f>
        <v>0</v>
      </c>
      <c r="K17" s="7">
        <v>8</v>
      </c>
    </row>
    <row r="18" spans="2:12" x14ac:dyDescent="0.25">
      <c r="B18" s="11"/>
      <c r="C18" s="23"/>
      <c r="D18" s="24"/>
      <c r="E18" s="23">
        <v>120</v>
      </c>
      <c r="F18" s="24"/>
      <c r="G18" s="23">
        <v>5</v>
      </c>
      <c r="H18" s="24"/>
      <c r="I18" s="11"/>
      <c r="J18" s="11"/>
    </row>
    <row r="19" spans="2:12" x14ac:dyDescent="0.25">
      <c r="B19" s="10" t="s">
        <v>8</v>
      </c>
      <c r="C19" s="2"/>
      <c r="D19" s="3">
        <v>0</v>
      </c>
      <c r="E19" s="2"/>
      <c r="F19" s="3">
        <v>5</v>
      </c>
      <c r="G19" s="2"/>
      <c r="H19" s="3">
        <v>8</v>
      </c>
      <c r="I19" s="10">
        <v>50</v>
      </c>
      <c r="J19" s="10">
        <f t="shared" ref="J19" si="4">+I19-G20-E20-C20</f>
        <v>50</v>
      </c>
      <c r="K19">
        <v>5</v>
      </c>
    </row>
    <row r="20" spans="2:12" x14ac:dyDescent="0.25">
      <c r="B20" s="11"/>
      <c r="C20" s="12"/>
      <c r="D20" s="13"/>
      <c r="E20" s="12"/>
      <c r="F20" s="13"/>
      <c r="G20" s="12"/>
      <c r="H20" s="13"/>
      <c r="I20" s="11"/>
      <c r="J20" s="11"/>
    </row>
    <row r="21" spans="2:12" x14ac:dyDescent="0.25">
      <c r="B21" s="10" t="s">
        <v>9</v>
      </c>
      <c r="C21" s="2"/>
      <c r="D21" s="3">
        <v>7</v>
      </c>
      <c r="E21" s="2"/>
      <c r="F21" s="3">
        <v>8</v>
      </c>
      <c r="G21" s="2"/>
      <c r="H21" s="3">
        <v>4</v>
      </c>
      <c r="I21" s="10">
        <v>130</v>
      </c>
      <c r="J21" s="10">
        <f t="shared" ref="J21" si="5">+I21-G22-E22-C22</f>
        <v>130</v>
      </c>
      <c r="K21">
        <v>3</v>
      </c>
    </row>
    <row r="22" spans="2:12" x14ac:dyDescent="0.25">
      <c r="B22" s="11"/>
      <c r="C22" s="12"/>
      <c r="D22" s="13"/>
      <c r="E22" s="12"/>
      <c r="F22" s="13"/>
      <c r="G22" s="12"/>
      <c r="H22" s="13"/>
      <c r="I22" s="11"/>
      <c r="J22" s="11"/>
    </row>
    <row r="23" spans="2:12" x14ac:dyDescent="0.25">
      <c r="B23" s="6" t="s">
        <v>1</v>
      </c>
      <c r="C23" s="8">
        <v>100</v>
      </c>
      <c r="D23" s="9"/>
      <c r="E23" s="8">
        <v>120</v>
      </c>
      <c r="F23" s="9"/>
      <c r="G23" s="8">
        <v>85</v>
      </c>
      <c r="H23" s="9"/>
      <c r="I23" s="6"/>
      <c r="J23" s="5"/>
    </row>
    <row r="24" spans="2:12" x14ac:dyDescent="0.25">
      <c r="B24" s="5"/>
      <c r="C24" s="8">
        <f t="shared" ref="C24" si="6">+C23-C22-C18-C20</f>
        <v>100</v>
      </c>
      <c r="D24" s="9"/>
      <c r="E24" s="8">
        <f t="shared" ref="E24" si="7">+E23-E22-E18-E20</f>
        <v>0</v>
      </c>
      <c r="F24" s="9"/>
      <c r="G24" s="8">
        <f>+G23-G22-G18-G20</f>
        <v>80</v>
      </c>
      <c r="H24" s="9"/>
      <c r="I24" s="5"/>
      <c r="J24" s="5"/>
    </row>
    <row r="25" spans="2:12" x14ac:dyDescent="0.25">
      <c r="B25" s="14" t="s">
        <v>5</v>
      </c>
      <c r="D25">
        <v>7</v>
      </c>
      <c r="F25">
        <v>4</v>
      </c>
      <c r="H25">
        <v>4</v>
      </c>
    </row>
    <row r="28" spans="2:12" x14ac:dyDescent="0.25">
      <c r="B28" s="4"/>
      <c r="C28" s="8" t="s">
        <v>2</v>
      </c>
      <c r="D28" s="9"/>
      <c r="E28" s="8" t="s">
        <v>3</v>
      </c>
      <c r="F28" s="9"/>
      <c r="G28" s="8" t="s">
        <v>4</v>
      </c>
      <c r="H28" s="9"/>
      <c r="I28" s="4" t="s">
        <v>0</v>
      </c>
      <c r="J28" s="5"/>
      <c r="K28" s="14" t="s">
        <v>5</v>
      </c>
    </row>
    <row r="29" spans="2:12" x14ac:dyDescent="0.25">
      <c r="B29" s="10" t="s">
        <v>7</v>
      </c>
      <c r="C29" s="27"/>
      <c r="D29" s="28">
        <v>11</v>
      </c>
      <c r="E29" s="21"/>
      <c r="F29" s="22">
        <v>1</v>
      </c>
      <c r="G29" s="21"/>
      <c r="H29" s="22">
        <v>9</v>
      </c>
      <c r="I29" s="10">
        <v>125</v>
      </c>
      <c r="J29" s="10">
        <f>+I29-G30-E30-C30</f>
        <v>0</v>
      </c>
      <c r="K29" s="25">
        <v>8</v>
      </c>
    </row>
    <row r="30" spans="2:12" x14ac:dyDescent="0.25">
      <c r="B30" s="11"/>
      <c r="C30" s="29"/>
      <c r="D30" s="30"/>
      <c r="E30" s="23">
        <v>120</v>
      </c>
      <c r="F30" s="24"/>
      <c r="G30" s="23">
        <v>5</v>
      </c>
      <c r="H30" s="24"/>
      <c r="I30" s="11"/>
      <c r="J30" s="11"/>
    </row>
    <row r="31" spans="2:12" x14ac:dyDescent="0.25">
      <c r="B31" s="10" t="s">
        <v>8</v>
      </c>
      <c r="C31" s="27"/>
      <c r="D31" s="28">
        <v>0</v>
      </c>
      <c r="E31" s="2"/>
      <c r="F31" s="3">
        <v>5</v>
      </c>
      <c r="G31" s="2"/>
      <c r="H31" s="3">
        <v>8</v>
      </c>
      <c r="I31" s="10">
        <v>50</v>
      </c>
      <c r="J31" s="10">
        <f t="shared" ref="J31" si="8">+I31-G32-E32-C32</f>
        <v>0</v>
      </c>
      <c r="K31">
        <v>5</v>
      </c>
      <c r="L31">
        <v>3</v>
      </c>
    </row>
    <row r="32" spans="2:12" x14ac:dyDescent="0.25">
      <c r="B32" s="11"/>
      <c r="C32" s="29">
        <v>50</v>
      </c>
      <c r="D32" s="30"/>
      <c r="E32" s="12"/>
      <c r="F32" s="13"/>
      <c r="G32" s="12"/>
      <c r="H32" s="13"/>
      <c r="I32" s="11"/>
      <c r="J32" s="11"/>
    </row>
    <row r="33" spans="2:18" x14ac:dyDescent="0.25">
      <c r="B33" s="10" t="s">
        <v>9</v>
      </c>
      <c r="C33" s="27"/>
      <c r="D33" s="28">
        <v>7</v>
      </c>
      <c r="E33" s="2"/>
      <c r="F33" s="3">
        <v>8</v>
      </c>
      <c r="G33" s="2"/>
      <c r="H33" s="3">
        <v>4</v>
      </c>
      <c r="I33" s="10">
        <v>130</v>
      </c>
      <c r="J33" s="10">
        <f t="shared" ref="J33" si="9">+I33-G34-E34-C34</f>
        <v>80</v>
      </c>
      <c r="K33">
        <v>3</v>
      </c>
      <c r="L33">
        <v>4</v>
      </c>
    </row>
    <row r="34" spans="2:18" x14ac:dyDescent="0.25">
      <c r="B34" s="11"/>
      <c r="C34" s="29">
        <v>50</v>
      </c>
      <c r="D34" s="30"/>
      <c r="E34" s="12"/>
      <c r="F34" s="13"/>
      <c r="G34" s="12"/>
      <c r="H34" s="13"/>
      <c r="I34" s="11"/>
      <c r="J34" s="11"/>
    </row>
    <row r="35" spans="2:18" x14ac:dyDescent="0.25">
      <c r="B35" s="6" t="s">
        <v>1</v>
      </c>
      <c r="C35" s="8">
        <v>100</v>
      </c>
      <c r="D35" s="9"/>
      <c r="E35" s="8">
        <v>120</v>
      </c>
      <c r="F35" s="9"/>
      <c r="G35" s="8">
        <v>85</v>
      </c>
      <c r="H35" s="9"/>
      <c r="I35" s="6"/>
      <c r="J35" s="5"/>
    </row>
    <row r="36" spans="2:18" x14ac:dyDescent="0.25">
      <c r="B36" s="5"/>
      <c r="C36" s="8">
        <f t="shared" ref="C36" si="10">+C35-C34-C30-C32</f>
        <v>0</v>
      </c>
      <c r="D36" s="9"/>
      <c r="E36" s="8">
        <f t="shared" ref="E36" si="11">+E35-E34-E30-E32</f>
        <v>0</v>
      </c>
      <c r="F36" s="9"/>
      <c r="G36" s="8">
        <f>+G35-G34-G30-G32</f>
        <v>80</v>
      </c>
      <c r="H36" s="9"/>
      <c r="I36" s="5"/>
      <c r="J36" s="5"/>
    </row>
    <row r="37" spans="2:18" x14ac:dyDescent="0.25">
      <c r="B37" s="14" t="s">
        <v>5</v>
      </c>
      <c r="D37">
        <v>7</v>
      </c>
      <c r="F37">
        <v>4</v>
      </c>
      <c r="H37">
        <v>4</v>
      </c>
    </row>
    <row r="38" spans="2:18" x14ac:dyDescent="0.25">
      <c r="D38" s="26">
        <v>7</v>
      </c>
      <c r="F38">
        <v>3</v>
      </c>
      <c r="H38">
        <v>4</v>
      </c>
    </row>
    <row r="41" spans="2:18" x14ac:dyDescent="0.25">
      <c r="B41" s="4"/>
      <c r="C41" s="8" t="s">
        <v>2</v>
      </c>
      <c r="D41" s="9"/>
      <c r="E41" s="8" t="s">
        <v>3</v>
      </c>
      <c r="F41" s="9"/>
      <c r="G41" s="8" t="s">
        <v>4</v>
      </c>
      <c r="H41" s="9"/>
      <c r="I41" s="4" t="s">
        <v>0</v>
      </c>
      <c r="J41" s="5"/>
      <c r="K41" s="14" t="s">
        <v>5</v>
      </c>
    </row>
    <row r="42" spans="2:18" x14ac:dyDescent="0.25">
      <c r="B42" s="10" t="s">
        <v>7</v>
      </c>
      <c r="C42" s="27"/>
      <c r="D42" s="28">
        <v>11</v>
      </c>
      <c r="E42" s="21"/>
      <c r="F42" s="22">
        <v>1</v>
      </c>
      <c r="G42" s="21"/>
      <c r="H42" s="22">
        <v>9</v>
      </c>
      <c r="I42" s="10">
        <v>125</v>
      </c>
      <c r="J42" s="10">
        <f>+I42-G43-E43-C43</f>
        <v>0</v>
      </c>
      <c r="K42" s="25">
        <v>8</v>
      </c>
      <c r="P42" s="32">
        <f>C43*D42</f>
        <v>0</v>
      </c>
      <c r="Q42" s="32">
        <f>E43*F42</f>
        <v>120</v>
      </c>
      <c r="R42" s="32">
        <f>G43*H42</f>
        <v>45</v>
      </c>
    </row>
    <row r="43" spans="2:18" x14ac:dyDescent="0.25">
      <c r="B43" s="11"/>
      <c r="C43" s="29"/>
      <c r="D43" s="30"/>
      <c r="E43" s="23">
        <v>120</v>
      </c>
      <c r="F43" s="24"/>
      <c r="G43" s="23">
        <v>5</v>
      </c>
      <c r="H43" s="24"/>
      <c r="I43" s="11"/>
      <c r="J43" s="11"/>
      <c r="P43" s="32">
        <f>C45*D44</f>
        <v>0</v>
      </c>
      <c r="Q43" s="32">
        <f>E45*F44</f>
        <v>0</v>
      </c>
      <c r="R43" s="32">
        <f>G45*H44</f>
        <v>0</v>
      </c>
    </row>
    <row r="44" spans="2:18" x14ac:dyDescent="0.25">
      <c r="B44" s="10" t="s">
        <v>8</v>
      </c>
      <c r="C44" s="27"/>
      <c r="D44" s="28">
        <v>0</v>
      </c>
      <c r="E44" s="2"/>
      <c r="F44" s="3">
        <v>5</v>
      </c>
      <c r="G44" s="2"/>
      <c r="H44" s="3">
        <v>8</v>
      </c>
      <c r="I44" s="10">
        <v>50</v>
      </c>
      <c r="J44" s="10">
        <f t="shared" ref="J44" si="12">+I44-G45-E45-C45</f>
        <v>0</v>
      </c>
      <c r="K44">
        <v>5</v>
      </c>
      <c r="L44">
        <v>3</v>
      </c>
      <c r="M44">
        <v>3</v>
      </c>
      <c r="P44" s="32">
        <f>C47*D46</f>
        <v>350</v>
      </c>
      <c r="Q44" s="32">
        <f>E47*F46</f>
        <v>0</v>
      </c>
      <c r="R44" s="32">
        <f>G47*H46</f>
        <v>320</v>
      </c>
    </row>
    <row r="45" spans="2:18" x14ac:dyDescent="0.25">
      <c r="B45" s="11"/>
      <c r="C45" s="29">
        <v>50</v>
      </c>
      <c r="D45" s="30"/>
      <c r="E45" s="12"/>
      <c r="F45" s="13"/>
      <c r="G45" s="12"/>
      <c r="H45" s="13"/>
      <c r="I45" s="11"/>
      <c r="J45" s="11"/>
      <c r="P45" s="33"/>
      <c r="Q45" s="34"/>
      <c r="R45" s="35"/>
    </row>
    <row r="46" spans="2:18" x14ac:dyDescent="0.25">
      <c r="B46" s="10" t="s">
        <v>9</v>
      </c>
      <c r="C46" s="27"/>
      <c r="D46" s="28">
        <v>7</v>
      </c>
      <c r="E46" s="15"/>
      <c r="F46" s="16">
        <v>8</v>
      </c>
      <c r="G46" s="15"/>
      <c r="H46" s="16">
        <v>4</v>
      </c>
      <c r="I46" s="10">
        <v>130</v>
      </c>
      <c r="J46" s="10">
        <f t="shared" ref="J46" si="13">+I46-G47-E47-C47</f>
        <v>0</v>
      </c>
      <c r="K46">
        <v>3</v>
      </c>
      <c r="L46">
        <v>4</v>
      </c>
      <c r="M46" s="26">
        <v>4</v>
      </c>
      <c r="N46" s="26"/>
      <c r="P46" s="36">
        <f>SUM(P42:R44)</f>
        <v>835</v>
      </c>
      <c r="Q46" s="37"/>
      <c r="R46" s="38"/>
    </row>
    <row r="47" spans="2:18" x14ac:dyDescent="0.25">
      <c r="B47" s="11"/>
      <c r="C47" s="29">
        <v>50</v>
      </c>
      <c r="D47" s="30"/>
      <c r="E47" s="17"/>
      <c r="F47" s="18"/>
      <c r="G47" s="17">
        <v>80</v>
      </c>
      <c r="H47" s="18"/>
      <c r="I47" s="11"/>
      <c r="J47" s="11"/>
    </row>
    <row r="48" spans="2:18" x14ac:dyDescent="0.25">
      <c r="B48" s="6" t="s">
        <v>1</v>
      </c>
      <c r="C48" s="8">
        <v>100</v>
      </c>
      <c r="D48" s="9"/>
      <c r="E48" s="8">
        <v>120</v>
      </c>
      <c r="F48" s="9"/>
      <c r="G48" s="8">
        <v>85</v>
      </c>
      <c r="H48" s="9"/>
      <c r="I48" s="6"/>
      <c r="J48" s="5"/>
    </row>
    <row r="49" spans="1:10" x14ac:dyDescent="0.25">
      <c r="B49" s="5"/>
      <c r="C49" s="8">
        <f t="shared" ref="C49" si="14">+C48-C47-C43-C45</f>
        <v>0</v>
      </c>
      <c r="D49" s="9"/>
      <c r="E49" s="8">
        <f t="shared" ref="E49" si="15">+E48-E47-E43-E45</f>
        <v>0</v>
      </c>
      <c r="F49" s="9"/>
      <c r="G49" s="8">
        <f>+G48-G47-G43-G45</f>
        <v>0</v>
      </c>
      <c r="H49" s="9"/>
      <c r="I49" s="5"/>
      <c r="J49" s="5"/>
    </row>
    <row r="50" spans="1:10" x14ac:dyDescent="0.25">
      <c r="B50" s="14" t="s">
        <v>5</v>
      </c>
      <c r="D50">
        <v>7</v>
      </c>
      <c r="F50">
        <v>4</v>
      </c>
      <c r="H50">
        <v>4</v>
      </c>
    </row>
    <row r="51" spans="1:10" x14ac:dyDescent="0.25">
      <c r="D51" s="25">
        <v>7</v>
      </c>
      <c r="F51">
        <v>3</v>
      </c>
      <c r="H51">
        <v>4</v>
      </c>
    </row>
    <row r="52" spans="1:10" x14ac:dyDescent="0.25">
      <c r="F52">
        <v>3</v>
      </c>
      <c r="H52" s="26">
        <v>4</v>
      </c>
    </row>
    <row r="60" spans="1:10" x14ac:dyDescent="0.25">
      <c r="A60" s="25"/>
    </row>
  </sheetData>
  <mergeCells count="110">
    <mergeCell ref="A2:R2"/>
    <mergeCell ref="P46:R46"/>
    <mergeCell ref="G47:H47"/>
    <mergeCell ref="C48:D48"/>
    <mergeCell ref="E48:F48"/>
    <mergeCell ref="G48:H48"/>
    <mergeCell ref="C49:D49"/>
    <mergeCell ref="E49:F49"/>
    <mergeCell ref="G49:H49"/>
    <mergeCell ref="E43:F43"/>
    <mergeCell ref="G43:H43"/>
    <mergeCell ref="B44:B45"/>
    <mergeCell ref="I44:I45"/>
    <mergeCell ref="J44:J45"/>
    <mergeCell ref="B46:B47"/>
    <mergeCell ref="I46:I47"/>
    <mergeCell ref="J46:J47"/>
    <mergeCell ref="C47:D47"/>
    <mergeCell ref="E47:F47"/>
    <mergeCell ref="E32:F32"/>
    <mergeCell ref="G32:H32"/>
    <mergeCell ref="B33:B34"/>
    <mergeCell ref="I33:I34"/>
    <mergeCell ref="J33:J34"/>
    <mergeCell ref="C36:D36"/>
    <mergeCell ref="E36:F36"/>
    <mergeCell ref="G36:H36"/>
    <mergeCell ref="E28:F28"/>
    <mergeCell ref="G28:H28"/>
    <mergeCell ref="B29:B30"/>
    <mergeCell ref="I29:I30"/>
    <mergeCell ref="J29:J30"/>
    <mergeCell ref="C30:D30"/>
    <mergeCell ref="E30:F30"/>
    <mergeCell ref="G30:H30"/>
    <mergeCell ref="C45:D45"/>
    <mergeCell ref="E45:F45"/>
    <mergeCell ref="G45:H45"/>
    <mergeCell ref="B42:B43"/>
    <mergeCell ref="I42:I43"/>
    <mergeCell ref="J42:J43"/>
    <mergeCell ref="C43:D43"/>
    <mergeCell ref="C41:D41"/>
    <mergeCell ref="E41:F41"/>
    <mergeCell ref="G41:H41"/>
    <mergeCell ref="C34:D34"/>
    <mergeCell ref="E34:F34"/>
    <mergeCell ref="G34:H34"/>
    <mergeCell ref="C35:D35"/>
    <mergeCell ref="E35:F35"/>
    <mergeCell ref="G35:H35"/>
    <mergeCell ref="B31:B32"/>
    <mergeCell ref="I31:I32"/>
    <mergeCell ref="J31:J32"/>
    <mergeCell ref="C32:D32"/>
    <mergeCell ref="C28:D28"/>
    <mergeCell ref="C23:D23"/>
    <mergeCell ref="E23:F23"/>
    <mergeCell ref="G23:H23"/>
    <mergeCell ref="C24:D24"/>
    <mergeCell ref="E24:F24"/>
    <mergeCell ref="G24:H24"/>
    <mergeCell ref="B21:B22"/>
    <mergeCell ref="I21:I22"/>
    <mergeCell ref="J21:J22"/>
    <mergeCell ref="C22:D22"/>
    <mergeCell ref="E22:F22"/>
    <mergeCell ref="G22:H22"/>
    <mergeCell ref="B19:B20"/>
    <mergeCell ref="I19:I20"/>
    <mergeCell ref="J19:J20"/>
    <mergeCell ref="C20:D20"/>
    <mergeCell ref="E20:F20"/>
    <mergeCell ref="G20:H20"/>
    <mergeCell ref="C16:D16"/>
    <mergeCell ref="E16:F16"/>
    <mergeCell ref="G16:H16"/>
    <mergeCell ref="B17:B18"/>
    <mergeCell ref="I17:I18"/>
    <mergeCell ref="J17:J18"/>
    <mergeCell ref="C18:D18"/>
    <mergeCell ref="E18:F18"/>
    <mergeCell ref="G18:H18"/>
    <mergeCell ref="C11:D11"/>
    <mergeCell ref="E11:F11"/>
    <mergeCell ref="G11:H11"/>
    <mergeCell ref="C12:D12"/>
    <mergeCell ref="E12:F12"/>
    <mergeCell ref="G12:H12"/>
    <mergeCell ref="B9:B10"/>
    <mergeCell ref="I9:I10"/>
    <mergeCell ref="J9:J10"/>
    <mergeCell ref="C10:D10"/>
    <mergeCell ref="E10:F10"/>
    <mergeCell ref="G10:H10"/>
    <mergeCell ref="B7:B8"/>
    <mergeCell ref="I7:I8"/>
    <mergeCell ref="J7:J8"/>
    <mergeCell ref="C8:D8"/>
    <mergeCell ref="E8:F8"/>
    <mergeCell ref="G8:H8"/>
    <mergeCell ref="C4:D4"/>
    <mergeCell ref="E4:F4"/>
    <mergeCell ref="G4:H4"/>
    <mergeCell ref="B5:B6"/>
    <mergeCell ref="I5:I6"/>
    <mergeCell ref="J5:J6"/>
    <mergeCell ref="C6:D6"/>
    <mergeCell ref="E6:F6"/>
    <mergeCell ref="G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1F97-17DD-44F9-A3A0-56F29F49988F}">
  <dimension ref="A2:R38"/>
  <sheetViews>
    <sheetView tabSelected="1" workbookViewId="0">
      <selection activeCell="R25" sqref="R25"/>
    </sheetView>
  </sheetViews>
  <sheetFormatPr baseColWidth="10" defaultRowHeight="15" x14ac:dyDescent="0.25"/>
  <cols>
    <col min="1" max="13" width="5.85546875" customWidth="1"/>
    <col min="14" max="14" width="6.7109375" customWidth="1"/>
  </cols>
  <sheetData>
    <row r="2" spans="1:18" x14ac:dyDescent="0.25">
      <c r="A2" s="31" t="s">
        <v>11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5" spans="1:18" x14ac:dyDescent="0.25">
      <c r="A5" s="60" t="s">
        <v>22</v>
      </c>
      <c r="B5" s="60"/>
      <c r="C5" s="60"/>
      <c r="D5" s="60"/>
    </row>
    <row r="7" spans="1:18" x14ac:dyDescent="0.25">
      <c r="B7" s="1"/>
      <c r="C7" s="1" t="s">
        <v>13</v>
      </c>
      <c r="D7" s="1" t="s">
        <v>14</v>
      </c>
      <c r="E7" s="1" t="s">
        <v>15</v>
      </c>
      <c r="F7" s="1" t="s">
        <v>16</v>
      </c>
      <c r="H7" s="1" t="s">
        <v>21</v>
      </c>
    </row>
    <row r="8" spans="1:18" x14ac:dyDescent="0.25">
      <c r="B8" s="1" t="s">
        <v>17</v>
      </c>
      <c r="C8" s="58">
        <v>15</v>
      </c>
      <c r="D8" s="58">
        <v>16</v>
      </c>
      <c r="E8" s="58">
        <v>22</v>
      </c>
      <c r="F8" s="58">
        <v>25</v>
      </c>
      <c r="H8" s="59">
        <v>25</v>
      </c>
    </row>
    <row r="9" spans="1:18" x14ac:dyDescent="0.25">
      <c r="B9" s="1" t="s">
        <v>18</v>
      </c>
      <c r="C9" s="58">
        <v>23</v>
      </c>
      <c r="D9" s="58">
        <v>17</v>
      </c>
      <c r="E9" s="58">
        <v>18</v>
      </c>
      <c r="F9" s="58">
        <v>27</v>
      </c>
      <c r="H9" s="59">
        <v>27</v>
      </c>
    </row>
    <row r="10" spans="1:18" x14ac:dyDescent="0.25">
      <c r="B10" s="1" t="s">
        <v>19</v>
      </c>
      <c r="C10" s="58">
        <v>24</v>
      </c>
      <c r="D10" s="58">
        <v>20</v>
      </c>
      <c r="E10" s="58">
        <v>19</v>
      </c>
      <c r="F10" s="58">
        <v>21</v>
      </c>
      <c r="H10" s="61">
        <v>24</v>
      </c>
    </row>
    <row r="11" spans="1:18" x14ac:dyDescent="0.25">
      <c r="B11" s="1" t="s">
        <v>20</v>
      </c>
      <c r="C11" s="58">
        <v>27</v>
      </c>
      <c r="D11" s="58">
        <v>25</v>
      </c>
      <c r="E11" s="58">
        <v>24</v>
      </c>
      <c r="F11" s="58">
        <v>23</v>
      </c>
      <c r="H11" s="59">
        <v>27</v>
      </c>
    </row>
    <row r="14" spans="1:18" x14ac:dyDescent="0.25">
      <c r="A14" s="60" t="s">
        <v>23</v>
      </c>
      <c r="B14" s="60"/>
      <c r="C14" s="60"/>
      <c r="D14" s="60"/>
    </row>
    <row r="16" spans="1:18" x14ac:dyDescent="0.25">
      <c r="B16" s="1"/>
      <c r="C16" s="1" t="s">
        <v>13</v>
      </c>
      <c r="D16" s="1" t="s">
        <v>14</v>
      </c>
      <c r="E16" s="1" t="s">
        <v>15</v>
      </c>
      <c r="F16" s="1" t="s">
        <v>16</v>
      </c>
      <c r="H16" s="1" t="s">
        <v>24</v>
      </c>
    </row>
    <row r="17" spans="1:18" x14ac:dyDescent="0.25">
      <c r="B17" s="1" t="s">
        <v>17</v>
      </c>
      <c r="C17" s="58">
        <v>15</v>
      </c>
      <c r="D17" s="58">
        <v>16</v>
      </c>
      <c r="E17" s="58">
        <v>22</v>
      </c>
      <c r="F17" s="58">
        <v>25</v>
      </c>
      <c r="H17" s="59">
        <f>SUM(C17:F17)</f>
        <v>78</v>
      </c>
      <c r="I17" s="1" t="s">
        <v>25</v>
      </c>
      <c r="J17" s="1">
        <v>4</v>
      </c>
      <c r="K17" s="61">
        <f>H17/J17</f>
        <v>19.5</v>
      </c>
    </row>
    <row r="18" spans="1:18" x14ac:dyDescent="0.25">
      <c r="B18" s="1" t="s">
        <v>18</v>
      </c>
      <c r="C18" s="58">
        <v>23</v>
      </c>
      <c r="D18" s="58">
        <v>17</v>
      </c>
      <c r="E18" s="58">
        <v>18</v>
      </c>
      <c r="F18" s="58">
        <v>27</v>
      </c>
      <c r="H18" s="59">
        <f t="shared" ref="H18:H20" si="0">SUM(C18:F18)</f>
        <v>85</v>
      </c>
      <c r="I18" s="1" t="s">
        <v>25</v>
      </c>
      <c r="J18" s="1">
        <v>4</v>
      </c>
      <c r="K18" s="59">
        <f t="shared" ref="K18:K20" si="1">H18/J18</f>
        <v>21.25</v>
      </c>
    </row>
    <row r="19" spans="1:18" x14ac:dyDescent="0.25">
      <c r="B19" s="1" t="s">
        <v>19</v>
      </c>
      <c r="C19" s="58">
        <v>24</v>
      </c>
      <c r="D19" s="58">
        <v>20</v>
      </c>
      <c r="E19" s="58">
        <v>19</v>
      </c>
      <c r="F19" s="58">
        <v>21</v>
      </c>
      <c r="H19" s="59">
        <f t="shared" si="0"/>
        <v>84</v>
      </c>
      <c r="I19" s="1" t="s">
        <v>25</v>
      </c>
      <c r="J19" s="1">
        <v>4</v>
      </c>
      <c r="K19" s="59">
        <f t="shared" si="1"/>
        <v>21</v>
      </c>
    </row>
    <row r="20" spans="1:18" x14ac:dyDescent="0.25">
      <c r="B20" s="1" t="s">
        <v>20</v>
      </c>
      <c r="C20" s="58">
        <v>27</v>
      </c>
      <c r="D20" s="58">
        <v>25</v>
      </c>
      <c r="E20" s="58">
        <v>24</v>
      </c>
      <c r="F20" s="58">
        <v>23</v>
      </c>
      <c r="H20" s="59">
        <f t="shared" si="0"/>
        <v>99</v>
      </c>
      <c r="I20" s="1" t="s">
        <v>25</v>
      </c>
      <c r="J20" s="1">
        <v>4</v>
      </c>
      <c r="K20" s="59">
        <f t="shared" si="1"/>
        <v>24.75</v>
      </c>
    </row>
    <row r="23" spans="1:18" x14ac:dyDescent="0.25">
      <c r="A23" s="60" t="s">
        <v>26</v>
      </c>
      <c r="B23" s="60"/>
      <c r="C23" s="60"/>
      <c r="D23" s="60"/>
    </row>
    <row r="25" spans="1:18" x14ac:dyDescent="0.25">
      <c r="B25" s="1"/>
      <c r="C25" s="1" t="s">
        <v>13</v>
      </c>
      <c r="D25" s="1" t="s">
        <v>14</v>
      </c>
      <c r="E25" s="1" t="s">
        <v>15</v>
      </c>
      <c r="F25" s="1" t="s">
        <v>16</v>
      </c>
      <c r="H25" s="1"/>
      <c r="I25" s="1" t="s">
        <v>13</v>
      </c>
      <c r="J25" s="1" t="s">
        <v>14</v>
      </c>
      <c r="K25" s="1" t="s">
        <v>15</v>
      </c>
      <c r="L25" s="1" t="s">
        <v>16</v>
      </c>
      <c r="N25" s="1" t="s">
        <v>21</v>
      </c>
      <c r="R25" s="64"/>
    </row>
    <row r="26" spans="1:18" x14ac:dyDescent="0.25">
      <c r="B26" s="1" t="s">
        <v>17</v>
      </c>
      <c r="C26" s="62">
        <v>15</v>
      </c>
      <c r="D26" s="62">
        <v>16</v>
      </c>
      <c r="E26" s="58">
        <v>22</v>
      </c>
      <c r="F26" s="58">
        <v>25</v>
      </c>
      <c r="H26" s="1" t="s">
        <v>17</v>
      </c>
      <c r="I26" s="62">
        <v>0</v>
      </c>
      <c r="J26" s="62">
        <v>0</v>
      </c>
      <c r="K26" s="58">
        <f>E26-$E$27</f>
        <v>4</v>
      </c>
      <c r="L26" s="58">
        <f>F26-$F$28</f>
        <v>4</v>
      </c>
      <c r="N26" s="61">
        <v>4</v>
      </c>
    </row>
    <row r="27" spans="1:18" x14ac:dyDescent="0.25">
      <c r="B27" s="1" t="s">
        <v>18</v>
      </c>
      <c r="C27" s="58">
        <v>23</v>
      </c>
      <c r="D27" s="58">
        <v>17</v>
      </c>
      <c r="E27" s="62">
        <v>18</v>
      </c>
      <c r="F27" s="58">
        <v>27</v>
      </c>
      <c r="H27" s="1" t="s">
        <v>18</v>
      </c>
      <c r="I27" s="58">
        <f>C27-$C$26</f>
        <v>8</v>
      </c>
      <c r="J27" s="58">
        <f>D27-$D$26</f>
        <v>1</v>
      </c>
      <c r="K27" s="62">
        <f t="shared" ref="K27:K29" si="2">E27-$E$27</f>
        <v>0</v>
      </c>
      <c r="L27" s="58">
        <f t="shared" ref="L27:L29" si="3">F27-$F$28</f>
        <v>6</v>
      </c>
      <c r="N27" s="59">
        <v>8</v>
      </c>
    </row>
    <row r="28" spans="1:18" x14ac:dyDescent="0.25">
      <c r="B28" s="1" t="s">
        <v>19</v>
      </c>
      <c r="C28" s="58">
        <v>24</v>
      </c>
      <c r="D28" s="58">
        <v>20</v>
      </c>
      <c r="E28" s="58">
        <v>19</v>
      </c>
      <c r="F28" s="62">
        <v>21</v>
      </c>
      <c r="H28" s="1" t="s">
        <v>19</v>
      </c>
      <c r="I28" s="58">
        <f t="shared" ref="I28:I29" si="4">C28-$C$26</f>
        <v>9</v>
      </c>
      <c r="J28" s="58">
        <f t="shared" ref="J28:J29" si="5">D28-$D$26</f>
        <v>4</v>
      </c>
      <c r="K28" s="58">
        <f t="shared" si="2"/>
        <v>1</v>
      </c>
      <c r="L28" s="62">
        <f t="shared" si="3"/>
        <v>0</v>
      </c>
      <c r="N28" s="59">
        <v>9</v>
      </c>
    </row>
    <row r="29" spans="1:18" x14ac:dyDescent="0.25">
      <c r="B29" s="1" t="s">
        <v>20</v>
      </c>
      <c r="C29" s="58">
        <v>27</v>
      </c>
      <c r="D29" s="58">
        <v>25</v>
      </c>
      <c r="E29" s="58">
        <v>24</v>
      </c>
      <c r="F29" s="58">
        <v>23</v>
      </c>
      <c r="H29" s="1" t="s">
        <v>20</v>
      </c>
      <c r="I29" s="58">
        <f t="shared" si="4"/>
        <v>12</v>
      </c>
      <c r="J29" s="58">
        <f t="shared" si="5"/>
        <v>9</v>
      </c>
      <c r="K29" s="58">
        <f t="shared" si="2"/>
        <v>6</v>
      </c>
      <c r="L29" s="58">
        <f t="shared" si="3"/>
        <v>2</v>
      </c>
      <c r="N29" s="59">
        <v>12</v>
      </c>
    </row>
    <row r="32" spans="1:18" x14ac:dyDescent="0.25">
      <c r="A32" s="60" t="s">
        <v>27</v>
      </c>
      <c r="B32" s="60"/>
      <c r="C32" s="60"/>
      <c r="D32" s="60"/>
      <c r="F32" s="1" t="s">
        <v>28</v>
      </c>
      <c r="G32" s="1" t="s">
        <v>29</v>
      </c>
      <c r="H32" s="1">
        <v>0.5</v>
      </c>
    </row>
    <row r="34" spans="2:14" x14ac:dyDescent="0.25">
      <c r="B34" s="1"/>
      <c r="C34" s="1" t="s">
        <v>13</v>
      </c>
      <c r="D34" s="1" t="s">
        <v>14</v>
      </c>
      <c r="E34" s="1" t="s">
        <v>15</v>
      </c>
      <c r="F34" s="1" t="s">
        <v>16</v>
      </c>
    </row>
    <row r="35" spans="2:14" x14ac:dyDescent="0.25">
      <c r="B35" s="1" t="s">
        <v>17</v>
      </c>
      <c r="C35" s="58">
        <v>15</v>
      </c>
      <c r="D35" s="58">
        <v>16</v>
      </c>
      <c r="E35" s="58">
        <v>22</v>
      </c>
      <c r="F35" s="58">
        <v>25</v>
      </c>
      <c r="H35" s="1">
        <f>MIN(C35:F35)</f>
        <v>15</v>
      </c>
      <c r="I35" s="1">
        <f>MAX(C35:F35)</f>
        <v>25</v>
      </c>
      <c r="J35" s="61">
        <f>+I35-(I35-H35)*$H$32</f>
        <v>20</v>
      </c>
    </row>
    <row r="36" spans="2:14" x14ac:dyDescent="0.25">
      <c r="B36" s="1" t="s">
        <v>18</v>
      </c>
      <c r="C36" s="58">
        <v>23</v>
      </c>
      <c r="D36" s="58">
        <v>17</v>
      </c>
      <c r="E36" s="58">
        <v>18</v>
      </c>
      <c r="F36" s="58">
        <v>27</v>
      </c>
      <c r="H36" s="1">
        <f t="shared" ref="H36:H38" si="6">MIN(C36:F36)</f>
        <v>17</v>
      </c>
      <c r="I36" s="1">
        <f t="shared" ref="I36:I38" si="7">MAX(C36:F36)</f>
        <v>27</v>
      </c>
      <c r="J36" s="63">
        <f t="shared" ref="J36:J38" si="8">+I36-(I36-H36)*$H$32</f>
        <v>22</v>
      </c>
      <c r="N36" s="64"/>
    </row>
    <row r="37" spans="2:14" x14ac:dyDescent="0.25">
      <c r="B37" s="1" t="s">
        <v>19</v>
      </c>
      <c r="C37" s="58">
        <v>24</v>
      </c>
      <c r="D37" s="58">
        <v>20</v>
      </c>
      <c r="E37" s="58">
        <v>19</v>
      </c>
      <c r="F37" s="58">
        <v>21</v>
      </c>
      <c r="H37" s="1">
        <f t="shared" si="6"/>
        <v>19</v>
      </c>
      <c r="I37" s="1">
        <f t="shared" si="7"/>
        <v>24</v>
      </c>
      <c r="J37" s="63">
        <f t="shared" si="8"/>
        <v>21.5</v>
      </c>
    </row>
    <row r="38" spans="2:14" x14ac:dyDescent="0.25">
      <c r="B38" s="1" t="s">
        <v>20</v>
      </c>
      <c r="C38" s="58">
        <v>27</v>
      </c>
      <c r="D38" s="58">
        <v>25</v>
      </c>
      <c r="E38" s="58">
        <v>24</v>
      </c>
      <c r="F38" s="58">
        <v>23</v>
      </c>
      <c r="H38" s="1">
        <f t="shared" si="6"/>
        <v>23</v>
      </c>
      <c r="I38" s="1">
        <f t="shared" si="7"/>
        <v>27</v>
      </c>
      <c r="J38" s="63">
        <f t="shared" si="8"/>
        <v>25</v>
      </c>
    </row>
  </sheetData>
  <mergeCells count="5">
    <mergeCell ref="A2:R2"/>
    <mergeCell ref="A5:D5"/>
    <mergeCell ref="A14:D14"/>
    <mergeCell ref="A23:D23"/>
    <mergeCell ref="A32:D32"/>
  </mergeCells>
  <pageMargins left="0.7" right="0.7" top="0.75" bottom="0.75" header="0.3" footer="0.3"/>
  <ignoredErrors>
    <ignoredError sqref="J28:J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Esq. Noroeste</vt:lpstr>
      <vt:lpstr>Costo Minimo</vt:lpstr>
      <vt:lpstr>Voguel</vt:lpstr>
      <vt:lpstr>EJ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Gayol Sofia Aldana</cp:lastModifiedBy>
  <dcterms:created xsi:type="dcterms:W3CDTF">2018-10-01T00:58:00Z</dcterms:created>
  <dcterms:modified xsi:type="dcterms:W3CDTF">2024-11-16T00:15:15Z</dcterms:modified>
</cp:coreProperties>
</file>