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ropbox\UTN\Material\3.Decisiones\"/>
    </mc:Choice>
  </mc:AlternateContent>
  <xr:revisionPtr revIDLastSave="0" documentId="13_ncr:1_{DCA3D8EB-2497-45F9-978A-53934BEB8E9B}" xr6:coauthVersionLast="47" xr6:coauthVersionMax="47" xr10:uidLastSave="{00000000-0000-0000-0000-000000000000}"/>
  <bookViews>
    <workbookView xWindow="-110" yWindow="-110" windowWidth="19420" windowHeight="11020" xr2:uid="{134E728E-7F8B-4D76-B572-58DA4143E7A2}"/>
  </bookViews>
  <sheets>
    <sheet name="D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5" l="1"/>
  <c r="E20" i="5"/>
  <c r="E19" i="5"/>
  <c r="E18" i="5"/>
  <c r="E17" i="5"/>
  <c r="E16" i="5"/>
  <c r="C34" i="5" l="1"/>
  <c r="G38" i="5" s="1"/>
  <c r="B34" i="5"/>
  <c r="F37" i="5" s="1"/>
  <c r="G37" i="5"/>
  <c r="H37" i="5"/>
  <c r="F38" i="5"/>
  <c r="G39" i="5"/>
  <c r="H39" i="5"/>
  <c r="F40" i="5"/>
  <c r="G40" i="5"/>
  <c r="H40" i="5"/>
  <c r="F41" i="5"/>
  <c r="G41" i="5"/>
  <c r="G36" i="5"/>
  <c r="H36" i="5"/>
  <c r="F36" i="5"/>
  <c r="D34" i="5"/>
  <c r="H38" i="5" s="1"/>
  <c r="H41" i="5" l="1"/>
  <c r="I37" i="5"/>
  <c r="I41" i="5"/>
  <c r="I36" i="5"/>
  <c r="I40" i="5"/>
  <c r="I38" i="5"/>
  <c r="F39" i="5"/>
  <c r="I39" i="5" s="1"/>
  <c r="F59" i="5" l="1"/>
  <c r="F64" i="5" l="1"/>
  <c r="F63" i="5"/>
  <c r="F62" i="5"/>
  <c r="F61" i="5"/>
  <c r="F60" i="5"/>
  <c r="F58" i="5" l="1"/>
  <c r="H61" i="5" s="1"/>
  <c r="H62" i="5"/>
  <c r="H60" i="5"/>
  <c r="G59" i="5"/>
  <c r="G63" i="5"/>
  <c r="H59" i="5"/>
  <c r="G62" i="5"/>
  <c r="G64" i="5"/>
  <c r="G52" i="5"/>
  <c r="G51" i="5"/>
  <c r="G50" i="5"/>
  <c r="G49" i="5"/>
  <c r="G48" i="5"/>
  <c r="G47" i="5"/>
  <c r="F52" i="5"/>
  <c r="H52" i="5" s="1"/>
  <c r="F51" i="5"/>
  <c r="H51" i="5" s="1"/>
  <c r="F50" i="5"/>
  <c r="F49" i="5"/>
  <c r="F48" i="5"/>
  <c r="H48" i="5" s="1"/>
  <c r="F47" i="5"/>
  <c r="H47" i="5" s="1"/>
  <c r="F30" i="5"/>
  <c r="J30" i="5" s="1"/>
  <c r="F29" i="5"/>
  <c r="J29" i="5" s="1"/>
  <c r="F28" i="5"/>
  <c r="J28" i="5" s="1"/>
  <c r="F27" i="5"/>
  <c r="F26" i="5"/>
  <c r="F25" i="5"/>
  <c r="J27" i="5"/>
  <c r="J26" i="5"/>
  <c r="J25" i="5"/>
  <c r="H49" i="5" l="1"/>
  <c r="H46" i="5" s="1"/>
  <c r="J49" i="5" s="1"/>
  <c r="H50" i="5"/>
  <c r="H63" i="5"/>
  <c r="G60" i="5"/>
  <c r="H64" i="5"/>
  <c r="G61" i="5"/>
  <c r="I52" i="5" l="1"/>
  <c r="I51" i="5"/>
  <c r="J52" i="5"/>
  <c r="J51" i="5"/>
  <c r="I50" i="5"/>
  <c r="I48" i="5"/>
  <c r="I47" i="5"/>
  <c r="J50" i="5"/>
  <c r="J48" i="5"/>
  <c r="J47" i="5"/>
  <c r="I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L26" authorId="0" shapeId="0" xr:uid="{010B7466-8607-4B55-ACA2-F56105D408CD}">
      <text>
        <r>
          <rPr>
            <b/>
            <sz val="9"/>
            <color indexed="81"/>
            <rFont val="Tahoma"/>
            <family val="2"/>
          </rPr>
          <t>Máximo de los promedios</t>
        </r>
      </text>
    </comment>
  </commentList>
</comments>
</file>

<file path=xl/sharedStrings.xml><?xml version="1.0" encoding="utf-8"?>
<sst xmlns="http://schemas.openxmlformats.org/spreadsheetml/2006/main" count="98" uniqueCount="31">
  <si>
    <t>=</t>
  </si>
  <si>
    <t>Minimax o Wald</t>
  </si>
  <si>
    <t>Min</t>
  </si>
  <si>
    <t>&lt;=</t>
  </si>
  <si>
    <t>Laplace</t>
  </si>
  <si>
    <t>Suma</t>
  </si>
  <si>
    <t>/</t>
  </si>
  <si>
    <t>Savage</t>
  </si>
  <si>
    <t>Max</t>
  </si>
  <si>
    <t>Hurwicz</t>
  </si>
  <si>
    <t>α</t>
  </si>
  <si>
    <t>( α = 0, Pesimista, α=1 Optimista)</t>
  </si>
  <si>
    <t>1.Ventas</t>
  </si>
  <si>
    <t>2.Ventas + Pastoreo</t>
  </si>
  <si>
    <t>3.Pastoreo</t>
  </si>
  <si>
    <t>4.Ventas + suplementacion</t>
  </si>
  <si>
    <t>5.Pastoreo + suplementacion</t>
  </si>
  <si>
    <t>6.Solo suplementacion</t>
  </si>
  <si>
    <t>&lt; 5</t>
  </si>
  <si>
    <t xml:space="preserve"> 5 - 10</t>
  </si>
  <si>
    <t>&gt; 10</t>
  </si>
  <si>
    <t>1.Des</t>
  </si>
  <si>
    <t>2.Norm</t>
  </si>
  <si>
    <t>3.Favor</t>
  </si>
  <si>
    <t>Contando con Información de probabilidad de cada escenario</t>
  </si>
  <si>
    <t>Info =&gt;</t>
  </si>
  <si>
    <t>Ejercicio 2 - Maximizar beneficio</t>
  </si>
  <si>
    <t>Planteo</t>
  </si>
  <si>
    <t>Min - ( Min - Max ) α</t>
  </si>
  <si>
    <t>Máximo</t>
  </si>
  <si>
    <t>No visto en el encuentro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</si>
</sst>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69850</xdr:colOff>
      <xdr:row>35</xdr:row>
      <xdr:rowOff>88900</xdr:rowOff>
    </xdr:from>
    <xdr:to>
      <xdr:col>22</xdr:col>
      <xdr:colOff>130175</xdr:colOff>
      <xdr:row>39</xdr:row>
      <xdr:rowOff>95779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43B409-128D-4419-92FA-9F6091E61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2600" y="6534150"/>
          <a:ext cx="4460875" cy="743479"/>
        </a:xfrm>
        <a:prstGeom prst="rect">
          <a:avLst/>
        </a:prstGeom>
      </xdr:spPr>
    </xdr:pic>
    <xdr:clientData/>
  </xdr:twoCellAnchor>
  <xdr:twoCellAnchor>
    <xdr:from>
      <xdr:col>11</xdr:col>
      <xdr:colOff>88900</xdr:colOff>
      <xdr:row>28</xdr:row>
      <xdr:rowOff>133350</xdr:rowOff>
    </xdr:from>
    <xdr:to>
      <xdr:col>19</xdr:col>
      <xdr:colOff>234950</xdr:colOff>
      <xdr:row>33</xdr:row>
      <xdr:rowOff>44450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7EB5296-1B34-3DDD-A46B-4D759CB86F77}"/>
            </a:ext>
          </a:extLst>
        </xdr:cNvPr>
        <xdr:cNvSpPr txBox="1"/>
      </xdr:nvSpPr>
      <xdr:spPr>
        <a:xfrm>
          <a:off x="6851650" y="5289550"/>
          <a:ext cx="3346450" cy="831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 el método de Savage, al cambiar la matriz,</a:t>
          </a:r>
          <a:r>
            <a:rPr lang="es-ES" sz="1100" baseline="0"/>
            <a:t> se convierte siempre en una del tipo "Costo", por eso al aplicar Savage, siempre hay que buscarl los maximos y quedarse con el mínimo.</a:t>
          </a:r>
        </a:p>
        <a:p>
          <a:endParaRPr lang="es-ES" sz="1100"/>
        </a:p>
      </xdr:txBody>
    </xdr:sp>
    <xdr:clientData/>
  </xdr:twoCellAnchor>
  <xdr:twoCellAnchor>
    <xdr:from>
      <xdr:col>8</xdr:col>
      <xdr:colOff>349250</xdr:colOff>
      <xdr:row>30</xdr:row>
      <xdr:rowOff>180975</xdr:rowOff>
    </xdr:from>
    <xdr:to>
      <xdr:col>11</xdr:col>
      <xdr:colOff>88900</xdr:colOff>
      <xdr:row>34</xdr:row>
      <xdr:rowOff>44450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087D800-40B5-2C74-6F03-7E70EA4B9D0B}"/>
            </a:ext>
          </a:extLst>
        </xdr:cNvPr>
        <xdr:cNvCxnSpPr>
          <a:stCxn id="3" idx="1"/>
        </xdr:cNvCxnSpPr>
      </xdr:nvCxnSpPr>
      <xdr:spPr>
        <a:xfrm flipH="1">
          <a:off x="5911850" y="5705475"/>
          <a:ext cx="9398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21C-27AE-4C64-8D37-DA64D36928A6}">
  <dimension ref="A1:L64"/>
  <sheetViews>
    <sheetView showGridLines="0" tabSelected="1" workbookViewId="0">
      <selection activeCell="L45" sqref="L45"/>
    </sheetView>
  </sheetViews>
  <sheetFormatPr baseColWidth="10" defaultRowHeight="14.5" x14ac:dyDescent="0.35"/>
  <cols>
    <col min="1" max="1" width="27.26953125" customWidth="1"/>
    <col min="2" max="4" width="9.81640625" customWidth="1"/>
    <col min="5" max="23" width="5.7265625" customWidth="1"/>
  </cols>
  <sheetData>
    <row r="1" spans="1:7" x14ac:dyDescent="0.35">
      <c r="A1" t="s">
        <v>26</v>
      </c>
    </row>
    <row r="3" spans="1:7" x14ac:dyDescent="0.35">
      <c r="A3" t="s">
        <v>27</v>
      </c>
    </row>
    <row r="4" spans="1:7" x14ac:dyDescent="0.35">
      <c r="A4" s="5"/>
      <c r="B4" s="5" t="s">
        <v>21</v>
      </c>
      <c r="C4" s="5" t="s">
        <v>22</v>
      </c>
      <c r="D4" s="5" t="s">
        <v>23</v>
      </c>
    </row>
    <row r="5" spans="1:7" x14ac:dyDescent="0.35">
      <c r="A5" s="5"/>
      <c r="B5" s="6" t="s">
        <v>18</v>
      </c>
      <c r="C5" s="7" t="s">
        <v>19</v>
      </c>
      <c r="D5" s="6" t="s">
        <v>20</v>
      </c>
    </row>
    <row r="6" spans="1:7" x14ac:dyDescent="0.35">
      <c r="A6" s="5" t="s">
        <v>12</v>
      </c>
      <c r="B6" s="6">
        <v>50</v>
      </c>
      <c r="C6" s="6">
        <v>30</v>
      </c>
      <c r="D6" s="6">
        <v>42</v>
      </c>
    </row>
    <row r="7" spans="1:7" x14ac:dyDescent="0.35">
      <c r="A7" s="5" t="s">
        <v>13</v>
      </c>
      <c r="B7" s="6">
        <v>28</v>
      </c>
      <c r="C7" s="6">
        <v>60</v>
      </c>
      <c r="D7" s="6">
        <v>76</v>
      </c>
    </row>
    <row r="8" spans="1:7" x14ac:dyDescent="0.35">
      <c r="A8" s="5" t="s">
        <v>14</v>
      </c>
      <c r="B8" s="6">
        <v>12</v>
      </c>
      <c r="C8" s="6">
        <v>16</v>
      </c>
      <c r="D8" s="6">
        <v>19</v>
      </c>
    </row>
    <row r="9" spans="1:7" x14ac:dyDescent="0.35">
      <c r="A9" s="5" t="s">
        <v>15</v>
      </c>
      <c r="B9" s="6">
        <v>9</v>
      </c>
      <c r="C9" s="6">
        <v>16</v>
      </c>
      <c r="D9" s="6">
        <v>8</v>
      </c>
    </row>
    <row r="10" spans="1:7" x14ac:dyDescent="0.35">
      <c r="A10" s="5" t="s">
        <v>16</v>
      </c>
      <c r="B10" s="6">
        <v>4</v>
      </c>
      <c r="C10" s="6">
        <v>14</v>
      </c>
      <c r="D10" s="6">
        <v>16</v>
      </c>
    </row>
    <row r="11" spans="1:7" x14ac:dyDescent="0.35">
      <c r="A11" s="5" t="s">
        <v>17</v>
      </c>
      <c r="B11" s="6">
        <v>23</v>
      </c>
      <c r="C11" s="6">
        <v>10</v>
      </c>
      <c r="D11" s="6">
        <v>3</v>
      </c>
    </row>
    <row r="14" spans="1:7" x14ac:dyDescent="0.35">
      <c r="A14" s="2" t="s">
        <v>1</v>
      </c>
    </row>
    <row r="15" spans="1:7" x14ac:dyDescent="0.35">
      <c r="A15" s="5"/>
      <c r="B15" s="6" t="s">
        <v>18</v>
      </c>
      <c r="C15" s="7" t="s">
        <v>19</v>
      </c>
      <c r="D15" s="6" t="s">
        <v>20</v>
      </c>
      <c r="E15" t="s">
        <v>2</v>
      </c>
    </row>
    <row r="16" spans="1:7" x14ac:dyDescent="0.35">
      <c r="A16" s="5" t="s">
        <v>12</v>
      </c>
      <c r="B16" s="6">
        <v>50</v>
      </c>
      <c r="C16" s="6">
        <v>30</v>
      </c>
      <c r="D16" s="6">
        <v>42</v>
      </c>
      <c r="E16" s="1">
        <f>MIN(B16:D16)</f>
        <v>30</v>
      </c>
      <c r="F16" s="1" t="s">
        <v>3</v>
      </c>
      <c r="G16" t="s">
        <v>8</v>
      </c>
    </row>
    <row r="17" spans="1:12" x14ac:dyDescent="0.35">
      <c r="A17" s="5" t="s">
        <v>13</v>
      </c>
      <c r="B17" s="6">
        <v>28</v>
      </c>
      <c r="C17" s="6">
        <v>60</v>
      </c>
      <c r="D17" s="6">
        <v>76</v>
      </c>
      <c r="E17" s="1">
        <f t="shared" ref="E17:E21" si="0">MIN(B17:D17)</f>
        <v>28</v>
      </c>
    </row>
    <row r="18" spans="1:12" x14ac:dyDescent="0.35">
      <c r="A18" s="5" t="s">
        <v>14</v>
      </c>
      <c r="B18" s="6">
        <v>12</v>
      </c>
      <c r="C18" s="6">
        <v>16</v>
      </c>
      <c r="D18" s="6">
        <v>19</v>
      </c>
      <c r="E18" s="1">
        <f t="shared" si="0"/>
        <v>12</v>
      </c>
    </row>
    <row r="19" spans="1:12" x14ac:dyDescent="0.35">
      <c r="A19" s="5" t="s">
        <v>15</v>
      </c>
      <c r="B19" s="6">
        <v>9</v>
      </c>
      <c r="C19" s="6">
        <v>16</v>
      </c>
      <c r="D19" s="6">
        <v>8</v>
      </c>
      <c r="E19" s="1">
        <f t="shared" si="0"/>
        <v>8</v>
      </c>
    </row>
    <row r="20" spans="1:12" x14ac:dyDescent="0.35">
      <c r="A20" s="5" t="s">
        <v>16</v>
      </c>
      <c r="B20" s="6">
        <v>4</v>
      </c>
      <c r="C20" s="6">
        <v>14</v>
      </c>
      <c r="D20" s="6">
        <v>16</v>
      </c>
      <c r="E20" s="1">
        <f t="shared" si="0"/>
        <v>4</v>
      </c>
      <c r="F20" s="1"/>
    </row>
    <row r="21" spans="1:12" x14ac:dyDescent="0.35">
      <c r="A21" s="5" t="s">
        <v>17</v>
      </c>
      <c r="B21" s="6">
        <v>23</v>
      </c>
      <c r="C21" s="6">
        <v>10</v>
      </c>
      <c r="D21" s="6">
        <v>3</v>
      </c>
      <c r="E21" s="1">
        <f t="shared" si="0"/>
        <v>3</v>
      </c>
    </row>
    <row r="23" spans="1:12" x14ac:dyDescent="0.35">
      <c r="A23" s="2" t="s">
        <v>4</v>
      </c>
    </row>
    <row r="24" spans="1:12" x14ac:dyDescent="0.35">
      <c r="A24" s="5"/>
      <c r="B24" s="6" t="s">
        <v>18</v>
      </c>
      <c r="C24" s="7" t="s">
        <v>19</v>
      </c>
      <c r="D24" s="6" t="s">
        <v>20</v>
      </c>
      <c r="F24" s="1" t="s">
        <v>5</v>
      </c>
      <c r="G24" s="1" t="s">
        <v>6</v>
      </c>
      <c r="H24">
        <v>3</v>
      </c>
    </row>
    <row r="25" spans="1:12" x14ac:dyDescent="0.35">
      <c r="A25" s="5" t="s">
        <v>12</v>
      </c>
      <c r="B25" s="6">
        <v>50</v>
      </c>
      <c r="C25" s="6">
        <v>30</v>
      </c>
      <c r="D25" s="6">
        <v>42</v>
      </c>
      <c r="F25">
        <f>SUM(B25:D25)</f>
        <v>122</v>
      </c>
      <c r="G25" s="1" t="s">
        <v>6</v>
      </c>
      <c r="H25">
        <v>3</v>
      </c>
      <c r="I25" s="1" t="s">
        <v>0</v>
      </c>
      <c r="J25">
        <f>+F25/H25</f>
        <v>40.666666666666664</v>
      </c>
    </row>
    <row r="26" spans="1:12" x14ac:dyDescent="0.35">
      <c r="A26" s="5" t="s">
        <v>13</v>
      </c>
      <c r="B26" s="6">
        <v>28</v>
      </c>
      <c r="C26" s="6">
        <v>60</v>
      </c>
      <c r="D26" s="6">
        <v>76</v>
      </c>
      <c r="F26">
        <f t="shared" ref="F26:F30" si="1">SUM(B26:D26)</f>
        <v>164</v>
      </c>
      <c r="G26" s="1" t="s">
        <v>6</v>
      </c>
      <c r="H26">
        <v>3</v>
      </c>
      <c r="I26" s="1" t="s">
        <v>0</v>
      </c>
      <c r="J26">
        <f t="shared" ref="J26:J28" si="2">+F26/H26</f>
        <v>54.666666666666664</v>
      </c>
      <c r="K26" s="1" t="s">
        <v>3</v>
      </c>
      <c r="L26" t="s">
        <v>8</v>
      </c>
    </row>
    <row r="27" spans="1:12" x14ac:dyDescent="0.35">
      <c r="A27" s="5" t="s">
        <v>14</v>
      </c>
      <c r="B27" s="6">
        <v>12</v>
      </c>
      <c r="C27" s="6">
        <v>16</v>
      </c>
      <c r="D27" s="6">
        <v>19</v>
      </c>
      <c r="F27">
        <f t="shared" si="1"/>
        <v>47</v>
      </c>
      <c r="G27" s="1" t="s">
        <v>6</v>
      </c>
      <c r="H27">
        <v>3</v>
      </c>
      <c r="I27" s="1" t="s">
        <v>0</v>
      </c>
      <c r="J27">
        <f t="shared" si="2"/>
        <v>15.666666666666666</v>
      </c>
    </row>
    <row r="28" spans="1:12" x14ac:dyDescent="0.35">
      <c r="A28" s="5" t="s">
        <v>15</v>
      </c>
      <c r="B28" s="6">
        <v>9</v>
      </c>
      <c r="C28" s="6">
        <v>16</v>
      </c>
      <c r="D28" s="6">
        <v>8</v>
      </c>
      <c r="F28">
        <f t="shared" si="1"/>
        <v>33</v>
      </c>
      <c r="G28" s="1" t="s">
        <v>6</v>
      </c>
      <c r="H28">
        <v>3</v>
      </c>
      <c r="I28" s="1" t="s">
        <v>0</v>
      </c>
      <c r="J28">
        <f t="shared" si="2"/>
        <v>11</v>
      </c>
    </row>
    <row r="29" spans="1:12" x14ac:dyDescent="0.35">
      <c r="A29" s="5" t="s">
        <v>16</v>
      </c>
      <c r="B29" s="6">
        <v>4</v>
      </c>
      <c r="C29" s="6">
        <v>14</v>
      </c>
      <c r="D29" s="6">
        <v>16</v>
      </c>
      <c r="F29">
        <f t="shared" si="1"/>
        <v>34</v>
      </c>
      <c r="G29" s="1" t="s">
        <v>6</v>
      </c>
      <c r="H29">
        <v>3</v>
      </c>
      <c r="I29" s="1" t="s">
        <v>0</v>
      </c>
      <c r="J29">
        <f t="shared" ref="J29:J30" si="3">+F29/H29</f>
        <v>11.333333333333334</v>
      </c>
    </row>
    <row r="30" spans="1:12" x14ac:dyDescent="0.35">
      <c r="A30" s="5" t="s">
        <v>17</v>
      </c>
      <c r="B30" s="6">
        <v>23</v>
      </c>
      <c r="C30" s="6">
        <v>10</v>
      </c>
      <c r="D30" s="6">
        <v>3</v>
      </c>
      <c r="F30">
        <f t="shared" si="1"/>
        <v>36</v>
      </c>
      <c r="G30" s="1" t="s">
        <v>6</v>
      </c>
      <c r="H30">
        <v>3</v>
      </c>
      <c r="I30" s="1" t="s">
        <v>0</v>
      </c>
      <c r="J30">
        <f t="shared" si="3"/>
        <v>12</v>
      </c>
    </row>
    <row r="32" spans="1:12" x14ac:dyDescent="0.35">
      <c r="A32" s="2" t="s">
        <v>7</v>
      </c>
    </row>
    <row r="33" spans="1:11" x14ac:dyDescent="0.35">
      <c r="A33" s="2"/>
    </row>
    <row r="34" spans="1:11" x14ac:dyDescent="0.35">
      <c r="A34" s="6" t="s">
        <v>29</v>
      </c>
      <c r="B34" s="6">
        <f>MAX(B36:B41)</f>
        <v>50</v>
      </c>
      <c r="C34" s="6">
        <f>MAX(C36:C41)</f>
        <v>60</v>
      </c>
      <c r="D34" s="6">
        <f>MAX(D36:D41)</f>
        <v>76</v>
      </c>
    </row>
    <row r="35" spans="1:11" x14ac:dyDescent="0.35">
      <c r="A35" s="5"/>
      <c r="B35" s="6" t="s">
        <v>18</v>
      </c>
      <c r="C35" s="7" t="s">
        <v>19</v>
      </c>
      <c r="D35" s="6" t="s">
        <v>20</v>
      </c>
      <c r="F35" s="6" t="s">
        <v>18</v>
      </c>
      <c r="G35" s="7" t="s">
        <v>19</v>
      </c>
      <c r="H35" s="6" t="s">
        <v>20</v>
      </c>
      <c r="I35" s="1" t="s">
        <v>8</v>
      </c>
    </row>
    <row r="36" spans="1:11" x14ac:dyDescent="0.35">
      <c r="A36" s="5" t="s">
        <v>12</v>
      </c>
      <c r="B36" s="6">
        <v>50</v>
      </c>
      <c r="C36" s="6">
        <v>30</v>
      </c>
      <c r="D36" s="6">
        <v>42</v>
      </c>
      <c r="F36" s="6">
        <f>B$34-B36</f>
        <v>0</v>
      </c>
      <c r="G36" s="6">
        <f t="shared" ref="G36:H36" si="4">C$34-C36</f>
        <v>30</v>
      </c>
      <c r="H36" s="6">
        <f t="shared" si="4"/>
        <v>34</v>
      </c>
      <c r="I36" s="1">
        <f>MAX(F36:H36)</f>
        <v>34</v>
      </c>
    </row>
    <row r="37" spans="1:11" x14ac:dyDescent="0.35">
      <c r="A37" s="5" t="s">
        <v>13</v>
      </c>
      <c r="B37" s="6">
        <v>28</v>
      </c>
      <c r="C37" s="6">
        <v>60</v>
      </c>
      <c r="D37" s="6">
        <v>76</v>
      </c>
      <c r="F37" s="6">
        <f t="shared" ref="F37:F41" si="5">B$34-B37</f>
        <v>22</v>
      </c>
      <c r="G37" s="6">
        <f t="shared" ref="G37:G41" si="6">C$34-C37</f>
        <v>0</v>
      </c>
      <c r="H37" s="6">
        <f t="shared" ref="H37:H41" si="7">D$34-D37</f>
        <v>0</v>
      </c>
      <c r="I37" s="1">
        <f t="shared" ref="I37:I41" si="8">MAX(F37:H37)</f>
        <v>22</v>
      </c>
      <c r="J37" s="1" t="s">
        <v>3</v>
      </c>
      <c r="K37" t="s">
        <v>2</v>
      </c>
    </row>
    <row r="38" spans="1:11" x14ac:dyDescent="0.35">
      <c r="A38" s="5" t="s">
        <v>14</v>
      </c>
      <c r="B38" s="6">
        <v>12</v>
      </c>
      <c r="C38" s="6">
        <v>16</v>
      </c>
      <c r="D38" s="6">
        <v>19</v>
      </c>
      <c r="F38" s="6">
        <f t="shared" si="5"/>
        <v>38</v>
      </c>
      <c r="G38" s="6">
        <f t="shared" si="6"/>
        <v>44</v>
      </c>
      <c r="H38" s="6">
        <f t="shared" si="7"/>
        <v>57</v>
      </c>
      <c r="I38" s="1">
        <f t="shared" si="8"/>
        <v>57</v>
      </c>
    </row>
    <row r="39" spans="1:11" x14ac:dyDescent="0.35">
      <c r="A39" s="5" t="s">
        <v>15</v>
      </c>
      <c r="B39" s="6">
        <v>9</v>
      </c>
      <c r="C39" s="6">
        <v>16</v>
      </c>
      <c r="D39" s="6">
        <v>8</v>
      </c>
      <c r="F39" s="6">
        <f t="shared" si="5"/>
        <v>41</v>
      </c>
      <c r="G39" s="6">
        <f t="shared" si="6"/>
        <v>44</v>
      </c>
      <c r="H39" s="6">
        <f t="shared" si="7"/>
        <v>68</v>
      </c>
      <c r="I39" s="1">
        <f t="shared" si="8"/>
        <v>68</v>
      </c>
    </row>
    <row r="40" spans="1:11" x14ac:dyDescent="0.35">
      <c r="A40" s="5" t="s">
        <v>16</v>
      </c>
      <c r="B40" s="6">
        <v>4</v>
      </c>
      <c r="C40" s="6">
        <v>14</v>
      </c>
      <c r="D40" s="6">
        <v>16</v>
      </c>
      <c r="F40" s="6">
        <f t="shared" si="5"/>
        <v>46</v>
      </c>
      <c r="G40" s="6">
        <f t="shared" si="6"/>
        <v>46</v>
      </c>
      <c r="H40" s="6">
        <f t="shared" si="7"/>
        <v>60</v>
      </c>
      <c r="I40" s="1">
        <f t="shared" si="8"/>
        <v>60</v>
      </c>
      <c r="J40" s="1"/>
    </row>
    <row r="41" spans="1:11" x14ac:dyDescent="0.35">
      <c r="A41" s="5" t="s">
        <v>17</v>
      </c>
      <c r="B41" s="6">
        <v>23</v>
      </c>
      <c r="C41" s="6">
        <v>10</v>
      </c>
      <c r="D41" s="6">
        <v>3</v>
      </c>
      <c r="F41" s="6">
        <f t="shared" si="5"/>
        <v>27</v>
      </c>
      <c r="G41" s="6">
        <f t="shared" si="6"/>
        <v>50</v>
      </c>
      <c r="H41" s="6">
        <f t="shared" si="7"/>
        <v>73</v>
      </c>
      <c r="I41" s="1">
        <f t="shared" si="8"/>
        <v>73</v>
      </c>
    </row>
    <row r="43" spans="1:11" x14ac:dyDescent="0.35">
      <c r="C43" s="4" t="s">
        <v>10</v>
      </c>
      <c r="D43" s="1" t="s">
        <v>0</v>
      </c>
      <c r="E43" s="2">
        <v>0.6</v>
      </c>
      <c r="G43" s="2" t="s">
        <v>28</v>
      </c>
    </row>
    <row r="44" spans="1:11" x14ac:dyDescent="0.35">
      <c r="A44" s="2" t="s">
        <v>9</v>
      </c>
      <c r="C44" t="s">
        <v>11</v>
      </c>
      <c r="G44" s="2"/>
    </row>
    <row r="46" spans="1:11" x14ac:dyDescent="0.35">
      <c r="A46" s="5"/>
      <c r="B46" s="6" t="s">
        <v>18</v>
      </c>
      <c r="C46" s="7" t="s">
        <v>19</v>
      </c>
      <c r="D46" s="6" t="s">
        <v>20</v>
      </c>
      <c r="F46" s="1" t="s">
        <v>2</v>
      </c>
      <c r="G46" s="1" t="s">
        <v>8</v>
      </c>
      <c r="H46" s="3">
        <f>MAX(H47:H52)</f>
        <v>56.8</v>
      </c>
    </row>
    <row r="47" spans="1:11" x14ac:dyDescent="0.35">
      <c r="A47" s="5" t="s">
        <v>12</v>
      </c>
      <c r="B47" s="6">
        <v>50</v>
      </c>
      <c r="C47" s="6">
        <v>30</v>
      </c>
      <c r="D47" s="6">
        <v>42</v>
      </c>
      <c r="F47">
        <f>MIN(B47:D47)</f>
        <v>30</v>
      </c>
      <c r="G47">
        <f>MAX(B47:D47)</f>
        <v>50</v>
      </c>
      <c r="H47">
        <f>+F47-(F47-G47)*$E$43</f>
        <v>42</v>
      </c>
      <c r="I47" s="1" t="str">
        <f>IF(H47=$H$46,"&lt;=","")</f>
        <v/>
      </c>
      <c r="J47" t="str">
        <f>IF(H47=$H$46,"Max","")</f>
        <v/>
      </c>
    </row>
    <row r="48" spans="1:11" x14ac:dyDescent="0.35">
      <c r="A48" s="5" t="s">
        <v>13</v>
      </c>
      <c r="B48" s="6">
        <v>28</v>
      </c>
      <c r="C48" s="6">
        <v>60</v>
      </c>
      <c r="D48" s="6">
        <v>76</v>
      </c>
      <c r="F48">
        <f t="shared" ref="F48:F52" si="9">MIN(B48:D48)</f>
        <v>28</v>
      </c>
      <c r="G48">
        <f t="shared" ref="G48:G52" si="10">MAX(B48:D48)</f>
        <v>76</v>
      </c>
      <c r="H48">
        <f t="shared" ref="H48:H52" si="11">+F48-(F48-G48)*$E$43</f>
        <v>56.8</v>
      </c>
      <c r="I48" s="1" t="str">
        <f>IF(H48=$H$46,"&lt;=","")</f>
        <v>&lt;=</v>
      </c>
      <c r="J48" t="str">
        <f>IF(H48=$H$46,"Max","")</f>
        <v>Max</v>
      </c>
    </row>
    <row r="49" spans="1:10" x14ac:dyDescent="0.35">
      <c r="A49" s="5" t="s">
        <v>14</v>
      </c>
      <c r="B49" s="6">
        <v>12</v>
      </c>
      <c r="C49" s="6">
        <v>16</v>
      </c>
      <c r="D49" s="6">
        <v>19</v>
      </c>
      <c r="F49">
        <f t="shared" si="9"/>
        <v>12</v>
      </c>
      <c r="G49">
        <f t="shared" si="10"/>
        <v>19</v>
      </c>
      <c r="H49">
        <f t="shared" si="11"/>
        <v>16.2</v>
      </c>
      <c r="I49" s="1" t="str">
        <f t="shared" ref="I49:I52" si="12">IF(H49=$H$46,"&lt;=","")</f>
        <v/>
      </c>
      <c r="J49" t="str">
        <f t="shared" ref="J49:J52" si="13">IF(H49=$H$46,"Max","")</f>
        <v/>
      </c>
    </row>
    <row r="50" spans="1:10" x14ac:dyDescent="0.35">
      <c r="A50" s="5" t="s">
        <v>15</v>
      </c>
      <c r="B50" s="6">
        <v>9</v>
      </c>
      <c r="C50" s="6">
        <v>16</v>
      </c>
      <c r="D50" s="6">
        <v>8</v>
      </c>
      <c r="F50">
        <f t="shared" si="9"/>
        <v>8</v>
      </c>
      <c r="G50">
        <f t="shared" si="10"/>
        <v>16</v>
      </c>
      <c r="H50">
        <f t="shared" si="11"/>
        <v>12.8</v>
      </c>
      <c r="I50" s="1" t="str">
        <f t="shared" si="12"/>
        <v/>
      </c>
      <c r="J50" t="str">
        <f t="shared" si="13"/>
        <v/>
      </c>
    </row>
    <row r="51" spans="1:10" x14ac:dyDescent="0.35">
      <c r="A51" s="5" t="s">
        <v>16</v>
      </c>
      <c r="B51" s="6">
        <v>4</v>
      </c>
      <c r="C51" s="6">
        <v>14</v>
      </c>
      <c r="D51" s="6">
        <v>16</v>
      </c>
      <c r="F51">
        <f t="shared" si="9"/>
        <v>4</v>
      </c>
      <c r="G51">
        <f t="shared" si="10"/>
        <v>16</v>
      </c>
      <c r="H51">
        <f t="shared" si="11"/>
        <v>11.2</v>
      </c>
      <c r="I51" s="1" t="str">
        <f t="shared" si="12"/>
        <v/>
      </c>
      <c r="J51" t="str">
        <f t="shared" si="13"/>
        <v/>
      </c>
    </row>
    <row r="52" spans="1:10" x14ac:dyDescent="0.35">
      <c r="A52" s="5" t="s">
        <v>17</v>
      </c>
      <c r="B52" s="6">
        <v>23</v>
      </c>
      <c r="C52" s="6">
        <v>10</v>
      </c>
      <c r="D52" s="6">
        <v>3</v>
      </c>
      <c r="F52">
        <f t="shared" si="9"/>
        <v>3</v>
      </c>
      <c r="G52">
        <f t="shared" si="10"/>
        <v>23</v>
      </c>
      <c r="H52">
        <f t="shared" si="11"/>
        <v>15</v>
      </c>
      <c r="I52" s="1" t="str">
        <f t="shared" si="12"/>
        <v/>
      </c>
      <c r="J52" t="str">
        <f t="shared" si="13"/>
        <v/>
      </c>
    </row>
    <row r="55" spans="1:10" x14ac:dyDescent="0.35">
      <c r="A55" t="s">
        <v>30</v>
      </c>
    </row>
    <row r="56" spans="1:10" x14ac:dyDescent="0.35">
      <c r="A56" t="s">
        <v>24</v>
      </c>
    </row>
    <row r="57" spans="1:10" x14ac:dyDescent="0.35">
      <c r="A57" s="8" t="s">
        <v>25</v>
      </c>
      <c r="B57" s="9">
        <v>0.7</v>
      </c>
      <c r="C57" s="9">
        <v>0.15</v>
      </c>
      <c r="D57" s="9">
        <v>0.15</v>
      </c>
    </row>
    <row r="58" spans="1:10" x14ac:dyDescent="0.35">
      <c r="A58" s="5"/>
      <c r="B58" s="6" t="s">
        <v>18</v>
      </c>
      <c r="C58" s="7" t="s">
        <v>19</v>
      </c>
      <c r="D58" s="6" t="s">
        <v>20</v>
      </c>
      <c r="F58" s="3">
        <f>MAX(F59:F64)</f>
        <v>45.8</v>
      </c>
    </row>
    <row r="59" spans="1:10" x14ac:dyDescent="0.35">
      <c r="A59" s="5" t="s">
        <v>12</v>
      </c>
      <c r="B59" s="6">
        <v>50</v>
      </c>
      <c r="C59" s="6">
        <v>30</v>
      </c>
      <c r="D59" s="6">
        <v>42</v>
      </c>
      <c r="F59">
        <f>+B59*B$57+C59*C$57+D59*D$57</f>
        <v>45.8</v>
      </c>
      <c r="G59" s="1" t="str">
        <f>IF(F59=$F$58,"&lt;=","")</f>
        <v>&lt;=</v>
      </c>
      <c r="H59" t="str">
        <f>IF(F59=$F$58,"Max","")</f>
        <v>Max</v>
      </c>
    </row>
    <row r="60" spans="1:10" x14ac:dyDescent="0.35">
      <c r="A60" s="5" t="s">
        <v>13</v>
      </c>
      <c r="B60" s="6">
        <v>28</v>
      </c>
      <c r="C60" s="6">
        <v>60</v>
      </c>
      <c r="D60" s="6">
        <v>76</v>
      </c>
      <c r="F60">
        <f t="shared" ref="F60:F64" si="14">+B60*B$57+C60*C$57+D60*D$57</f>
        <v>40</v>
      </c>
      <c r="G60" s="1" t="str">
        <f t="shared" ref="G60:G64" si="15">IF(F60=$F$58,"&lt;=","")</f>
        <v/>
      </c>
      <c r="H60" t="str">
        <f t="shared" ref="H60:H64" si="16">IF(F60=$F$58,"Max","")</f>
        <v/>
      </c>
    </row>
    <row r="61" spans="1:10" x14ac:dyDescent="0.35">
      <c r="A61" s="5" t="s">
        <v>14</v>
      </c>
      <c r="B61" s="6">
        <v>12</v>
      </c>
      <c r="C61" s="6">
        <v>16</v>
      </c>
      <c r="D61" s="6">
        <v>19</v>
      </c>
      <c r="F61">
        <f t="shared" si="14"/>
        <v>13.649999999999999</v>
      </c>
      <c r="G61" s="1" t="str">
        <f t="shared" si="15"/>
        <v/>
      </c>
      <c r="H61" t="str">
        <f t="shared" si="16"/>
        <v/>
      </c>
    </row>
    <row r="62" spans="1:10" x14ac:dyDescent="0.35">
      <c r="A62" s="5" t="s">
        <v>15</v>
      </c>
      <c r="B62" s="6">
        <v>9</v>
      </c>
      <c r="C62" s="6">
        <v>16</v>
      </c>
      <c r="D62" s="6">
        <v>8</v>
      </c>
      <c r="F62">
        <f t="shared" si="14"/>
        <v>9.8999999999999986</v>
      </c>
      <c r="G62" s="1" t="str">
        <f t="shared" si="15"/>
        <v/>
      </c>
      <c r="H62" t="str">
        <f t="shared" si="16"/>
        <v/>
      </c>
    </row>
    <row r="63" spans="1:10" x14ac:dyDescent="0.35">
      <c r="A63" s="5" t="s">
        <v>16</v>
      </c>
      <c r="B63" s="6">
        <v>4</v>
      </c>
      <c r="C63" s="6">
        <v>14</v>
      </c>
      <c r="D63" s="6">
        <v>16</v>
      </c>
      <c r="F63">
        <f t="shared" si="14"/>
        <v>7.3000000000000007</v>
      </c>
      <c r="G63" s="1" t="str">
        <f t="shared" si="15"/>
        <v/>
      </c>
      <c r="H63" t="str">
        <f t="shared" si="16"/>
        <v/>
      </c>
    </row>
    <row r="64" spans="1:10" x14ac:dyDescent="0.35">
      <c r="A64" s="5" t="s">
        <v>17</v>
      </c>
      <c r="B64" s="6">
        <v>23</v>
      </c>
      <c r="C64" s="6">
        <v>10</v>
      </c>
      <c r="D64" s="6">
        <v>3</v>
      </c>
      <c r="F64">
        <f t="shared" si="14"/>
        <v>18.049999999999997</v>
      </c>
      <c r="G64" s="1" t="str">
        <f t="shared" si="15"/>
        <v/>
      </c>
      <c r="H64" t="str">
        <f t="shared" si="16"/>
        <v/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2018-10-07T17:01:23Z</dcterms:created>
  <dcterms:modified xsi:type="dcterms:W3CDTF">2022-06-10T00:01:23Z</dcterms:modified>
</cp:coreProperties>
</file>