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co\Desktop\ResearchR\Research\Raw_data\"/>
    </mc:Choice>
  </mc:AlternateContent>
  <xr:revisionPtr revIDLastSave="0" documentId="13_ncr:1_{D5CDD0A8-3A67-420B-95D1-A9CD331CBFB7}" xr6:coauthVersionLast="47" xr6:coauthVersionMax="47" xr10:uidLastSave="{00000000-0000-0000-0000-000000000000}"/>
  <bookViews>
    <workbookView xWindow="-108" yWindow="-108" windowWidth="23256" windowHeight="12456" xr2:uid="{A3F34063-E8CE-4865-882B-A5D5A517CF2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<sst xmlns="http://schemas.openxmlformats.org/spreadsheetml/2006/main" count="126" uniqueCount="55">
  <si>
    <t>PLOTTREE</t>
  </si>
  <si>
    <t>Plot</t>
  </si>
  <si>
    <t>Tree Num</t>
  </si>
  <si>
    <t>TrHist</t>
  </si>
  <si>
    <t>Species</t>
  </si>
  <si>
    <t>DBH</t>
  </si>
  <si>
    <t>Equation</t>
  </si>
  <si>
    <t>001-496</t>
  </si>
  <si>
    <t>10</t>
  </si>
  <si>
    <t>001-099</t>
  </si>
  <si>
    <t>001-100</t>
  </si>
  <si>
    <t>80</t>
  </si>
  <si>
    <t>001-703</t>
  </si>
  <si>
    <t>31</t>
  </si>
  <si>
    <t>001-498</t>
  </si>
  <si>
    <t>001-083</t>
  </si>
  <si>
    <t>001-499</t>
  </si>
  <si>
    <t>001-084</t>
  </si>
  <si>
    <t>001-086</t>
  </si>
  <si>
    <t>14</t>
  </si>
  <si>
    <t>001-087</t>
  </si>
  <si>
    <t>001-493</t>
  </si>
  <si>
    <t>001-623</t>
  </si>
  <si>
    <t>001-494</t>
  </si>
  <si>
    <t>001-624</t>
  </si>
  <si>
    <t>001-704</t>
  </si>
  <si>
    <t>30</t>
  </si>
  <si>
    <t>001-495</t>
  </si>
  <si>
    <t>001-090</t>
  </si>
  <si>
    <t>001-589</t>
  </si>
  <si>
    <t>002-670</t>
  </si>
  <si>
    <t>002-446</t>
  </si>
  <si>
    <t>002-763</t>
  </si>
  <si>
    <t>002-005</t>
  </si>
  <si>
    <t>002-547</t>
  </si>
  <si>
    <t>002-671</t>
  </si>
  <si>
    <t>002-764</t>
  </si>
  <si>
    <t>002-548</t>
  </si>
  <si>
    <t>002-766</t>
  </si>
  <si>
    <t>002-765</t>
  </si>
  <si>
    <t>002-672</t>
  </si>
  <si>
    <t>002-010</t>
  </si>
  <si>
    <t>002-767</t>
  </si>
  <si>
    <t>002-011</t>
  </si>
  <si>
    <t>002-012</t>
  </si>
  <si>
    <t>002-549</t>
  </si>
  <si>
    <t>002-673</t>
  </si>
  <si>
    <t>002-017</t>
  </si>
  <si>
    <t>002-444</t>
  </si>
  <si>
    <t>002-018</t>
  </si>
  <si>
    <t>PlotSize</t>
  </si>
  <si>
    <t>POLE</t>
  </si>
  <si>
    <t>SAW</t>
  </si>
  <si>
    <t>001-093</t>
  </si>
  <si>
    <t>DBHcm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</si>
</sst>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top"/>
    </xf>
    <xf numFmtId="49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right" vertical="top"/>
    </xf>
    <xf numFmtId="2" fontId="0" fillId="0" borderId="0" xfId="0" applyNumberFormat="1"/>
  </cellXfs>
  <cellStyles count="1">
    <cellStyle name="Normal" xfId="0" builtinId="0"/>
  </cellStyles>
  <dxfs count="12">
    <dxf>
      <numFmt numFmtId="1" formatCode="0"/>
      <alignment horizontal="right" vertical="top" textRotation="0" wrapText="0" indent="0" justifyLastLine="0" shrinkToFit="0" readingOrder="0"/>
    </dxf>
    <dxf>
      <numFmt numFmtId="2" formatCode="0.00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nco\Desktop\1_Suny\1_Research\Dr.%20John\RawDatayTablasHWFCFI2021Treev1-1.xlsx" TargetMode="External"/><Relationship Id="rId1" Type="http://schemas.openxmlformats.org/officeDocument/2006/relationships/externalLinkPath" Target="/Users/vanco/Desktop/1_Suny/1_Research/Dr.%20John/RawDatayTablasHWFCFI2021Treev1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Edit"/>
      <sheetName val="SpeciesToMatch"/>
      <sheetName val="SpeciesEq"/>
      <sheetName val="Ry´sTable"/>
      <sheetName val="Table 5 y 6"/>
      <sheetName val="Eq_Jenkins"/>
      <sheetName val="Ry and Dbh"/>
      <sheetName val="Toread"/>
      <sheetName val="Sheet1"/>
    </sheetNames>
    <sheetDataSet>
      <sheetData sheetId="0"/>
      <sheetData sheetId="1">
        <row r="2">
          <cell r="A2">
            <v>12</v>
          </cell>
          <cell r="B2" t="str">
            <v>Balsam Fir</v>
          </cell>
          <cell r="C2" t="str">
            <v>Softwoods</v>
          </cell>
          <cell r="D2" t="str">
            <v>Pinaceae</v>
          </cell>
          <cell r="E2" t="str">
            <v>Abies</v>
          </cell>
          <cell r="F2">
            <v>1</v>
          </cell>
        </row>
        <row r="3">
          <cell r="A3">
            <v>68</v>
          </cell>
          <cell r="B3" t="str">
            <v>E. Redcedar</v>
          </cell>
          <cell r="C3" t="str">
            <v>Softwoods</v>
          </cell>
          <cell r="D3" t="str">
            <v>Cupressaceae</v>
          </cell>
          <cell r="E3" t="str">
            <v>Juniperus</v>
          </cell>
          <cell r="F3">
            <v>1</v>
          </cell>
        </row>
        <row r="4">
          <cell r="A4">
            <v>71</v>
          </cell>
          <cell r="B4" t="str">
            <v>Larch Tamarack</v>
          </cell>
          <cell r="C4" t="str">
            <v>Softwoods</v>
          </cell>
          <cell r="D4" t="str">
            <v>Pinaceae</v>
          </cell>
          <cell r="E4" t="str">
            <v>Larix</v>
          </cell>
          <cell r="F4">
            <v>1</v>
          </cell>
        </row>
        <row r="5">
          <cell r="A5">
            <v>91</v>
          </cell>
          <cell r="B5" t="str">
            <v>Norway Spruce</v>
          </cell>
          <cell r="C5" t="str">
            <v>Softwoods</v>
          </cell>
          <cell r="D5" t="str">
            <v>Pinaceae</v>
          </cell>
          <cell r="E5" t="str">
            <v>Picea</v>
          </cell>
          <cell r="F5">
            <v>2</v>
          </cell>
        </row>
        <row r="6">
          <cell r="A6">
            <v>94</v>
          </cell>
          <cell r="B6" t="str">
            <v>White Spruce</v>
          </cell>
          <cell r="C6" t="str">
            <v>Softwoods</v>
          </cell>
          <cell r="D6" t="str">
            <v>Pinaceae</v>
          </cell>
          <cell r="E6" t="str">
            <v>Picea</v>
          </cell>
          <cell r="F6">
            <v>2</v>
          </cell>
        </row>
        <row r="7">
          <cell r="A7">
            <v>95</v>
          </cell>
          <cell r="B7" t="str">
            <v>Black Spruce</v>
          </cell>
          <cell r="C7" t="str">
            <v>Softwoods</v>
          </cell>
          <cell r="D7" t="str">
            <v xml:space="preserve">Pinaceae </v>
          </cell>
          <cell r="E7" t="str">
            <v>Picea</v>
          </cell>
          <cell r="F7">
            <v>2</v>
          </cell>
        </row>
        <row r="8">
          <cell r="A8">
            <v>97</v>
          </cell>
          <cell r="B8" t="str">
            <v>Red Spruce</v>
          </cell>
          <cell r="C8" t="str">
            <v>Softwoods</v>
          </cell>
          <cell r="D8" t="str">
            <v xml:space="preserve">Pinaceae </v>
          </cell>
          <cell r="E8" t="str">
            <v>Picea</v>
          </cell>
          <cell r="F8">
            <v>2</v>
          </cell>
        </row>
        <row r="9">
          <cell r="A9">
            <v>105</v>
          </cell>
          <cell r="B9" t="str">
            <v>Jack Pine</v>
          </cell>
          <cell r="C9" t="str">
            <v>Softwoods</v>
          </cell>
          <cell r="D9" t="str">
            <v>Pinaceae</v>
          </cell>
          <cell r="E9" t="str">
            <v>Pinus</v>
          </cell>
          <cell r="F9">
            <v>3</v>
          </cell>
        </row>
        <row r="10">
          <cell r="A10">
            <v>125</v>
          </cell>
          <cell r="B10" t="str">
            <v>Red Pine</v>
          </cell>
          <cell r="C10" t="str">
            <v>Softwoods</v>
          </cell>
          <cell r="D10" t="str">
            <v xml:space="preserve">Pinaceae </v>
          </cell>
          <cell r="E10" t="str">
            <v>Pinus</v>
          </cell>
          <cell r="F10">
            <v>3</v>
          </cell>
        </row>
        <row r="11">
          <cell r="A11">
            <v>126</v>
          </cell>
          <cell r="B11" t="str">
            <v>Pitch Pine</v>
          </cell>
          <cell r="C11" t="str">
            <v>Softwoods</v>
          </cell>
          <cell r="D11" t="str">
            <v>Pinaceae</v>
          </cell>
          <cell r="E11" t="str">
            <v>Pinus</v>
          </cell>
          <cell r="F11">
            <v>3</v>
          </cell>
        </row>
        <row r="12">
          <cell r="A12">
            <v>129</v>
          </cell>
          <cell r="B12" t="str">
            <v>White Pine</v>
          </cell>
          <cell r="C12" t="str">
            <v>Softwoods</v>
          </cell>
          <cell r="D12" t="str">
            <v>Pinaceae</v>
          </cell>
          <cell r="E12" t="str">
            <v>Pinus</v>
          </cell>
          <cell r="F12">
            <v>3</v>
          </cell>
        </row>
        <row r="13">
          <cell r="A13">
            <v>130</v>
          </cell>
          <cell r="B13" t="str">
            <v>Scots Pine</v>
          </cell>
          <cell r="C13" t="str">
            <v>Softwoods</v>
          </cell>
          <cell r="D13" t="str">
            <v>Pinaceae</v>
          </cell>
          <cell r="E13" t="str">
            <v>Pinus</v>
          </cell>
          <cell r="F13">
            <v>3</v>
          </cell>
        </row>
        <row r="14">
          <cell r="A14">
            <v>202</v>
          </cell>
          <cell r="B14" t="str">
            <v>Douglas fir</v>
          </cell>
          <cell r="C14" t="str">
            <v>Softwoods</v>
          </cell>
          <cell r="D14" t="str">
            <v>Pinaceae</v>
          </cell>
          <cell r="E14" t="str">
            <v>Pseudotsuga</v>
          </cell>
          <cell r="F14">
            <v>1</v>
          </cell>
        </row>
        <row r="15">
          <cell r="A15">
            <v>241</v>
          </cell>
          <cell r="B15" t="str">
            <v xml:space="preserve">N. White Cedar </v>
          </cell>
          <cell r="C15" t="str">
            <v>Softwoods</v>
          </cell>
          <cell r="D15" t="str">
            <v>Cupressaceae</v>
          </cell>
          <cell r="E15" t="str">
            <v>Thuja</v>
          </cell>
          <cell r="F15">
            <v>4</v>
          </cell>
        </row>
        <row r="16">
          <cell r="A16">
            <v>261</v>
          </cell>
          <cell r="B16" t="str">
            <v>Hemlock</v>
          </cell>
          <cell r="C16" t="str">
            <v>Softwoods</v>
          </cell>
          <cell r="D16" t="str">
            <v>Pinaceae</v>
          </cell>
          <cell r="E16" t="str">
            <v>Tsuga</v>
          </cell>
          <cell r="F16">
            <v>4</v>
          </cell>
        </row>
        <row r="17">
          <cell r="A17">
            <v>316</v>
          </cell>
          <cell r="B17" t="str">
            <v>Red Maple</v>
          </cell>
          <cell r="C17" t="str">
            <v>Hardwoods</v>
          </cell>
          <cell r="D17" t="str">
            <v>Sapindaceae</v>
          </cell>
          <cell r="E17" t="str">
            <v>Acer</v>
          </cell>
          <cell r="F17">
            <v>5</v>
          </cell>
        </row>
        <row r="18">
          <cell r="A18">
            <v>317</v>
          </cell>
          <cell r="B18" t="str">
            <v>Silver Maple</v>
          </cell>
          <cell r="C18" t="str">
            <v>Hardwoods</v>
          </cell>
          <cell r="D18" t="str">
            <v>Sapindaceae</v>
          </cell>
          <cell r="E18" t="str">
            <v>Acer</v>
          </cell>
          <cell r="F18">
            <v>5</v>
          </cell>
        </row>
        <row r="19">
          <cell r="A19">
            <v>318</v>
          </cell>
          <cell r="B19" t="str">
            <v>Sugar Maple</v>
          </cell>
          <cell r="C19" t="str">
            <v>Hardwoods</v>
          </cell>
          <cell r="D19" t="str">
            <v>Sapindaceae</v>
          </cell>
          <cell r="E19" t="str">
            <v>Acer</v>
          </cell>
          <cell r="F19">
            <v>6</v>
          </cell>
        </row>
        <row r="20">
          <cell r="A20">
            <v>371</v>
          </cell>
          <cell r="B20" t="str">
            <v xml:space="preserve">Yellow Birch </v>
          </cell>
          <cell r="C20" t="str">
            <v>Hardwoods</v>
          </cell>
          <cell r="D20" t="str">
            <v>Betulaceae</v>
          </cell>
          <cell r="E20" t="str">
            <v>Betula</v>
          </cell>
          <cell r="F20">
            <v>7</v>
          </cell>
        </row>
        <row r="21">
          <cell r="A21">
            <v>372</v>
          </cell>
          <cell r="B21" t="str">
            <v>Black Birch</v>
          </cell>
          <cell r="C21" t="str">
            <v>Hardwoods</v>
          </cell>
          <cell r="D21" t="str">
            <v>Betulaceae</v>
          </cell>
          <cell r="E21" t="str">
            <v>Betula</v>
          </cell>
          <cell r="F21">
            <v>7</v>
          </cell>
        </row>
        <row r="22">
          <cell r="A22">
            <v>375</v>
          </cell>
          <cell r="B22" t="str">
            <v>Paper Birch</v>
          </cell>
          <cell r="C22" t="str">
            <v>Hardwoods</v>
          </cell>
          <cell r="D22" t="str">
            <v>Betulaceae</v>
          </cell>
          <cell r="E22" t="str">
            <v>Betula</v>
          </cell>
          <cell r="F22">
            <v>7</v>
          </cell>
        </row>
        <row r="23">
          <cell r="A23">
            <v>400</v>
          </cell>
          <cell r="B23" t="str">
            <v>Hickory</v>
          </cell>
          <cell r="C23" t="str">
            <v>Hardwoods</v>
          </cell>
          <cell r="D23" t="str">
            <v>Juglandaceae</v>
          </cell>
          <cell r="E23" t="str">
            <v>Carya</v>
          </cell>
          <cell r="F23">
            <v>8</v>
          </cell>
        </row>
        <row r="24">
          <cell r="A24">
            <v>531</v>
          </cell>
          <cell r="B24" t="str">
            <v>Beech</v>
          </cell>
          <cell r="C24" t="str">
            <v>Hardwoods</v>
          </cell>
          <cell r="D24" t="str">
            <v>Fagaceae</v>
          </cell>
          <cell r="E24" t="str">
            <v>Fagus</v>
          </cell>
          <cell r="F24">
            <v>8</v>
          </cell>
        </row>
        <row r="25">
          <cell r="A25">
            <v>541</v>
          </cell>
          <cell r="B25" t="str">
            <v>White Ash</v>
          </cell>
          <cell r="C25" t="str">
            <v>Hardwoods</v>
          </cell>
          <cell r="D25" t="str">
            <v>Oleaceae</v>
          </cell>
          <cell r="E25" t="str">
            <v>Fraxinus</v>
          </cell>
          <cell r="F25">
            <v>9</v>
          </cell>
        </row>
        <row r="26">
          <cell r="A26">
            <v>543</v>
          </cell>
          <cell r="B26" t="str">
            <v>Black Ash</v>
          </cell>
          <cell r="C26" t="str">
            <v>Hardwoods</v>
          </cell>
          <cell r="D26" t="str">
            <v>Oleaceae</v>
          </cell>
          <cell r="E26" t="str">
            <v>Fraxinus</v>
          </cell>
          <cell r="F26">
            <v>9</v>
          </cell>
        </row>
        <row r="27">
          <cell r="A27">
            <v>544</v>
          </cell>
          <cell r="B27" t="str">
            <v>Green Ash</v>
          </cell>
          <cell r="C27" t="str">
            <v>Hardwoods</v>
          </cell>
          <cell r="D27" t="str">
            <v>Oleaceae</v>
          </cell>
          <cell r="E27" t="str">
            <v>Fraxinus</v>
          </cell>
          <cell r="F27">
            <v>9</v>
          </cell>
        </row>
        <row r="28">
          <cell r="A28">
            <v>741</v>
          </cell>
          <cell r="B28" t="str">
            <v>Balsam Poplar</v>
          </cell>
          <cell r="C28" t="str">
            <v>Hardwoods</v>
          </cell>
          <cell r="D28" t="str">
            <v>Salicaceae</v>
          </cell>
          <cell r="E28" t="str">
            <v>Populus</v>
          </cell>
          <cell r="F28">
            <v>7</v>
          </cell>
        </row>
        <row r="29">
          <cell r="A29">
            <v>742</v>
          </cell>
          <cell r="B29" t="str">
            <v>Cottonwood</v>
          </cell>
          <cell r="C29" t="str">
            <v>Hardwoods</v>
          </cell>
          <cell r="D29" t="str">
            <v>Salicaceae</v>
          </cell>
          <cell r="E29" t="str">
            <v>Populus</v>
          </cell>
          <cell r="F29">
            <v>7</v>
          </cell>
        </row>
        <row r="30">
          <cell r="A30">
            <v>743</v>
          </cell>
          <cell r="B30" t="str">
            <v>Bigtooth Aspen</v>
          </cell>
          <cell r="C30" t="str">
            <v>Hardwoods</v>
          </cell>
          <cell r="D30" t="str">
            <v>Salicaceae</v>
          </cell>
          <cell r="E30" t="str">
            <v>Populus</v>
          </cell>
          <cell r="F30">
            <v>7</v>
          </cell>
        </row>
        <row r="31">
          <cell r="A31">
            <v>746</v>
          </cell>
          <cell r="B31" t="str">
            <v>Quaking Aspen</v>
          </cell>
          <cell r="C31" t="str">
            <v>Hardwoods</v>
          </cell>
          <cell r="D31" t="str">
            <v>Salicaceae</v>
          </cell>
          <cell r="E31" t="str">
            <v>Populus</v>
          </cell>
          <cell r="F31">
            <v>7</v>
          </cell>
        </row>
        <row r="32">
          <cell r="A32">
            <v>762</v>
          </cell>
          <cell r="B32" t="str">
            <v>BlackCherry</v>
          </cell>
          <cell r="C32" t="str">
            <v>Hardwoods</v>
          </cell>
          <cell r="D32" t="str">
            <v>Rosaceae</v>
          </cell>
          <cell r="E32" t="str">
            <v>Prunus</v>
          </cell>
          <cell r="F32">
            <v>9</v>
          </cell>
        </row>
        <row r="33">
          <cell r="A33">
            <v>833</v>
          </cell>
          <cell r="B33" t="str">
            <v>Red Oak</v>
          </cell>
          <cell r="C33" t="str">
            <v>Hardwoods</v>
          </cell>
          <cell r="D33" t="str">
            <v>Fagaceae</v>
          </cell>
          <cell r="E33" t="str">
            <v>Quercus</v>
          </cell>
          <cell r="F33">
            <v>7</v>
          </cell>
        </row>
        <row r="34">
          <cell r="A34">
            <v>901</v>
          </cell>
          <cell r="B34" t="str">
            <v>Black Locust</v>
          </cell>
          <cell r="C34" t="str">
            <v>Hardwoods</v>
          </cell>
          <cell r="D34" t="str">
            <v>Fagaceae</v>
          </cell>
          <cell r="E34" t="str">
            <v>Robinia</v>
          </cell>
          <cell r="F34">
            <v>7</v>
          </cell>
        </row>
        <row r="35">
          <cell r="A35">
            <v>922</v>
          </cell>
          <cell r="B35" t="str">
            <v>Black Willow</v>
          </cell>
          <cell r="C35" t="str">
            <v>Hardwoods</v>
          </cell>
          <cell r="D35" t="str">
            <v>Salicaceae</v>
          </cell>
          <cell r="E35" t="str">
            <v>Salix</v>
          </cell>
          <cell r="F35">
            <v>9</v>
          </cell>
        </row>
        <row r="36">
          <cell r="A36">
            <v>950</v>
          </cell>
          <cell r="B36" t="str">
            <v>Basswood</v>
          </cell>
          <cell r="C36" t="str">
            <v>Hardwoods</v>
          </cell>
          <cell r="D36" t="str">
            <v>Malvaceae</v>
          </cell>
          <cell r="E36" t="str">
            <v>Tilia</v>
          </cell>
          <cell r="F36">
            <v>8</v>
          </cell>
        </row>
        <row r="37">
          <cell r="A37">
            <v>970</v>
          </cell>
          <cell r="B37" t="str">
            <v>Elm</v>
          </cell>
          <cell r="C37" t="str">
            <v>Hardwoods</v>
          </cell>
          <cell r="D37" t="str">
            <v>Ulmaceae</v>
          </cell>
          <cell r="E37" t="str">
            <v>Ulmus</v>
          </cell>
          <cell r="F37">
            <v>9</v>
          </cell>
        </row>
        <row r="38">
          <cell r="A38">
            <v>999</v>
          </cell>
          <cell r="B38" t="str">
            <v>Noncommercial</v>
          </cell>
          <cell r="C38" t="str">
            <v>Hardwoods</v>
          </cell>
          <cell r="D38"/>
          <cell r="E38"/>
          <cell r="F38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BCCAF-79B5-4D80-A95D-AA6545BDB0F8}" name="Table1" displayName="Table1" ref="A1:I40" totalsRowShown="0" headerRowBorderDxfId="11" tableBorderDxfId="10" totalsRowBorderDxfId="9">
  <autoFilter ref="A1:I40" xr:uid="{1C4BCCAF-79B5-4D80-A95D-AA6545BDB0F8}"/>
  <tableColumns count="9">
    <tableColumn id="1" xr3:uid="{D93234D8-930F-4B70-83FA-0F28E9560A69}" name="PLOTTREE" dataDxfId="8"/>
    <tableColumn id="2" xr3:uid="{198BFA66-64D7-4E78-8178-0E6CF67C6201}" name="Plot" dataDxfId="7"/>
    <tableColumn id="3" xr3:uid="{9AF0F614-9035-4EA0-BB1B-DA4856B2092D}" name="PlotSize" dataDxfId="6"/>
    <tableColumn id="4" xr3:uid="{5E5685AB-F596-4FC9-97E9-E6B723A54321}" name="Tree Num" dataDxfId="5"/>
    <tableColumn id="5" xr3:uid="{E3E5F287-B091-4570-AF01-4B6DA0E6F943}" name="TrHist" dataDxfId="4"/>
    <tableColumn id="6" xr3:uid="{E95141A8-CF76-4683-A051-F1535DFA2BBB}" name="Species" dataDxfId="3"/>
    <tableColumn id="7" xr3:uid="{6CF0A5E7-806B-4E17-8FBA-379655A67168}" name="DBH" dataDxfId="2"/>
    <tableColumn id="8" xr3:uid="{30D5B748-9CE7-44E7-99E3-BB62F196B4F2}" name="DBHcm" dataDxfId="1">
      <calculatedColumnFormula>(G2*2.54)</calculatedColumnFormula>
    </tableColumn>
    <tableColumn id="9" xr3:uid="{8ACAB114-15DA-4740-825C-821708DCAA93}" name="Equation" dataDxfId="0">
      <calculatedColumnFormula>VLOOKUP(F2,[1]SpeciesToMatch!$A$2:$F$38,6,FALSE)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0D24-FD98-479F-BD38-517F5F1FFEC8}">
  <dimension ref="A1:I40"/>
  <sheetViews>
    <sheetView tabSelected="1" workbookViewId="0">
      <selection activeCell="G4" sqref="G4"/>
    </sheetView>
  </sheetViews>
  <sheetFormatPr defaultRowHeight="14.4" x14ac:dyDescent="0.3"/>
  <cols>
    <col min="1" max="1" width="11.109375" customWidth="1"/>
    <col min="3" max="3" width="10.77734375" customWidth="1"/>
    <col min="5" max="5" width="9.5546875" customWidth="1"/>
    <col min="7" max="7" width="9.21875" customWidth="1"/>
    <col min="8" max="8" width="10.21875" style="12" customWidth="1"/>
  </cols>
  <sheetData>
    <row r="1" spans="1:9" x14ac:dyDescent="0.3">
      <c r="A1" s="5" t="s">
        <v>0</v>
      </c>
      <c r="B1" s="5" t="s">
        <v>1</v>
      </c>
      <c r="C1" s="5" t="s">
        <v>50</v>
      </c>
      <c r="D1" s="6" t="s">
        <v>2</v>
      </c>
      <c r="E1" s="7" t="s">
        <v>3</v>
      </c>
      <c r="F1" s="6" t="s">
        <v>4</v>
      </c>
      <c r="G1" s="8" t="s">
        <v>5</v>
      </c>
      <c r="H1" s="10" t="s">
        <v>54</v>
      </c>
      <c r="I1" s="9" t="s">
        <v>6</v>
      </c>
    </row>
    <row r="2" spans="1:9" x14ac:dyDescent="0.3">
      <c r="A2" s="1" t="s">
        <v>7</v>
      </c>
      <c r="B2" s="1">
        <v>1</v>
      </c>
      <c r="C2" s="1" t="s">
        <v>51</v>
      </c>
      <c r="D2" s="1">
        <v>496</v>
      </c>
      <c r="E2" s="2" t="s">
        <v>8</v>
      </c>
      <c r="F2" s="1">
        <v>371</v>
      </c>
      <c r="G2" s="3">
        <v>9.9</v>
      </c>
      <c r="H2" s="11">
        <f>(G2*2.54)</f>
        <v>25.146000000000001</v>
      </c>
      <c r="I2" s="4">
        <f>VLOOKUP(F2,[1]SpeciesToMatch!$A$2:$F$38,6,FALSE)</f>
        <v>7</v>
      </c>
    </row>
    <row r="3" spans="1:9" x14ac:dyDescent="0.3">
      <c r="A3" s="1" t="s">
        <v>9</v>
      </c>
      <c r="B3" s="1">
        <v>1</v>
      </c>
      <c r="C3" s="1" t="s">
        <v>52</v>
      </c>
      <c r="D3" s="1">
        <v>99</v>
      </c>
      <c r="E3" s="2" t="s">
        <v>8</v>
      </c>
      <c r="F3" s="1">
        <v>316</v>
      </c>
      <c r="G3" s="3">
        <v>12.7</v>
      </c>
      <c r="H3" s="11">
        <f t="shared" ref="H3:H40" si="0">(G3*2.54)</f>
        <v>32.257999999999996</v>
      </c>
      <c r="I3" s="4">
        <f>VLOOKUP(F3,[1]SpeciesToMatch!$A$2:$F$38,6,FALSE)</f>
        <v>5</v>
      </c>
    </row>
    <row r="4" spans="1:9" x14ac:dyDescent="0.3">
      <c r="A4" s="1" t="s">
        <v>10</v>
      </c>
      <c r="B4" s="1">
        <v>1</v>
      </c>
      <c r="C4" s="1" t="s">
        <v>51</v>
      </c>
      <c r="D4" s="1">
        <v>100</v>
      </c>
      <c r="E4" s="2" t="s">
        <v>11</v>
      </c>
      <c r="F4" s="1">
        <v>316</v>
      </c>
      <c r="G4" s="3">
        <v>8.6999999999999993</v>
      </c>
      <c r="H4" s="11">
        <f t="shared" si="0"/>
        <v>22.097999999999999</v>
      </c>
      <c r="I4" s="4">
        <f>VLOOKUP(F4,[1]SpeciesToMatch!$A$2:$F$38,6,FALSE)</f>
        <v>5</v>
      </c>
    </row>
    <row r="5" spans="1:9" x14ac:dyDescent="0.3">
      <c r="A5" s="1" t="s">
        <v>12</v>
      </c>
      <c r="B5" s="1">
        <v>1</v>
      </c>
      <c r="C5" s="1" t="s">
        <v>51</v>
      </c>
      <c r="D5" s="1">
        <v>703</v>
      </c>
      <c r="E5" s="2" t="s">
        <v>13</v>
      </c>
      <c r="F5" s="1">
        <v>97</v>
      </c>
      <c r="G5" s="3">
        <v>4.8</v>
      </c>
      <c r="H5" s="11">
        <f t="shared" si="0"/>
        <v>12.192</v>
      </c>
      <c r="I5" s="4">
        <f>VLOOKUP(F5,[1]SpeciesToMatch!$A$2:$F$38,6,FALSE)</f>
        <v>2</v>
      </c>
    </row>
    <row r="6" spans="1:9" x14ac:dyDescent="0.3">
      <c r="A6" s="1" t="s">
        <v>14</v>
      </c>
      <c r="B6" s="1">
        <v>1</v>
      </c>
      <c r="C6" s="1" t="s">
        <v>51</v>
      </c>
      <c r="D6" s="1">
        <v>498</v>
      </c>
      <c r="E6" s="2" t="s">
        <v>8</v>
      </c>
      <c r="F6" s="1">
        <v>316</v>
      </c>
      <c r="G6" s="3">
        <v>7.6</v>
      </c>
      <c r="H6" s="11">
        <f t="shared" si="0"/>
        <v>19.303999999999998</v>
      </c>
      <c r="I6" s="4">
        <f>VLOOKUP(F6,[1]SpeciesToMatch!$A$2:$F$38,6,FALSE)</f>
        <v>5</v>
      </c>
    </row>
    <row r="7" spans="1:9" x14ac:dyDescent="0.3">
      <c r="A7" s="1" t="s">
        <v>15</v>
      </c>
      <c r="B7" s="1">
        <v>1</v>
      </c>
      <c r="C7" s="1" t="s">
        <v>51</v>
      </c>
      <c r="D7" s="1">
        <v>83</v>
      </c>
      <c r="E7" s="2" t="s">
        <v>11</v>
      </c>
      <c r="F7" s="1">
        <v>316</v>
      </c>
      <c r="G7" s="3">
        <v>6.8</v>
      </c>
      <c r="H7" s="11">
        <f t="shared" si="0"/>
        <v>17.271999999999998</v>
      </c>
      <c r="I7" s="4">
        <f>VLOOKUP(F7,[1]SpeciesToMatch!$A$2:$F$38,6,FALSE)</f>
        <v>5</v>
      </c>
    </row>
    <row r="8" spans="1:9" x14ac:dyDescent="0.3">
      <c r="A8" s="1" t="s">
        <v>16</v>
      </c>
      <c r="B8" s="1">
        <v>1</v>
      </c>
      <c r="C8" s="1" t="s">
        <v>51</v>
      </c>
      <c r="D8" s="1">
        <v>499</v>
      </c>
      <c r="E8" s="2" t="s">
        <v>8</v>
      </c>
      <c r="F8" s="1">
        <v>316</v>
      </c>
      <c r="G8" s="3">
        <v>7.2</v>
      </c>
      <c r="H8" s="11">
        <f t="shared" si="0"/>
        <v>18.288</v>
      </c>
      <c r="I8" s="4">
        <f>VLOOKUP(F8,[1]SpeciesToMatch!$A$2:$F$38,6,FALSE)</f>
        <v>5</v>
      </c>
    </row>
    <row r="9" spans="1:9" x14ac:dyDescent="0.3">
      <c r="A9" s="1" t="s">
        <v>17</v>
      </c>
      <c r="B9" s="1">
        <v>1</v>
      </c>
      <c r="C9" s="1" t="s">
        <v>52</v>
      </c>
      <c r="D9" s="1">
        <v>84</v>
      </c>
      <c r="E9" s="2" t="s">
        <v>8</v>
      </c>
      <c r="F9" s="1">
        <v>316</v>
      </c>
      <c r="G9" s="3">
        <v>12.3</v>
      </c>
      <c r="H9" s="11">
        <f t="shared" si="0"/>
        <v>31.242000000000001</v>
      </c>
      <c r="I9" s="4">
        <f>VLOOKUP(F9,[1]SpeciesToMatch!$A$2:$F$38,6,FALSE)</f>
        <v>5</v>
      </c>
    </row>
    <row r="10" spans="1:9" x14ac:dyDescent="0.3">
      <c r="A10" s="1" t="s">
        <v>18</v>
      </c>
      <c r="B10" s="1">
        <v>1</v>
      </c>
      <c r="C10" s="1" t="s">
        <v>52</v>
      </c>
      <c r="D10" s="1">
        <v>86</v>
      </c>
      <c r="E10" s="2" t="s">
        <v>19</v>
      </c>
      <c r="F10" s="1">
        <v>371</v>
      </c>
      <c r="G10" s="3">
        <v>11.4</v>
      </c>
      <c r="H10" s="11">
        <f t="shared" si="0"/>
        <v>28.956000000000003</v>
      </c>
      <c r="I10" s="4">
        <f>VLOOKUP(F10,[1]SpeciesToMatch!$A$2:$F$38,6,FALSE)</f>
        <v>7</v>
      </c>
    </row>
    <row r="11" spans="1:9" x14ac:dyDescent="0.3">
      <c r="A11" s="1" t="s">
        <v>20</v>
      </c>
      <c r="B11" s="1">
        <v>1</v>
      </c>
      <c r="C11" s="1" t="s">
        <v>52</v>
      </c>
      <c r="D11" s="1">
        <v>87</v>
      </c>
      <c r="E11" s="2" t="s">
        <v>8</v>
      </c>
      <c r="F11" s="1">
        <v>371</v>
      </c>
      <c r="G11" s="3">
        <v>13</v>
      </c>
      <c r="H11" s="11">
        <f t="shared" si="0"/>
        <v>33.020000000000003</v>
      </c>
      <c r="I11" s="4">
        <f>VLOOKUP(F11,[1]SpeciesToMatch!$A$2:$F$38,6,FALSE)</f>
        <v>7</v>
      </c>
    </row>
    <row r="12" spans="1:9" x14ac:dyDescent="0.3">
      <c r="A12" s="1" t="s">
        <v>21</v>
      </c>
      <c r="B12" s="1">
        <v>1</v>
      </c>
      <c r="C12" s="1" t="s">
        <v>52</v>
      </c>
      <c r="D12" s="1">
        <v>493</v>
      </c>
      <c r="E12" s="2" t="s">
        <v>8</v>
      </c>
      <c r="F12" s="1">
        <v>316</v>
      </c>
      <c r="G12" s="3">
        <v>15</v>
      </c>
      <c r="H12" s="11">
        <f t="shared" si="0"/>
        <v>38.1</v>
      </c>
      <c r="I12" s="4">
        <f>VLOOKUP(F12,[1]SpeciesToMatch!$A$2:$F$38,6,FALSE)</f>
        <v>5</v>
      </c>
    </row>
    <row r="13" spans="1:9" x14ac:dyDescent="0.3">
      <c r="A13" s="1" t="s">
        <v>22</v>
      </c>
      <c r="B13" s="1">
        <v>1</v>
      </c>
      <c r="C13" s="1" t="s">
        <v>52</v>
      </c>
      <c r="D13" s="1">
        <v>623</v>
      </c>
      <c r="E13" s="2" t="s">
        <v>8</v>
      </c>
      <c r="F13" s="1">
        <v>316</v>
      </c>
      <c r="G13" s="3">
        <v>11.3</v>
      </c>
      <c r="H13" s="11">
        <f t="shared" si="0"/>
        <v>28.702000000000002</v>
      </c>
      <c r="I13" s="4">
        <f>VLOOKUP(F13,[1]SpeciesToMatch!$A$2:$F$38,6,FALSE)</f>
        <v>5</v>
      </c>
    </row>
    <row r="14" spans="1:9" x14ac:dyDescent="0.3">
      <c r="A14" s="1" t="s">
        <v>23</v>
      </c>
      <c r="B14" s="1">
        <v>1</v>
      </c>
      <c r="C14" s="1" t="s">
        <v>52</v>
      </c>
      <c r="D14" s="1">
        <v>494</v>
      </c>
      <c r="E14" s="2" t="s">
        <v>8</v>
      </c>
      <c r="F14" s="1">
        <v>762</v>
      </c>
      <c r="G14" s="3">
        <v>13.2</v>
      </c>
      <c r="H14" s="11">
        <f t="shared" si="0"/>
        <v>33.527999999999999</v>
      </c>
      <c r="I14" s="4">
        <f>VLOOKUP(F14,[1]SpeciesToMatch!$A$2:$F$38,6,FALSE)</f>
        <v>9</v>
      </c>
    </row>
    <row r="15" spans="1:9" x14ac:dyDescent="0.3">
      <c r="A15" s="1" t="s">
        <v>24</v>
      </c>
      <c r="B15" s="1">
        <v>1</v>
      </c>
      <c r="C15" s="1" t="s">
        <v>52</v>
      </c>
      <c r="D15" s="1">
        <v>624</v>
      </c>
      <c r="E15" s="2" t="s">
        <v>8</v>
      </c>
      <c r="F15" s="1">
        <v>97</v>
      </c>
      <c r="G15" s="3">
        <v>12.5</v>
      </c>
      <c r="H15" s="11">
        <f t="shared" si="0"/>
        <v>31.75</v>
      </c>
      <c r="I15" s="4">
        <f>VLOOKUP(F15,[1]SpeciesToMatch!$A$2:$F$38,6,FALSE)</f>
        <v>2</v>
      </c>
    </row>
    <row r="16" spans="1:9" x14ac:dyDescent="0.3">
      <c r="A16" s="1" t="s">
        <v>25</v>
      </c>
      <c r="B16" s="1">
        <v>1</v>
      </c>
      <c r="C16" s="1" t="s">
        <v>52</v>
      </c>
      <c r="D16" s="1">
        <v>704</v>
      </c>
      <c r="E16" s="2" t="s">
        <v>26</v>
      </c>
      <c r="F16" s="1">
        <v>316</v>
      </c>
      <c r="G16" s="3">
        <v>11.3</v>
      </c>
      <c r="H16" s="11">
        <f t="shared" si="0"/>
        <v>28.702000000000002</v>
      </c>
      <c r="I16" s="4">
        <f>VLOOKUP(F16,[1]SpeciesToMatch!$A$2:$F$38,6,FALSE)</f>
        <v>5</v>
      </c>
    </row>
    <row r="17" spans="1:9" x14ac:dyDescent="0.3">
      <c r="A17" s="1" t="s">
        <v>27</v>
      </c>
      <c r="B17" s="1">
        <v>1</v>
      </c>
      <c r="C17" s="1" t="s">
        <v>52</v>
      </c>
      <c r="D17" s="1">
        <v>495</v>
      </c>
      <c r="E17" s="2" t="s">
        <v>8</v>
      </c>
      <c r="F17" s="1">
        <v>762</v>
      </c>
      <c r="G17" s="3">
        <v>13</v>
      </c>
      <c r="H17" s="11">
        <f t="shared" si="0"/>
        <v>33.020000000000003</v>
      </c>
      <c r="I17" s="4">
        <f>VLOOKUP(F17,[1]SpeciesToMatch!$A$2:$F$38,6,FALSE)</f>
        <v>9</v>
      </c>
    </row>
    <row r="18" spans="1:9" x14ac:dyDescent="0.3">
      <c r="A18" s="1" t="s">
        <v>28</v>
      </c>
      <c r="B18" s="1">
        <v>1</v>
      </c>
      <c r="C18" s="1" t="s">
        <v>52</v>
      </c>
      <c r="D18" s="1">
        <v>90</v>
      </c>
      <c r="E18" s="2" t="s">
        <v>11</v>
      </c>
      <c r="F18" s="1">
        <v>746</v>
      </c>
      <c r="G18" s="3">
        <v>16.7</v>
      </c>
      <c r="H18" s="11">
        <f t="shared" si="0"/>
        <v>42.417999999999999</v>
      </c>
      <c r="I18" s="4">
        <f>VLOOKUP(F18,[1]SpeciesToMatch!$A$2:$F$38,6,FALSE)</f>
        <v>7</v>
      </c>
    </row>
    <row r="19" spans="1:9" x14ac:dyDescent="0.3">
      <c r="A19" s="1" t="s">
        <v>29</v>
      </c>
      <c r="B19" s="1">
        <v>1</v>
      </c>
      <c r="C19" s="1" t="s">
        <v>52</v>
      </c>
      <c r="D19" s="1">
        <v>589</v>
      </c>
      <c r="E19" s="2" t="s">
        <v>8</v>
      </c>
      <c r="F19" s="1">
        <v>371</v>
      </c>
      <c r="G19" s="3">
        <v>13.6</v>
      </c>
      <c r="H19" s="11">
        <f t="shared" si="0"/>
        <v>34.543999999999997</v>
      </c>
      <c r="I19" s="4">
        <f>VLOOKUP(F19,[1]SpeciesToMatch!$A$2:$F$38,6,FALSE)</f>
        <v>7</v>
      </c>
    </row>
    <row r="20" spans="1:9" x14ac:dyDescent="0.3">
      <c r="A20" s="1" t="s">
        <v>53</v>
      </c>
      <c r="B20" s="1">
        <v>1</v>
      </c>
      <c r="C20" s="1" t="s">
        <v>52</v>
      </c>
      <c r="D20" s="1">
        <v>93</v>
      </c>
      <c r="E20" s="2" t="s">
        <v>8</v>
      </c>
      <c r="F20" s="1">
        <v>97</v>
      </c>
      <c r="G20" s="3">
        <v>15.9</v>
      </c>
      <c r="H20" s="11">
        <f t="shared" si="0"/>
        <v>40.386000000000003</v>
      </c>
      <c r="I20" s="4">
        <f>VLOOKUP(F20,[1]SpeciesToMatch!$A$2:$F$38,6,FALSE)</f>
        <v>2</v>
      </c>
    </row>
    <row r="21" spans="1:9" x14ac:dyDescent="0.3">
      <c r="A21" s="1" t="s">
        <v>30</v>
      </c>
      <c r="B21" s="1">
        <v>2</v>
      </c>
      <c r="C21" s="1" t="s">
        <v>51</v>
      </c>
      <c r="D21" s="1">
        <v>670</v>
      </c>
      <c r="E21" s="2" t="s">
        <v>8</v>
      </c>
      <c r="F21" s="1">
        <v>97</v>
      </c>
      <c r="G21" s="3">
        <v>6.4</v>
      </c>
      <c r="H21" s="11">
        <f t="shared" si="0"/>
        <v>16.256</v>
      </c>
      <c r="I21" s="4">
        <f>VLOOKUP(F21,[1]SpeciesToMatch!$A$2:$F$38,6,FALSE)</f>
        <v>2</v>
      </c>
    </row>
    <row r="22" spans="1:9" x14ac:dyDescent="0.3">
      <c r="A22" s="1" t="s">
        <v>31</v>
      </c>
      <c r="B22" s="1">
        <v>2</v>
      </c>
      <c r="C22" s="1" t="s">
        <v>51</v>
      </c>
      <c r="D22" s="1">
        <v>446</v>
      </c>
      <c r="E22" s="2" t="s">
        <v>8</v>
      </c>
      <c r="F22" s="1">
        <v>318</v>
      </c>
      <c r="G22" s="3">
        <v>9.1999999999999993</v>
      </c>
      <c r="H22" s="11">
        <f t="shared" si="0"/>
        <v>23.367999999999999</v>
      </c>
      <c r="I22" s="4">
        <f>VLOOKUP(F22,[1]SpeciesToMatch!$A$2:$F$38,6,FALSE)</f>
        <v>6</v>
      </c>
    </row>
    <row r="23" spans="1:9" x14ac:dyDescent="0.3">
      <c r="A23" s="1" t="s">
        <v>32</v>
      </c>
      <c r="B23" s="1">
        <v>2</v>
      </c>
      <c r="C23" s="1" t="s">
        <v>51</v>
      </c>
      <c r="D23" s="1">
        <v>763</v>
      </c>
      <c r="E23" s="2" t="s">
        <v>13</v>
      </c>
      <c r="F23" s="1">
        <v>318</v>
      </c>
      <c r="G23" s="3">
        <v>5.2</v>
      </c>
      <c r="H23" s="11">
        <f t="shared" si="0"/>
        <v>13.208</v>
      </c>
      <c r="I23" s="4">
        <f>VLOOKUP(F23,[1]SpeciesToMatch!$A$2:$F$38,6,FALSE)</f>
        <v>6</v>
      </c>
    </row>
    <row r="24" spans="1:9" x14ac:dyDescent="0.3">
      <c r="A24" s="1" t="s">
        <v>33</v>
      </c>
      <c r="B24" s="1">
        <v>2</v>
      </c>
      <c r="C24" s="1" t="s">
        <v>51</v>
      </c>
      <c r="D24" s="1">
        <v>5</v>
      </c>
      <c r="E24" s="2" t="s">
        <v>8</v>
      </c>
      <c r="F24" s="1">
        <v>318</v>
      </c>
      <c r="G24" s="3">
        <v>9.5</v>
      </c>
      <c r="H24" s="11">
        <f t="shared" si="0"/>
        <v>24.13</v>
      </c>
      <c r="I24" s="4">
        <f>VLOOKUP(F24,[1]SpeciesToMatch!$A$2:$F$38,6,FALSE)</f>
        <v>6</v>
      </c>
    </row>
    <row r="25" spans="1:9" x14ac:dyDescent="0.3">
      <c r="A25" s="1" t="s">
        <v>34</v>
      </c>
      <c r="B25" s="1">
        <v>2</v>
      </c>
      <c r="C25" s="1" t="s">
        <v>51</v>
      </c>
      <c r="D25" s="1">
        <v>547</v>
      </c>
      <c r="E25" s="2" t="s">
        <v>8</v>
      </c>
      <c r="F25" s="1">
        <v>318</v>
      </c>
      <c r="G25" s="3">
        <v>7.9</v>
      </c>
      <c r="H25" s="11">
        <f t="shared" si="0"/>
        <v>20.066000000000003</v>
      </c>
      <c r="I25" s="4">
        <f>VLOOKUP(F25,[1]SpeciesToMatch!$A$2:$F$38,6,FALSE)</f>
        <v>6</v>
      </c>
    </row>
    <row r="26" spans="1:9" x14ac:dyDescent="0.3">
      <c r="A26" s="1" t="s">
        <v>35</v>
      </c>
      <c r="B26" s="1">
        <v>2</v>
      </c>
      <c r="C26" s="1" t="s">
        <v>51</v>
      </c>
      <c r="D26" s="1">
        <v>671</v>
      </c>
      <c r="E26" s="2" t="s">
        <v>8</v>
      </c>
      <c r="F26" s="1">
        <v>318</v>
      </c>
      <c r="G26" s="3">
        <v>6.6</v>
      </c>
      <c r="H26" s="11">
        <f t="shared" si="0"/>
        <v>16.763999999999999</v>
      </c>
      <c r="I26" s="4">
        <f>VLOOKUP(F26,[1]SpeciesToMatch!$A$2:$F$38,6,FALSE)</f>
        <v>6</v>
      </c>
    </row>
    <row r="27" spans="1:9" x14ac:dyDescent="0.3">
      <c r="A27" s="1" t="s">
        <v>36</v>
      </c>
      <c r="B27" s="1">
        <v>2</v>
      </c>
      <c r="C27" s="1" t="s">
        <v>51</v>
      </c>
      <c r="D27" s="1">
        <v>764</v>
      </c>
      <c r="E27" s="2" t="s">
        <v>13</v>
      </c>
      <c r="F27" s="1">
        <v>318</v>
      </c>
      <c r="G27" s="3">
        <v>5.4</v>
      </c>
      <c r="H27" s="11">
        <f t="shared" si="0"/>
        <v>13.716000000000001</v>
      </c>
      <c r="I27" s="4">
        <f>VLOOKUP(F27,[1]SpeciesToMatch!$A$2:$F$38,6,FALSE)</f>
        <v>6</v>
      </c>
    </row>
    <row r="28" spans="1:9" x14ac:dyDescent="0.3">
      <c r="A28" s="1" t="s">
        <v>37</v>
      </c>
      <c r="B28" s="1">
        <v>2</v>
      </c>
      <c r="C28" s="1" t="s">
        <v>51</v>
      </c>
      <c r="D28" s="1">
        <v>548</v>
      </c>
      <c r="E28" s="2" t="s">
        <v>8</v>
      </c>
      <c r="F28" s="1">
        <v>318</v>
      </c>
      <c r="G28" s="3">
        <v>7.6</v>
      </c>
      <c r="H28" s="11">
        <f t="shared" si="0"/>
        <v>19.303999999999998</v>
      </c>
      <c r="I28" s="4">
        <f>VLOOKUP(F28,[1]SpeciesToMatch!$A$2:$F$38,6,FALSE)</f>
        <v>6</v>
      </c>
    </row>
    <row r="29" spans="1:9" x14ac:dyDescent="0.3">
      <c r="A29" s="1" t="s">
        <v>38</v>
      </c>
      <c r="B29" s="1">
        <v>2</v>
      </c>
      <c r="C29" s="1" t="s">
        <v>51</v>
      </c>
      <c r="D29" s="1">
        <v>766</v>
      </c>
      <c r="E29" s="2" t="s">
        <v>13</v>
      </c>
      <c r="F29" s="1">
        <v>318</v>
      </c>
      <c r="G29" s="3">
        <v>5.5</v>
      </c>
      <c r="H29" s="11">
        <f t="shared" si="0"/>
        <v>13.97</v>
      </c>
      <c r="I29" s="4">
        <f>VLOOKUP(F29,[1]SpeciesToMatch!$A$2:$F$38,6,FALSE)</f>
        <v>6</v>
      </c>
    </row>
    <row r="30" spans="1:9" x14ac:dyDescent="0.3">
      <c r="A30" s="1" t="s">
        <v>39</v>
      </c>
      <c r="B30" s="1">
        <v>2</v>
      </c>
      <c r="C30" s="1" t="s">
        <v>51</v>
      </c>
      <c r="D30" s="1">
        <v>765</v>
      </c>
      <c r="E30" s="2" t="s">
        <v>13</v>
      </c>
      <c r="F30" s="1">
        <v>318</v>
      </c>
      <c r="G30" s="3">
        <v>4.5999999999999996</v>
      </c>
      <c r="H30" s="11">
        <f t="shared" si="0"/>
        <v>11.683999999999999</v>
      </c>
      <c r="I30" s="4">
        <f>VLOOKUP(F30,[1]SpeciesToMatch!$A$2:$F$38,6,FALSE)</f>
        <v>6</v>
      </c>
    </row>
    <row r="31" spans="1:9" x14ac:dyDescent="0.3">
      <c r="A31" s="1" t="s">
        <v>40</v>
      </c>
      <c r="B31" s="1">
        <v>2</v>
      </c>
      <c r="C31" s="1" t="s">
        <v>52</v>
      </c>
      <c r="D31" s="1">
        <v>672</v>
      </c>
      <c r="E31" s="2" t="s">
        <v>8</v>
      </c>
      <c r="F31" s="1">
        <v>371</v>
      </c>
      <c r="G31" s="3">
        <v>11.5</v>
      </c>
      <c r="H31" s="11">
        <f t="shared" si="0"/>
        <v>29.21</v>
      </c>
      <c r="I31" s="4">
        <f>VLOOKUP(F31,[1]SpeciesToMatch!$A$2:$F$38,6,FALSE)</f>
        <v>7</v>
      </c>
    </row>
    <row r="32" spans="1:9" x14ac:dyDescent="0.3">
      <c r="A32" s="1" t="s">
        <v>41</v>
      </c>
      <c r="B32" s="1">
        <v>2</v>
      </c>
      <c r="C32" s="1" t="s">
        <v>52</v>
      </c>
      <c r="D32" s="1">
        <v>10</v>
      </c>
      <c r="E32" s="2" t="s">
        <v>8</v>
      </c>
      <c r="F32" s="1">
        <v>371</v>
      </c>
      <c r="G32" s="3">
        <v>16.8</v>
      </c>
      <c r="H32" s="11">
        <f t="shared" si="0"/>
        <v>42.672000000000004</v>
      </c>
      <c r="I32" s="4">
        <f>VLOOKUP(F32,[1]SpeciesToMatch!$A$2:$F$38,6,FALSE)</f>
        <v>7</v>
      </c>
    </row>
    <row r="33" spans="1:9" x14ac:dyDescent="0.3">
      <c r="A33" s="1" t="s">
        <v>42</v>
      </c>
      <c r="B33" s="1">
        <v>2</v>
      </c>
      <c r="C33" s="1" t="s">
        <v>52</v>
      </c>
      <c r="D33" s="1">
        <v>767</v>
      </c>
      <c r="E33" s="2" t="s">
        <v>26</v>
      </c>
      <c r="F33" s="1">
        <v>371</v>
      </c>
      <c r="G33" s="3">
        <v>10.7</v>
      </c>
      <c r="H33" s="11">
        <f t="shared" si="0"/>
        <v>27.177999999999997</v>
      </c>
      <c r="I33" s="4">
        <f>VLOOKUP(F33,[1]SpeciesToMatch!$A$2:$F$38,6,FALSE)</f>
        <v>7</v>
      </c>
    </row>
    <row r="34" spans="1:9" x14ac:dyDescent="0.3">
      <c r="A34" s="1" t="s">
        <v>43</v>
      </c>
      <c r="B34" s="1">
        <v>2</v>
      </c>
      <c r="C34" s="1" t="s">
        <v>52</v>
      </c>
      <c r="D34" s="1">
        <v>11</v>
      </c>
      <c r="E34" s="2" t="s">
        <v>8</v>
      </c>
      <c r="F34" s="1">
        <v>371</v>
      </c>
      <c r="G34" s="3">
        <v>18.8</v>
      </c>
      <c r="H34" s="11">
        <f t="shared" si="0"/>
        <v>47.752000000000002</v>
      </c>
      <c r="I34" s="4">
        <f>VLOOKUP(F34,[1]SpeciesToMatch!$A$2:$F$38,6,FALSE)</f>
        <v>7</v>
      </c>
    </row>
    <row r="35" spans="1:9" x14ac:dyDescent="0.3">
      <c r="A35" s="1" t="s">
        <v>44</v>
      </c>
      <c r="B35" s="1">
        <v>2</v>
      </c>
      <c r="C35" s="1" t="s">
        <v>52</v>
      </c>
      <c r="D35" s="1">
        <v>12</v>
      </c>
      <c r="E35" s="2" t="s">
        <v>8</v>
      </c>
      <c r="F35" s="1">
        <v>318</v>
      </c>
      <c r="G35" s="3">
        <v>22</v>
      </c>
      <c r="H35" s="11">
        <f t="shared" si="0"/>
        <v>55.88</v>
      </c>
      <c r="I35" s="4">
        <f>VLOOKUP(F35,[1]SpeciesToMatch!$A$2:$F$38,6,FALSE)</f>
        <v>6</v>
      </c>
    </row>
    <row r="36" spans="1:9" x14ac:dyDescent="0.3">
      <c r="A36" s="1" t="s">
        <v>45</v>
      </c>
      <c r="B36" s="1">
        <v>2</v>
      </c>
      <c r="C36" s="1" t="s">
        <v>52</v>
      </c>
      <c r="D36" s="1">
        <v>549</v>
      </c>
      <c r="E36" s="2" t="s">
        <v>8</v>
      </c>
      <c r="F36" s="1">
        <v>318</v>
      </c>
      <c r="G36" s="3">
        <v>15.5</v>
      </c>
      <c r="H36" s="11">
        <f t="shared" si="0"/>
        <v>39.369999999999997</v>
      </c>
      <c r="I36" s="4">
        <f>VLOOKUP(F36,[1]SpeciesToMatch!$A$2:$F$38,6,FALSE)</f>
        <v>6</v>
      </c>
    </row>
    <row r="37" spans="1:9" x14ac:dyDescent="0.3">
      <c r="A37" s="1" t="s">
        <v>46</v>
      </c>
      <c r="B37" s="1">
        <v>2</v>
      </c>
      <c r="C37" s="1" t="s">
        <v>52</v>
      </c>
      <c r="D37" s="1">
        <v>673</v>
      </c>
      <c r="E37" s="2" t="s">
        <v>8</v>
      </c>
      <c r="F37" s="1">
        <v>316</v>
      </c>
      <c r="G37" s="3">
        <v>11.8</v>
      </c>
      <c r="H37" s="11">
        <f t="shared" si="0"/>
        <v>29.972000000000001</v>
      </c>
      <c r="I37" s="4">
        <f>VLOOKUP(F37,[1]SpeciesToMatch!$A$2:$F$38,6,FALSE)</f>
        <v>5</v>
      </c>
    </row>
    <row r="38" spans="1:9" x14ac:dyDescent="0.3">
      <c r="A38" s="1" t="s">
        <v>47</v>
      </c>
      <c r="B38" s="1">
        <v>2</v>
      </c>
      <c r="C38" s="1" t="s">
        <v>52</v>
      </c>
      <c r="D38" s="1">
        <v>17</v>
      </c>
      <c r="E38" s="2" t="s">
        <v>11</v>
      </c>
      <c r="F38" s="1">
        <v>318</v>
      </c>
      <c r="G38" s="3">
        <v>17.5</v>
      </c>
      <c r="H38" s="11">
        <f t="shared" si="0"/>
        <v>44.45</v>
      </c>
      <c r="I38" s="4">
        <f>VLOOKUP(F38,[1]SpeciesToMatch!$A$2:$F$38,6,FALSE)</f>
        <v>6</v>
      </c>
    </row>
    <row r="39" spans="1:9" x14ac:dyDescent="0.3">
      <c r="A39" s="1" t="s">
        <v>48</v>
      </c>
      <c r="B39" s="1">
        <v>2</v>
      </c>
      <c r="C39" s="1" t="s">
        <v>52</v>
      </c>
      <c r="D39" s="1">
        <v>444</v>
      </c>
      <c r="E39" s="2" t="s">
        <v>8</v>
      </c>
      <c r="F39" s="1">
        <v>318</v>
      </c>
      <c r="G39" s="3">
        <v>14.5</v>
      </c>
      <c r="H39" s="11">
        <f t="shared" si="0"/>
        <v>36.83</v>
      </c>
      <c r="I39" s="4">
        <f>VLOOKUP(F39,[1]SpeciesToMatch!$A$2:$F$38,6,FALSE)</f>
        <v>6</v>
      </c>
    </row>
    <row r="40" spans="1:9" x14ac:dyDescent="0.3">
      <c r="A40" s="1" t="s">
        <v>49</v>
      </c>
      <c r="B40" s="1">
        <v>2</v>
      </c>
      <c r="C40" s="1" t="s">
        <v>52</v>
      </c>
      <c r="D40" s="1">
        <v>18</v>
      </c>
      <c r="E40" s="2" t="s">
        <v>8</v>
      </c>
      <c r="F40" s="1">
        <v>318</v>
      </c>
      <c r="G40" s="3">
        <v>19.5</v>
      </c>
      <c r="H40" s="11">
        <f t="shared" si="0"/>
        <v>49.53</v>
      </c>
      <c r="I40" s="4">
        <f>VLOOKUP(F40,[1]SpeciesToMatch!$A$2:$F$38,6,FALSE)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Arreaga</dc:creator>
  <cp:lastModifiedBy>Sofia Arreaga</cp:lastModifiedBy>
  <dcterms:created xsi:type="dcterms:W3CDTF">2025-03-30T01:20:30Z</dcterms:created>
  <dcterms:modified xsi:type="dcterms:W3CDTF">2025-04-03T14:30:46Z</dcterms:modified>
</cp:coreProperties>
</file>