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linders-my.sharepoint.com/personal/amos0024_flinders_edu_au/Documents/2024/BIOL3712 Integrative Physiology/2025/Pracs/Salinity/"/>
    </mc:Choice>
  </mc:AlternateContent>
  <xr:revisionPtr revIDLastSave="0" documentId="8_{1B6602B6-085D-40EA-B9D9-E46717074A0B}" xr6:coauthVersionLast="47" xr6:coauthVersionMax="47" xr10:uidLastSave="{00000000-0000-0000-0000-000000000000}"/>
  <bookViews>
    <workbookView xWindow="-98" yWindow="-98" windowWidth="24496" windowHeight="15675" xr2:uid="{58B93C3E-5D03-4834-974D-C55CDA597E34}"/>
  </bookViews>
  <sheets>
    <sheet name="data collection" sheetId="1" r:id="rId1"/>
    <sheet name="list coding" sheetId="2" r:id="rId2"/>
  </sheets>
  <definedNames>
    <definedName name="_xlnm._FilterDatabase" localSheetId="0" hidden="1">'data collection'!$A$1:$Q$128</definedName>
    <definedName name="group_name">'list coding'!$B$2:$B$10</definedName>
    <definedName name="group_names">'list coding'!$B$2:$B$7</definedName>
    <definedName name="salt_conc">'list coding'!$C$2:$C$7</definedName>
    <definedName name="species">'list coding'!$A$2:$A$2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Q3" i="1" s="1"/>
  <c r="P4" i="1"/>
  <c r="Q4" i="1"/>
  <c r="P5" i="1"/>
  <c r="Q5" i="1"/>
  <c r="P6" i="1"/>
  <c r="Q6" i="1"/>
  <c r="P7" i="1"/>
  <c r="Q7" i="1" s="1"/>
  <c r="P8" i="1"/>
  <c r="Q8" i="1"/>
  <c r="P9" i="1"/>
  <c r="Q9" i="1" s="1"/>
  <c r="P10" i="1"/>
  <c r="Q10" i="1"/>
  <c r="P11" i="1"/>
  <c r="Q11" i="1" s="1"/>
  <c r="P12" i="1"/>
  <c r="Q12" i="1"/>
  <c r="P13" i="1"/>
  <c r="Q13" i="1"/>
  <c r="P14" i="1"/>
  <c r="Q14" i="1"/>
  <c r="P15" i="1"/>
  <c r="Q15" i="1" s="1"/>
  <c r="P16" i="1"/>
  <c r="Q16" i="1"/>
  <c r="P17" i="1"/>
  <c r="Q17" i="1"/>
  <c r="P18" i="1"/>
  <c r="Q18" i="1"/>
  <c r="P19" i="1"/>
  <c r="Q19" i="1" s="1"/>
  <c r="P20" i="1"/>
  <c r="Q20" i="1"/>
  <c r="P21" i="1"/>
  <c r="Q21" i="1"/>
  <c r="P22" i="1"/>
  <c r="Q22" i="1"/>
  <c r="P23" i="1"/>
  <c r="Q23" i="1" s="1"/>
  <c r="P24" i="1"/>
  <c r="Q24" i="1"/>
  <c r="P25" i="1"/>
  <c r="Q25" i="1"/>
  <c r="P26" i="1"/>
  <c r="Q26" i="1"/>
  <c r="P27" i="1"/>
  <c r="Q27" i="1" s="1"/>
  <c r="P28" i="1"/>
  <c r="Q28" i="1"/>
  <c r="P29" i="1"/>
  <c r="Q29" i="1"/>
  <c r="P30" i="1"/>
  <c r="Q30" i="1"/>
  <c r="P31" i="1"/>
  <c r="Q31" i="1" s="1"/>
  <c r="P32" i="1"/>
  <c r="Q32" i="1"/>
  <c r="P33" i="1"/>
  <c r="Q33" i="1"/>
  <c r="P34" i="1"/>
  <c r="Q34" i="1"/>
  <c r="P35" i="1"/>
  <c r="Q35" i="1" s="1"/>
  <c r="P36" i="1"/>
  <c r="Q36" i="1"/>
  <c r="P37" i="1"/>
  <c r="Q37" i="1"/>
  <c r="P38" i="1"/>
  <c r="Q38" i="1"/>
  <c r="P39" i="1"/>
  <c r="Q39" i="1" s="1"/>
  <c r="P40" i="1"/>
  <c r="Q40" i="1"/>
  <c r="P41" i="1"/>
  <c r="Q41" i="1"/>
  <c r="P42" i="1"/>
  <c r="Q42" i="1"/>
  <c r="P43" i="1"/>
  <c r="Q43" i="1" s="1"/>
  <c r="P44" i="1"/>
  <c r="Q44" i="1"/>
  <c r="P45" i="1"/>
  <c r="Q45" i="1"/>
  <c r="P46" i="1"/>
  <c r="Q46" i="1"/>
  <c r="P47" i="1"/>
  <c r="Q47" i="1" s="1"/>
  <c r="P48" i="1"/>
  <c r="Q48" i="1"/>
  <c r="P49" i="1"/>
  <c r="Q49" i="1"/>
  <c r="P50" i="1"/>
  <c r="Q50" i="1"/>
  <c r="P51" i="1"/>
  <c r="Q51" i="1" s="1"/>
  <c r="P52" i="1"/>
  <c r="Q52" i="1"/>
  <c r="P53" i="1"/>
  <c r="Q53" i="1"/>
  <c r="P54" i="1"/>
  <c r="Q54" i="1"/>
  <c r="P55" i="1"/>
  <c r="Q55" i="1" s="1"/>
  <c r="P56" i="1"/>
  <c r="Q56" i="1"/>
  <c r="P57" i="1"/>
  <c r="Q57" i="1"/>
  <c r="P58" i="1"/>
  <c r="Q58" i="1"/>
  <c r="P59" i="1"/>
  <c r="Q59" i="1" s="1"/>
  <c r="P60" i="1"/>
  <c r="Q60" i="1"/>
  <c r="P61" i="1"/>
  <c r="Q61" i="1"/>
  <c r="P62" i="1"/>
  <c r="Q62" i="1"/>
  <c r="P63" i="1"/>
  <c r="Q63" i="1" s="1"/>
  <c r="P64" i="1"/>
  <c r="Q64" i="1"/>
  <c r="P65" i="1"/>
  <c r="Q65" i="1"/>
  <c r="P66" i="1"/>
  <c r="Q66" i="1"/>
  <c r="P67" i="1"/>
  <c r="Q67" i="1" s="1"/>
  <c r="P68" i="1"/>
  <c r="Q68" i="1"/>
  <c r="P69" i="1"/>
  <c r="Q69" i="1"/>
  <c r="P70" i="1"/>
  <c r="Q70" i="1"/>
  <c r="P71" i="1"/>
  <c r="Q71" i="1" s="1"/>
  <c r="P72" i="1"/>
  <c r="Q72" i="1"/>
  <c r="P73" i="1"/>
  <c r="Q73" i="1"/>
  <c r="P74" i="1"/>
  <c r="Q74" i="1"/>
  <c r="P75" i="1"/>
  <c r="Q75" i="1" s="1"/>
  <c r="P76" i="1"/>
  <c r="Q76" i="1"/>
  <c r="P77" i="1"/>
  <c r="Q77" i="1"/>
  <c r="P78" i="1"/>
  <c r="Q78" i="1"/>
  <c r="P79" i="1"/>
  <c r="Q79" i="1" s="1"/>
  <c r="P80" i="1"/>
  <c r="Q80" i="1"/>
  <c r="P81" i="1"/>
  <c r="Q81" i="1"/>
  <c r="P82" i="1"/>
  <c r="Q82" i="1"/>
  <c r="P83" i="1"/>
  <c r="Q83" i="1" s="1"/>
  <c r="P84" i="1"/>
  <c r="Q84" i="1"/>
  <c r="P85" i="1"/>
  <c r="Q85" i="1"/>
  <c r="P86" i="1"/>
  <c r="Q86" i="1"/>
  <c r="P87" i="1"/>
  <c r="Q87" i="1" s="1"/>
  <c r="P88" i="1"/>
  <c r="Q88" i="1"/>
  <c r="P89" i="1"/>
  <c r="Q89" i="1"/>
  <c r="P90" i="1"/>
  <c r="Q90" i="1"/>
  <c r="P91" i="1"/>
  <c r="Q91" i="1" s="1"/>
  <c r="P92" i="1"/>
  <c r="Q92" i="1"/>
  <c r="P93" i="1"/>
  <c r="Q93" i="1"/>
  <c r="P94" i="1"/>
  <c r="Q94" i="1"/>
  <c r="P95" i="1"/>
  <c r="Q95" i="1" s="1"/>
  <c r="P96" i="1"/>
  <c r="Q96" i="1"/>
  <c r="P97" i="1"/>
  <c r="Q97" i="1"/>
  <c r="P98" i="1"/>
  <c r="Q98" i="1"/>
  <c r="P99" i="1"/>
  <c r="Q99" i="1" s="1"/>
  <c r="P100" i="1"/>
  <c r="Q100" i="1"/>
  <c r="P101" i="1"/>
  <c r="Q101" i="1"/>
  <c r="P102" i="1"/>
  <c r="Q102" i="1"/>
  <c r="P103" i="1"/>
  <c r="Q103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I45" i="1"/>
  <c r="I79" i="1"/>
  <c r="O96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7" i="1"/>
  <c r="N2" i="1"/>
  <c r="I37" i="1"/>
  <c r="I38" i="1"/>
  <c r="I39" i="1"/>
  <c r="I40" i="1"/>
  <c r="I41" i="1"/>
  <c r="I42" i="1"/>
  <c r="I43" i="1"/>
  <c r="I44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2" i="1"/>
  <c r="M94" i="1"/>
  <c r="M95" i="1"/>
  <c r="M96" i="1"/>
  <c r="M97" i="1"/>
  <c r="M98" i="1"/>
  <c r="O98" i="1"/>
  <c r="M99" i="1"/>
  <c r="O99" i="1"/>
  <c r="M100" i="1"/>
  <c r="O100" i="1"/>
  <c r="M101" i="1"/>
  <c r="O101" i="1"/>
  <c r="M102" i="1"/>
  <c r="O102" i="1"/>
  <c r="M103" i="1"/>
  <c r="O103" i="1"/>
  <c r="F97" i="1"/>
  <c r="F96" i="1"/>
  <c r="F95" i="1"/>
  <c r="F94" i="1"/>
  <c r="F93" i="1"/>
  <c r="M93" i="1"/>
  <c r="F92" i="1"/>
  <c r="M92" i="1"/>
  <c r="F91" i="1"/>
  <c r="M91" i="1"/>
  <c r="F90" i="1"/>
  <c r="M90" i="1"/>
  <c r="M1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2" i="1"/>
  <c r="P2" i="1"/>
  <c r="O2" i="1"/>
  <c r="Q2" i="1" s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3" i="1"/>
  <c r="F4" i="1"/>
  <c r="F5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tc={8F9968FA-1FDD-43AA-AFB3-CB00FE3467BA}</author>
    <author>tc={FDB48DAD-766E-47C9-80EA-4D7A51C0763D}</author>
  </authors>
  <commentList>
    <comment ref="M1" authorId="0" shapeId="0" xr:uid="{8F9968FA-1FDD-43AA-AFB3-CB00FE3467B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INTERPRETATION
R:S &gt; 1 → more biomass belowground than aboveground.
→ Suggests investment in resource capture from soil (e.g., water, nutrients). Common in stressed or resource-poor environments.
R:S &lt; 1 → more biomass aboveground than belowground.
→ Suggests prioritization of light capture and photosynthesis. Typical of fast-growing plants in resource-rich environments.
R:S ≈ 1 → relatively balanced allocation.
Ecological and Physiological Interpretation
High R:S
Adaptive in dry, nutrient-poor, or competitive soils.
Indicates strategy to secure resources underground.
Common in seedlings establishing in harsh environments.
Low R:S
Adaptive in favourable environments with abundant soil resources.
Plants invest in rapid height/leaf growth to outcompete neighbours for light.
</t>
      </text>
    </comment>
    <comment ref="G96" authorId="1" shapeId="0" xr:uid="{FDB48DAD-766E-47C9-80EA-4D7A51C0763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Could we double check this one please?
</t>
      </text>
    </comment>
  </commentList>
</comments>
</file>

<file path=xl/sharedStrings.xml><?xml version="1.0" encoding="utf-8"?>
<sst xmlns="http://schemas.openxmlformats.org/spreadsheetml/2006/main" count="279" uniqueCount="85">
  <si>
    <t>species</t>
  </si>
  <si>
    <t>group name</t>
  </si>
  <si>
    <t>salt conc</t>
  </si>
  <si>
    <t>shoot fw</t>
  </si>
  <si>
    <t>root fw</t>
  </si>
  <si>
    <t>total fw</t>
  </si>
  <si>
    <t>shoot dw</t>
  </si>
  <si>
    <t>root dw</t>
  </si>
  <si>
    <t>total dw</t>
  </si>
  <si>
    <t>shoot height</t>
  </si>
  <si>
    <t>root length</t>
  </si>
  <si>
    <t>leaf no</t>
  </si>
  <si>
    <t>fw root shoot ratio</t>
  </si>
  <si>
    <t>dw root shoot ratio</t>
  </si>
  <si>
    <t>shoot moisture</t>
  </si>
  <si>
    <t>root moisture</t>
  </si>
  <si>
    <t>total moisture</t>
  </si>
  <si>
    <t>notes</t>
  </si>
  <si>
    <t>barley</t>
  </si>
  <si>
    <t>the mandrakes</t>
  </si>
  <si>
    <t>Branch Managers</t>
  </si>
  <si>
    <t>yellow at top of leaf</t>
  </si>
  <si>
    <t>Barley Functional</t>
  </si>
  <si>
    <t>Plant Asalters</t>
  </si>
  <si>
    <t>saltburners</t>
  </si>
  <si>
    <t>Salty Quack</t>
  </si>
  <si>
    <t>QACKCM</t>
  </si>
  <si>
    <t>The Carcass Bin</t>
  </si>
  <si>
    <t xml:space="preserve">Fish Freaks </t>
  </si>
  <si>
    <t>Gr8 Re-Salts</t>
  </si>
  <si>
    <t>tip of all leaves slightly yellow</t>
  </si>
  <si>
    <t xml:space="preserve">no discolouration </t>
  </si>
  <si>
    <t xml:space="preserve">tip of second oldest leaves discoloured </t>
  </si>
  <si>
    <t>Group 12</t>
  </si>
  <si>
    <t>small discolouration</t>
  </si>
  <si>
    <t>yellowing on leaf, discolouration</t>
  </si>
  <si>
    <t>limp, yellow tip</t>
  </si>
  <si>
    <t>Salt Girls</t>
  </si>
  <si>
    <t>no discolouration</t>
  </si>
  <si>
    <t>Barley Awake</t>
  </si>
  <si>
    <t>browning on one leaf, yellowing at older leaf tips</t>
  </si>
  <si>
    <t>slight yellowing at tip of oldest leaf</t>
  </si>
  <si>
    <t>yellowing or browning on all leaf tips</t>
  </si>
  <si>
    <t>slight yellowing at older leaf tips</t>
  </si>
  <si>
    <t>slight yellowing at leaf tips (two oldest)</t>
  </si>
  <si>
    <t xml:space="preserve">Yellowing across entire leaf </t>
  </si>
  <si>
    <t>Sodium Squad</t>
  </si>
  <si>
    <t>slight yellow tip on oldest leaf</t>
  </si>
  <si>
    <t>slight yellow on top edges of two of the 3 leaves</t>
  </si>
  <si>
    <t>slight yellow on one leaf, fallen over</t>
  </si>
  <si>
    <t>slight yellow on one leaf, still ,upright</t>
  </si>
  <si>
    <t>fallen over. No leaves - top part of leaf dead.</t>
  </si>
  <si>
    <t>Group 16</t>
  </si>
  <si>
    <t>yellowing on leaf 2 and 3</t>
  </si>
  <si>
    <t>yellowing on leaf 3, brown on leaf 2</t>
  </si>
  <si>
    <t>brown on leaf 1, yellow on 2, spotty leaves</t>
  </si>
  <si>
    <t>yellowing on leaf 2, brown on leaf 3, spotty leaves</t>
  </si>
  <si>
    <t>spotty leaves, minor yellowing</t>
  </si>
  <si>
    <t>yellowing leaf (major)</t>
  </si>
  <si>
    <t>JASLAN</t>
  </si>
  <si>
    <t>slight yellowing on the very tip of the oldest leaf</t>
  </si>
  <si>
    <t>yellow at tip of oldest and middle leaf, middle leaf also browning</t>
  </si>
  <si>
    <t>minimal discolouration at the tip of both leaves, roots broke</t>
  </si>
  <si>
    <t>very tiny discolouration, very healthy looking</t>
  </si>
  <si>
    <t>fair amount of discolouration yellowing in splotches on the oldest leaf. Leaf also wilting</t>
  </si>
  <si>
    <t>one large and one tiny juvenile leaf, minimal discolouration</t>
  </si>
  <si>
    <t>Salt of the Earth</t>
  </si>
  <si>
    <t>1 leaf is juvenile</t>
  </si>
  <si>
    <t>group_names</t>
  </si>
  <si>
    <t>salt_conc</t>
  </si>
  <si>
    <t>barley awake</t>
  </si>
  <si>
    <t>barley functional</t>
  </si>
  <si>
    <t>gr8 re-salts</t>
  </si>
  <si>
    <t>JAZLAN</t>
  </si>
  <si>
    <t>plant asalters</t>
  </si>
  <si>
    <t>group 2</t>
  </si>
  <si>
    <t>group 12</t>
  </si>
  <si>
    <t>group 16</t>
  </si>
  <si>
    <t>salt girls</t>
  </si>
  <si>
    <t>salt of the earth</t>
  </si>
  <si>
    <t>salty quack</t>
  </si>
  <si>
    <t>sodium squad</t>
  </si>
  <si>
    <t>the branch managers</t>
  </si>
  <si>
    <t>the carcass bin</t>
  </si>
  <si>
    <t>the saltburners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</si>
</sst>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000000"/>
      <name val="Calibri"/>
      <family val="2"/>
    </font>
    <font>
      <sz val="11"/>
      <color rgb="FF000000"/>
      <name val="Calibri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5D7FB"/>
        <bgColor indexed="64"/>
      </patternFill>
    </fill>
    <fill>
      <patternFill patternType="solid">
        <fgColor rgb="FFF5D7FB"/>
        <bgColor rgb="FF000000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2" borderId="1" xfId="0" applyFill="1" applyBorder="1"/>
    <xf numFmtId="0" fontId="0" fillId="3" borderId="5" xfId="0" applyFill="1" applyBorder="1"/>
    <xf numFmtId="0" fontId="0" fillId="3" borderId="1" xfId="0" applyFill="1" applyBorder="1"/>
    <xf numFmtId="164" fontId="1" fillId="2" borderId="12" xfId="0" applyNumberFormat="1" applyFont="1" applyFill="1" applyBorder="1" applyAlignment="1">
      <alignment horizontal="center" vertical="center" wrapText="1"/>
    </xf>
    <xf numFmtId="164" fontId="1" fillId="3" borderId="14" xfId="0" applyNumberFormat="1" applyFont="1" applyFill="1" applyBorder="1" applyAlignment="1">
      <alignment horizontal="center" vertical="center" wrapText="1"/>
    </xf>
    <xf numFmtId="164" fontId="1" fillId="3" borderId="12" xfId="0" applyNumberFormat="1" applyFont="1" applyFill="1" applyBorder="1" applyAlignment="1">
      <alignment horizontal="center" vertical="center" wrapText="1"/>
    </xf>
    <xf numFmtId="164" fontId="1" fillId="4" borderId="12" xfId="0" applyNumberFormat="1" applyFont="1" applyFill="1" applyBorder="1" applyAlignment="1">
      <alignment horizontal="center" vertical="center" wrapText="1"/>
    </xf>
    <xf numFmtId="164" fontId="0" fillId="2" borderId="7" xfId="0" applyNumberFormat="1" applyFill="1" applyBorder="1"/>
    <xf numFmtId="164" fontId="0" fillId="3" borderId="9" xfId="0" applyNumberFormat="1" applyFill="1" applyBorder="1"/>
    <xf numFmtId="164" fontId="0" fillId="3" borderId="7" xfId="0" applyNumberFormat="1" applyFill="1" applyBorder="1"/>
    <xf numFmtId="164" fontId="0" fillId="3" borderId="1" xfId="0" applyNumberFormat="1" applyFill="1" applyBorder="1"/>
    <xf numFmtId="164" fontId="0" fillId="4" borderId="1" xfId="0" applyNumberFormat="1" applyFill="1" applyBorder="1"/>
    <xf numFmtId="164" fontId="0" fillId="4" borderId="7" xfId="0" applyNumberFormat="1" applyFill="1" applyBorder="1"/>
    <xf numFmtId="164" fontId="0" fillId="2" borderId="1" xfId="0" applyNumberFormat="1" applyFill="1" applyBorder="1"/>
    <xf numFmtId="164" fontId="0" fillId="3" borderId="5" xfId="0" applyNumberFormat="1" applyFill="1" applyBorder="1"/>
    <xf numFmtId="165" fontId="0" fillId="5" borderId="1" xfId="0" applyNumberFormat="1" applyFill="1" applyBorder="1"/>
    <xf numFmtId="1" fontId="1" fillId="5" borderId="15" xfId="0" applyNumberFormat="1" applyFont="1" applyFill="1" applyBorder="1" applyAlignment="1">
      <alignment horizontal="center" vertical="center" wrapText="1"/>
    </xf>
    <xf numFmtId="1" fontId="0" fillId="5" borderId="10" xfId="0" applyNumberFormat="1" applyFill="1" applyBorder="1"/>
    <xf numFmtId="1" fontId="0" fillId="5" borderId="2" xfId="0" applyNumberFormat="1" applyFill="1" applyBorder="1"/>
    <xf numFmtId="1" fontId="0" fillId="5" borderId="1" xfId="0" applyNumberFormat="1" applyFill="1" applyBorder="1"/>
    <xf numFmtId="165" fontId="1" fillId="5" borderId="12" xfId="0" applyNumberFormat="1" applyFont="1" applyFill="1" applyBorder="1" applyAlignment="1">
      <alignment horizontal="center" vertical="center" wrapText="1"/>
    </xf>
    <xf numFmtId="165" fontId="0" fillId="5" borderId="7" xfId="0" applyNumberFormat="1" applyFill="1" applyBorder="1"/>
    <xf numFmtId="164" fontId="1" fillId="6" borderId="13" xfId="0" applyNumberFormat="1" applyFont="1" applyFill="1" applyBorder="1" applyAlignment="1">
      <alignment horizontal="center" vertical="center" wrapText="1"/>
    </xf>
    <xf numFmtId="164" fontId="0" fillId="6" borderId="8" xfId="0" applyNumberFormat="1" applyFill="1" applyBorder="1"/>
    <xf numFmtId="164" fontId="0" fillId="6" borderId="4" xfId="0" applyNumberFormat="1" applyFill="1" applyBorder="1"/>
    <xf numFmtId="164" fontId="1" fillId="4" borderId="14" xfId="0" applyNumberFormat="1" applyFont="1" applyFill="1" applyBorder="1" applyAlignment="1">
      <alignment horizontal="center" vertical="center" wrapText="1"/>
    </xf>
    <xf numFmtId="164" fontId="0" fillId="4" borderId="9" xfId="0" applyNumberFormat="1" applyFill="1" applyBorder="1"/>
    <xf numFmtId="164" fontId="0" fillId="4" borderId="5" xfId="0" applyNumberFormat="1" applyFill="1" applyBorder="1"/>
    <xf numFmtId="164" fontId="1" fillId="6" borderId="11" xfId="0" applyNumberFormat="1" applyFont="1" applyFill="1" applyBorder="1" applyAlignment="1">
      <alignment horizontal="center" vertical="center" wrapText="1"/>
    </xf>
    <xf numFmtId="164" fontId="0" fillId="6" borderId="6" xfId="0" applyNumberFormat="1" applyFill="1" applyBorder="1"/>
    <xf numFmtId="164" fontId="0" fillId="6" borderId="3" xfId="0" applyNumberFormat="1" applyFill="1" applyBorder="1"/>
    <xf numFmtId="164" fontId="1" fillId="7" borderId="11" xfId="0" applyNumberFormat="1" applyFont="1" applyFill="1" applyBorder="1" applyAlignment="1">
      <alignment horizontal="center" vertical="center" wrapText="1"/>
    </xf>
    <xf numFmtId="164" fontId="1" fillId="7" borderId="12" xfId="0" applyNumberFormat="1" applyFont="1" applyFill="1" applyBorder="1" applyAlignment="1">
      <alignment horizontal="center" vertical="center" wrapText="1"/>
    </xf>
    <xf numFmtId="165" fontId="1" fillId="7" borderId="13" xfId="0" applyNumberFormat="1" applyFont="1" applyFill="1" applyBorder="1" applyAlignment="1">
      <alignment horizontal="center" vertical="center" wrapText="1"/>
    </xf>
    <xf numFmtId="164" fontId="0" fillId="7" borderId="6" xfId="0" applyNumberFormat="1" applyFill="1" applyBorder="1"/>
    <xf numFmtId="165" fontId="0" fillId="7" borderId="8" xfId="0" applyNumberFormat="1" applyFill="1" applyBorder="1"/>
    <xf numFmtId="164" fontId="0" fillId="7" borderId="3" xfId="0" applyNumberFormat="1" applyFill="1" applyBorder="1"/>
    <xf numFmtId="165" fontId="0" fillId="7" borderId="4" xfId="0" applyNumberFormat="1" applyFill="1" applyBorder="1"/>
    <xf numFmtId="0" fontId="0" fillId="7" borderId="3" xfId="0" applyFill="1" applyBorder="1"/>
    <xf numFmtId="0" fontId="0" fillId="7" borderId="1" xfId="0" applyFill="1" applyBorder="1"/>
    <xf numFmtId="0" fontId="2" fillId="7" borderId="0" xfId="0" applyFont="1" applyFill="1"/>
    <xf numFmtId="0" fontId="3" fillId="8" borderId="7" xfId="0" applyFont="1" applyFill="1" applyBorder="1"/>
    <xf numFmtId="0" fontId="4" fillId="8" borderId="7" xfId="0" applyFont="1" applyFill="1" applyBorder="1"/>
    <xf numFmtId="164" fontId="1" fillId="4" borderId="15" xfId="0" applyNumberFormat="1" applyFont="1" applyFill="1" applyBorder="1" applyAlignment="1">
      <alignment horizontal="center" vertical="center" wrapText="1"/>
    </xf>
    <xf numFmtId="164" fontId="0" fillId="4" borderId="10" xfId="0" applyNumberFormat="1" applyFill="1" applyBorder="1"/>
    <xf numFmtId="164" fontId="0" fillId="4" borderId="2" xfId="0" applyNumberFormat="1" applyFill="1" applyBorder="1"/>
    <xf numFmtId="0" fontId="0" fillId="0" borderId="17" xfId="0" applyBorder="1"/>
    <xf numFmtId="0" fontId="0" fillId="0" borderId="18" xfId="0" applyBorder="1"/>
    <xf numFmtId="0" fontId="1" fillId="0" borderId="16" xfId="0" applyFont="1" applyBorder="1" applyAlignment="1">
      <alignment horizontal="center" vertical="center" wrapText="1"/>
    </xf>
    <xf numFmtId="1" fontId="0" fillId="5" borderId="7" xfId="0" applyNumberFormat="1" applyFill="1" applyBorder="1"/>
    <xf numFmtId="164" fontId="6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D7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ofie Costin" id="{182559B7-24F0-45F8-9218-486E7EFEE7D8}" userId="S::amos0024@flinders.edu.au::5ed1a035-921a-4f53-944f-9bb9cd5dcdc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" dT="2025-09-03T01:04:51.66" personId="{182559B7-24F0-45F8-9218-486E7EFEE7D8}" id="{8F9968FA-1FDD-43AA-AFB3-CB00FE3467BA}">
    <text xml:space="preserve">INTERPRETATION
R:S &gt; 1 → more biomass belowground than aboveground.
→ Suggests investment in resource capture from soil (e.g., water, nutrients). Common in stressed or resource-poor environments.
R:S &lt; 1 → more biomass aboveground than belowground.
→ Suggests prioritization of light capture and photosynthesis. Typical of fast-growing plants in resource-rich environments.
R:S ≈ 1 → relatively balanced allocation.
Ecological and Physiological Interpretation
High R:S
Adaptive in dry, nutrient-poor, or competitive soils.
Indicates strategy to secure resources underground.
Common in seedlings establishing in harsh environments.
Low R:S
Adaptive in favourable environments with abundant soil resources.
Plants invest in rapid height/leaf growth to outcompete neighbours for light.
</text>
  </threadedComment>
  <threadedComment ref="G96" dT="2025-09-08T01:25:20.79" personId="{182559B7-24F0-45F8-9218-486E7EFEE7D8}" id="{FDB48DAD-766E-47C9-80EA-4D7A51C0763D}">
    <text xml:space="preserve">Could we double check this one please?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46765-0D1B-49EB-A8EB-B45CBAFD5924}">
  <dimension ref="A1:R187"/>
  <sheetViews>
    <sheetView tabSelected="1" workbookViewId="0">
      <pane ySplit="1" topLeftCell="A84" activePane="bottomLeft" state="frozen"/>
      <selection pane="bottomLeft" activeCell="L96" sqref="L96"/>
    </sheetView>
  </sheetViews>
  <sheetFormatPr defaultRowHeight="15" customHeight="1"/>
  <cols>
    <col min="1" max="1" width="11" style="40" bestFit="1" customWidth="1"/>
    <col min="2" max="2" width="16.5703125" style="41" bestFit="1" customWidth="1"/>
    <col min="3" max="3" width="10.28515625" style="39" customWidth="1"/>
    <col min="4" max="4" width="9.85546875" style="3" customWidth="1"/>
    <col min="5" max="5" width="8.85546875" style="4" customWidth="1"/>
    <col min="6" max="6" width="9.28515625" style="4" customWidth="1"/>
    <col min="7" max="7" width="9" style="2" customWidth="1"/>
    <col min="8" max="8" width="8.5703125" style="2" customWidth="1"/>
    <col min="9" max="9" width="8.85546875" style="2" customWidth="1"/>
    <col min="10" max="10" width="10" style="17" customWidth="1"/>
    <col min="11" max="11" width="9.5703125" style="17" customWidth="1"/>
    <col min="12" max="12" width="7.42578125" style="20" customWidth="1"/>
    <col min="13" max="13" width="8.5703125" style="32" customWidth="1"/>
    <col min="14" max="14" width="9.140625" style="26" customWidth="1"/>
    <col min="15" max="15" width="8.42578125" style="29" customWidth="1"/>
    <col min="16" max="16" width="10.5703125" style="13" customWidth="1"/>
    <col min="17" max="17" width="8.42578125" style="47" customWidth="1"/>
    <col min="18" max="18" width="34.140625" style="48" customWidth="1"/>
    <col min="16381" max="16381" width="9.140625" bestFit="1" customWidth="1"/>
    <col min="16382" max="16384" width="9.140625" customWidth="1"/>
  </cols>
  <sheetData>
    <row r="1" spans="1:18" s="1" customFormat="1" ht="43.15" thickBot="1">
      <c r="A1" s="33" t="s">
        <v>0</v>
      </c>
      <c r="B1" s="34" t="s">
        <v>1</v>
      </c>
      <c r="C1" s="35" t="s">
        <v>2</v>
      </c>
      <c r="D1" s="6" t="s">
        <v>3</v>
      </c>
      <c r="E1" s="7" t="s">
        <v>4</v>
      </c>
      <c r="F1" s="7" t="s">
        <v>5</v>
      </c>
      <c r="G1" s="5" t="s">
        <v>6</v>
      </c>
      <c r="H1" s="5" t="s">
        <v>7</v>
      </c>
      <c r="I1" s="5" t="s">
        <v>8</v>
      </c>
      <c r="J1" s="22" t="s">
        <v>9</v>
      </c>
      <c r="K1" s="22" t="s">
        <v>10</v>
      </c>
      <c r="L1" s="18" t="s">
        <v>11</v>
      </c>
      <c r="M1" s="30" t="s">
        <v>12</v>
      </c>
      <c r="N1" s="24" t="s">
        <v>13</v>
      </c>
      <c r="O1" s="27" t="s">
        <v>14</v>
      </c>
      <c r="P1" s="8" t="s">
        <v>15</v>
      </c>
      <c r="Q1" s="45" t="s">
        <v>16</v>
      </c>
      <c r="R1" s="50" t="s">
        <v>17</v>
      </c>
    </row>
    <row r="2" spans="1:18" ht="14.25">
      <c r="A2" s="36" t="s">
        <v>18</v>
      </c>
      <c r="B2" s="43" t="s">
        <v>19</v>
      </c>
      <c r="C2" s="37">
        <v>0</v>
      </c>
      <c r="D2" s="10">
        <v>0.47</v>
      </c>
      <c r="E2" s="11">
        <v>0.72599999999999998</v>
      </c>
      <c r="F2" s="11">
        <f>D2+E2</f>
        <v>1.196</v>
      </c>
      <c r="G2" s="9">
        <v>3.9E-2</v>
      </c>
      <c r="H2" s="9">
        <v>3.7999999999999999E-2</v>
      </c>
      <c r="I2" s="9">
        <f t="shared" ref="I2:I44" si="0">G2+H2</f>
        <v>7.6999999999999999E-2</v>
      </c>
      <c r="J2" s="23">
        <v>24</v>
      </c>
      <c r="K2" s="23">
        <v>31</v>
      </c>
      <c r="L2" s="19">
        <v>3</v>
      </c>
      <c r="M2" s="31">
        <f t="shared" ref="M2:M33" si="1">D2/E2</f>
        <v>0.64738292011019283</v>
      </c>
      <c r="N2" s="25">
        <f t="shared" ref="N2:N65" si="2">G2/H2</f>
        <v>1.0263157894736843</v>
      </c>
      <c r="O2" s="28">
        <f t="shared" ref="O2:O44" si="3">D2-G2</f>
        <v>0.43099999999999999</v>
      </c>
      <c r="P2" s="14">
        <f t="shared" ref="P2:P44" si="4">E2-H2</f>
        <v>0.68799999999999994</v>
      </c>
      <c r="Q2" s="46">
        <f>O2+P2</f>
        <v>1.119</v>
      </c>
      <c r="R2" s="49"/>
    </row>
    <row r="3" spans="1:18" ht="14.25">
      <c r="A3" s="36" t="s">
        <v>18</v>
      </c>
      <c r="B3" s="43" t="s">
        <v>19</v>
      </c>
      <c r="C3" s="39">
        <v>1.5</v>
      </c>
      <c r="D3" s="16">
        <v>0.57999999999999996</v>
      </c>
      <c r="E3" s="12">
        <v>1.37</v>
      </c>
      <c r="F3" s="12">
        <f t="shared" ref="F3:F60" si="5">D3+E3</f>
        <v>1.9500000000000002</v>
      </c>
      <c r="G3" s="15">
        <v>7.2999999999999995E-2</v>
      </c>
      <c r="H3" s="15">
        <v>6.5000000000000002E-2</v>
      </c>
      <c r="I3" s="9">
        <f t="shared" si="0"/>
        <v>0.13800000000000001</v>
      </c>
      <c r="J3" s="17">
        <v>25.5</v>
      </c>
      <c r="K3" s="17">
        <v>25</v>
      </c>
      <c r="L3" s="20">
        <v>3</v>
      </c>
      <c r="M3" s="31">
        <f t="shared" si="1"/>
        <v>0.42335766423357657</v>
      </c>
      <c r="N3" s="25">
        <f t="shared" si="2"/>
        <v>1.1230769230769229</v>
      </c>
      <c r="O3" s="28">
        <f t="shared" si="3"/>
        <v>0.50700000000000001</v>
      </c>
      <c r="P3" s="14">
        <f t="shared" ref="P3:P66" si="6">E3-H3</f>
        <v>1.3050000000000002</v>
      </c>
      <c r="Q3" s="46">
        <f t="shared" ref="Q3:Q66" si="7">O3+P3</f>
        <v>1.8120000000000003</v>
      </c>
    </row>
    <row r="4" spans="1:18" ht="14.25">
      <c r="A4" s="36" t="s">
        <v>18</v>
      </c>
      <c r="B4" s="43" t="s">
        <v>19</v>
      </c>
      <c r="C4" s="39">
        <v>2.5</v>
      </c>
      <c r="D4" s="3">
        <v>0.57299999999999995</v>
      </c>
      <c r="E4" s="12">
        <v>1.2749999999999999</v>
      </c>
      <c r="F4" s="12">
        <f t="shared" si="5"/>
        <v>1.8479999999999999</v>
      </c>
      <c r="G4" s="15">
        <v>6.7000000000000004E-2</v>
      </c>
      <c r="H4" s="15">
        <v>5.6000000000000001E-2</v>
      </c>
      <c r="I4" s="9">
        <f t="shared" si="0"/>
        <v>0.123</v>
      </c>
      <c r="J4" s="17">
        <v>20.5</v>
      </c>
      <c r="K4" s="17">
        <v>19.399999999999999</v>
      </c>
      <c r="L4" s="20">
        <v>3</v>
      </c>
      <c r="M4" s="31">
        <f t="shared" si="1"/>
        <v>0.44941176470588234</v>
      </c>
      <c r="N4" s="25">
        <f t="shared" si="2"/>
        <v>1.1964285714285714</v>
      </c>
      <c r="O4" s="28">
        <f t="shared" si="3"/>
        <v>0.50600000000000001</v>
      </c>
      <c r="P4" s="14">
        <f t="shared" si="6"/>
        <v>1.2189999999999999</v>
      </c>
      <c r="Q4" s="46">
        <f t="shared" si="7"/>
        <v>1.7249999999999999</v>
      </c>
    </row>
    <row r="5" spans="1:18" ht="14.25">
      <c r="A5" s="36" t="s">
        <v>18</v>
      </c>
      <c r="B5" s="43" t="s">
        <v>19</v>
      </c>
      <c r="C5" s="39">
        <v>5</v>
      </c>
      <c r="D5" s="16">
        <v>0.621</v>
      </c>
      <c r="E5" s="12">
        <v>1.1919999999999999</v>
      </c>
      <c r="F5" s="12">
        <f t="shared" si="5"/>
        <v>1.8129999999999999</v>
      </c>
      <c r="G5" s="15">
        <v>8.3000000000000004E-2</v>
      </c>
      <c r="H5" s="15">
        <v>5.2999999999999999E-2</v>
      </c>
      <c r="I5" s="9">
        <f t="shared" si="0"/>
        <v>0.13600000000000001</v>
      </c>
      <c r="J5" s="17">
        <v>23</v>
      </c>
      <c r="K5" s="17">
        <v>23.7</v>
      </c>
      <c r="L5" s="20">
        <v>3</v>
      </c>
      <c r="M5" s="31">
        <f t="shared" si="1"/>
        <v>0.52097315436241609</v>
      </c>
      <c r="N5" s="25">
        <f t="shared" si="2"/>
        <v>1.5660377358490567</v>
      </c>
      <c r="O5" s="28">
        <f t="shared" si="3"/>
        <v>0.53800000000000003</v>
      </c>
      <c r="P5" s="14">
        <f t="shared" si="6"/>
        <v>1.139</v>
      </c>
      <c r="Q5" s="46">
        <f t="shared" si="7"/>
        <v>1.677</v>
      </c>
    </row>
    <row r="6" spans="1:18" ht="14.25">
      <c r="A6" s="36" t="s">
        <v>18</v>
      </c>
      <c r="B6" s="43" t="s">
        <v>19</v>
      </c>
      <c r="C6" s="39">
        <v>10</v>
      </c>
      <c r="D6" s="16">
        <v>0.38700000000000001</v>
      </c>
      <c r="E6" s="12">
        <v>0.59799999999999998</v>
      </c>
      <c r="F6" s="12">
        <f t="shared" si="5"/>
        <v>0.98499999999999999</v>
      </c>
      <c r="G6" s="15">
        <v>5.7000000000000002E-2</v>
      </c>
      <c r="H6" s="15">
        <v>4.3999999999999997E-2</v>
      </c>
      <c r="I6" s="9">
        <f t="shared" si="0"/>
        <v>0.10100000000000001</v>
      </c>
      <c r="J6" s="17">
        <v>17</v>
      </c>
      <c r="K6" s="17">
        <v>21</v>
      </c>
      <c r="L6" s="20">
        <v>3</v>
      </c>
      <c r="M6" s="31">
        <f t="shared" si="1"/>
        <v>0.64715719063545152</v>
      </c>
      <c r="N6" s="25">
        <f t="shared" si="2"/>
        <v>1.2954545454545456</v>
      </c>
      <c r="O6" s="28">
        <f t="shared" si="3"/>
        <v>0.33</v>
      </c>
      <c r="P6" s="14">
        <f t="shared" si="6"/>
        <v>0.55399999999999994</v>
      </c>
      <c r="Q6" s="46">
        <f t="shared" si="7"/>
        <v>0.8839999999999999</v>
      </c>
    </row>
    <row r="7" spans="1:18" ht="14.25">
      <c r="A7" s="36" t="s">
        <v>18</v>
      </c>
      <c r="B7" s="43" t="s">
        <v>19</v>
      </c>
      <c r="C7" s="39">
        <v>15</v>
      </c>
      <c r="D7" s="16">
        <v>0.31900000000000001</v>
      </c>
      <c r="E7" s="12">
        <v>0.34799999999999998</v>
      </c>
      <c r="F7" s="12">
        <f t="shared" si="5"/>
        <v>0.66700000000000004</v>
      </c>
      <c r="G7" s="15">
        <v>0.05</v>
      </c>
      <c r="H7" s="15">
        <v>0.02</v>
      </c>
      <c r="I7" s="9">
        <f t="shared" si="0"/>
        <v>7.0000000000000007E-2</v>
      </c>
      <c r="J7" s="17">
        <v>15</v>
      </c>
      <c r="K7" s="17">
        <v>13.5</v>
      </c>
      <c r="L7" s="20">
        <v>3</v>
      </c>
      <c r="M7" s="31">
        <f t="shared" si="1"/>
        <v>0.91666666666666674</v>
      </c>
      <c r="N7" s="25">
        <f t="shared" si="2"/>
        <v>2.5</v>
      </c>
      <c r="O7" s="28">
        <f t="shared" si="3"/>
        <v>0.26900000000000002</v>
      </c>
      <c r="P7" s="14">
        <f t="shared" si="6"/>
        <v>0.32799999999999996</v>
      </c>
      <c r="Q7" s="46">
        <f t="shared" si="7"/>
        <v>0.59699999999999998</v>
      </c>
    </row>
    <row r="8" spans="1:18" ht="14.25">
      <c r="A8" s="36" t="s">
        <v>18</v>
      </c>
      <c r="B8" s="43" t="s">
        <v>20</v>
      </c>
      <c r="C8" s="39">
        <v>0</v>
      </c>
      <c r="D8" s="16">
        <v>0.625</v>
      </c>
      <c r="E8" s="12">
        <v>0.82799999999999996</v>
      </c>
      <c r="F8" s="12">
        <f t="shared" si="5"/>
        <v>1.4529999999999998</v>
      </c>
      <c r="G8" s="15">
        <v>7.2999999999999995E-2</v>
      </c>
      <c r="H8" s="15">
        <v>6.2E-2</v>
      </c>
      <c r="I8" s="9">
        <f t="shared" si="0"/>
        <v>0.13500000000000001</v>
      </c>
      <c r="J8" s="17">
        <v>29.5</v>
      </c>
      <c r="K8" s="17">
        <v>25.6</v>
      </c>
      <c r="L8" s="20">
        <v>3</v>
      </c>
      <c r="M8" s="31">
        <f t="shared" si="1"/>
        <v>0.75483091787439616</v>
      </c>
      <c r="N8" s="25">
        <f t="shared" si="2"/>
        <v>1.1774193548387095</v>
      </c>
      <c r="O8" s="28">
        <f t="shared" si="3"/>
        <v>0.55200000000000005</v>
      </c>
      <c r="P8" s="14">
        <f t="shared" si="6"/>
        <v>0.76600000000000001</v>
      </c>
      <c r="Q8" s="46">
        <f t="shared" si="7"/>
        <v>1.3180000000000001</v>
      </c>
    </row>
    <row r="9" spans="1:18" ht="14.25">
      <c r="A9" s="36" t="s">
        <v>18</v>
      </c>
      <c r="B9" s="43" t="s">
        <v>20</v>
      </c>
      <c r="C9" s="39">
        <v>1.5</v>
      </c>
      <c r="D9" s="16">
        <v>1.034</v>
      </c>
      <c r="E9" s="12">
        <v>0.86199999999999999</v>
      </c>
      <c r="F9" s="12">
        <f t="shared" si="5"/>
        <v>1.8959999999999999</v>
      </c>
      <c r="G9" s="15">
        <v>9.8000000000000004E-2</v>
      </c>
      <c r="H9" s="15">
        <v>7.5999999999999998E-2</v>
      </c>
      <c r="I9" s="9">
        <f t="shared" si="0"/>
        <v>0.17399999999999999</v>
      </c>
      <c r="J9" s="17">
        <v>28.1</v>
      </c>
      <c r="K9" s="17">
        <v>27.4</v>
      </c>
      <c r="L9" s="20">
        <v>3</v>
      </c>
      <c r="M9" s="31">
        <f t="shared" si="1"/>
        <v>1.1995359628770301</v>
      </c>
      <c r="N9" s="25">
        <f t="shared" si="2"/>
        <v>1.2894736842105263</v>
      </c>
      <c r="O9" s="28">
        <f t="shared" si="3"/>
        <v>0.93600000000000005</v>
      </c>
      <c r="P9" s="14">
        <f t="shared" si="6"/>
        <v>0.78600000000000003</v>
      </c>
      <c r="Q9" s="46">
        <f t="shared" si="7"/>
        <v>1.722</v>
      </c>
    </row>
    <row r="10" spans="1:18" ht="14.25">
      <c r="A10" s="36" t="s">
        <v>18</v>
      </c>
      <c r="B10" s="43" t="s">
        <v>20</v>
      </c>
      <c r="C10" s="39">
        <v>2.5</v>
      </c>
      <c r="D10" s="16">
        <v>0.42799999999999999</v>
      </c>
      <c r="E10" s="12">
        <v>0.47</v>
      </c>
      <c r="F10" s="12">
        <f t="shared" si="5"/>
        <v>0.89799999999999991</v>
      </c>
      <c r="G10" s="15">
        <v>6.3E-2</v>
      </c>
      <c r="H10" s="15">
        <v>4.5999999999999999E-2</v>
      </c>
      <c r="I10" s="9">
        <f t="shared" si="0"/>
        <v>0.109</v>
      </c>
      <c r="J10" s="17">
        <v>20.399999999999999</v>
      </c>
      <c r="K10" s="17">
        <v>30.9</v>
      </c>
      <c r="L10" s="20">
        <v>3</v>
      </c>
      <c r="M10" s="31">
        <f t="shared" si="1"/>
        <v>0.91063829787234041</v>
      </c>
      <c r="N10" s="25">
        <f t="shared" si="2"/>
        <v>1.3695652173913044</v>
      </c>
      <c r="O10" s="28">
        <f t="shared" si="3"/>
        <v>0.36499999999999999</v>
      </c>
      <c r="P10" s="14">
        <f t="shared" si="6"/>
        <v>0.42399999999999999</v>
      </c>
      <c r="Q10" s="46">
        <f t="shared" si="7"/>
        <v>0.78899999999999992</v>
      </c>
    </row>
    <row r="11" spans="1:18" ht="14.25">
      <c r="A11" s="36" t="s">
        <v>18</v>
      </c>
      <c r="B11" s="43" t="s">
        <v>20</v>
      </c>
      <c r="C11" s="39">
        <v>5</v>
      </c>
      <c r="D11" s="16">
        <v>0.90600000000000003</v>
      </c>
      <c r="E11" s="12">
        <v>0.47</v>
      </c>
      <c r="F11" s="12">
        <f t="shared" si="5"/>
        <v>1.3759999999999999</v>
      </c>
      <c r="G11" s="15">
        <v>6.3E-2</v>
      </c>
      <c r="H11" s="15">
        <v>8.3000000000000004E-2</v>
      </c>
      <c r="I11" s="9">
        <f t="shared" si="0"/>
        <v>0.14600000000000002</v>
      </c>
      <c r="J11" s="17">
        <v>21.5</v>
      </c>
      <c r="K11" s="17">
        <v>32.700000000000003</v>
      </c>
      <c r="L11" s="20">
        <v>3</v>
      </c>
      <c r="M11" s="31">
        <f t="shared" si="1"/>
        <v>1.9276595744680853</v>
      </c>
      <c r="N11" s="25">
        <f t="shared" si="2"/>
        <v>0.75903614457831325</v>
      </c>
      <c r="O11" s="28">
        <f t="shared" si="3"/>
        <v>0.84299999999999997</v>
      </c>
      <c r="P11" s="14">
        <f t="shared" si="6"/>
        <v>0.38699999999999996</v>
      </c>
      <c r="Q11" s="46">
        <f t="shared" si="7"/>
        <v>1.23</v>
      </c>
    </row>
    <row r="12" spans="1:18" ht="14.25">
      <c r="A12" s="36" t="s">
        <v>18</v>
      </c>
      <c r="B12" s="43" t="s">
        <v>20</v>
      </c>
      <c r="C12" s="39">
        <v>10</v>
      </c>
      <c r="D12" s="16">
        <v>0.192</v>
      </c>
      <c r="E12" s="12">
        <v>0.39500000000000002</v>
      </c>
      <c r="F12" s="12">
        <f t="shared" si="5"/>
        <v>0.58699999999999997</v>
      </c>
      <c r="G12" s="15">
        <v>0.06</v>
      </c>
      <c r="H12" s="15">
        <v>2.7E-2</v>
      </c>
      <c r="I12" s="9">
        <f t="shared" si="0"/>
        <v>8.6999999999999994E-2</v>
      </c>
      <c r="J12" s="17">
        <v>15.6</v>
      </c>
      <c r="K12" s="17">
        <v>21.8</v>
      </c>
      <c r="L12" s="20">
        <v>2</v>
      </c>
      <c r="M12" s="31">
        <f t="shared" si="1"/>
        <v>0.48607594936708859</v>
      </c>
      <c r="N12" s="25">
        <f t="shared" si="2"/>
        <v>2.2222222222222223</v>
      </c>
      <c r="O12" s="28">
        <f t="shared" si="3"/>
        <v>0.13200000000000001</v>
      </c>
      <c r="P12" s="14">
        <f t="shared" si="6"/>
        <v>0.36799999999999999</v>
      </c>
      <c r="Q12" s="46">
        <f t="shared" si="7"/>
        <v>0.5</v>
      </c>
    </row>
    <row r="13" spans="1:18" ht="14.25">
      <c r="A13" s="36" t="s">
        <v>18</v>
      </c>
      <c r="B13" s="43" t="s">
        <v>20</v>
      </c>
      <c r="C13" s="39">
        <v>15</v>
      </c>
      <c r="D13" s="16">
        <v>0.106</v>
      </c>
      <c r="E13" s="12">
        <v>0.32600000000000001</v>
      </c>
      <c r="F13" s="12">
        <f t="shared" si="5"/>
        <v>0.432</v>
      </c>
      <c r="G13" s="15">
        <v>5.0999999999999997E-2</v>
      </c>
      <c r="H13" s="15">
        <v>1.2999999999999999E-2</v>
      </c>
      <c r="I13" s="9">
        <f t="shared" si="0"/>
        <v>6.4000000000000001E-2</v>
      </c>
      <c r="J13" s="17">
        <v>13.5</v>
      </c>
      <c r="K13" s="17">
        <v>11.4</v>
      </c>
      <c r="L13" s="20">
        <v>2</v>
      </c>
      <c r="M13" s="31">
        <f t="shared" si="1"/>
        <v>0.32515337423312879</v>
      </c>
      <c r="N13" s="25">
        <f t="shared" si="2"/>
        <v>3.9230769230769229</v>
      </c>
      <c r="O13" s="28">
        <f t="shared" si="3"/>
        <v>5.5E-2</v>
      </c>
      <c r="P13" s="14">
        <f t="shared" si="6"/>
        <v>0.313</v>
      </c>
      <c r="Q13" s="46">
        <f t="shared" si="7"/>
        <v>0.36799999999999999</v>
      </c>
      <c r="R13" s="48" t="s">
        <v>21</v>
      </c>
    </row>
    <row r="14" spans="1:18" ht="14.25">
      <c r="A14" s="36" t="s">
        <v>18</v>
      </c>
      <c r="B14" s="43" t="s">
        <v>22</v>
      </c>
      <c r="C14" s="39">
        <v>0</v>
      </c>
      <c r="D14" s="16">
        <v>0.30599999999999999</v>
      </c>
      <c r="E14" s="16">
        <v>0.64200000000000002</v>
      </c>
      <c r="F14" s="12">
        <f t="shared" si="5"/>
        <v>0.94799999999999995</v>
      </c>
      <c r="G14" s="15">
        <v>4.2000000000000003E-2</v>
      </c>
      <c r="H14" s="15">
        <v>6.4000000000000001E-2</v>
      </c>
      <c r="I14" s="9">
        <f t="shared" si="0"/>
        <v>0.10600000000000001</v>
      </c>
      <c r="J14" s="17">
        <v>16</v>
      </c>
      <c r="K14" s="17">
        <v>18</v>
      </c>
      <c r="L14" s="20">
        <v>2</v>
      </c>
      <c r="M14" s="31">
        <f t="shared" si="1"/>
        <v>0.47663551401869159</v>
      </c>
      <c r="N14" s="25">
        <f t="shared" si="2"/>
        <v>0.65625</v>
      </c>
      <c r="O14" s="28">
        <f t="shared" si="3"/>
        <v>0.26400000000000001</v>
      </c>
      <c r="P14" s="14">
        <f t="shared" si="6"/>
        <v>0.57800000000000007</v>
      </c>
      <c r="Q14" s="46">
        <f t="shared" si="7"/>
        <v>0.84200000000000008</v>
      </c>
    </row>
    <row r="15" spans="1:18" ht="14.25">
      <c r="A15" s="36" t="s">
        <v>18</v>
      </c>
      <c r="B15" s="43" t="s">
        <v>22</v>
      </c>
      <c r="C15" s="39">
        <v>1.5</v>
      </c>
      <c r="D15" s="16">
        <v>0.36399999999999999</v>
      </c>
      <c r="E15" s="12">
        <v>1.03</v>
      </c>
      <c r="F15" s="12">
        <f t="shared" si="5"/>
        <v>1.3940000000000001</v>
      </c>
      <c r="G15" s="15">
        <v>4.5999999999999999E-2</v>
      </c>
      <c r="H15" s="15">
        <v>0.11799999999999999</v>
      </c>
      <c r="I15" s="9">
        <f t="shared" si="0"/>
        <v>0.16399999999999998</v>
      </c>
      <c r="J15" s="17">
        <v>14</v>
      </c>
      <c r="K15" s="17">
        <v>26</v>
      </c>
      <c r="L15" s="20">
        <v>2</v>
      </c>
      <c r="M15" s="31">
        <f t="shared" si="1"/>
        <v>0.35339805825242715</v>
      </c>
      <c r="N15" s="25">
        <f t="shared" si="2"/>
        <v>0.38983050847457629</v>
      </c>
      <c r="O15" s="28">
        <f t="shared" si="3"/>
        <v>0.318</v>
      </c>
      <c r="P15" s="14">
        <f t="shared" si="6"/>
        <v>0.91200000000000003</v>
      </c>
      <c r="Q15" s="46">
        <f t="shared" si="7"/>
        <v>1.23</v>
      </c>
    </row>
    <row r="16" spans="1:18" ht="14.25">
      <c r="A16" s="36" t="s">
        <v>18</v>
      </c>
      <c r="B16" s="43" t="s">
        <v>22</v>
      </c>
      <c r="C16" s="39">
        <v>2.5</v>
      </c>
      <c r="D16" s="16">
        <v>0.43</v>
      </c>
      <c r="E16" s="12">
        <v>0.42699999999999999</v>
      </c>
      <c r="F16" s="12">
        <f t="shared" si="5"/>
        <v>0.85699999999999998</v>
      </c>
      <c r="G16" s="15">
        <v>5.5E-2</v>
      </c>
      <c r="H16" s="15">
        <v>9.0999999999999998E-2</v>
      </c>
      <c r="I16" s="9">
        <f t="shared" si="0"/>
        <v>0.14599999999999999</v>
      </c>
      <c r="J16" s="17">
        <v>20.5</v>
      </c>
      <c r="K16" s="17">
        <v>29</v>
      </c>
      <c r="L16" s="20">
        <v>3</v>
      </c>
      <c r="M16" s="31">
        <f t="shared" si="1"/>
        <v>1.0070257611241218</v>
      </c>
      <c r="N16" s="25">
        <f t="shared" si="2"/>
        <v>0.60439560439560447</v>
      </c>
      <c r="O16" s="28">
        <f t="shared" si="3"/>
        <v>0.375</v>
      </c>
      <c r="P16" s="14">
        <f t="shared" si="6"/>
        <v>0.33599999999999997</v>
      </c>
      <c r="Q16" s="46">
        <f t="shared" si="7"/>
        <v>0.71099999999999997</v>
      </c>
    </row>
    <row r="17" spans="1:17" ht="14.25">
      <c r="A17" s="36" t="s">
        <v>18</v>
      </c>
      <c r="B17" s="43" t="s">
        <v>22</v>
      </c>
      <c r="C17" s="39">
        <v>5</v>
      </c>
      <c r="D17" s="16">
        <v>0.33600000000000002</v>
      </c>
      <c r="E17" s="12">
        <v>0.60199999999999998</v>
      </c>
      <c r="F17" s="12">
        <f t="shared" si="5"/>
        <v>0.93799999999999994</v>
      </c>
      <c r="G17" s="15">
        <v>4.9000000000000002E-2</v>
      </c>
      <c r="H17" s="15">
        <v>0.08</v>
      </c>
      <c r="I17" s="9">
        <f t="shared" si="0"/>
        <v>0.129</v>
      </c>
      <c r="J17" s="17">
        <v>16.5</v>
      </c>
      <c r="K17" s="17">
        <v>17.5</v>
      </c>
      <c r="L17" s="20">
        <v>3</v>
      </c>
      <c r="M17" s="31">
        <f t="shared" si="1"/>
        <v>0.55813953488372103</v>
      </c>
      <c r="N17" s="25">
        <f t="shared" si="2"/>
        <v>0.61250000000000004</v>
      </c>
      <c r="O17" s="28">
        <f t="shared" si="3"/>
        <v>0.28700000000000003</v>
      </c>
      <c r="P17" s="14">
        <f t="shared" si="6"/>
        <v>0.52200000000000002</v>
      </c>
      <c r="Q17" s="46">
        <f t="shared" si="7"/>
        <v>0.80900000000000005</v>
      </c>
    </row>
    <row r="18" spans="1:17" ht="14.25">
      <c r="A18" s="36" t="s">
        <v>18</v>
      </c>
      <c r="B18" s="43" t="s">
        <v>22</v>
      </c>
      <c r="C18" s="39">
        <v>10</v>
      </c>
      <c r="D18" s="16">
        <v>0.25700000000000001</v>
      </c>
      <c r="E18" s="12">
        <v>0.40400000000000003</v>
      </c>
      <c r="F18" s="12">
        <f t="shared" si="5"/>
        <v>0.66100000000000003</v>
      </c>
      <c r="G18" s="15">
        <v>0.04</v>
      </c>
      <c r="H18" s="15">
        <v>3.7999999999999999E-2</v>
      </c>
      <c r="I18" s="9">
        <f t="shared" si="0"/>
        <v>7.8E-2</v>
      </c>
      <c r="J18" s="17">
        <v>14</v>
      </c>
      <c r="K18" s="17">
        <v>11</v>
      </c>
      <c r="L18" s="20">
        <v>2</v>
      </c>
      <c r="M18" s="31">
        <f t="shared" si="1"/>
        <v>0.63613861386138615</v>
      </c>
      <c r="N18" s="25">
        <f t="shared" si="2"/>
        <v>1.0526315789473684</v>
      </c>
      <c r="O18" s="28">
        <f t="shared" si="3"/>
        <v>0.217</v>
      </c>
      <c r="P18" s="14">
        <f t="shared" si="6"/>
        <v>0.36600000000000005</v>
      </c>
      <c r="Q18" s="46">
        <f t="shared" si="7"/>
        <v>0.58300000000000007</v>
      </c>
    </row>
    <row r="19" spans="1:17" ht="14.25">
      <c r="A19" s="36" t="s">
        <v>18</v>
      </c>
      <c r="B19" s="43" t="s">
        <v>22</v>
      </c>
      <c r="C19" s="39">
        <v>15</v>
      </c>
      <c r="D19" s="16">
        <v>0.17299999999999999</v>
      </c>
      <c r="E19" s="12">
        <v>0.121</v>
      </c>
      <c r="F19" s="12">
        <f t="shared" si="5"/>
        <v>0.29399999999999998</v>
      </c>
      <c r="G19" s="15">
        <v>2.4E-2</v>
      </c>
      <c r="H19" s="15">
        <v>2.3E-2</v>
      </c>
      <c r="I19" s="9">
        <f t="shared" si="0"/>
        <v>4.7E-2</v>
      </c>
      <c r="J19" s="17">
        <v>11</v>
      </c>
      <c r="K19" s="17">
        <v>11</v>
      </c>
      <c r="L19" s="20">
        <v>2</v>
      </c>
      <c r="M19" s="31">
        <f t="shared" si="1"/>
        <v>1.4297520661157024</v>
      </c>
      <c r="N19" s="25">
        <f t="shared" si="2"/>
        <v>1.0434782608695652</v>
      </c>
      <c r="O19" s="28">
        <f t="shared" si="3"/>
        <v>0.14899999999999999</v>
      </c>
      <c r="P19" s="14">
        <f t="shared" si="6"/>
        <v>9.8000000000000004E-2</v>
      </c>
      <c r="Q19" s="46">
        <f t="shared" si="7"/>
        <v>0.247</v>
      </c>
    </row>
    <row r="20" spans="1:17" ht="14.25">
      <c r="A20" s="36" t="s">
        <v>18</v>
      </c>
      <c r="B20" s="43" t="s">
        <v>23</v>
      </c>
      <c r="C20" s="39">
        <v>0</v>
      </c>
      <c r="D20" s="16">
        <v>0.32600000000000001</v>
      </c>
      <c r="E20" s="12">
        <v>0.34499999999999997</v>
      </c>
      <c r="F20" s="12">
        <f t="shared" si="5"/>
        <v>0.67100000000000004</v>
      </c>
      <c r="G20" s="15">
        <v>4.2000000000000003E-2</v>
      </c>
      <c r="H20" s="15">
        <v>4.4999999999999998E-2</v>
      </c>
      <c r="I20" s="9">
        <f t="shared" si="0"/>
        <v>8.6999999999999994E-2</v>
      </c>
      <c r="J20" s="17">
        <v>16.7</v>
      </c>
      <c r="K20" s="17">
        <v>27.5</v>
      </c>
      <c r="L20" s="51">
        <v>3</v>
      </c>
      <c r="M20" s="31">
        <f t="shared" si="1"/>
        <v>0.94492753623188419</v>
      </c>
      <c r="N20" s="25">
        <f t="shared" si="2"/>
        <v>0.93333333333333346</v>
      </c>
      <c r="O20" s="28">
        <f t="shared" si="3"/>
        <v>0.28400000000000003</v>
      </c>
      <c r="P20" s="14">
        <f t="shared" si="6"/>
        <v>0.3</v>
      </c>
      <c r="Q20" s="46">
        <f t="shared" si="7"/>
        <v>0.58400000000000007</v>
      </c>
    </row>
    <row r="21" spans="1:17" ht="14.25">
      <c r="A21" s="36" t="s">
        <v>18</v>
      </c>
      <c r="B21" s="43" t="s">
        <v>23</v>
      </c>
      <c r="C21" s="39">
        <v>1.5</v>
      </c>
      <c r="D21" s="16">
        <v>0.52800000000000002</v>
      </c>
      <c r="E21" s="12">
        <v>0.63200000000000001</v>
      </c>
      <c r="F21" s="12">
        <f t="shared" si="5"/>
        <v>1.1600000000000001</v>
      </c>
      <c r="G21" s="15">
        <v>6.6000000000000003E-2</v>
      </c>
      <c r="H21" s="2">
        <v>5.5E-2</v>
      </c>
      <c r="I21" s="9">
        <f t="shared" si="0"/>
        <v>0.121</v>
      </c>
      <c r="J21" s="17">
        <v>25.1</v>
      </c>
      <c r="K21" s="17">
        <v>25.1</v>
      </c>
      <c r="L21" s="51">
        <v>3</v>
      </c>
      <c r="M21" s="31">
        <f t="shared" si="1"/>
        <v>0.83544303797468356</v>
      </c>
      <c r="N21" s="25">
        <f t="shared" si="2"/>
        <v>1.2</v>
      </c>
      <c r="O21" s="28">
        <f t="shared" si="3"/>
        <v>0.46200000000000002</v>
      </c>
      <c r="P21" s="14">
        <f t="shared" si="6"/>
        <v>0.57699999999999996</v>
      </c>
      <c r="Q21" s="46">
        <f t="shared" si="7"/>
        <v>1.0389999999999999</v>
      </c>
    </row>
    <row r="22" spans="1:17" ht="14.25">
      <c r="A22" s="36" t="s">
        <v>18</v>
      </c>
      <c r="B22" s="43" t="s">
        <v>23</v>
      </c>
      <c r="C22" s="39">
        <v>2.5</v>
      </c>
      <c r="D22" s="16">
        <v>0.33700000000000002</v>
      </c>
      <c r="E22" s="12">
        <v>0.34899999999999998</v>
      </c>
      <c r="F22" s="12">
        <f t="shared" si="5"/>
        <v>0.68599999999999994</v>
      </c>
      <c r="G22" s="15">
        <v>5.1999999999999998E-2</v>
      </c>
      <c r="H22" s="15">
        <v>3.9E-2</v>
      </c>
      <c r="I22" s="9">
        <f t="shared" si="0"/>
        <v>9.0999999999999998E-2</v>
      </c>
      <c r="J22" s="17">
        <v>17.100000000000001</v>
      </c>
      <c r="K22" s="17">
        <v>18.3</v>
      </c>
      <c r="L22" s="51">
        <v>3</v>
      </c>
      <c r="M22" s="31">
        <f t="shared" si="1"/>
        <v>0.96561604584527239</v>
      </c>
      <c r="N22" s="25">
        <f t="shared" si="2"/>
        <v>1.3333333333333333</v>
      </c>
      <c r="O22" s="28">
        <f t="shared" si="3"/>
        <v>0.28500000000000003</v>
      </c>
      <c r="P22" s="14">
        <f t="shared" si="6"/>
        <v>0.31</v>
      </c>
      <c r="Q22" s="46">
        <f t="shared" si="7"/>
        <v>0.59499999999999997</v>
      </c>
    </row>
    <row r="23" spans="1:17" ht="14.25">
      <c r="A23" s="36" t="s">
        <v>18</v>
      </c>
      <c r="B23" s="43" t="s">
        <v>23</v>
      </c>
      <c r="C23" s="39">
        <v>5</v>
      </c>
      <c r="D23" s="16">
        <v>0.36399999999999999</v>
      </c>
      <c r="E23" s="16">
        <v>0.47699999999999998</v>
      </c>
      <c r="F23" s="12">
        <f t="shared" si="5"/>
        <v>0.84099999999999997</v>
      </c>
      <c r="G23" s="2">
        <v>0.05</v>
      </c>
      <c r="H23" s="2">
        <v>5.2999999999999999E-2</v>
      </c>
      <c r="I23" s="9">
        <f t="shared" si="0"/>
        <v>0.10300000000000001</v>
      </c>
      <c r="J23" s="17">
        <v>16.7</v>
      </c>
      <c r="K23" s="17">
        <v>22.5</v>
      </c>
      <c r="L23" s="51">
        <v>3</v>
      </c>
      <c r="M23" s="31">
        <f t="shared" si="1"/>
        <v>0.76310272536687629</v>
      </c>
      <c r="N23" s="25">
        <f t="shared" si="2"/>
        <v>0.94339622641509446</v>
      </c>
      <c r="O23" s="28">
        <f t="shared" si="3"/>
        <v>0.314</v>
      </c>
      <c r="P23" s="14">
        <f t="shared" si="6"/>
        <v>0.42399999999999999</v>
      </c>
      <c r="Q23" s="46">
        <f t="shared" si="7"/>
        <v>0.73799999999999999</v>
      </c>
    </row>
    <row r="24" spans="1:17" ht="14.25">
      <c r="A24" s="36" t="s">
        <v>18</v>
      </c>
      <c r="B24" s="43" t="s">
        <v>23</v>
      </c>
      <c r="C24" s="39">
        <v>10</v>
      </c>
      <c r="D24" s="16">
        <v>0.46899999999999997</v>
      </c>
      <c r="E24" s="12">
        <v>0.56000000000000005</v>
      </c>
      <c r="F24" s="12">
        <f t="shared" si="5"/>
        <v>1.0289999999999999</v>
      </c>
      <c r="G24" s="2">
        <v>5.8000000000000003E-2</v>
      </c>
      <c r="H24" s="2">
        <v>6.0999999999999999E-2</v>
      </c>
      <c r="I24" s="9">
        <f t="shared" si="0"/>
        <v>0.11899999999999999</v>
      </c>
      <c r="J24" s="17">
        <v>18.5</v>
      </c>
      <c r="K24" s="17">
        <v>25.4</v>
      </c>
      <c r="L24" s="51">
        <v>3</v>
      </c>
      <c r="M24" s="31">
        <f t="shared" si="1"/>
        <v>0.83749999999999991</v>
      </c>
      <c r="N24" s="25">
        <f t="shared" si="2"/>
        <v>0.9508196721311476</v>
      </c>
      <c r="O24" s="28">
        <f t="shared" si="3"/>
        <v>0.41099999999999998</v>
      </c>
      <c r="P24" s="14">
        <f t="shared" si="6"/>
        <v>0.49900000000000005</v>
      </c>
      <c r="Q24" s="46">
        <f t="shared" si="7"/>
        <v>0.91</v>
      </c>
    </row>
    <row r="25" spans="1:17" ht="14.25">
      <c r="A25" s="36" t="s">
        <v>18</v>
      </c>
      <c r="B25" s="43" t="s">
        <v>23</v>
      </c>
      <c r="C25" s="39">
        <v>15</v>
      </c>
      <c r="D25" s="16">
        <v>0.188</v>
      </c>
      <c r="E25" s="12">
        <v>0.15</v>
      </c>
      <c r="F25" s="12">
        <f t="shared" si="5"/>
        <v>0.33799999999999997</v>
      </c>
      <c r="G25" s="15">
        <v>3.4000000000000002E-2</v>
      </c>
      <c r="H25" s="15">
        <v>1.7999999999999999E-2</v>
      </c>
      <c r="I25" s="9">
        <f t="shared" si="0"/>
        <v>5.2000000000000005E-2</v>
      </c>
      <c r="J25" s="17">
        <v>11.9</v>
      </c>
      <c r="K25" s="17">
        <v>15.7</v>
      </c>
      <c r="L25" s="51">
        <v>2</v>
      </c>
      <c r="M25" s="31">
        <f t="shared" si="1"/>
        <v>1.2533333333333334</v>
      </c>
      <c r="N25" s="25">
        <f t="shared" si="2"/>
        <v>1.8888888888888891</v>
      </c>
      <c r="O25" s="28">
        <f t="shared" si="3"/>
        <v>0.154</v>
      </c>
      <c r="P25" s="14">
        <f t="shared" si="6"/>
        <v>0.13200000000000001</v>
      </c>
      <c r="Q25" s="46">
        <f t="shared" si="7"/>
        <v>0.28600000000000003</v>
      </c>
    </row>
    <row r="26" spans="1:17" ht="14.25">
      <c r="A26" s="36" t="s">
        <v>18</v>
      </c>
      <c r="B26" s="43" t="s">
        <v>24</v>
      </c>
      <c r="C26" s="39">
        <v>0</v>
      </c>
      <c r="D26" s="16">
        <v>0.56699999999999995</v>
      </c>
      <c r="E26" s="12">
        <v>0.42499999999999999</v>
      </c>
      <c r="F26" s="12">
        <f t="shared" si="5"/>
        <v>0.99199999999999999</v>
      </c>
      <c r="G26" s="15">
        <v>6.3E-2</v>
      </c>
      <c r="H26" s="15">
        <v>5.5E-2</v>
      </c>
      <c r="I26" s="9">
        <f t="shared" si="0"/>
        <v>0.11799999999999999</v>
      </c>
      <c r="J26" s="17">
        <v>23.8</v>
      </c>
      <c r="K26" s="17">
        <v>18.600000000000001</v>
      </c>
      <c r="L26" s="20">
        <v>3</v>
      </c>
      <c r="M26" s="31">
        <f t="shared" si="1"/>
        <v>1.3341176470588234</v>
      </c>
      <c r="N26" s="25">
        <f t="shared" si="2"/>
        <v>1.1454545454545455</v>
      </c>
      <c r="O26" s="28">
        <f t="shared" si="3"/>
        <v>0.504</v>
      </c>
      <c r="P26" s="14">
        <f t="shared" si="6"/>
        <v>0.37</v>
      </c>
      <c r="Q26" s="46">
        <f t="shared" si="7"/>
        <v>0.874</v>
      </c>
    </row>
    <row r="27" spans="1:17" ht="14.25">
      <c r="A27" s="36" t="s">
        <v>18</v>
      </c>
      <c r="B27" s="43" t="s">
        <v>24</v>
      </c>
      <c r="C27" s="39">
        <v>1.5</v>
      </c>
      <c r="D27" s="16">
        <v>0.57699999999999996</v>
      </c>
      <c r="E27" s="12">
        <v>0.60099999999999998</v>
      </c>
      <c r="F27" s="12">
        <f t="shared" si="5"/>
        <v>1.1779999999999999</v>
      </c>
      <c r="G27" s="15">
        <v>7.0999999999999994E-2</v>
      </c>
      <c r="H27" s="15">
        <v>5.8000000000000003E-2</v>
      </c>
      <c r="I27" s="9">
        <f t="shared" si="0"/>
        <v>0.129</v>
      </c>
      <c r="J27" s="17">
        <v>23.5</v>
      </c>
      <c r="K27" s="17">
        <v>19.5</v>
      </c>
      <c r="L27" s="20">
        <v>3</v>
      </c>
      <c r="M27" s="31">
        <f t="shared" si="1"/>
        <v>0.96006655574043254</v>
      </c>
      <c r="N27" s="25">
        <f t="shared" si="2"/>
        <v>1.2241379310344827</v>
      </c>
      <c r="O27" s="28">
        <f t="shared" si="3"/>
        <v>0.50600000000000001</v>
      </c>
      <c r="P27" s="14">
        <f t="shared" si="6"/>
        <v>0.54299999999999993</v>
      </c>
      <c r="Q27" s="46">
        <f t="shared" si="7"/>
        <v>1.0489999999999999</v>
      </c>
    </row>
    <row r="28" spans="1:17" ht="14.25">
      <c r="A28" s="36" t="s">
        <v>18</v>
      </c>
      <c r="B28" s="43" t="s">
        <v>24</v>
      </c>
      <c r="C28" s="39">
        <v>2.5</v>
      </c>
      <c r="D28" s="16">
        <v>0.99199999999999999</v>
      </c>
      <c r="E28" s="12">
        <v>0.54600000000000004</v>
      </c>
      <c r="F28" s="12">
        <f t="shared" si="5"/>
        <v>1.538</v>
      </c>
      <c r="G28" s="15">
        <v>0.113</v>
      </c>
      <c r="H28" s="15">
        <v>5.1999999999999998E-2</v>
      </c>
      <c r="I28" s="9">
        <f t="shared" si="0"/>
        <v>0.16500000000000001</v>
      </c>
      <c r="J28" s="17">
        <v>25.7</v>
      </c>
      <c r="K28" s="17">
        <v>27.5</v>
      </c>
      <c r="L28" s="20">
        <v>4</v>
      </c>
      <c r="M28" s="31">
        <f t="shared" si="1"/>
        <v>1.8168498168498166</v>
      </c>
      <c r="N28" s="25">
        <f t="shared" si="2"/>
        <v>2.1730769230769234</v>
      </c>
      <c r="O28" s="28">
        <f t="shared" si="3"/>
        <v>0.879</v>
      </c>
      <c r="P28" s="14">
        <f t="shared" si="6"/>
        <v>0.49400000000000005</v>
      </c>
      <c r="Q28" s="46">
        <f t="shared" si="7"/>
        <v>1.373</v>
      </c>
    </row>
    <row r="29" spans="1:17" ht="14.25">
      <c r="A29" s="36" t="s">
        <v>18</v>
      </c>
      <c r="B29" s="43" t="s">
        <v>24</v>
      </c>
      <c r="C29" s="39">
        <v>5</v>
      </c>
      <c r="D29" s="16">
        <v>0.41799999999999998</v>
      </c>
      <c r="E29" s="12">
        <v>0.23100000000000001</v>
      </c>
      <c r="F29" s="12">
        <f t="shared" si="5"/>
        <v>0.64900000000000002</v>
      </c>
      <c r="G29" s="15">
        <v>5.3999999999999999E-2</v>
      </c>
      <c r="H29" s="15">
        <v>0.03</v>
      </c>
      <c r="I29" s="9">
        <f t="shared" si="0"/>
        <v>8.3999999999999991E-2</v>
      </c>
      <c r="J29" s="17">
        <v>15.6</v>
      </c>
      <c r="K29" s="17">
        <v>22</v>
      </c>
      <c r="L29" s="20">
        <v>3</v>
      </c>
      <c r="M29" s="31">
        <f t="shared" si="1"/>
        <v>1.8095238095238093</v>
      </c>
      <c r="N29" s="25">
        <f t="shared" si="2"/>
        <v>1.8</v>
      </c>
      <c r="O29" s="28">
        <f t="shared" si="3"/>
        <v>0.36399999999999999</v>
      </c>
      <c r="P29" s="14">
        <f t="shared" si="6"/>
        <v>0.20100000000000001</v>
      </c>
      <c r="Q29" s="46">
        <f t="shared" si="7"/>
        <v>0.56499999999999995</v>
      </c>
    </row>
    <row r="30" spans="1:17" ht="14.25">
      <c r="A30" s="36" t="s">
        <v>18</v>
      </c>
      <c r="B30" s="43" t="s">
        <v>24</v>
      </c>
      <c r="C30" s="39">
        <v>10</v>
      </c>
      <c r="D30" s="16">
        <v>0.307</v>
      </c>
      <c r="E30" s="12">
        <v>0.13300000000000001</v>
      </c>
      <c r="F30" s="12">
        <f t="shared" si="5"/>
        <v>0.44</v>
      </c>
      <c r="G30" s="15">
        <v>4.3999999999999997E-2</v>
      </c>
      <c r="H30" s="15">
        <v>1.7000000000000001E-2</v>
      </c>
      <c r="I30" s="9">
        <f t="shared" si="0"/>
        <v>6.0999999999999999E-2</v>
      </c>
      <c r="J30" s="17">
        <v>15.9</v>
      </c>
      <c r="K30" s="17">
        <v>15</v>
      </c>
      <c r="L30" s="20">
        <v>3</v>
      </c>
      <c r="M30" s="31">
        <f t="shared" si="1"/>
        <v>2.3082706766917291</v>
      </c>
      <c r="N30" s="25">
        <f t="shared" si="2"/>
        <v>2.5882352941176467</v>
      </c>
      <c r="O30" s="28">
        <f t="shared" si="3"/>
        <v>0.26300000000000001</v>
      </c>
      <c r="P30" s="14">
        <f t="shared" si="6"/>
        <v>0.11600000000000001</v>
      </c>
      <c r="Q30" s="46">
        <f t="shared" si="7"/>
        <v>0.379</v>
      </c>
    </row>
    <row r="31" spans="1:17" ht="14.25">
      <c r="A31" s="36" t="s">
        <v>18</v>
      </c>
      <c r="B31" s="43" t="s">
        <v>24</v>
      </c>
      <c r="C31" s="39">
        <v>15</v>
      </c>
      <c r="D31" s="16">
        <v>0.16600000000000001</v>
      </c>
      <c r="E31" s="12">
        <v>3.1E-2</v>
      </c>
      <c r="F31" s="12">
        <f t="shared" si="5"/>
        <v>0.19700000000000001</v>
      </c>
      <c r="G31" s="15">
        <v>2.8000000000000001E-2</v>
      </c>
      <c r="H31" s="15">
        <v>5.0000000000000001E-3</v>
      </c>
      <c r="I31" s="9">
        <f t="shared" si="0"/>
        <v>3.3000000000000002E-2</v>
      </c>
      <c r="J31" s="17">
        <v>11.7</v>
      </c>
      <c r="K31" s="17">
        <v>5.5</v>
      </c>
      <c r="L31" s="20">
        <v>2</v>
      </c>
      <c r="M31" s="31">
        <f t="shared" si="1"/>
        <v>5.3548387096774199</v>
      </c>
      <c r="N31" s="25">
        <f t="shared" si="2"/>
        <v>5.6</v>
      </c>
      <c r="O31" s="28">
        <f t="shared" si="3"/>
        <v>0.13800000000000001</v>
      </c>
      <c r="P31" s="14">
        <f t="shared" si="6"/>
        <v>2.5999999999999999E-2</v>
      </c>
      <c r="Q31" s="46">
        <f t="shared" si="7"/>
        <v>0.16400000000000001</v>
      </c>
    </row>
    <row r="32" spans="1:17" ht="14.25">
      <c r="A32" s="36" t="s">
        <v>18</v>
      </c>
      <c r="B32" s="43" t="s">
        <v>25</v>
      </c>
      <c r="C32" s="39">
        <v>0</v>
      </c>
      <c r="D32" s="16">
        <v>1.19</v>
      </c>
      <c r="E32" s="12">
        <v>2.5070000000000001</v>
      </c>
      <c r="F32" s="12">
        <f t="shared" si="5"/>
        <v>3.6970000000000001</v>
      </c>
      <c r="G32" s="15">
        <v>0.13900000000000001</v>
      </c>
      <c r="H32" s="15">
        <v>0.23499999999999999</v>
      </c>
      <c r="I32" s="9">
        <f t="shared" si="0"/>
        <v>0.374</v>
      </c>
      <c r="J32" s="17">
        <v>34</v>
      </c>
      <c r="K32" s="17">
        <v>32</v>
      </c>
      <c r="L32" s="20">
        <v>4</v>
      </c>
      <c r="M32" s="31">
        <f t="shared" si="1"/>
        <v>0.47467092142002387</v>
      </c>
      <c r="N32" s="25">
        <f t="shared" si="2"/>
        <v>0.59148936170212774</v>
      </c>
      <c r="O32" s="28">
        <f t="shared" si="3"/>
        <v>1.0509999999999999</v>
      </c>
      <c r="P32" s="14">
        <f t="shared" si="6"/>
        <v>2.2720000000000002</v>
      </c>
      <c r="Q32" s="46">
        <f t="shared" si="7"/>
        <v>3.3230000000000004</v>
      </c>
    </row>
    <row r="33" spans="1:17" ht="14.25">
      <c r="A33" s="36" t="s">
        <v>18</v>
      </c>
      <c r="B33" s="43" t="s">
        <v>25</v>
      </c>
      <c r="C33" s="39">
        <v>1.5</v>
      </c>
      <c r="D33" s="16">
        <v>1.71</v>
      </c>
      <c r="E33" s="12">
        <v>2.29</v>
      </c>
      <c r="F33" s="12">
        <f t="shared" si="5"/>
        <v>4</v>
      </c>
      <c r="G33" s="15">
        <v>0.188</v>
      </c>
      <c r="H33" s="15">
        <v>0.157</v>
      </c>
      <c r="I33" s="9">
        <f t="shared" si="0"/>
        <v>0.34499999999999997</v>
      </c>
      <c r="J33" s="17">
        <v>38.5</v>
      </c>
      <c r="K33" s="17">
        <v>24</v>
      </c>
      <c r="L33" s="20">
        <v>4</v>
      </c>
      <c r="M33" s="31">
        <f t="shared" si="1"/>
        <v>0.74672489082969429</v>
      </c>
      <c r="N33" s="25">
        <f t="shared" si="2"/>
        <v>1.197452229299363</v>
      </c>
      <c r="O33" s="28">
        <f t="shared" si="3"/>
        <v>1.522</v>
      </c>
      <c r="P33" s="14">
        <f t="shared" si="6"/>
        <v>2.133</v>
      </c>
      <c r="Q33" s="46">
        <f t="shared" si="7"/>
        <v>3.6550000000000002</v>
      </c>
    </row>
    <row r="34" spans="1:17" ht="14.25">
      <c r="A34" s="36" t="s">
        <v>18</v>
      </c>
      <c r="B34" s="43" t="s">
        <v>25</v>
      </c>
      <c r="C34" s="39">
        <v>2.5</v>
      </c>
      <c r="D34" s="16">
        <v>1.1479999999999999</v>
      </c>
      <c r="E34" s="12">
        <v>1.143</v>
      </c>
      <c r="F34" s="12">
        <f t="shared" si="5"/>
        <v>2.2909999999999999</v>
      </c>
      <c r="G34" s="15">
        <v>0.182</v>
      </c>
      <c r="H34" s="15">
        <v>0.13400000000000001</v>
      </c>
      <c r="I34" s="9">
        <f t="shared" si="0"/>
        <v>0.316</v>
      </c>
      <c r="J34" s="17">
        <v>35</v>
      </c>
      <c r="K34" s="17">
        <v>19.5</v>
      </c>
      <c r="L34" s="20">
        <v>4</v>
      </c>
      <c r="M34" s="31">
        <f t="shared" ref="M34:M65" si="8">D34/E34</f>
        <v>1.0043744531933507</v>
      </c>
      <c r="N34" s="25">
        <f t="shared" si="2"/>
        <v>1.3582089552238805</v>
      </c>
      <c r="O34" s="28">
        <f t="shared" si="3"/>
        <v>0.96599999999999997</v>
      </c>
      <c r="P34" s="14">
        <f t="shared" si="6"/>
        <v>1.0089999999999999</v>
      </c>
      <c r="Q34" s="46">
        <f t="shared" si="7"/>
        <v>1.9749999999999999</v>
      </c>
    </row>
    <row r="35" spans="1:17" ht="14.25">
      <c r="A35" s="36" t="s">
        <v>18</v>
      </c>
      <c r="B35" s="43" t="s">
        <v>25</v>
      </c>
      <c r="C35" s="39">
        <v>5</v>
      </c>
      <c r="D35" s="16">
        <v>1.286</v>
      </c>
      <c r="E35" s="12">
        <v>1.294</v>
      </c>
      <c r="F35" s="12">
        <f t="shared" si="5"/>
        <v>2.58</v>
      </c>
      <c r="G35" s="15">
        <v>0.16400000000000001</v>
      </c>
      <c r="H35" s="15">
        <v>0.128</v>
      </c>
      <c r="I35" s="9">
        <f t="shared" si="0"/>
        <v>0.29200000000000004</v>
      </c>
      <c r="J35" s="17">
        <v>31</v>
      </c>
      <c r="K35" s="17">
        <v>23.4</v>
      </c>
      <c r="L35" s="20">
        <v>4</v>
      </c>
      <c r="M35" s="31">
        <f t="shared" si="8"/>
        <v>0.99381761978361671</v>
      </c>
      <c r="N35" s="25">
        <f t="shared" si="2"/>
        <v>1.28125</v>
      </c>
      <c r="O35" s="28">
        <f t="shared" si="3"/>
        <v>1.1220000000000001</v>
      </c>
      <c r="P35" s="14">
        <f t="shared" si="6"/>
        <v>1.1659999999999999</v>
      </c>
      <c r="Q35" s="46">
        <f t="shared" si="7"/>
        <v>2.2880000000000003</v>
      </c>
    </row>
    <row r="36" spans="1:17" ht="14.25">
      <c r="A36" s="36" t="s">
        <v>18</v>
      </c>
      <c r="B36" s="43" t="s">
        <v>25</v>
      </c>
      <c r="C36" s="39">
        <v>10</v>
      </c>
      <c r="D36" s="16">
        <v>0.57599999999999996</v>
      </c>
      <c r="E36" s="12">
        <v>0.39300000000000002</v>
      </c>
      <c r="F36" s="12">
        <f t="shared" si="5"/>
        <v>0.96899999999999997</v>
      </c>
      <c r="G36" s="15">
        <v>7.0000000000000007E-2</v>
      </c>
      <c r="H36" s="15">
        <v>3.1E-2</v>
      </c>
      <c r="I36" s="9">
        <f t="shared" si="0"/>
        <v>0.10100000000000001</v>
      </c>
      <c r="J36" s="17">
        <v>14.6</v>
      </c>
      <c r="K36" s="17">
        <v>18</v>
      </c>
      <c r="L36" s="20">
        <v>3</v>
      </c>
      <c r="M36" s="31">
        <f t="shared" si="8"/>
        <v>1.4656488549618318</v>
      </c>
      <c r="N36" s="25">
        <f t="shared" si="2"/>
        <v>2.2580645161290325</v>
      </c>
      <c r="O36" s="28">
        <f t="shared" si="3"/>
        <v>0.50600000000000001</v>
      </c>
      <c r="P36" s="14">
        <f t="shared" si="6"/>
        <v>0.36199999999999999</v>
      </c>
      <c r="Q36" s="46">
        <f t="shared" si="7"/>
        <v>0.86799999999999999</v>
      </c>
    </row>
    <row r="37" spans="1:17" ht="14.25">
      <c r="A37" s="36" t="s">
        <v>18</v>
      </c>
      <c r="B37" s="43" t="s">
        <v>25</v>
      </c>
      <c r="C37" s="39">
        <v>15</v>
      </c>
      <c r="D37" s="16">
        <v>0.43</v>
      </c>
      <c r="E37" s="12">
        <v>0.19500000000000001</v>
      </c>
      <c r="F37" s="12">
        <f t="shared" si="5"/>
        <v>0.625</v>
      </c>
      <c r="G37" s="15">
        <v>7.8E-2</v>
      </c>
      <c r="H37" s="15">
        <v>0.02</v>
      </c>
      <c r="I37" s="9">
        <f t="shared" si="0"/>
        <v>9.8000000000000004E-2</v>
      </c>
      <c r="J37" s="17">
        <v>17.3</v>
      </c>
      <c r="K37" s="17">
        <v>11</v>
      </c>
      <c r="L37" s="20">
        <v>2</v>
      </c>
      <c r="M37" s="31">
        <f t="shared" si="8"/>
        <v>2.2051282051282048</v>
      </c>
      <c r="N37" s="25">
        <f t="shared" si="2"/>
        <v>3.9</v>
      </c>
      <c r="O37" s="28">
        <f t="shared" si="3"/>
        <v>0.35199999999999998</v>
      </c>
      <c r="P37" s="14">
        <f t="shared" si="6"/>
        <v>0.17500000000000002</v>
      </c>
      <c r="Q37" s="46">
        <f t="shared" si="7"/>
        <v>0.52700000000000002</v>
      </c>
    </row>
    <row r="38" spans="1:17" ht="14.25">
      <c r="A38" s="36" t="s">
        <v>18</v>
      </c>
      <c r="B38" s="43" t="s">
        <v>26</v>
      </c>
      <c r="C38" s="39">
        <v>0</v>
      </c>
      <c r="D38" s="16">
        <v>0.52</v>
      </c>
      <c r="E38" s="12">
        <v>1.1020000000000001</v>
      </c>
      <c r="F38" s="12">
        <f t="shared" si="5"/>
        <v>1.6220000000000001</v>
      </c>
      <c r="G38" s="15">
        <v>6.1400000000000003E-2</v>
      </c>
      <c r="H38" s="15">
        <v>8.7499999999999994E-2</v>
      </c>
      <c r="I38" s="9">
        <f t="shared" si="0"/>
        <v>0.1489</v>
      </c>
      <c r="J38" s="17">
        <v>22</v>
      </c>
      <c r="K38" s="17">
        <v>40.5</v>
      </c>
      <c r="L38" s="20">
        <v>3</v>
      </c>
      <c r="M38" s="31">
        <f t="shared" si="8"/>
        <v>0.47186932849364788</v>
      </c>
      <c r="N38" s="25">
        <f t="shared" si="2"/>
        <v>0.70171428571428585</v>
      </c>
      <c r="O38" s="28">
        <f t="shared" si="3"/>
        <v>0.45860000000000001</v>
      </c>
      <c r="P38" s="14">
        <f t="shared" si="6"/>
        <v>1.0145000000000002</v>
      </c>
      <c r="Q38" s="46">
        <f t="shared" si="7"/>
        <v>1.4731000000000001</v>
      </c>
    </row>
    <row r="39" spans="1:17" ht="14.25">
      <c r="A39" s="36" t="s">
        <v>18</v>
      </c>
      <c r="B39" s="43" t="s">
        <v>26</v>
      </c>
      <c r="C39" s="39">
        <v>1.5</v>
      </c>
      <c r="D39" s="16">
        <v>0.501</v>
      </c>
      <c r="E39" s="12">
        <v>0.74</v>
      </c>
      <c r="F39" s="12">
        <f t="shared" si="5"/>
        <v>1.2410000000000001</v>
      </c>
      <c r="G39" s="15">
        <v>6.5500000000000003E-2</v>
      </c>
      <c r="H39" s="15">
        <v>6.4799999999999996E-2</v>
      </c>
      <c r="I39" s="9">
        <f t="shared" si="0"/>
        <v>0.1303</v>
      </c>
      <c r="J39" s="17">
        <v>24.7</v>
      </c>
      <c r="K39" s="17">
        <v>28.5</v>
      </c>
      <c r="L39" s="20">
        <v>3</v>
      </c>
      <c r="M39" s="31">
        <f t="shared" si="8"/>
        <v>0.677027027027027</v>
      </c>
      <c r="N39" s="25">
        <f t="shared" si="2"/>
        <v>1.0108024691358026</v>
      </c>
      <c r="O39" s="28">
        <f t="shared" si="3"/>
        <v>0.4355</v>
      </c>
      <c r="P39" s="14">
        <f t="shared" si="6"/>
        <v>0.67520000000000002</v>
      </c>
      <c r="Q39" s="46">
        <f t="shared" si="7"/>
        <v>1.1107</v>
      </c>
    </row>
    <row r="40" spans="1:17" ht="14.25">
      <c r="A40" s="36" t="s">
        <v>18</v>
      </c>
      <c r="B40" s="43" t="s">
        <v>26</v>
      </c>
      <c r="C40" s="39">
        <v>2.5</v>
      </c>
      <c r="D40" s="16">
        <v>0.501</v>
      </c>
      <c r="E40" s="12">
        <v>0.874</v>
      </c>
      <c r="F40" s="12">
        <f t="shared" si="5"/>
        <v>1.375</v>
      </c>
      <c r="G40" s="15">
        <v>6.7100000000000007E-2</v>
      </c>
      <c r="H40" s="15">
        <v>9.2700000000000005E-2</v>
      </c>
      <c r="I40" s="9">
        <f t="shared" si="0"/>
        <v>0.1598</v>
      </c>
      <c r="J40" s="17">
        <v>21.2</v>
      </c>
      <c r="K40" s="17">
        <v>37.5</v>
      </c>
      <c r="L40" s="20">
        <v>3</v>
      </c>
      <c r="M40" s="31">
        <f t="shared" si="8"/>
        <v>0.57322654462242562</v>
      </c>
      <c r="N40" s="25">
        <f t="shared" si="2"/>
        <v>0.72384034519956852</v>
      </c>
      <c r="O40" s="28">
        <f t="shared" si="3"/>
        <v>0.43390000000000001</v>
      </c>
      <c r="P40" s="14">
        <f t="shared" si="6"/>
        <v>0.78129999999999999</v>
      </c>
      <c r="Q40" s="46">
        <f t="shared" si="7"/>
        <v>1.2152000000000001</v>
      </c>
    </row>
    <row r="41" spans="1:17" ht="14.25">
      <c r="A41" s="36" t="s">
        <v>18</v>
      </c>
      <c r="B41" s="43" t="s">
        <v>26</v>
      </c>
      <c r="C41" s="39">
        <v>5</v>
      </c>
      <c r="D41" s="16">
        <v>0.41099999999999998</v>
      </c>
      <c r="E41" s="12">
        <v>0.63700000000000001</v>
      </c>
      <c r="F41" s="12">
        <f t="shared" si="5"/>
        <v>1.048</v>
      </c>
      <c r="G41" s="15">
        <v>5.1799999999999999E-2</v>
      </c>
      <c r="H41" s="15">
        <v>4.7199999999999999E-2</v>
      </c>
      <c r="I41" s="9">
        <f t="shared" si="0"/>
        <v>9.9000000000000005E-2</v>
      </c>
      <c r="J41" s="17">
        <v>19.5</v>
      </c>
      <c r="K41" s="17">
        <v>15.2</v>
      </c>
      <c r="L41" s="20">
        <v>3</v>
      </c>
      <c r="M41" s="31">
        <f t="shared" si="8"/>
        <v>0.64521193092621665</v>
      </c>
      <c r="N41" s="25">
        <f t="shared" si="2"/>
        <v>1.097457627118644</v>
      </c>
      <c r="O41" s="28">
        <f t="shared" si="3"/>
        <v>0.35919999999999996</v>
      </c>
      <c r="P41" s="14">
        <f t="shared" si="6"/>
        <v>0.58979999999999999</v>
      </c>
      <c r="Q41" s="46">
        <f t="shared" si="7"/>
        <v>0.94899999999999995</v>
      </c>
    </row>
    <row r="42" spans="1:17" ht="14.25">
      <c r="A42" s="36" t="s">
        <v>18</v>
      </c>
      <c r="B42" s="43" t="s">
        <v>26</v>
      </c>
      <c r="C42" s="39">
        <v>10</v>
      </c>
      <c r="D42" s="16">
        <v>0.22600000000000001</v>
      </c>
      <c r="E42" s="12">
        <v>0.25600000000000001</v>
      </c>
      <c r="F42" s="12">
        <f t="shared" si="5"/>
        <v>0.48199999999999998</v>
      </c>
      <c r="G42" s="15">
        <v>3.6700000000000003E-2</v>
      </c>
      <c r="H42" s="15">
        <v>2.24E-2</v>
      </c>
      <c r="I42" s="9">
        <f t="shared" si="0"/>
        <v>5.91E-2</v>
      </c>
      <c r="J42" s="17">
        <v>14.9</v>
      </c>
      <c r="K42" s="17">
        <v>18.100000000000001</v>
      </c>
      <c r="L42" s="20">
        <v>3</v>
      </c>
      <c r="M42" s="31">
        <f t="shared" si="8"/>
        <v>0.8828125</v>
      </c>
      <c r="N42" s="25">
        <f t="shared" si="2"/>
        <v>1.6383928571428572</v>
      </c>
      <c r="O42" s="28">
        <f t="shared" si="3"/>
        <v>0.1893</v>
      </c>
      <c r="P42" s="14">
        <f t="shared" si="6"/>
        <v>0.2336</v>
      </c>
      <c r="Q42" s="46">
        <f t="shared" si="7"/>
        <v>0.4229</v>
      </c>
    </row>
    <row r="43" spans="1:17" ht="14.25">
      <c r="A43" s="36" t="s">
        <v>18</v>
      </c>
      <c r="B43" s="43" t="s">
        <v>26</v>
      </c>
      <c r="C43" s="39">
        <v>15</v>
      </c>
      <c r="D43" s="16">
        <v>0.17699999999999999</v>
      </c>
      <c r="E43" s="12">
        <v>0.128</v>
      </c>
      <c r="F43" s="12">
        <f t="shared" si="5"/>
        <v>0.30499999999999999</v>
      </c>
      <c r="G43" s="15">
        <v>3.0700000000000002E-2</v>
      </c>
      <c r="H43" s="15">
        <v>1.1299999999999999E-2</v>
      </c>
      <c r="I43" s="9">
        <f t="shared" si="0"/>
        <v>4.2000000000000003E-2</v>
      </c>
      <c r="J43" s="17">
        <v>11.8</v>
      </c>
      <c r="K43" s="17">
        <v>14.5</v>
      </c>
      <c r="L43" s="20">
        <v>2</v>
      </c>
      <c r="M43" s="31">
        <f t="shared" si="8"/>
        <v>1.3828125</v>
      </c>
      <c r="N43" s="25">
        <f t="shared" si="2"/>
        <v>2.7168141592920358</v>
      </c>
      <c r="O43" s="28">
        <f t="shared" si="3"/>
        <v>0.14629999999999999</v>
      </c>
      <c r="P43" s="14">
        <f t="shared" si="6"/>
        <v>0.1167</v>
      </c>
      <c r="Q43" s="46">
        <f t="shared" si="7"/>
        <v>0.26300000000000001</v>
      </c>
    </row>
    <row r="44" spans="1:17" ht="14.25">
      <c r="A44" s="36" t="s">
        <v>18</v>
      </c>
      <c r="B44" s="43" t="s">
        <v>27</v>
      </c>
      <c r="C44" s="39">
        <v>0</v>
      </c>
      <c r="D44" s="16">
        <v>0.65400000000000003</v>
      </c>
      <c r="E44" s="12">
        <v>0.55200000000000005</v>
      </c>
      <c r="F44" s="12">
        <f t="shared" si="5"/>
        <v>1.206</v>
      </c>
      <c r="G44" s="15">
        <v>7.0300000000000001E-2</v>
      </c>
      <c r="H44" s="15">
        <v>6.2899999999999998E-2</v>
      </c>
      <c r="I44" s="9">
        <f t="shared" si="0"/>
        <v>0.13319999999999999</v>
      </c>
      <c r="J44" s="17">
        <v>29.2</v>
      </c>
      <c r="K44" s="17">
        <v>34.5</v>
      </c>
      <c r="L44" s="20">
        <v>3</v>
      </c>
      <c r="M44" s="31">
        <f t="shared" si="8"/>
        <v>1.1847826086956521</v>
      </c>
      <c r="N44" s="25">
        <f t="shared" si="2"/>
        <v>1.1176470588235294</v>
      </c>
      <c r="O44" s="28">
        <f t="shared" si="3"/>
        <v>0.5837</v>
      </c>
      <c r="P44" s="14">
        <f t="shared" si="6"/>
        <v>0.48910000000000003</v>
      </c>
      <c r="Q44" s="46">
        <f t="shared" si="7"/>
        <v>1.0728</v>
      </c>
    </row>
    <row r="45" spans="1:17" ht="14.25">
      <c r="A45" s="36" t="s">
        <v>18</v>
      </c>
      <c r="B45" s="43" t="s">
        <v>27</v>
      </c>
      <c r="C45" s="39">
        <v>1.5</v>
      </c>
      <c r="D45" s="16">
        <v>0.46400000000000002</v>
      </c>
      <c r="E45" s="12">
        <v>0.29299999999999998</v>
      </c>
      <c r="F45" s="12">
        <f t="shared" si="5"/>
        <v>0.75700000000000001</v>
      </c>
      <c r="G45" s="2">
        <v>5.8099999999999999E-2</v>
      </c>
      <c r="H45" s="15">
        <v>3.7999999999999999E-2</v>
      </c>
      <c r="I45" s="9">
        <f>H45+G45</f>
        <v>9.6099999999999991E-2</v>
      </c>
      <c r="J45" s="17">
        <v>23</v>
      </c>
      <c r="K45" s="17">
        <v>25</v>
      </c>
      <c r="L45" s="20">
        <v>3</v>
      </c>
      <c r="M45" s="31">
        <f t="shared" si="8"/>
        <v>1.5836177474402733</v>
      </c>
      <c r="N45" s="25">
        <f t="shared" si="2"/>
        <v>1.5289473684210526</v>
      </c>
      <c r="O45" s="28">
        <f>D45-H45</f>
        <v>0.42600000000000005</v>
      </c>
      <c r="P45" s="14">
        <f t="shared" si="6"/>
        <v>0.255</v>
      </c>
      <c r="Q45" s="46">
        <f t="shared" si="7"/>
        <v>0.68100000000000005</v>
      </c>
    </row>
    <row r="46" spans="1:17" ht="14.25">
      <c r="A46" s="36" t="s">
        <v>18</v>
      </c>
      <c r="B46" s="43" t="s">
        <v>27</v>
      </c>
      <c r="C46" s="39">
        <v>2.5</v>
      </c>
      <c r="D46" s="16">
        <v>0.39600000000000002</v>
      </c>
      <c r="E46" s="12">
        <v>0.34599999999999997</v>
      </c>
      <c r="F46" s="12">
        <f t="shared" si="5"/>
        <v>0.74199999999999999</v>
      </c>
      <c r="G46" s="15">
        <v>5.4399999999999997E-2</v>
      </c>
      <c r="H46" s="15">
        <v>5.5300000000000002E-2</v>
      </c>
      <c r="I46" s="9">
        <f t="shared" ref="I46:I77" si="9">G46+H46</f>
        <v>0.10969999999999999</v>
      </c>
      <c r="J46" s="17">
        <v>22.4</v>
      </c>
      <c r="K46" s="17">
        <v>12.5</v>
      </c>
      <c r="L46" s="20">
        <v>3</v>
      </c>
      <c r="M46" s="31">
        <f t="shared" si="8"/>
        <v>1.1445086705202314</v>
      </c>
      <c r="N46" s="25">
        <f t="shared" si="2"/>
        <v>0.98372513562386976</v>
      </c>
      <c r="O46" s="28">
        <f t="shared" ref="O46:O77" si="10">D46-G46</f>
        <v>0.34160000000000001</v>
      </c>
      <c r="P46" s="14">
        <f t="shared" si="6"/>
        <v>0.29069999999999996</v>
      </c>
      <c r="Q46" s="46">
        <f t="shared" si="7"/>
        <v>0.63229999999999997</v>
      </c>
    </row>
    <row r="47" spans="1:17" ht="14.25">
      <c r="A47" s="36" t="s">
        <v>18</v>
      </c>
      <c r="B47" s="43" t="s">
        <v>27</v>
      </c>
      <c r="C47" s="39">
        <v>5</v>
      </c>
      <c r="D47" s="16">
        <v>0.55800000000000005</v>
      </c>
      <c r="E47" s="12">
        <v>0.63600000000000001</v>
      </c>
      <c r="F47" s="12">
        <f t="shared" si="5"/>
        <v>1.194</v>
      </c>
      <c r="G47" s="15">
        <v>8.0799999999999997E-2</v>
      </c>
      <c r="H47" s="15">
        <v>7.9200000000000007E-2</v>
      </c>
      <c r="I47" s="9">
        <f t="shared" si="9"/>
        <v>0.16</v>
      </c>
      <c r="J47" s="17">
        <v>27.2</v>
      </c>
      <c r="K47" s="17">
        <v>25.4</v>
      </c>
      <c r="L47" s="20">
        <v>3</v>
      </c>
      <c r="M47" s="31">
        <f t="shared" si="8"/>
        <v>0.87735849056603776</v>
      </c>
      <c r="N47" s="25">
        <f t="shared" si="2"/>
        <v>1.0202020202020201</v>
      </c>
      <c r="O47" s="28">
        <f t="shared" si="10"/>
        <v>0.47720000000000007</v>
      </c>
      <c r="P47" s="14">
        <f t="shared" si="6"/>
        <v>0.55679999999999996</v>
      </c>
      <c r="Q47" s="46">
        <f t="shared" si="7"/>
        <v>1.034</v>
      </c>
    </row>
    <row r="48" spans="1:17" ht="14.25">
      <c r="A48" s="36" t="s">
        <v>18</v>
      </c>
      <c r="B48" s="43" t="s">
        <v>27</v>
      </c>
      <c r="C48" s="39">
        <v>10</v>
      </c>
      <c r="D48" s="16">
        <v>0.42199999999999999</v>
      </c>
      <c r="E48" s="12">
        <v>0.22900000000000001</v>
      </c>
      <c r="F48" s="12">
        <f t="shared" si="5"/>
        <v>0.65100000000000002</v>
      </c>
      <c r="G48" s="15">
        <v>6.6699999999999995E-2</v>
      </c>
      <c r="H48" s="15">
        <v>2.9600000000000001E-2</v>
      </c>
      <c r="I48" s="9">
        <f t="shared" si="9"/>
        <v>9.6299999999999997E-2</v>
      </c>
      <c r="J48" s="17">
        <v>17.2</v>
      </c>
      <c r="K48" s="17">
        <v>20.3</v>
      </c>
      <c r="L48" s="20">
        <v>3</v>
      </c>
      <c r="M48" s="31">
        <f t="shared" si="8"/>
        <v>1.8427947598253274</v>
      </c>
      <c r="N48" s="25">
        <f t="shared" si="2"/>
        <v>2.2533783783783781</v>
      </c>
      <c r="O48" s="28">
        <f t="shared" si="10"/>
        <v>0.3553</v>
      </c>
      <c r="P48" s="14">
        <f t="shared" si="6"/>
        <v>0.19940000000000002</v>
      </c>
      <c r="Q48" s="46">
        <f t="shared" si="7"/>
        <v>0.55469999999999997</v>
      </c>
    </row>
    <row r="49" spans="1:18" ht="14.25">
      <c r="A49" s="36" t="s">
        <v>18</v>
      </c>
      <c r="B49" s="43" t="s">
        <v>27</v>
      </c>
      <c r="C49" s="39">
        <v>15</v>
      </c>
      <c r="D49" s="16">
        <v>0.14699999999999999</v>
      </c>
      <c r="E49" s="12">
        <v>3.7999999999999999E-2</v>
      </c>
      <c r="F49" s="12">
        <f t="shared" si="5"/>
        <v>0.185</v>
      </c>
      <c r="G49" s="15">
        <v>2.2700000000000001E-2</v>
      </c>
      <c r="H49" s="15">
        <v>5.1999999999999998E-3</v>
      </c>
      <c r="I49" s="9">
        <f t="shared" si="9"/>
        <v>2.7900000000000001E-2</v>
      </c>
      <c r="J49" s="17">
        <v>9.1</v>
      </c>
      <c r="K49" s="17">
        <v>7.6</v>
      </c>
      <c r="L49" s="20">
        <v>1</v>
      </c>
      <c r="M49" s="31">
        <f t="shared" si="8"/>
        <v>3.8684210526315788</v>
      </c>
      <c r="N49" s="25">
        <f t="shared" si="2"/>
        <v>4.3653846153846159</v>
      </c>
      <c r="O49" s="28">
        <f t="shared" si="10"/>
        <v>0.12429999999999999</v>
      </c>
      <c r="P49" s="14">
        <f t="shared" si="6"/>
        <v>3.2799999999999996E-2</v>
      </c>
      <c r="Q49" s="46">
        <f t="shared" si="7"/>
        <v>0.15709999999999999</v>
      </c>
    </row>
    <row r="50" spans="1:18" ht="14.25">
      <c r="A50" s="36" t="s">
        <v>18</v>
      </c>
      <c r="B50" s="43" t="s">
        <v>28</v>
      </c>
      <c r="C50" s="39">
        <v>0</v>
      </c>
      <c r="D50" s="16">
        <v>0.42499999999999999</v>
      </c>
      <c r="E50" s="12">
        <v>0.81100000000000005</v>
      </c>
      <c r="F50" s="12">
        <f t="shared" si="5"/>
        <v>1.236</v>
      </c>
      <c r="G50" s="15">
        <v>0.05</v>
      </c>
      <c r="H50" s="15">
        <v>0.06</v>
      </c>
      <c r="I50" s="9">
        <f t="shared" si="9"/>
        <v>0.11</v>
      </c>
      <c r="J50" s="17">
        <v>19.3</v>
      </c>
      <c r="K50" s="17">
        <v>23.2</v>
      </c>
      <c r="L50" s="20">
        <v>3</v>
      </c>
      <c r="M50" s="31">
        <f t="shared" si="8"/>
        <v>0.52404438964241673</v>
      </c>
      <c r="N50" s="25">
        <f t="shared" si="2"/>
        <v>0.83333333333333337</v>
      </c>
      <c r="O50" s="28">
        <f t="shared" si="10"/>
        <v>0.375</v>
      </c>
      <c r="P50" s="14">
        <f t="shared" si="6"/>
        <v>0.75100000000000011</v>
      </c>
      <c r="Q50" s="46">
        <f t="shared" si="7"/>
        <v>1.1260000000000001</v>
      </c>
    </row>
    <row r="51" spans="1:18" ht="14.25">
      <c r="A51" s="36" t="s">
        <v>18</v>
      </c>
      <c r="B51" s="43" t="s">
        <v>28</v>
      </c>
      <c r="C51" s="39">
        <v>1.5</v>
      </c>
      <c r="D51" s="16">
        <v>0.27500000000000002</v>
      </c>
      <c r="E51" s="12">
        <v>0.57299999999999995</v>
      </c>
      <c r="F51" s="12">
        <f t="shared" si="5"/>
        <v>0.84799999999999998</v>
      </c>
      <c r="G51" s="15">
        <v>3.4000000000000002E-2</v>
      </c>
      <c r="H51" s="15">
        <v>0.04</v>
      </c>
      <c r="I51" s="9">
        <f t="shared" si="9"/>
        <v>7.400000000000001E-2</v>
      </c>
      <c r="J51" s="17">
        <v>17.7</v>
      </c>
      <c r="K51" s="17">
        <v>26.5</v>
      </c>
      <c r="L51" s="20">
        <v>3</v>
      </c>
      <c r="M51" s="31">
        <f t="shared" si="8"/>
        <v>0.47993019197207687</v>
      </c>
      <c r="N51" s="25">
        <f t="shared" si="2"/>
        <v>0.85000000000000009</v>
      </c>
      <c r="O51" s="28">
        <f t="shared" si="10"/>
        <v>0.24100000000000002</v>
      </c>
      <c r="P51" s="14">
        <f t="shared" si="6"/>
        <v>0.53299999999999992</v>
      </c>
      <c r="Q51" s="46">
        <f t="shared" si="7"/>
        <v>0.77399999999999991</v>
      </c>
    </row>
    <row r="52" spans="1:18" ht="14.25">
      <c r="A52" s="36" t="s">
        <v>18</v>
      </c>
      <c r="B52" s="43" t="s">
        <v>28</v>
      </c>
      <c r="C52" s="39">
        <v>2.5</v>
      </c>
      <c r="D52" s="16">
        <v>0.27</v>
      </c>
      <c r="E52" s="12">
        <v>0.27</v>
      </c>
      <c r="F52" s="12">
        <f t="shared" si="5"/>
        <v>0.54</v>
      </c>
      <c r="G52" s="15">
        <v>4.1000000000000002E-2</v>
      </c>
      <c r="H52" s="15">
        <v>1.7000000000000001E-2</v>
      </c>
      <c r="I52" s="9">
        <f t="shared" si="9"/>
        <v>5.8000000000000003E-2</v>
      </c>
      <c r="J52" s="17">
        <v>15.8</v>
      </c>
      <c r="K52" s="17">
        <v>19</v>
      </c>
      <c r="L52" s="20">
        <v>3</v>
      </c>
      <c r="M52" s="31">
        <f t="shared" si="8"/>
        <v>1</v>
      </c>
      <c r="N52" s="25">
        <f t="shared" si="2"/>
        <v>2.4117647058823528</v>
      </c>
      <c r="O52" s="28">
        <f t="shared" si="10"/>
        <v>0.22900000000000001</v>
      </c>
      <c r="P52" s="14">
        <f t="shared" si="6"/>
        <v>0.253</v>
      </c>
      <c r="Q52" s="46">
        <f t="shared" si="7"/>
        <v>0.48199999999999998</v>
      </c>
    </row>
    <row r="53" spans="1:18" ht="14.25">
      <c r="A53" s="36" t="s">
        <v>18</v>
      </c>
      <c r="B53" s="43" t="s">
        <v>28</v>
      </c>
      <c r="C53" s="39">
        <v>5</v>
      </c>
      <c r="D53" s="16">
        <v>0.35099999999999998</v>
      </c>
      <c r="E53" s="12">
        <v>0.41799999999999998</v>
      </c>
      <c r="F53" s="12">
        <f t="shared" si="5"/>
        <v>0.76899999999999991</v>
      </c>
      <c r="G53" s="15">
        <v>4.4999999999999998E-2</v>
      </c>
      <c r="H53" s="15">
        <v>2.9000000000000001E-2</v>
      </c>
      <c r="I53" s="9">
        <f t="shared" si="9"/>
        <v>7.3999999999999996E-2</v>
      </c>
      <c r="J53" s="17">
        <v>21.5</v>
      </c>
      <c r="K53" s="17">
        <v>20</v>
      </c>
      <c r="L53" s="20">
        <v>3</v>
      </c>
      <c r="M53" s="31">
        <f t="shared" si="8"/>
        <v>0.83971291866028708</v>
      </c>
      <c r="N53" s="25">
        <f t="shared" si="2"/>
        <v>1.5517241379310343</v>
      </c>
      <c r="O53" s="28">
        <f t="shared" si="10"/>
        <v>0.30599999999999999</v>
      </c>
      <c r="P53" s="14">
        <f t="shared" si="6"/>
        <v>0.38899999999999996</v>
      </c>
      <c r="Q53" s="46">
        <f t="shared" si="7"/>
        <v>0.69499999999999995</v>
      </c>
    </row>
    <row r="54" spans="1:18" ht="14.25">
      <c r="A54" s="36" t="s">
        <v>18</v>
      </c>
      <c r="B54" s="43" t="s">
        <v>28</v>
      </c>
      <c r="C54" s="39">
        <v>10</v>
      </c>
      <c r="D54" s="16">
        <v>0.33600000000000002</v>
      </c>
      <c r="E54" s="12">
        <v>0.59499999999999997</v>
      </c>
      <c r="F54" s="12">
        <f t="shared" si="5"/>
        <v>0.93100000000000005</v>
      </c>
      <c r="G54" s="15">
        <v>3.9E-2</v>
      </c>
      <c r="H54" s="15">
        <v>3.3000000000000002E-2</v>
      </c>
      <c r="I54" s="9">
        <f t="shared" si="9"/>
        <v>7.2000000000000008E-2</v>
      </c>
      <c r="J54" s="17">
        <v>22</v>
      </c>
      <c r="K54" s="17">
        <v>18.5</v>
      </c>
      <c r="L54" s="20">
        <v>2</v>
      </c>
      <c r="M54" s="31">
        <f t="shared" si="8"/>
        <v>0.56470588235294128</v>
      </c>
      <c r="N54" s="25">
        <f t="shared" si="2"/>
        <v>1.1818181818181817</v>
      </c>
      <c r="O54" s="28">
        <f t="shared" si="10"/>
        <v>0.29700000000000004</v>
      </c>
      <c r="P54" s="14">
        <f t="shared" si="6"/>
        <v>0.56199999999999994</v>
      </c>
      <c r="Q54" s="46">
        <f t="shared" si="7"/>
        <v>0.85899999999999999</v>
      </c>
    </row>
    <row r="55" spans="1:18" ht="14.25">
      <c r="A55" s="36" t="s">
        <v>18</v>
      </c>
      <c r="B55" s="43" t="s">
        <v>28</v>
      </c>
      <c r="C55" s="39">
        <v>15</v>
      </c>
      <c r="D55" s="16">
        <v>0.159</v>
      </c>
      <c r="E55" s="12">
        <v>6.6000000000000003E-2</v>
      </c>
      <c r="F55" s="12">
        <f t="shared" si="5"/>
        <v>0.22500000000000001</v>
      </c>
      <c r="G55" s="15">
        <v>1.7999999999999999E-2</v>
      </c>
      <c r="H55" s="15">
        <v>6.0000000000000001E-3</v>
      </c>
      <c r="I55" s="9">
        <f t="shared" si="9"/>
        <v>2.4E-2</v>
      </c>
      <c r="J55" s="17">
        <v>10.5</v>
      </c>
      <c r="K55" s="17">
        <v>11.2</v>
      </c>
      <c r="L55" s="20">
        <v>1</v>
      </c>
      <c r="M55" s="31">
        <f t="shared" si="8"/>
        <v>2.4090909090909092</v>
      </c>
      <c r="N55" s="25">
        <f t="shared" si="2"/>
        <v>2.9999999999999996</v>
      </c>
      <c r="O55" s="28">
        <f t="shared" si="10"/>
        <v>0.14100000000000001</v>
      </c>
      <c r="P55" s="14">
        <f t="shared" si="6"/>
        <v>6.0000000000000005E-2</v>
      </c>
      <c r="Q55" s="46">
        <f t="shared" si="7"/>
        <v>0.20100000000000001</v>
      </c>
    </row>
    <row r="56" spans="1:18" ht="14.25">
      <c r="A56" s="36" t="s">
        <v>18</v>
      </c>
      <c r="B56" s="43" t="s">
        <v>29</v>
      </c>
      <c r="C56" s="39">
        <v>0</v>
      </c>
      <c r="D56" s="16">
        <v>0.74250000000000005</v>
      </c>
      <c r="E56" s="12">
        <v>0.93</v>
      </c>
      <c r="F56" s="12">
        <f t="shared" si="5"/>
        <v>1.6725000000000001</v>
      </c>
      <c r="G56" s="15">
        <v>7.1900000000000006E-2</v>
      </c>
      <c r="H56" s="15">
        <v>5.8000000000000003E-2</v>
      </c>
      <c r="I56" s="9">
        <f t="shared" si="9"/>
        <v>0.12990000000000002</v>
      </c>
      <c r="J56" s="17">
        <v>29.5</v>
      </c>
      <c r="K56" s="17">
        <v>22</v>
      </c>
      <c r="L56" s="20">
        <v>3</v>
      </c>
      <c r="M56" s="31">
        <f t="shared" si="8"/>
        <v>0.79838709677419351</v>
      </c>
      <c r="N56" s="25">
        <f t="shared" si="2"/>
        <v>1.2396551724137932</v>
      </c>
      <c r="O56" s="28">
        <f t="shared" si="10"/>
        <v>0.67060000000000008</v>
      </c>
      <c r="P56" s="14">
        <f t="shared" si="6"/>
        <v>0.872</v>
      </c>
      <c r="Q56" s="46">
        <f t="shared" si="7"/>
        <v>1.5426000000000002</v>
      </c>
    </row>
    <row r="57" spans="1:18" ht="14.25">
      <c r="A57" s="36" t="s">
        <v>18</v>
      </c>
      <c r="B57" s="43" t="s">
        <v>29</v>
      </c>
      <c r="C57" s="39">
        <v>1.5</v>
      </c>
      <c r="D57" s="16">
        <v>0.81989999999999996</v>
      </c>
      <c r="E57" s="12">
        <v>0.66449999999999998</v>
      </c>
      <c r="F57" s="12">
        <f t="shared" si="5"/>
        <v>1.4843999999999999</v>
      </c>
      <c r="G57" s="15">
        <v>7.8799999999999995E-2</v>
      </c>
      <c r="H57" s="15">
        <v>0.45500000000000002</v>
      </c>
      <c r="I57" s="9">
        <f t="shared" si="9"/>
        <v>0.53380000000000005</v>
      </c>
      <c r="J57" s="17">
        <v>28.5</v>
      </c>
      <c r="K57" s="17">
        <v>40</v>
      </c>
      <c r="L57" s="20">
        <v>4</v>
      </c>
      <c r="M57" s="31">
        <f t="shared" si="8"/>
        <v>1.2338600451467268</v>
      </c>
      <c r="N57" s="25">
        <f t="shared" si="2"/>
        <v>0.17318681318681317</v>
      </c>
      <c r="O57" s="28">
        <f t="shared" si="10"/>
        <v>0.74109999999999998</v>
      </c>
      <c r="P57" s="14">
        <f t="shared" si="6"/>
        <v>0.20949999999999996</v>
      </c>
      <c r="Q57" s="46">
        <f t="shared" si="7"/>
        <v>0.95059999999999989</v>
      </c>
      <c r="R57" s="48" t="s">
        <v>30</v>
      </c>
    </row>
    <row r="58" spans="1:18" ht="14.25">
      <c r="A58" s="36" t="s">
        <v>18</v>
      </c>
      <c r="B58" s="43" t="s">
        <v>29</v>
      </c>
      <c r="C58" s="39">
        <v>2.5</v>
      </c>
      <c r="D58" s="16">
        <v>0.77349999999999997</v>
      </c>
      <c r="E58" s="12">
        <v>0.89510000000000001</v>
      </c>
      <c r="F58" s="12">
        <f t="shared" si="5"/>
        <v>1.6686000000000001</v>
      </c>
      <c r="G58" s="15">
        <v>8.4900000000000003E-2</v>
      </c>
      <c r="H58" s="15">
        <v>6.7299999999999999E-2</v>
      </c>
      <c r="I58" s="9">
        <f t="shared" si="9"/>
        <v>0.1522</v>
      </c>
      <c r="J58" s="17">
        <v>28</v>
      </c>
      <c r="K58" s="17">
        <v>24.3</v>
      </c>
      <c r="L58" s="20">
        <v>3</v>
      </c>
      <c r="M58" s="31">
        <f t="shared" si="8"/>
        <v>0.86414925706624957</v>
      </c>
      <c r="N58" s="25">
        <f t="shared" si="2"/>
        <v>1.2615156017830611</v>
      </c>
      <c r="O58" s="28">
        <f t="shared" si="10"/>
        <v>0.68859999999999999</v>
      </c>
      <c r="P58" s="14">
        <f t="shared" si="6"/>
        <v>0.82779999999999998</v>
      </c>
      <c r="Q58" s="46">
        <f t="shared" si="7"/>
        <v>1.5164</v>
      </c>
      <c r="R58" s="48" t="s">
        <v>30</v>
      </c>
    </row>
    <row r="59" spans="1:18" ht="14.25">
      <c r="A59" s="36" t="s">
        <v>18</v>
      </c>
      <c r="B59" s="43" t="s">
        <v>29</v>
      </c>
      <c r="C59" s="39">
        <v>5</v>
      </c>
      <c r="D59" s="16">
        <v>0.6976</v>
      </c>
      <c r="E59" s="12">
        <v>0.42009999999999997</v>
      </c>
      <c r="F59" s="12">
        <f t="shared" si="5"/>
        <v>1.1176999999999999</v>
      </c>
      <c r="G59" s="15">
        <v>6.8000000000000005E-2</v>
      </c>
      <c r="H59" s="15">
        <v>2.63E-2</v>
      </c>
      <c r="I59" s="9">
        <f t="shared" si="9"/>
        <v>9.4300000000000009E-2</v>
      </c>
      <c r="J59" s="17">
        <v>29.1</v>
      </c>
      <c r="K59" s="17">
        <v>17.3</v>
      </c>
      <c r="L59" s="20">
        <v>3</v>
      </c>
      <c r="M59" s="31">
        <f t="shared" si="8"/>
        <v>1.6605570102356584</v>
      </c>
      <c r="N59" s="25">
        <f t="shared" si="2"/>
        <v>2.5855513307984794</v>
      </c>
      <c r="O59" s="28">
        <f t="shared" si="10"/>
        <v>0.62959999999999994</v>
      </c>
      <c r="P59" s="14">
        <f t="shared" si="6"/>
        <v>0.39379999999999998</v>
      </c>
      <c r="Q59" s="46">
        <f t="shared" si="7"/>
        <v>1.0233999999999999</v>
      </c>
      <c r="R59" s="48" t="s">
        <v>31</v>
      </c>
    </row>
    <row r="60" spans="1:18" ht="14.25">
      <c r="A60" s="36" t="s">
        <v>18</v>
      </c>
      <c r="B60" s="43" t="s">
        <v>29</v>
      </c>
      <c r="C60" s="39">
        <v>10</v>
      </c>
      <c r="D60" s="16">
        <v>0.32750000000000001</v>
      </c>
      <c r="E60" s="12">
        <v>0.26229999999999998</v>
      </c>
      <c r="F60" s="12">
        <f t="shared" si="5"/>
        <v>0.58979999999999999</v>
      </c>
      <c r="G60" s="15">
        <v>4.4600000000000001E-2</v>
      </c>
      <c r="H60" s="15">
        <v>2.5399999999999999E-2</v>
      </c>
      <c r="I60" s="9">
        <f t="shared" si="9"/>
        <v>7.0000000000000007E-2</v>
      </c>
      <c r="J60" s="17">
        <v>19.600000000000001</v>
      </c>
      <c r="K60" s="17">
        <v>22.4</v>
      </c>
      <c r="L60" s="20">
        <v>3</v>
      </c>
      <c r="M60" s="31">
        <f t="shared" si="8"/>
        <v>1.2485703393061383</v>
      </c>
      <c r="N60" s="25">
        <f t="shared" si="2"/>
        <v>1.7559055118110238</v>
      </c>
      <c r="O60" s="28">
        <f t="shared" si="10"/>
        <v>0.28290000000000004</v>
      </c>
      <c r="P60" s="14">
        <f t="shared" si="6"/>
        <v>0.23689999999999997</v>
      </c>
      <c r="Q60" s="46">
        <f t="shared" si="7"/>
        <v>0.51980000000000004</v>
      </c>
      <c r="R60" s="48" t="s">
        <v>31</v>
      </c>
    </row>
    <row r="61" spans="1:18" ht="14.25">
      <c r="A61" s="36" t="s">
        <v>18</v>
      </c>
      <c r="B61" s="43" t="s">
        <v>29</v>
      </c>
      <c r="C61" s="39">
        <v>15</v>
      </c>
      <c r="D61" s="16">
        <v>0.37490000000000001</v>
      </c>
      <c r="E61" s="12">
        <v>0.1971</v>
      </c>
      <c r="F61" s="12">
        <f t="shared" ref="F61:F97" si="11">D61+E61</f>
        <v>0.57200000000000006</v>
      </c>
      <c r="G61" s="15">
        <v>4.41E-2</v>
      </c>
      <c r="H61" s="15">
        <v>1.9300000000000001E-2</v>
      </c>
      <c r="I61" s="9">
        <f t="shared" si="9"/>
        <v>6.3399999999999998E-2</v>
      </c>
      <c r="J61" s="17">
        <v>19.2</v>
      </c>
      <c r="K61" s="17">
        <v>18.600000000000001</v>
      </c>
      <c r="L61" s="20">
        <v>3</v>
      </c>
      <c r="M61" s="31">
        <f t="shared" si="8"/>
        <v>1.902080162354135</v>
      </c>
      <c r="N61" s="25">
        <f t="shared" si="2"/>
        <v>2.2849740932642484</v>
      </c>
      <c r="O61" s="28">
        <f t="shared" si="10"/>
        <v>0.33079999999999998</v>
      </c>
      <c r="P61" s="14">
        <f t="shared" si="6"/>
        <v>0.17779999999999999</v>
      </c>
      <c r="Q61" s="46">
        <f t="shared" si="7"/>
        <v>0.50859999999999994</v>
      </c>
      <c r="R61" s="48" t="s">
        <v>32</v>
      </c>
    </row>
    <row r="62" spans="1:18" ht="14.25">
      <c r="A62" s="36" t="s">
        <v>18</v>
      </c>
      <c r="B62" s="43" t="s">
        <v>33</v>
      </c>
      <c r="C62" s="39">
        <v>0</v>
      </c>
      <c r="D62" s="16">
        <v>0.441</v>
      </c>
      <c r="E62" s="12">
        <v>0.81100000000000005</v>
      </c>
      <c r="F62" s="12">
        <f t="shared" si="11"/>
        <v>1.252</v>
      </c>
      <c r="G62" s="15">
        <v>5.2299999999999999E-2</v>
      </c>
      <c r="H62" s="15">
        <v>4.5999999999999999E-2</v>
      </c>
      <c r="I62" s="9">
        <f t="shared" si="9"/>
        <v>9.8299999999999998E-2</v>
      </c>
      <c r="J62" s="17">
        <v>21</v>
      </c>
      <c r="K62" s="17">
        <v>29</v>
      </c>
      <c r="L62" s="20">
        <v>3</v>
      </c>
      <c r="M62" s="31">
        <f t="shared" si="8"/>
        <v>0.5437731196054254</v>
      </c>
      <c r="N62" s="25">
        <f t="shared" si="2"/>
        <v>1.1369565217391304</v>
      </c>
      <c r="O62" s="28">
        <f t="shared" si="10"/>
        <v>0.38869999999999999</v>
      </c>
      <c r="P62" s="14">
        <f t="shared" si="6"/>
        <v>0.76500000000000001</v>
      </c>
      <c r="Q62" s="46">
        <f t="shared" si="7"/>
        <v>1.1536999999999999</v>
      </c>
    </row>
    <row r="63" spans="1:18" ht="14.25">
      <c r="A63" s="36" t="s">
        <v>18</v>
      </c>
      <c r="B63" s="43" t="s">
        <v>33</v>
      </c>
      <c r="C63" s="39">
        <v>1.5</v>
      </c>
      <c r="D63" s="16">
        <v>0.34399999999999997</v>
      </c>
      <c r="E63" s="12">
        <v>1.353</v>
      </c>
      <c r="F63" s="12">
        <f t="shared" si="11"/>
        <v>1.6970000000000001</v>
      </c>
      <c r="G63" s="15">
        <v>4.7899999999999998E-2</v>
      </c>
      <c r="H63" s="15">
        <v>5.3999999999999999E-2</v>
      </c>
      <c r="I63" s="9">
        <f t="shared" si="9"/>
        <v>0.10189999999999999</v>
      </c>
      <c r="J63" s="17">
        <v>22.3</v>
      </c>
      <c r="K63" s="17">
        <v>32.200000000000003</v>
      </c>
      <c r="L63" s="20">
        <v>3</v>
      </c>
      <c r="M63" s="31">
        <f t="shared" si="8"/>
        <v>0.25424981522542495</v>
      </c>
      <c r="N63" s="25">
        <f t="shared" si="2"/>
        <v>0.88703703703703696</v>
      </c>
      <c r="O63" s="28">
        <f t="shared" si="10"/>
        <v>0.29609999999999997</v>
      </c>
      <c r="P63" s="14">
        <f t="shared" si="6"/>
        <v>1.2989999999999999</v>
      </c>
      <c r="Q63" s="46">
        <f t="shared" si="7"/>
        <v>1.5951</v>
      </c>
      <c r="R63" s="48" t="s">
        <v>34</v>
      </c>
    </row>
    <row r="64" spans="1:18" ht="14.25">
      <c r="A64" s="36" t="s">
        <v>18</v>
      </c>
      <c r="B64" s="43" t="s">
        <v>33</v>
      </c>
      <c r="C64" s="39">
        <v>2.5</v>
      </c>
      <c r="D64" s="16">
        <v>0.42399999999999999</v>
      </c>
      <c r="E64" s="12">
        <v>1.3180000000000001</v>
      </c>
      <c r="F64" s="12">
        <f t="shared" si="11"/>
        <v>1.742</v>
      </c>
      <c r="G64" s="15">
        <v>5.2400000000000002E-2</v>
      </c>
      <c r="H64" s="15">
        <v>0.16700000000000001</v>
      </c>
      <c r="I64" s="9">
        <f t="shared" si="9"/>
        <v>0.21940000000000001</v>
      </c>
      <c r="J64" s="17">
        <v>19</v>
      </c>
      <c r="K64" s="17">
        <v>16</v>
      </c>
      <c r="L64" s="20">
        <v>3</v>
      </c>
      <c r="M64" s="31">
        <f t="shared" si="8"/>
        <v>0.32169954476479512</v>
      </c>
      <c r="N64" s="25">
        <f t="shared" si="2"/>
        <v>0.31377245508982038</v>
      </c>
      <c r="O64" s="28">
        <f t="shared" si="10"/>
        <v>0.37159999999999999</v>
      </c>
      <c r="P64" s="14">
        <f t="shared" si="6"/>
        <v>1.151</v>
      </c>
      <c r="Q64" s="46">
        <f t="shared" si="7"/>
        <v>1.5226</v>
      </c>
    </row>
    <row r="65" spans="1:18" ht="14.25">
      <c r="A65" s="36" t="s">
        <v>18</v>
      </c>
      <c r="B65" s="43" t="s">
        <v>33</v>
      </c>
      <c r="C65" s="39">
        <v>5</v>
      </c>
      <c r="D65" s="16">
        <v>0.224</v>
      </c>
      <c r="E65" s="12">
        <v>0.77100000000000002</v>
      </c>
      <c r="F65" s="12">
        <f t="shared" si="11"/>
        <v>0.995</v>
      </c>
      <c r="G65" s="15">
        <v>3.2000000000000001E-2</v>
      </c>
      <c r="H65" s="15">
        <v>3.4000000000000002E-2</v>
      </c>
      <c r="I65" s="9">
        <f t="shared" si="9"/>
        <v>6.6000000000000003E-2</v>
      </c>
      <c r="J65" s="17">
        <v>13.8</v>
      </c>
      <c r="K65" s="17">
        <v>20.6</v>
      </c>
      <c r="L65" s="20">
        <v>3</v>
      </c>
      <c r="M65" s="31">
        <f t="shared" si="8"/>
        <v>0.29053177691309989</v>
      </c>
      <c r="N65" s="25">
        <f t="shared" si="2"/>
        <v>0.94117647058823528</v>
      </c>
      <c r="O65" s="28">
        <f t="shared" si="10"/>
        <v>0.192</v>
      </c>
      <c r="P65" s="14">
        <f t="shared" si="6"/>
        <v>0.73699999999999999</v>
      </c>
      <c r="Q65" s="46">
        <f t="shared" si="7"/>
        <v>0.92900000000000005</v>
      </c>
    </row>
    <row r="66" spans="1:18" ht="14.25">
      <c r="A66" s="36" t="s">
        <v>18</v>
      </c>
      <c r="B66" s="43" t="s">
        <v>33</v>
      </c>
      <c r="C66" s="39">
        <v>10</v>
      </c>
      <c r="D66" s="16">
        <v>0.26700000000000002</v>
      </c>
      <c r="E66" s="12">
        <v>0.248</v>
      </c>
      <c r="F66" s="12">
        <f t="shared" si="11"/>
        <v>0.51500000000000001</v>
      </c>
      <c r="G66" s="15">
        <v>4.3499999999999997E-2</v>
      </c>
      <c r="H66" s="15">
        <v>2.1000000000000001E-2</v>
      </c>
      <c r="I66" s="9">
        <f t="shared" si="9"/>
        <v>6.4500000000000002E-2</v>
      </c>
      <c r="J66" s="17">
        <v>15.1</v>
      </c>
      <c r="K66" s="17">
        <v>11.4</v>
      </c>
      <c r="L66" s="20">
        <v>2</v>
      </c>
      <c r="M66" s="31">
        <f t="shared" ref="M66:M93" si="12">D66/E66</f>
        <v>1.0766129032258065</v>
      </c>
      <c r="N66" s="25">
        <f t="shared" ref="N66:N103" si="13">G66/H66</f>
        <v>2.0714285714285712</v>
      </c>
      <c r="O66" s="28">
        <f t="shared" si="10"/>
        <v>0.22350000000000003</v>
      </c>
      <c r="P66" s="14">
        <f t="shared" si="6"/>
        <v>0.22700000000000001</v>
      </c>
      <c r="Q66" s="46">
        <f t="shared" si="7"/>
        <v>0.45050000000000001</v>
      </c>
      <c r="R66" s="48" t="s">
        <v>35</v>
      </c>
    </row>
    <row r="67" spans="1:18" ht="14.25">
      <c r="A67" s="36" t="s">
        <v>18</v>
      </c>
      <c r="B67" s="43" t="s">
        <v>33</v>
      </c>
      <c r="C67" s="39">
        <v>15</v>
      </c>
      <c r="D67" s="16">
        <v>0.24299999999999999</v>
      </c>
      <c r="E67" s="12">
        <v>0.32300000000000001</v>
      </c>
      <c r="F67" s="12">
        <f t="shared" si="11"/>
        <v>0.56600000000000006</v>
      </c>
      <c r="G67" s="15">
        <v>3.15E-2</v>
      </c>
      <c r="H67" s="15">
        <v>2.1000000000000001E-2</v>
      </c>
      <c r="I67" s="9">
        <f t="shared" si="9"/>
        <v>5.2500000000000005E-2</v>
      </c>
      <c r="J67" s="17">
        <v>11.4</v>
      </c>
      <c r="K67" s="17">
        <v>18.399999999999999</v>
      </c>
      <c r="L67" s="20">
        <v>3</v>
      </c>
      <c r="M67" s="31">
        <f t="shared" si="12"/>
        <v>0.75232198142414852</v>
      </c>
      <c r="N67" s="25">
        <f t="shared" si="13"/>
        <v>1.5</v>
      </c>
      <c r="O67" s="28">
        <f t="shared" si="10"/>
        <v>0.21149999999999999</v>
      </c>
      <c r="P67" s="14">
        <f t="shared" ref="P67:P103" si="14">E67-H67</f>
        <v>0.30199999999999999</v>
      </c>
      <c r="Q67" s="46">
        <f t="shared" ref="Q67:Q103" si="15">O67+P67</f>
        <v>0.51349999999999996</v>
      </c>
      <c r="R67" s="48" t="s">
        <v>36</v>
      </c>
    </row>
    <row r="68" spans="1:18" ht="14.25">
      <c r="A68" s="36" t="s">
        <v>18</v>
      </c>
      <c r="B68" s="43" t="s">
        <v>37</v>
      </c>
      <c r="C68" s="39">
        <v>0</v>
      </c>
      <c r="D68" s="16">
        <v>1.1499999999999999</v>
      </c>
      <c r="E68" s="12">
        <v>0.55500000000000005</v>
      </c>
      <c r="F68" s="12">
        <f t="shared" si="11"/>
        <v>1.7050000000000001</v>
      </c>
      <c r="G68" s="15">
        <v>0.107</v>
      </c>
      <c r="H68" s="15">
        <v>4.1000000000000002E-2</v>
      </c>
      <c r="I68" s="9">
        <f t="shared" si="9"/>
        <v>0.14799999999999999</v>
      </c>
      <c r="J68" s="17">
        <v>33.5</v>
      </c>
      <c r="K68" s="17">
        <v>19</v>
      </c>
      <c r="L68" s="20">
        <v>4</v>
      </c>
      <c r="M68" s="31">
        <f t="shared" si="12"/>
        <v>2.0720720720720718</v>
      </c>
      <c r="N68" s="25">
        <f t="shared" si="13"/>
        <v>2.6097560975609753</v>
      </c>
      <c r="O68" s="28">
        <f t="shared" si="10"/>
        <v>1.0429999999999999</v>
      </c>
      <c r="P68" s="14">
        <f t="shared" si="14"/>
        <v>0.51400000000000001</v>
      </c>
      <c r="Q68" s="46">
        <f t="shared" si="15"/>
        <v>1.5569999999999999</v>
      </c>
    </row>
    <row r="69" spans="1:18" ht="14.25">
      <c r="A69" s="36" t="s">
        <v>18</v>
      </c>
      <c r="B69" s="43" t="s">
        <v>37</v>
      </c>
      <c r="C69" s="39">
        <v>1.5</v>
      </c>
      <c r="D69" s="16">
        <v>0.74399999999999999</v>
      </c>
      <c r="E69" s="12">
        <v>0.32900000000000001</v>
      </c>
      <c r="F69" s="12">
        <f t="shared" si="11"/>
        <v>1.073</v>
      </c>
      <c r="G69" s="15">
        <v>7.2999999999999995E-2</v>
      </c>
      <c r="H69" s="15">
        <v>2.9000000000000001E-2</v>
      </c>
      <c r="I69" s="9">
        <f t="shared" si="9"/>
        <v>0.10199999999999999</v>
      </c>
      <c r="J69" s="17">
        <v>30</v>
      </c>
      <c r="K69" s="17">
        <v>23</v>
      </c>
      <c r="L69" s="20">
        <v>4</v>
      </c>
      <c r="M69" s="31">
        <f t="shared" si="12"/>
        <v>2.2613981762917934</v>
      </c>
      <c r="N69" s="25">
        <f t="shared" si="13"/>
        <v>2.5172413793103448</v>
      </c>
      <c r="O69" s="28">
        <f t="shared" si="10"/>
        <v>0.67100000000000004</v>
      </c>
      <c r="P69" s="14">
        <f t="shared" si="14"/>
        <v>0.3</v>
      </c>
      <c r="Q69" s="46">
        <f t="shared" si="15"/>
        <v>0.97100000000000009</v>
      </c>
    </row>
    <row r="70" spans="1:18" ht="14.25">
      <c r="A70" s="36" t="s">
        <v>18</v>
      </c>
      <c r="B70" s="43" t="s">
        <v>37</v>
      </c>
      <c r="C70" s="39">
        <v>2.5</v>
      </c>
      <c r="D70" s="16">
        <v>1.2</v>
      </c>
      <c r="E70" s="12">
        <v>1.86</v>
      </c>
      <c r="F70" s="12">
        <f t="shared" si="11"/>
        <v>3.06</v>
      </c>
      <c r="G70" s="15">
        <v>0.2</v>
      </c>
      <c r="H70" s="15">
        <v>0.08</v>
      </c>
      <c r="I70" s="9">
        <f t="shared" si="9"/>
        <v>0.28000000000000003</v>
      </c>
      <c r="J70" s="17">
        <v>37</v>
      </c>
      <c r="K70" s="17">
        <v>26</v>
      </c>
      <c r="L70" s="20">
        <v>6</v>
      </c>
      <c r="M70" s="31">
        <f t="shared" si="12"/>
        <v>0.64516129032258063</v>
      </c>
      <c r="N70" s="25">
        <f t="shared" si="13"/>
        <v>2.5</v>
      </c>
      <c r="O70" s="28">
        <f t="shared" si="10"/>
        <v>1</v>
      </c>
      <c r="P70" s="14">
        <f t="shared" si="14"/>
        <v>1.78</v>
      </c>
      <c r="Q70" s="46">
        <f t="shared" si="15"/>
        <v>2.7800000000000002</v>
      </c>
    </row>
    <row r="71" spans="1:18" ht="14.25">
      <c r="A71" s="36" t="s">
        <v>18</v>
      </c>
      <c r="B71" s="43" t="s">
        <v>37</v>
      </c>
      <c r="C71" s="39">
        <v>5</v>
      </c>
      <c r="D71" s="16">
        <v>0.37219999999999998</v>
      </c>
      <c r="E71" s="12">
        <v>0.72799999999999998</v>
      </c>
      <c r="F71" s="12">
        <f t="shared" si="11"/>
        <v>1.1002000000000001</v>
      </c>
      <c r="G71" s="15">
        <v>8.4000000000000005E-2</v>
      </c>
      <c r="H71" s="15">
        <v>0.03</v>
      </c>
      <c r="I71" s="9">
        <f t="shared" si="9"/>
        <v>0.114</v>
      </c>
      <c r="J71" s="17">
        <v>22.5</v>
      </c>
      <c r="K71" s="17">
        <v>21.6</v>
      </c>
      <c r="L71" s="20">
        <v>4</v>
      </c>
      <c r="M71" s="31">
        <f t="shared" si="12"/>
        <v>0.51126373626373622</v>
      </c>
      <c r="N71" s="25">
        <f t="shared" si="13"/>
        <v>2.8000000000000003</v>
      </c>
      <c r="O71" s="28">
        <f t="shared" si="10"/>
        <v>0.28819999999999996</v>
      </c>
      <c r="P71" s="14">
        <f t="shared" si="14"/>
        <v>0.69799999999999995</v>
      </c>
      <c r="Q71" s="46">
        <f t="shared" si="15"/>
        <v>0.98619999999999997</v>
      </c>
      <c r="R71" s="48" t="s">
        <v>38</v>
      </c>
    </row>
    <row r="72" spans="1:18" ht="14.25">
      <c r="A72" s="36" t="s">
        <v>18</v>
      </c>
      <c r="B72" s="43" t="s">
        <v>37</v>
      </c>
      <c r="C72" s="39">
        <v>10</v>
      </c>
      <c r="D72" s="16">
        <v>0.81</v>
      </c>
      <c r="E72" s="12">
        <v>0.56000000000000005</v>
      </c>
      <c r="F72" s="12">
        <f t="shared" si="11"/>
        <v>1.37</v>
      </c>
      <c r="G72" s="15">
        <v>0.11600000000000001</v>
      </c>
      <c r="H72" s="15">
        <v>3.9E-2</v>
      </c>
      <c r="I72" s="9">
        <f t="shared" si="9"/>
        <v>0.155</v>
      </c>
      <c r="J72" s="17">
        <v>30</v>
      </c>
      <c r="K72" s="17">
        <v>18.7</v>
      </c>
      <c r="L72" s="20">
        <v>4</v>
      </c>
      <c r="M72" s="31">
        <f t="shared" si="12"/>
        <v>1.4464285714285714</v>
      </c>
      <c r="N72" s="25">
        <f t="shared" si="13"/>
        <v>2.9743589743589745</v>
      </c>
      <c r="O72" s="28">
        <f t="shared" si="10"/>
        <v>0.69400000000000006</v>
      </c>
      <c r="P72" s="14">
        <f t="shared" si="14"/>
        <v>0.52100000000000002</v>
      </c>
      <c r="Q72" s="46">
        <f t="shared" si="15"/>
        <v>1.2150000000000001</v>
      </c>
    </row>
    <row r="73" spans="1:18" ht="14.25">
      <c r="A73" s="36" t="s">
        <v>18</v>
      </c>
      <c r="B73" s="43" t="s">
        <v>37</v>
      </c>
      <c r="C73" s="39">
        <v>15</v>
      </c>
      <c r="D73" s="16">
        <v>0.16830000000000001</v>
      </c>
      <c r="E73" s="12">
        <v>0.32690000000000002</v>
      </c>
      <c r="F73" s="12">
        <f t="shared" si="11"/>
        <v>0.49520000000000003</v>
      </c>
      <c r="G73" s="15">
        <v>5.3999999999999999E-2</v>
      </c>
      <c r="H73" s="15">
        <v>1.6E-2</v>
      </c>
      <c r="I73" s="9">
        <f t="shared" si="9"/>
        <v>7.0000000000000007E-2</v>
      </c>
      <c r="J73" s="17">
        <v>18.899999999999999</v>
      </c>
      <c r="K73" s="17">
        <v>21.2</v>
      </c>
      <c r="L73" s="20">
        <v>3</v>
      </c>
      <c r="M73" s="31">
        <f t="shared" si="12"/>
        <v>0.51483634138880385</v>
      </c>
      <c r="N73" s="25">
        <f t="shared" si="13"/>
        <v>3.375</v>
      </c>
      <c r="O73" s="28">
        <f t="shared" si="10"/>
        <v>0.11430000000000001</v>
      </c>
      <c r="P73" s="14">
        <f t="shared" si="14"/>
        <v>0.31090000000000001</v>
      </c>
      <c r="Q73" s="46">
        <f t="shared" si="15"/>
        <v>0.42520000000000002</v>
      </c>
      <c r="R73" s="48" t="s">
        <v>38</v>
      </c>
    </row>
    <row r="74" spans="1:18" ht="14.25">
      <c r="A74" s="36" t="s">
        <v>18</v>
      </c>
      <c r="B74" s="43" t="s">
        <v>39</v>
      </c>
      <c r="C74" s="39">
        <v>0</v>
      </c>
      <c r="D74" s="16">
        <v>2.1269999999999998</v>
      </c>
      <c r="E74" s="12">
        <v>0.98399999999999999</v>
      </c>
      <c r="F74" s="12">
        <f t="shared" si="11"/>
        <v>3.1109999999999998</v>
      </c>
      <c r="G74" s="15">
        <v>0.1933</v>
      </c>
      <c r="H74" s="15">
        <v>8.0600000000000005E-2</v>
      </c>
      <c r="I74" s="9">
        <f t="shared" si="9"/>
        <v>0.27390000000000003</v>
      </c>
      <c r="J74" s="17">
        <v>35</v>
      </c>
      <c r="K74" s="17">
        <v>22.3</v>
      </c>
      <c r="L74" s="20">
        <v>8</v>
      </c>
      <c r="M74" s="31">
        <f t="shared" si="12"/>
        <v>2.1615853658536581</v>
      </c>
      <c r="N74" s="25">
        <f t="shared" si="13"/>
        <v>2.3982630272952852</v>
      </c>
      <c r="O74" s="28">
        <f t="shared" si="10"/>
        <v>1.9336999999999998</v>
      </c>
      <c r="P74" s="14">
        <f t="shared" si="14"/>
        <v>0.90339999999999998</v>
      </c>
      <c r="Q74" s="46">
        <f t="shared" si="15"/>
        <v>2.8370999999999995</v>
      </c>
      <c r="R74" s="48" t="s">
        <v>40</v>
      </c>
    </row>
    <row r="75" spans="1:18" ht="14.25">
      <c r="A75" s="36" t="s">
        <v>18</v>
      </c>
      <c r="B75" s="43" t="s">
        <v>39</v>
      </c>
      <c r="C75" s="39">
        <v>1.5</v>
      </c>
      <c r="D75" s="16">
        <v>0.35099999999999998</v>
      </c>
      <c r="E75" s="12">
        <v>0.61599999999999999</v>
      </c>
      <c r="F75" s="12">
        <f t="shared" si="11"/>
        <v>0.96699999999999997</v>
      </c>
      <c r="G75" s="15">
        <v>3.6600000000000001E-2</v>
      </c>
      <c r="H75" s="15">
        <v>3.09E-2</v>
      </c>
      <c r="I75" s="9">
        <f t="shared" si="9"/>
        <v>6.7500000000000004E-2</v>
      </c>
      <c r="J75" s="17">
        <v>25.6</v>
      </c>
      <c r="K75" s="17">
        <v>16.399999999999999</v>
      </c>
      <c r="L75" s="20">
        <v>3</v>
      </c>
      <c r="M75" s="31">
        <f t="shared" si="12"/>
        <v>0.56980519480519476</v>
      </c>
      <c r="N75" s="25">
        <f t="shared" si="13"/>
        <v>1.1844660194174756</v>
      </c>
      <c r="O75" s="28">
        <f t="shared" si="10"/>
        <v>0.31439999999999996</v>
      </c>
      <c r="P75" s="14">
        <f t="shared" si="14"/>
        <v>0.58509999999999995</v>
      </c>
      <c r="Q75" s="46">
        <f t="shared" si="15"/>
        <v>0.89949999999999997</v>
      </c>
      <c r="R75" s="48" t="s">
        <v>41</v>
      </c>
    </row>
    <row r="76" spans="1:18" ht="14.25">
      <c r="A76" s="36" t="s">
        <v>18</v>
      </c>
      <c r="B76" s="43" t="s">
        <v>39</v>
      </c>
      <c r="C76" s="39">
        <v>2.5</v>
      </c>
      <c r="D76" s="16">
        <v>1.079</v>
      </c>
      <c r="E76" s="12">
        <v>0.55600000000000005</v>
      </c>
      <c r="F76" s="12">
        <f t="shared" si="11"/>
        <v>1.635</v>
      </c>
      <c r="G76" s="15">
        <v>0.13669999999999999</v>
      </c>
      <c r="H76" s="15">
        <v>3.6499999999999998E-2</v>
      </c>
      <c r="I76" s="9">
        <f t="shared" si="9"/>
        <v>0.17319999999999999</v>
      </c>
      <c r="J76" s="17">
        <v>30</v>
      </c>
      <c r="K76" s="17">
        <v>25.3</v>
      </c>
      <c r="L76" s="20">
        <v>4</v>
      </c>
      <c r="M76" s="31">
        <f t="shared" si="12"/>
        <v>1.9406474820143882</v>
      </c>
      <c r="N76" s="25">
        <f t="shared" si="13"/>
        <v>3.7452054794520548</v>
      </c>
      <c r="O76" s="28">
        <f t="shared" si="10"/>
        <v>0.94229999999999992</v>
      </c>
      <c r="P76" s="14">
        <f t="shared" si="14"/>
        <v>0.51950000000000007</v>
      </c>
      <c r="Q76" s="46">
        <f t="shared" si="15"/>
        <v>1.4618</v>
      </c>
      <c r="R76" s="48" t="s">
        <v>42</v>
      </c>
    </row>
    <row r="77" spans="1:18" ht="14.25">
      <c r="A77" s="36" t="s">
        <v>18</v>
      </c>
      <c r="B77" s="43" t="s">
        <v>39</v>
      </c>
      <c r="C77" s="39">
        <v>5</v>
      </c>
      <c r="D77" s="16">
        <v>0.436</v>
      </c>
      <c r="E77" s="12">
        <v>0.78700000000000003</v>
      </c>
      <c r="F77" s="12">
        <f t="shared" si="11"/>
        <v>1.2230000000000001</v>
      </c>
      <c r="G77" s="15">
        <v>5.2200000000000003E-2</v>
      </c>
      <c r="H77" s="15">
        <v>5.7099999999999998E-2</v>
      </c>
      <c r="I77" s="9">
        <f t="shared" si="9"/>
        <v>0.10930000000000001</v>
      </c>
      <c r="J77" s="17">
        <v>25.2</v>
      </c>
      <c r="K77" s="17">
        <v>24.2</v>
      </c>
      <c r="L77" s="20">
        <v>3</v>
      </c>
      <c r="M77" s="31">
        <f t="shared" si="12"/>
        <v>0.55400254129606097</v>
      </c>
      <c r="N77" s="25">
        <f t="shared" si="13"/>
        <v>0.9141856392294222</v>
      </c>
      <c r="O77" s="28">
        <f t="shared" si="10"/>
        <v>0.38379999999999997</v>
      </c>
      <c r="P77" s="14">
        <f t="shared" si="14"/>
        <v>0.72989999999999999</v>
      </c>
      <c r="Q77" s="46">
        <f t="shared" si="15"/>
        <v>1.1136999999999999</v>
      </c>
      <c r="R77" s="48" t="s">
        <v>43</v>
      </c>
    </row>
    <row r="78" spans="1:18" ht="14.25">
      <c r="A78" s="36" t="s">
        <v>18</v>
      </c>
      <c r="B78" s="43" t="s">
        <v>39</v>
      </c>
      <c r="C78" s="39">
        <v>10</v>
      </c>
      <c r="D78" s="16">
        <v>0.47499999999999998</v>
      </c>
      <c r="E78" s="12">
        <v>0.33900000000000002</v>
      </c>
      <c r="F78" s="12">
        <f t="shared" si="11"/>
        <v>0.81400000000000006</v>
      </c>
      <c r="G78" s="2">
        <v>6.4399999999999999E-2</v>
      </c>
      <c r="H78" s="15">
        <v>2.8299999999999999E-2</v>
      </c>
      <c r="I78" s="9">
        <f t="shared" ref="I78:I109" si="16">G78+H78</f>
        <v>9.2700000000000005E-2</v>
      </c>
      <c r="J78" s="17">
        <v>19.5</v>
      </c>
      <c r="K78" s="17">
        <v>17.7</v>
      </c>
      <c r="L78" s="20">
        <v>3</v>
      </c>
      <c r="M78" s="31">
        <f t="shared" si="12"/>
        <v>1.4011799410029497</v>
      </c>
      <c r="N78" s="25">
        <f t="shared" si="13"/>
        <v>2.2756183745583041</v>
      </c>
      <c r="O78" s="28">
        <f t="shared" ref="O78:O97" si="17">D78-G78</f>
        <v>0.41059999999999997</v>
      </c>
      <c r="P78" s="14">
        <f t="shared" si="14"/>
        <v>0.31070000000000003</v>
      </c>
      <c r="Q78" s="46">
        <f t="shared" si="15"/>
        <v>0.72130000000000005</v>
      </c>
      <c r="R78" s="48" t="s">
        <v>44</v>
      </c>
    </row>
    <row r="79" spans="1:18" ht="14.25">
      <c r="A79" s="36" t="s">
        <v>18</v>
      </c>
      <c r="B79" s="43" t="s">
        <v>39</v>
      </c>
      <c r="C79" s="39">
        <v>15</v>
      </c>
      <c r="D79" s="16">
        <v>0.16600000000000001</v>
      </c>
      <c r="E79" s="12">
        <v>8.8999999999999996E-2</v>
      </c>
      <c r="F79" s="12">
        <f t="shared" si="11"/>
        <v>0.255</v>
      </c>
      <c r="G79" s="15">
        <v>2.1899999999999999E-2</v>
      </c>
      <c r="H79" s="15">
        <v>1.15E-2</v>
      </c>
      <c r="I79" s="9">
        <f t="shared" si="16"/>
        <v>3.3399999999999999E-2</v>
      </c>
      <c r="J79" s="17">
        <v>11.9</v>
      </c>
      <c r="K79" s="17">
        <v>14.9</v>
      </c>
      <c r="L79" s="20">
        <v>1</v>
      </c>
      <c r="M79" s="31">
        <f t="shared" si="12"/>
        <v>1.8651685393258428</v>
      </c>
      <c r="N79" s="25">
        <f t="shared" si="13"/>
        <v>1.9043478260869564</v>
      </c>
      <c r="O79" s="28">
        <f t="shared" si="17"/>
        <v>0.14410000000000001</v>
      </c>
      <c r="P79" s="14">
        <f t="shared" si="14"/>
        <v>7.7499999999999999E-2</v>
      </c>
      <c r="Q79" s="46">
        <f t="shared" si="15"/>
        <v>0.22160000000000002</v>
      </c>
      <c r="R79" s="48" t="s">
        <v>45</v>
      </c>
    </row>
    <row r="80" spans="1:18" ht="14.25">
      <c r="A80" s="36" t="s">
        <v>18</v>
      </c>
      <c r="B80" s="43" t="s">
        <v>46</v>
      </c>
      <c r="C80" s="39">
        <v>0</v>
      </c>
      <c r="D80" s="16">
        <v>0.44400000000000001</v>
      </c>
      <c r="E80" s="12">
        <v>0.40400000000000003</v>
      </c>
      <c r="F80" s="12">
        <f t="shared" si="11"/>
        <v>0.84800000000000009</v>
      </c>
      <c r="G80" s="15">
        <v>0.43</v>
      </c>
      <c r="H80" s="15">
        <v>3.5000000000000003E-2</v>
      </c>
      <c r="I80" s="9">
        <f t="shared" si="16"/>
        <v>0.46499999999999997</v>
      </c>
      <c r="J80" s="17">
        <v>25</v>
      </c>
      <c r="K80" s="17">
        <v>16.8</v>
      </c>
      <c r="L80" s="20">
        <v>2</v>
      </c>
      <c r="M80" s="31">
        <f t="shared" si="12"/>
        <v>1.0990099009900989</v>
      </c>
      <c r="N80" s="25">
        <f t="shared" si="13"/>
        <v>12.285714285714285</v>
      </c>
      <c r="O80" s="28">
        <f t="shared" si="17"/>
        <v>1.4000000000000012E-2</v>
      </c>
      <c r="P80" s="14">
        <f t="shared" si="14"/>
        <v>0.36899999999999999</v>
      </c>
      <c r="Q80" s="46">
        <f t="shared" si="15"/>
        <v>0.38300000000000001</v>
      </c>
      <c r="R80" s="48" t="s">
        <v>38</v>
      </c>
    </row>
    <row r="81" spans="1:18" ht="14.25">
      <c r="A81" s="36" t="s">
        <v>18</v>
      </c>
      <c r="B81" s="43" t="s">
        <v>46</v>
      </c>
      <c r="C81" s="39">
        <v>1.5</v>
      </c>
      <c r="D81" s="16">
        <v>0.41</v>
      </c>
      <c r="E81" s="12">
        <v>0.45100000000000001</v>
      </c>
      <c r="F81" s="12">
        <f t="shared" si="11"/>
        <v>0.86099999999999999</v>
      </c>
      <c r="G81" s="15">
        <v>5.0999999999999997E-2</v>
      </c>
      <c r="H81" s="15">
        <v>4.1000000000000002E-2</v>
      </c>
      <c r="I81" s="9">
        <f t="shared" si="16"/>
        <v>9.1999999999999998E-2</v>
      </c>
      <c r="J81" s="17">
        <v>24.7</v>
      </c>
      <c r="K81" s="17">
        <v>15.5</v>
      </c>
      <c r="L81" s="20">
        <v>3</v>
      </c>
      <c r="M81" s="31">
        <f t="shared" si="12"/>
        <v>0.90909090909090906</v>
      </c>
      <c r="N81" s="25">
        <f t="shared" si="13"/>
        <v>1.24390243902439</v>
      </c>
      <c r="O81" s="28">
        <f t="shared" si="17"/>
        <v>0.35899999999999999</v>
      </c>
      <c r="P81" s="14">
        <f t="shared" si="14"/>
        <v>0.41000000000000003</v>
      </c>
      <c r="Q81" s="46">
        <f t="shared" si="15"/>
        <v>0.76900000000000002</v>
      </c>
      <c r="R81" s="48" t="s">
        <v>47</v>
      </c>
    </row>
    <row r="82" spans="1:18" ht="14.25">
      <c r="A82" s="36" t="s">
        <v>18</v>
      </c>
      <c r="B82" s="43" t="s">
        <v>46</v>
      </c>
      <c r="C82" s="39">
        <v>2.5</v>
      </c>
      <c r="D82" s="16">
        <v>0.70099999999999996</v>
      </c>
      <c r="E82" s="12">
        <v>0.63700000000000001</v>
      </c>
      <c r="F82" s="12">
        <f t="shared" si="11"/>
        <v>1.3380000000000001</v>
      </c>
      <c r="G82" s="15">
        <v>8.8999999999999996E-2</v>
      </c>
      <c r="H82" s="15">
        <v>0.06</v>
      </c>
      <c r="I82" s="9">
        <f t="shared" si="16"/>
        <v>0.14899999999999999</v>
      </c>
      <c r="J82" s="17">
        <v>26</v>
      </c>
      <c r="K82" s="17">
        <v>18.5</v>
      </c>
      <c r="L82" s="20">
        <v>3</v>
      </c>
      <c r="M82" s="31">
        <f t="shared" si="12"/>
        <v>1.1004709576138147</v>
      </c>
      <c r="N82" s="25">
        <f t="shared" si="13"/>
        <v>1.4833333333333334</v>
      </c>
      <c r="O82" s="28">
        <f t="shared" si="17"/>
        <v>0.61199999999999999</v>
      </c>
      <c r="P82" s="14">
        <f t="shared" si="14"/>
        <v>0.57699999999999996</v>
      </c>
      <c r="Q82" s="46">
        <f t="shared" si="15"/>
        <v>1.1890000000000001</v>
      </c>
      <c r="R82" s="48" t="s">
        <v>48</v>
      </c>
    </row>
    <row r="83" spans="1:18" ht="14.25">
      <c r="A83" s="36" t="s">
        <v>18</v>
      </c>
      <c r="B83" s="43" t="s">
        <v>46</v>
      </c>
      <c r="C83" s="39">
        <v>5</v>
      </c>
      <c r="D83" s="16">
        <v>0.71499999999999997</v>
      </c>
      <c r="E83" s="12">
        <v>0.53900000000000003</v>
      </c>
      <c r="F83" s="12">
        <f t="shared" si="11"/>
        <v>1.254</v>
      </c>
      <c r="G83" s="15">
        <v>7.6999999999999999E-2</v>
      </c>
      <c r="H83" s="15">
        <v>4.5999999999999999E-2</v>
      </c>
      <c r="I83" s="9">
        <f t="shared" si="16"/>
        <v>0.123</v>
      </c>
      <c r="J83" s="17">
        <v>19.5</v>
      </c>
      <c r="K83" s="17">
        <v>21</v>
      </c>
      <c r="L83" s="20">
        <v>3</v>
      </c>
      <c r="M83" s="31">
        <f t="shared" si="12"/>
        <v>1.3265306122448979</v>
      </c>
      <c r="N83" s="25">
        <f t="shared" si="13"/>
        <v>1.673913043478261</v>
      </c>
      <c r="O83" s="28">
        <f t="shared" si="17"/>
        <v>0.63800000000000001</v>
      </c>
      <c r="P83" s="14">
        <f t="shared" si="14"/>
        <v>0.49300000000000005</v>
      </c>
      <c r="Q83" s="46">
        <f t="shared" si="15"/>
        <v>1.131</v>
      </c>
      <c r="R83" s="48" t="s">
        <v>49</v>
      </c>
    </row>
    <row r="84" spans="1:18" ht="14.25">
      <c r="A84" s="36" t="s">
        <v>18</v>
      </c>
      <c r="B84" s="43" t="s">
        <v>46</v>
      </c>
      <c r="C84" s="39">
        <v>10</v>
      </c>
      <c r="D84" s="16">
        <v>0.65900000000000003</v>
      </c>
      <c r="E84" s="12">
        <v>0.41899999999999998</v>
      </c>
      <c r="F84" s="12">
        <f t="shared" si="11"/>
        <v>1.0780000000000001</v>
      </c>
      <c r="G84" s="15">
        <v>8.1000000000000003E-2</v>
      </c>
      <c r="H84" s="15">
        <v>2.3E-2</v>
      </c>
      <c r="I84" s="9">
        <f t="shared" si="16"/>
        <v>0.10400000000000001</v>
      </c>
      <c r="J84" s="17">
        <v>22.5</v>
      </c>
      <c r="K84" s="17">
        <v>14.2</v>
      </c>
      <c r="L84" s="20">
        <v>3</v>
      </c>
      <c r="M84" s="31">
        <f t="shared" si="12"/>
        <v>1.5727923627684965</v>
      </c>
      <c r="N84" s="25">
        <f t="shared" si="13"/>
        <v>3.5217391304347827</v>
      </c>
      <c r="O84" s="28">
        <f t="shared" si="17"/>
        <v>0.57800000000000007</v>
      </c>
      <c r="P84" s="14">
        <f t="shared" si="14"/>
        <v>0.39599999999999996</v>
      </c>
      <c r="Q84" s="46">
        <f t="shared" si="15"/>
        <v>0.97399999999999998</v>
      </c>
      <c r="R84" s="48" t="s">
        <v>50</v>
      </c>
    </row>
    <row r="85" spans="1:18" ht="14.25">
      <c r="A85" s="36" t="s">
        <v>18</v>
      </c>
      <c r="B85" s="43" t="s">
        <v>46</v>
      </c>
      <c r="C85" s="39">
        <v>15</v>
      </c>
      <c r="D85" s="16">
        <v>0.16800000000000001</v>
      </c>
      <c r="E85" s="12">
        <v>6.4000000000000001E-2</v>
      </c>
      <c r="F85" s="12">
        <f t="shared" si="11"/>
        <v>0.23200000000000001</v>
      </c>
      <c r="G85" s="15">
        <v>8.0000000000000002E-3</v>
      </c>
      <c r="H85" s="15">
        <v>0.03</v>
      </c>
      <c r="I85" s="9">
        <f t="shared" si="16"/>
        <v>3.7999999999999999E-2</v>
      </c>
      <c r="J85" s="17">
        <v>15.5</v>
      </c>
      <c r="K85" s="17">
        <v>19</v>
      </c>
      <c r="L85" s="20">
        <v>1</v>
      </c>
      <c r="M85" s="31">
        <f t="shared" si="12"/>
        <v>2.625</v>
      </c>
      <c r="N85" s="25">
        <f t="shared" si="13"/>
        <v>0.26666666666666666</v>
      </c>
      <c r="O85" s="28">
        <f t="shared" si="17"/>
        <v>0.16</v>
      </c>
      <c r="P85" s="14">
        <f t="shared" si="14"/>
        <v>3.4000000000000002E-2</v>
      </c>
      <c r="Q85" s="46">
        <f t="shared" si="15"/>
        <v>0.19400000000000001</v>
      </c>
      <c r="R85" s="48" t="s">
        <v>51</v>
      </c>
    </row>
    <row r="86" spans="1:18" ht="14.25">
      <c r="A86" s="36" t="s">
        <v>18</v>
      </c>
      <c r="B86" s="43" t="s">
        <v>52</v>
      </c>
      <c r="C86" s="39">
        <v>0</v>
      </c>
      <c r="D86" s="16">
        <v>0.752</v>
      </c>
      <c r="E86" s="12">
        <v>1.3660000000000001</v>
      </c>
      <c r="F86" s="12">
        <f t="shared" si="11"/>
        <v>2.1180000000000003</v>
      </c>
      <c r="G86" s="15">
        <v>8.0100000000000005E-2</v>
      </c>
      <c r="H86" s="15">
        <v>5.6800000000000003E-2</v>
      </c>
      <c r="I86" s="9">
        <f t="shared" si="16"/>
        <v>0.13690000000000002</v>
      </c>
      <c r="J86" s="17">
        <v>30.5</v>
      </c>
      <c r="K86" s="17">
        <v>21.4</v>
      </c>
      <c r="L86" s="20">
        <v>3</v>
      </c>
      <c r="M86" s="31">
        <f t="shared" si="12"/>
        <v>0.55051244509516839</v>
      </c>
      <c r="N86" s="25">
        <f t="shared" si="13"/>
        <v>1.4102112676056338</v>
      </c>
      <c r="O86" s="28">
        <f t="shared" si="17"/>
        <v>0.67189999999999994</v>
      </c>
      <c r="P86" s="14">
        <f t="shared" si="14"/>
        <v>1.3092000000000001</v>
      </c>
      <c r="Q86" s="46">
        <f t="shared" si="15"/>
        <v>1.9811000000000001</v>
      </c>
      <c r="R86" s="48" t="s">
        <v>53</v>
      </c>
    </row>
    <row r="87" spans="1:18" ht="14.25">
      <c r="A87" s="36" t="s">
        <v>18</v>
      </c>
      <c r="B87" s="43" t="s">
        <v>52</v>
      </c>
      <c r="C87" s="39">
        <v>1.5</v>
      </c>
      <c r="D87" s="16">
        <v>0.77900000000000003</v>
      </c>
      <c r="E87" s="12">
        <v>1.3740000000000001</v>
      </c>
      <c r="F87" s="12">
        <f t="shared" si="11"/>
        <v>2.153</v>
      </c>
      <c r="G87" s="15">
        <v>8.7300000000000003E-2</v>
      </c>
      <c r="H87" s="15">
        <v>7.9500000000000001E-2</v>
      </c>
      <c r="I87" s="9">
        <f t="shared" si="16"/>
        <v>0.1668</v>
      </c>
      <c r="J87" s="17">
        <v>31.3</v>
      </c>
      <c r="K87" s="17">
        <v>25.7</v>
      </c>
      <c r="L87" s="20">
        <v>3</v>
      </c>
      <c r="M87" s="31">
        <f t="shared" si="12"/>
        <v>0.56695778748180492</v>
      </c>
      <c r="N87" s="25">
        <f t="shared" si="13"/>
        <v>1.0981132075471698</v>
      </c>
      <c r="O87" s="28">
        <f t="shared" si="17"/>
        <v>0.69169999999999998</v>
      </c>
      <c r="P87" s="14">
        <f t="shared" si="14"/>
        <v>1.2945000000000002</v>
      </c>
      <c r="Q87" s="46">
        <f t="shared" si="15"/>
        <v>1.9862000000000002</v>
      </c>
      <c r="R87" s="48" t="s">
        <v>54</v>
      </c>
    </row>
    <row r="88" spans="1:18" ht="14.25">
      <c r="A88" s="36" t="s">
        <v>18</v>
      </c>
      <c r="B88" s="43" t="s">
        <v>52</v>
      </c>
      <c r="C88" s="39">
        <v>2.5</v>
      </c>
      <c r="D88" s="16">
        <v>0.45500000000000002</v>
      </c>
      <c r="E88" s="12">
        <v>1.01</v>
      </c>
      <c r="F88" s="12">
        <f t="shared" si="11"/>
        <v>1.4650000000000001</v>
      </c>
      <c r="G88" s="15">
        <v>5.0200000000000002E-2</v>
      </c>
      <c r="H88" s="15">
        <v>5.79E-2</v>
      </c>
      <c r="I88" s="9">
        <f t="shared" si="16"/>
        <v>0.1081</v>
      </c>
      <c r="J88" s="17">
        <v>25.5</v>
      </c>
      <c r="K88" s="17">
        <v>25.4</v>
      </c>
      <c r="L88" s="20">
        <v>3</v>
      </c>
      <c r="M88" s="31">
        <f t="shared" si="12"/>
        <v>0.45049504950495051</v>
      </c>
      <c r="N88" s="25">
        <f t="shared" si="13"/>
        <v>0.86701208981001732</v>
      </c>
      <c r="O88" s="28">
        <f t="shared" si="17"/>
        <v>0.40479999999999999</v>
      </c>
      <c r="P88" s="14">
        <f t="shared" si="14"/>
        <v>0.95210000000000006</v>
      </c>
      <c r="Q88" s="46">
        <f t="shared" si="15"/>
        <v>1.3569</v>
      </c>
      <c r="R88" s="48" t="s">
        <v>55</v>
      </c>
    </row>
    <row r="89" spans="1:18" ht="14.25">
      <c r="A89" s="36" t="s">
        <v>18</v>
      </c>
      <c r="B89" s="43" t="s">
        <v>52</v>
      </c>
      <c r="C89" s="39">
        <v>5</v>
      </c>
      <c r="D89" s="16">
        <v>0.84299999999999997</v>
      </c>
      <c r="E89" s="12">
        <v>1.1599999999999999</v>
      </c>
      <c r="F89" s="12">
        <f t="shared" si="11"/>
        <v>2.0030000000000001</v>
      </c>
      <c r="G89" s="15">
        <v>0.10580000000000001</v>
      </c>
      <c r="H89" s="15">
        <v>8.1299999999999997E-2</v>
      </c>
      <c r="I89" s="9">
        <f t="shared" si="16"/>
        <v>0.18709999999999999</v>
      </c>
      <c r="J89" s="17">
        <v>28.7</v>
      </c>
      <c r="K89" s="17">
        <v>39.700000000000003</v>
      </c>
      <c r="L89" s="20">
        <v>3</v>
      </c>
      <c r="M89" s="31">
        <f t="shared" si="12"/>
        <v>0.72672413793103452</v>
      </c>
      <c r="N89" s="25">
        <f t="shared" si="13"/>
        <v>1.3013530135301354</v>
      </c>
      <c r="O89" s="28">
        <f t="shared" si="17"/>
        <v>0.73719999999999997</v>
      </c>
      <c r="P89" s="14">
        <f t="shared" si="14"/>
        <v>1.0787</v>
      </c>
      <c r="Q89" s="46">
        <f t="shared" si="15"/>
        <v>1.8159000000000001</v>
      </c>
      <c r="R89" s="48" t="s">
        <v>56</v>
      </c>
    </row>
    <row r="90" spans="1:18" ht="14.25">
      <c r="A90" s="36" t="s">
        <v>18</v>
      </c>
      <c r="B90" s="43" t="s">
        <v>52</v>
      </c>
      <c r="C90" s="39">
        <v>10</v>
      </c>
      <c r="D90" s="16">
        <v>0.55500000000000005</v>
      </c>
      <c r="E90" s="12">
        <v>0.49299999999999999</v>
      </c>
      <c r="F90" s="12">
        <f t="shared" si="11"/>
        <v>1.048</v>
      </c>
      <c r="G90" s="15">
        <v>8.0799999999999997E-2</v>
      </c>
      <c r="H90" s="15">
        <v>4.0300000000000002E-2</v>
      </c>
      <c r="I90" s="9">
        <f t="shared" si="16"/>
        <v>0.1211</v>
      </c>
      <c r="J90" s="17">
        <v>25.9</v>
      </c>
      <c r="K90" s="17">
        <v>20.5</v>
      </c>
      <c r="L90" s="20">
        <v>3</v>
      </c>
      <c r="M90" s="31">
        <f t="shared" si="12"/>
        <v>1.1257606490872212</v>
      </c>
      <c r="N90" s="25">
        <f t="shared" si="13"/>
        <v>2.0049627791563274</v>
      </c>
      <c r="O90" s="28">
        <f t="shared" si="17"/>
        <v>0.47420000000000007</v>
      </c>
      <c r="P90" s="14">
        <f t="shared" si="14"/>
        <v>0.45269999999999999</v>
      </c>
      <c r="Q90" s="46">
        <f t="shared" si="15"/>
        <v>0.92690000000000006</v>
      </c>
      <c r="R90" s="48" t="s">
        <v>57</v>
      </c>
    </row>
    <row r="91" spans="1:18" ht="14.25">
      <c r="A91" s="36" t="s">
        <v>18</v>
      </c>
      <c r="B91" s="43" t="s">
        <v>52</v>
      </c>
      <c r="C91" s="39">
        <v>15</v>
      </c>
      <c r="D91" s="16">
        <v>0.17699999999999999</v>
      </c>
      <c r="E91" s="12">
        <v>0.109</v>
      </c>
      <c r="F91" s="12">
        <f t="shared" si="11"/>
        <v>0.28599999999999998</v>
      </c>
      <c r="G91" s="15">
        <v>2.4E-2</v>
      </c>
      <c r="H91" s="15">
        <v>9.2999999999999992E-3</v>
      </c>
      <c r="I91" s="9">
        <f t="shared" si="16"/>
        <v>3.3299999999999996E-2</v>
      </c>
      <c r="J91" s="17">
        <v>14.1</v>
      </c>
      <c r="K91" s="17">
        <v>14.1</v>
      </c>
      <c r="L91" s="20">
        <v>1</v>
      </c>
      <c r="M91" s="31">
        <f t="shared" si="12"/>
        <v>1.6238532110091741</v>
      </c>
      <c r="N91" s="25">
        <f t="shared" si="13"/>
        <v>2.580645161290323</v>
      </c>
      <c r="O91" s="28">
        <f t="shared" si="17"/>
        <v>0.153</v>
      </c>
      <c r="P91" s="14">
        <f t="shared" si="14"/>
        <v>9.9699999999999997E-2</v>
      </c>
      <c r="Q91" s="46">
        <f t="shared" si="15"/>
        <v>0.25269999999999998</v>
      </c>
      <c r="R91" s="48" t="s">
        <v>58</v>
      </c>
    </row>
    <row r="92" spans="1:18" ht="14.25">
      <c r="A92" s="38" t="s">
        <v>18</v>
      </c>
      <c r="B92" s="43" t="s">
        <v>59</v>
      </c>
      <c r="C92" s="39">
        <v>0</v>
      </c>
      <c r="D92" s="16">
        <v>0.65500000000000003</v>
      </c>
      <c r="E92" s="12">
        <v>1.8759999999999999</v>
      </c>
      <c r="F92" s="12">
        <f t="shared" si="11"/>
        <v>2.5309999999999997</v>
      </c>
      <c r="G92" s="15">
        <v>6.7599999999999993E-2</v>
      </c>
      <c r="H92" s="15">
        <v>9.4200000000000006E-2</v>
      </c>
      <c r="I92" s="9">
        <f t="shared" si="16"/>
        <v>0.1618</v>
      </c>
      <c r="J92" s="17">
        <v>26.1</v>
      </c>
      <c r="K92" s="17">
        <v>24.5</v>
      </c>
      <c r="L92" s="21">
        <v>3</v>
      </c>
      <c r="M92" s="31">
        <f t="shared" si="12"/>
        <v>0.34914712153518129</v>
      </c>
      <c r="N92" s="25">
        <f t="shared" si="13"/>
        <v>0.71762208067940536</v>
      </c>
      <c r="O92" s="28">
        <f t="shared" si="17"/>
        <v>0.58740000000000003</v>
      </c>
      <c r="P92" s="14">
        <f t="shared" si="14"/>
        <v>1.7817999999999998</v>
      </c>
      <c r="Q92" s="46">
        <f t="shared" si="15"/>
        <v>2.3691999999999998</v>
      </c>
      <c r="R92" s="48" t="s">
        <v>60</v>
      </c>
    </row>
    <row r="93" spans="1:18" ht="14.25">
      <c r="A93" s="38" t="s">
        <v>18</v>
      </c>
      <c r="B93" s="43" t="s">
        <v>59</v>
      </c>
      <c r="C93" s="39">
        <v>1.5</v>
      </c>
      <c r="D93" s="16">
        <v>0.76</v>
      </c>
      <c r="E93" s="12">
        <v>1.7549999999999999</v>
      </c>
      <c r="F93" s="12">
        <f t="shared" si="11"/>
        <v>2.5149999999999997</v>
      </c>
      <c r="G93" s="15">
        <v>8.2299999999999998E-2</v>
      </c>
      <c r="H93" s="15">
        <v>9.0899999999999995E-2</v>
      </c>
      <c r="I93" s="9">
        <f t="shared" si="16"/>
        <v>0.17319999999999999</v>
      </c>
      <c r="J93" s="17">
        <v>27.8</v>
      </c>
      <c r="K93" s="17">
        <v>24.5</v>
      </c>
      <c r="L93" s="21">
        <v>3</v>
      </c>
      <c r="M93" s="31">
        <f t="shared" si="12"/>
        <v>0.4330484330484331</v>
      </c>
      <c r="N93" s="25">
        <f t="shared" si="13"/>
        <v>0.90539053905390543</v>
      </c>
      <c r="O93" s="28">
        <f t="shared" si="17"/>
        <v>0.67769999999999997</v>
      </c>
      <c r="P93" s="14">
        <f t="shared" si="14"/>
        <v>1.6640999999999999</v>
      </c>
      <c r="Q93" s="46">
        <f t="shared" si="15"/>
        <v>2.3418000000000001</v>
      </c>
      <c r="R93" s="48" t="s">
        <v>61</v>
      </c>
    </row>
    <row r="94" spans="1:18" ht="14.25">
      <c r="A94" s="38" t="s">
        <v>18</v>
      </c>
      <c r="B94" s="43" t="s">
        <v>59</v>
      </c>
      <c r="C94" s="39">
        <v>2.5</v>
      </c>
      <c r="D94" s="16">
        <v>0.33200000000000002</v>
      </c>
      <c r="E94" s="12">
        <v>0.61399999999999999</v>
      </c>
      <c r="F94" s="12">
        <f t="shared" si="11"/>
        <v>0.94599999999999995</v>
      </c>
      <c r="G94" s="2">
        <v>3.85E-2</v>
      </c>
      <c r="H94" s="15">
        <v>4.36E-2</v>
      </c>
      <c r="I94" s="9">
        <f t="shared" si="16"/>
        <v>8.2100000000000006E-2</v>
      </c>
      <c r="J94" s="17">
        <v>24.5</v>
      </c>
      <c r="K94" s="17">
        <v>12.7</v>
      </c>
      <c r="L94" s="21">
        <v>2</v>
      </c>
      <c r="M94" s="31">
        <f t="shared" ref="M94:M103" si="18">D94/E94</f>
        <v>0.54071661237785018</v>
      </c>
      <c r="N94" s="25">
        <f t="shared" si="13"/>
        <v>0.8830275229357798</v>
      </c>
      <c r="O94" s="28">
        <f t="shared" si="17"/>
        <v>0.29350000000000004</v>
      </c>
      <c r="P94" s="14">
        <f t="shared" si="14"/>
        <v>0.57040000000000002</v>
      </c>
      <c r="Q94" s="46">
        <f t="shared" si="15"/>
        <v>0.86390000000000011</v>
      </c>
      <c r="R94" s="48" t="s">
        <v>62</v>
      </c>
    </row>
    <row r="95" spans="1:18" ht="14.25">
      <c r="A95" s="38" t="s">
        <v>18</v>
      </c>
      <c r="B95" s="43" t="s">
        <v>59</v>
      </c>
      <c r="C95" s="39">
        <v>5</v>
      </c>
      <c r="D95" s="16">
        <v>0.7</v>
      </c>
      <c r="E95" s="12">
        <v>1.1379999999999999</v>
      </c>
      <c r="F95" s="12">
        <f t="shared" si="11"/>
        <v>1.8379999999999999</v>
      </c>
      <c r="G95" s="15">
        <v>8.8599999999999998E-2</v>
      </c>
      <c r="H95" s="15">
        <v>7.5300000000000006E-2</v>
      </c>
      <c r="I95" s="9">
        <f t="shared" si="16"/>
        <v>0.16389999999999999</v>
      </c>
      <c r="J95" s="17">
        <v>29</v>
      </c>
      <c r="K95" s="17">
        <v>27.2</v>
      </c>
      <c r="L95" s="21">
        <v>3</v>
      </c>
      <c r="M95" s="31">
        <f t="shared" si="18"/>
        <v>0.61511423550087874</v>
      </c>
      <c r="N95" s="25">
        <f t="shared" si="13"/>
        <v>1.1766268260292163</v>
      </c>
      <c r="O95" s="28">
        <f t="shared" si="17"/>
        <v>0.61139999999999994</v>
      </c>
      <c r="P95" s="14">
        <f t="shared" si="14"/>
        <v>1.0627</v>
      </c>
      <c r="Q95" s="46">
        <f t="shared" si="15"/>
        <v>1.6740999999999999</v>
      </c>
      <c r="R95" s="48" t="s">
        <v>63</v>
      </c>
    </row>
    <row r="96" spans="1:18" ht="14.25">
      <c r="A96" s="38" t="s">
        <v>18</v>
      </c>
      <c r="B96" s="43" t="s">
        <v>59</v>
      </c>
      <c r="C96" s="39">
        <v>10</v>
      </c>
      <c r="D96" s="16">
        <v>0.36699999999999999</v>
      </c>
      <c r="E96" s="12">
        <v>0.39</v>
      </c>
      <c r="F96" s="12">
        <f t="shared" si="11"/>
        <v>0.75700000000000001</v>
      </c>
      <c r="G96" s="52">
        <v>5.2600000000000001E-2</v>
      </c>
      <c r="H96" s="15">
        <v>3.44E-2</v>
      </c>
      <c r="I96" s="9">
        <f t="shared" si="16"/>
        <v>8.6999999999999994E-2</v>
      </c>
      <c r="J96" s="17">
        <v>18.3</v>
      </c>
      <c r="K96" s="17">
        <v>21.8</v>
      </c>
      <c r="L96" s="21">
        <v>2</v>
      </c>
      <c r="M96" s="31">
        <f t="shared" si="18"/>
        <v>0.94102564102564101</v>
      </c>
      <c r="N96" s="25">
        <f t="shared" si="13"/>
        <v>1.5290697674418605</v>
      </c>
      <c r="O96" s="28">
        <f t="shared" si="17"/>
        <v>0.31440000000000001</v>
      </c>
      <c r="P96" s="14">
        <f t="shared" si="14"/>
        <v>0.35560000000000003</v>
      </c>
      <c r="Q96" s="46">
        <f t="shared" si="15"/>
        <v>0.67</v>
      </c>
      <c r="R96" s="48" t="s">
        <v>64</v>
      </c>
    </row>
    <row r="97" spans="1:18" ht="14.25">
      <c r="A97" s="38" t="s">
        <v>18</v>
      </c>
      <c r="B97" s="43" t="s">
        <v>59</v>
      </c>
      <c r="C97" s="39">
        <v>15</v>
      </c>
      <c r="D97" s="16">
        <v>0.26400000000000001</v>
      </c>
      <c r="E97" s="12">
        <v>0.20100000000000001</v>
      </c>
      <c r="F97" s="12">
        <f t="shared" si="11"/>
        <v>0.46500000000000002</v>
      </c>
      <c r="G97" s="15">
        <v>3.56E-2</v>
      </c>
      <c r="H97" s="15">
        <v>1.66E-2</v>
      </c>
      <c r="I97" s="9">
        <f t="shared" si="16"/>
        <v>5.2199999999999996E-2</v>
      </c>
      <c r="J97" s="17">
        <v>16</v>
      </c>
      <c r="K97" s="17">
        <v>16.2</v>
      </c>
      <c r="L97" s="21">
        <v>2</v>
      </c>
      <c r="M97" s="31">
        <f t="shared" si="18"/>
        <v>1.3134328358208955</v>
      </c>
      <c r="N97" s="25">
        <f t="shared" si="13"/>
        <v>2.1445783132530121</v>
      </c>
      <c r="O97" s="28">
        <f t="shared" si="17"/>
        <v>0.22840000000000002</v>
      </c>
      <c r="P97" s="14">
        <f t="shared" si="14"/>
        <v>0.18440000000000001</v>
      </c>
      <c r="Q97" s="46">
        <f t="shared" si="15"/>
        <v>0.41280000000000006</v>
      </c>
      <c r="R97" s="48" t="s">
        <v>65</v>
      </c>
    </row>
    <row r="98" spans="1:18" ht="14.25">
      <c r="A98" s="38" t="s">
        <v>18</v>
      </c>
      <c r="B98" s="43" t="s">
        <v>66</v>
      </c>
      <c r="C98" s="39">
        <v>0</v>
      </c>
      <c r="D98" s="16">
        <v>2.99</v>
      </c>
      <c r="E98" s="12">
        <v>1.119</v>
      </c>
      <c r="F98" s="12">
        <v>1.9179999999999999</v>
      </c>
      <c r="G98" s="15">
        <v>6.6500000000000004E-2</v>
      </c>
      <c r="H98" s="15">
        <v>0.1027</v>
      </c>
      <c r="I98" s="9">
        <v>0.17</v>
      </c>
      <c r="J98" s="17">
        <v>28.4</v>
      </c>
      <c r="K98" s="17">
        <v>23</v>
      </c>
      <c r="L98" s="21">
        <v>3</v>
      </c>
      <c r="M98" s="31">
        <f t="shared" si="18"/>
        <v>2.6720285969615731</v>
      </c>
      <c r="N98" s="25">
        <f t="shared" si="13"/>
        <v>0.6475170399221033</v>
      </c>
      <c r="O98" s="28">
        <f t="shared" ref="O98:O103" si="19">D98-G98</f>
        <v>2.9235000000000002</v>
      </c>
      <c r="P98" s="14">
        <f t="shared" si="14"/>
        <v>1.0163</v>
      </c>
      <c r="Q98" s="46">
        <f t="shared" si="15"/>
        <v>3.9398</v>
      </c>
    </row>
    <row r="99" spans="1:18" ht="14.25">
      <c r="A99" s="38" t="s">
        <v>18</v>
      </c>
      <c r="B99" s="43" t="s">
        <v>66</v>
      </c>
      <c r="C99" s="39">
        <v>1.5</v>
      </c>
      <c r="D99" s="16">
        <v>2.9</v>
      </c>
      <c r="E99" s="12">
        <v>2.5139999999999998</v>
      </c>
      <c r="F99" s="12">
        <v>5.5960000000000001</v>
      </c>
      <c r="G99" s="15">
        <v>0.08</v>
      </c>
      <c r="H99" s="15">
        <v>0.17</v>
      </c>
      <c r="I99" s="9">
        <v>0.25</v>
      </c>
      <c r="J99" s="17">
        <v>28</v>
      </c>
      <c r="K99" s="17">
        <v>28.5</v>
      </c>
      <c r="L99" s="21">
        <v>3</v>
      </c>
      <c r="M99" s="31">
        <f t="shared" si="18"/>
        <v>1.1535401750198886</v>
      </c>
      <c r="N99" s="25">
        <f t="shared" si="13"/>
        <v>0.47058823529411764</v>
      </c>
      <c r="O99" s="28">
        <f t="shared" si="19"/>
        <v>2.82</v>
      </c>
      <c r="P99" s="14">
        <f t="shared" si="14"/>
        <v>2.3439999999999999</v>
      </c>
      <c r="Q99" s="46">
        <f t="shared" si="15"/>
        <v>5.1639999999999997</v>
      </c>
    </row>
    <row r="100" spans="1:18" ht="14.25">
      <c r="A100" s="38" t="s">
        <v>18</v>
      </c>
      <c r="B100" s="43" t="s">
        <v>66</v>
      </c>
      <c r="C100" s="39">
        <v>2.5</v>
      </c>
      <c r="D100" s="16">
        <v>0.53</v>
      </c>
      <c r="E100" s="12">
        <v>1.415</v>
      </c>
      <c r="F100" s="12">
        <v>2.11</v>
      </c>
      <c r="G100" s="15">
        <v>6.5000000000000002E-2</v>
      </c>
      <c r="H100" s="15">
        <v>0.108</v>
      </c>
      <c r="I100" s="9">
        <v>0.17299999999999999</v>
      </c>
      <c r="J100" s="17">
        <v>25.3</v>
      </c>
      <c r="K100" s="17">
        <v>19</v>
      </c>
      <c r="L100" s="21">
        <v>3</v>
      </c>
      <c r="M100" s="31">
        <f t="shared" si="18"/>
        <v>0.37455830388692579</v>
      </c>
      <c r="N100" s="25">
        <f t="shared" si="13"/>
        <v>0.60185185185185186</v>
      </c>
      <c r="O100" s="28">
        <f t="shared" si="19"/>
        <v>0.46500000000000002</v>
      </c>
      <c r="P100" s="14">
        <f t="shared" si="14"/>
        <v>1.3069999999999999</v>
      </c>
      <c r="Q100" s="46">
        <f t="shared" si="15"/>
        <v>1.772</v>
      </c>
    </row>
    <row r="101" spans="1:18" ht="14.25">
      <c r="A101" s="38" t="s">
        <v>18</v>
      </c>
      <c r="B101" s="43" t="s">
        <v>66</v>
      </c>
      <c r="C101" s="39">
        <v>5</v>
      </c>
      <c r="D101" s="16">
        <v>0.41</v>
      </c>
      <c r="E101" s="12">
        <v>0.70499999999999996</v>
      </c>
      <c r="F101" s="12">
        <v>1.212</v>
      </c>
      <c r="G101" s="15">
        <v>5.8000000000000003E-2</v>
      </c>
      <c r="H101" s="15">
        <v>6.9000000000000006E-2</v>
      </c>
      <c r="I101" s="9">
        <v>0.127</v>
      </c>
      <c r="J101" s="17">
        <v>20.399999999999999</v>
      </c>
      <c r="K101" s="17">
        <v>10.5</v>
      </c>
      <c r="L101" s="21">
        <v>3</v>
      </c>
      <c r="M101" s="31">
        <f t="shared" si="18"/>
        <v>0.58156028368794321</v>
      </c>
      <c r="N101" s="25">
        <f t="shared" si="13"/>
        <v>0.84057971014492749</v>
      </c>
      <c r="O101" s="28">
        <f t="shared" si="19"/>
        <v>0.35199999999999998</v>
      </c>
      <c r="P101" s="14">
        <f t="shared" si="14"/>
        <v>0.6359999999999999</v>
      </c>
      <c r="Q101" s="46">
        <f t="shared" si="15"/>
        <v>0.98799999999999988</v>
      </c>
      <c r="R101" s="48" t="s">
        <v>67</v>
      </c>
    </row>
    <row r="102" spans="1:18" ht="14.25">
      <c r="A102" s="38" t="s">
        <v>18</v>
      </c>
      <c r="B102" s="43" t="s">
        <v>66</v>
      </c>
      <c r="C102" s="39">
        <v>10</v>
      </c>
      <c r="D102" s="16">
        <v>0.51300000000000001</v>
      </c>
      <c r="E102" s="12">
        <v>1.173</v>
      </c>
      <c r="F102" s="12">
        <v>2.331</v>
      </c>
      <c r="G102" s="15">
        <v>7.5300000000000006E-2</v>
      </c>
      <c r="H102" s="15">
        <v>8.5999999999999993E-2</v>
      </c>
      <c r="I102" s="9">
        <v>0.161</v>
      </c>
      <c r="J102" s="17">
        <v>20.5</v>
      </c>
      <c r="K102" s="17">
        <v>27</v>
      </c>
      <c r="L102" s="21">
        <v>3</v>
      </c>
      <c r="M102" s="31">
        <f t="shared" si="18"/>
        <v>0.4373401534526854</v>
      </c>
      <c r="N102" s="25">
        <f t="shared" si="13"/>
        <v>0.87558139534883739</v>
      </c>
      <c r="O102" s="28">
        <f t="shared" si="19"/>
        <v>0.43769999999999998</v>
      </c>
      <c r="P102" s="14">
        <f t="shared" si="14"/>
        <v>1.087</v>
      </c>
      <c r="Q102" s="46">
        <f t="shared" si="15"/>
        <v>1.5246999999999999</v>
      </c>
    </row>
    <row r="103" spans="1:18" ht="14.25">
      <c r="A103" s="38" t="s">
        <v>18</v>
      </c>
      <c r="B103" s="43" t="s">
        <v>66</v>
      </c>
      <c r="C103" s="39">
        <v>15</v>
      </c>
      <c r="D103" s="16">
        <v>0.219</v>
      </c>
      <c r="E103" s="12">
        <v>0.318</v>
      </c>
      <c r="F103" s="12">
        <v>0.54</v>
      </c>
      <c r="G103" s="15">
        <v>3.73E-2</v>
      </c>
      <c r="H103" s="15">
        <v>3.61E-2</v>
      </c>
      <c r="I103" s="9">
        <v>7.2999999999999995E-2</v>
      </c>
      <c r="J103" s="17">
        <v>12.6</v>
      </c>
      <c r="K103" s="17">
        <v>19</v>
      </c>
      <c r="L103" s="21">
        <v>2</v>
      </c>
      <c r="M103" s="31">
        <f t="shared" si="18"/>
        <v>0.68867924528301883</v>
      </c>
      <c r="N103" s="25">
        <f t="shared" si="13"/>
        <v>1.0332409972299168</v>
      </c>
      <c r="O103" s="28">
        <f t="shared" si="19"/>
        <v>0.1817</v>
      </c>
      <c r="P103" s="14">
        <f t="shared" si="14"/>
        <v>0.28189999999999998</v>
      </c>
      <c r="Q103" s="46">
        <f t="shared" si="15"/>
        <v>0.46360000000000001</v>
      </c>
    </row>
    <row r="104" spans="1:18" ht="14.25">
      <c r="A104" s="38"/>
      <c r="B104" s="43"/>
      <c r="D104" s="16"/>
      <c r="E104" s="12"/>
      <c r="F104" s="12"/>
      <c r="G104" s="15"/>
      <c r="H104" s="15"/>
      <c r="I104" s="9"/>
    </row>
    <row r="105" spans="1:18" ht="14.25">
      <c r="A105" s="38"/>
      <c r="B105" s="43"/>
      <c r="D105" s="16"/>
      <c r="E105" s="12"/>
      <c r="F105" s="12"/>
      <c r="G105" s="15"/>
      <c r="H105" s="15"/>
      <c r="I105" s="9"/>
    </row>
    <row r="106" spans="1:18" ht="14.25">
      <c r="A106" s="38"/>
      <c r="B106" s="43"/>
      <c r="D106" s="16"/>
      <c r="E106" s="12"/>
      <c r="F106" s="12"/>
      <c r="G106" s="15"/>
      <c r="H106" s="15"/>
      <c r="I106" s="9"/>
    </row>
    <row r="107" spans="1:18" ht="14.25">
      <c r="A107" s="38"/>
      <c r="B107" s="43"/>
      <c r="D107" s="16"/>
      <c r="E107" s="12"/>
      <c r="F107" s="12"/>
      <c r="G107" s="15"/>
      <c r="H107" s="15"/>
      <c r="I107" s="9"/>
    </row>
    <row r="108" spans="1:18" ht="14.25">
      <c r="A108" s="38"/>
      <c r="B108" s="43"/>
      <c r="D108" s="16"/>
      <c r="E108" s="12"/>
      <c r="F108" s="12"/>
      <c r="G108" s="15"/>
      <c r="H108" s="15"/>
      <c r="I108" s="9"/>
    </row>
    <row r="109" spans="1:18" ht="14.25">
      <c r="A109" s="38"/>
      <c r="B109" s="43"/>
      <c r="D109" s="16"/>
      <c r="E109" s="12"/>
      <c r="F109" s="12"/>
      <c r="G109" s="15"/>
      <c r="H109" s="15"/>
      <c r="I109" s="9"/>
    </row>
    <row r="110" spans="1:18" ht="14.25">
      <c r="A110" s="38"/>
      <c r="B110" s="43"/>
      <c r="D110" s="16"/>
      <c r="E110" s="12"/>
      <c r="F110" s="12"/>
      <c r="G110" s="15"/>
      <c r="H110" s="15"/>
      <c r="I110" s="9"/>
    </row>
    <row r="111" spans="1:18" ht="14.25">
      <c r="A111" s="38"/>
      <c r="B111" s="43"/>
      <c r="D111" s="16"/>
      <c r="E111" s="12"/>
      <c r="F111" s="12"/>
      <c r="G111" s="15"/>
      <c r="H111" s="15"/>
      <c r="I111" s="9"/>
    </row>
    <row r="112" spans="1:18" ht="14.25">
      <c r="A112" s="38"/>
      <c r="B112" s="43"/>
      <c r="D112" s="16"/>
      <c r="E112" s="12"/>
      <c r="F112" s="12"/>
      <c r="G112" s="15"/>
      <c r="H112" s="15"/>
      <c r="I112" s="9"/>
    </row>
    <row r="113" spans="1:9" ht="14.25">
      <c r="A113" s="38"/>
      <c r="B113" s="43"/>
      <c r="D113" s="16"/>
      <c r="E113" s="12"/>
      <c r="F113" s="12"/>
      <c r="G113" s="15"/>
      <c r="H113" s="15"/>
      <c r="I113" s="9"/>
    </row>
    <row r="114" spans="1:9" ht="14.25">
      <c r="A114" s="38"/>
      <c r="B114" s="43"/>
      <c r="D114" s="16"/>
      <c r="E114" s="12"/>
      <c r="F114" s="12"/>
      <c r="G114" s="15"/>
      <c r="H114" s="15"/>
      <c r="I114" s="9"/>
    </row>
    <row r="115" spans="1:9" ht="14.25">
      <c r="A115" s="38"/>
      <c r="B115" s="43"/>
      <c r="D115" s="16"/>
      <c r="E115" s="12"/>
      <c r="F115" s="12"/>
      <c r="G115" s="15"/>
      <c r="H115" s="15"/>
      <c r="I115" s="9"/>
    </row>
    <row r="116" spans="1:9" ht="14.25">
      <c r="A116" s="38"/>
      <c r="B116" s="43"/>
      <c r="D116" s="16"/>
      <c r="E116" s="12"/>
      <c r="F116" s="12"/>
      <c r="G116" s="15"/>
      <c r="H116" s="15"/>
      <c r="I116" s="9"/>
    </row>
    <row r="117" spans="1:9" ht="14.25">
      <c r="A117" s="38"/>
      <c r="B117" s="43"/>
      <c r="D117" s="16"/>
      <c r="E117" s="12"/>
      <c r="F117" s="12"/>
      <c r="G117" s="15"/>
      <c r="H117" s="15"/>
      <c r="I117" s="9"/>
    </row>
    <row r="118" spans="1:9" ht="14.25">
      <c r="A118" s="38"/>
      <c r="B118" s="43"/>
      <c r="D118" s="16"/>
      <c r="E118" s="12"/>
      <c r="F118" s="12"/>
      <c r="G118" s="15"/>
      <c r="H118" s="15"/>
      <c r="I118" s="9"/>
    </row>
    <row r="119" spans="1:9" ht="14.25">
      <c r="A119" s="38"/>
      <c r="B119" s="43"/>
      <c r="D119" s="16"/>
      <c r="E119" s="12"/>
      <c r="F119" s="12"/>
      <c r="G119" s="15"/>
      <c r="H119" s="15"/>
      <c r="I119" s="9"/>
    </row>
    <row r="120" spans="1:9" ht="14.25">
      <c r="A120" s="38"/>
      <c r="B120" s="43"/>
      <c r="D120" s="16"/>
      <c r="E120" s="12"/>
      <c r="F120" s="12"/>
      <c r="G120" s="15"/>
      <c r="H120" s="15"/>
      <c r="I120" s="9"/>
    </row>
    <row r="121" spans="1:9" ht="14.25">
      <c r="A121" s="38"/>
      <c r="B121" s="43"/>
      <c r="D121" s="16"/>
      <c r="E121" s="12"/>
      <c r="F121" s="12"/>
      <c r="G121" s="15"/>
      <c r="H121" s="15"/>
      <c r="I121" s="9"/>
    </row>
    <row r="122" spans="1:9" ht="14.25">
      <c r="A122" s="38"/>
      <c r="B122" s="43"/>
      <c r="D122" s="16"/>
      <c r="E122" s="12"/>
      <c r="F122" s="12"/>
      <c r="G122" s="15"/>
      <c r="H122" s="15"/>
      <c r="I122" s="9"/>
    </row>
    <row r="123" spans="1:9" ht="14.25">
      <c r="A123" s="42"/>
      <c r="B123" s="43"/>
      <c r="D123" s="16"/>
      <c r="E123" s="12"/>
      <c r="F123" s="12"/>
      <c r="G123" s="15"/>
      <c r="H123" s="15"/>
      <c r="I123" s="9"/>
    </row>
    <row r="124" spans="1:9" ht="14.25">
      <c r="A124" s="42"/>
      <c r="B124" s="43"/>
      <c r="D124" s="16"/>
      <c r="E124" s="12"/>
      <c r="F124" s="12"/>
      <c r="G124" s="15"/>
      <c r="H124" s="15"/>
      <c r="I124" s="9"/>
    </row>
    <row r="125" spans="1:9" ht="14.25">
      <c r="A125" s="42"/>
      <c r="B125" s="43"/>
      <c r="D125" s="16"/>
      <c r="E125" s="12"/>
      <c r="F125" s="12"/>
      <c r="G125" s="15"/>
      <c r="H125" s="15"/>
      <c r="I125" s="9"/>
    </row>
    <row r="126" spans="1:9" ht="14.25">
      <c r="A126" s="42"/>
      <c r="B126" s="43"/>
      <c r="D126" s="16"/>
      <c r="E126" s="12"/>
      <c r="F126" s="12"/>
      <c r="G126" s="15"/>
      <c r="H126" s="15"/>
      <c r="I126" s="9"/>
    </row>
    <row r="127" spans="1:9" ht="14.25">
      <c r="A127" s="42"/>
      <c r="B127" s="43"/>
      <c r="D127" s="16"/>
      <c r="E127" s="12"/>
      <c r="F127" s="12"/>
      <c r="G127" s="15"/>
      <c r="H127" s="15"/>
      <c r="I127" s="9"/>
    </row>
    <row r="128" spans="1:9" ht="14.25">
      <c r="A128" s="38"/>
      <c r="B128" s="43"/>
      <c r="D128" s="16"/>
      <c r="E128" s="12"/>
      <c r="F128" s="12"/>
      <c r="G128" s="15"/>
      <c r="H128" s="15"/>
      <c r="I128" s="9"/>
    </row>
    <row r="129" spans="1:9" ht="15" customHeight="1">
      <c r="A129" s="38"/>
      <c r="B129" s="43"/>
      <c r="F129" s="12"/>
      <c r="G129" s="15"/>
      <c r="I129" s="9"/>
    </row>
    <row r="130" spans="1:9" ht="15" customHeight="1">
      <c r="A130" s="38"/>
      <c r="B130" s="43"/>
      <c r="F130" s="12"/>
      <c r="G130" s="15"/>
      <c r="I130" s="9"/>
    </row>
    <row r="131" spans="1:9" ht="15" customHeight="1">
      <c r="A131" s="38"/>
      <c r="B131" s="43"/>
      <c r="F131" s="12"/>
      <c r="G131" s="15"/>
      <c r="I131" s="9"/>
    </row>
    <row r="132" spans="1:9" ht="15" customHeight="1">
      <c r="A132" s="38"/>
      <c r="B132" s="43"/>
      <c r="F132" s="12"/>
      <c r="G132" s="15"/>
      <c r="I132" s="9"/>
    </row>
    <row r="133" spans="1:9" ht="15" customHeight="1">
      <c r="A133" s="38"/>
      <c r="B133" s="43"/>
      <c r="F133" s="12"/>
      <c r="G133" s="15"/>
      <c r="I133" s="9"/>
    </row>
    <row r="134" spans="1:9" ht="15" customHeight="1">
      <c r="B134" s="43"/>
      <c r="F134" s="12"/>
      <c r="G134" s="15"/>
      <c r="I134" s="9"/>
    </row>
    <row r="135" spans="1:9" ht="15" customHeight="1">
      <c r="B135" s="43"/>
      <c r="F135" s="12"/>
      <c r="G135" s="15"/>
      <c r="I135" s="9"/>
    </row>
    <row r="136" spans="1:9" ht="15" customHeight="1">
      <c r="B136" s="43"/>
      <c r="F136" s="12"/>
      <c r="G136" s="15"/>
      <c r="I136" s="9"/>
    </row>
    <row r="137" spans="1:9" ht="15" customHeight="1">
      <c r="B137" s="43"/>
      <c r="F137" s="12"/>
      <c r="G137" s="15"/>
      <c r="I137" s="9"/>
    </row>
    <row r="138" spans="1:9" ht="15" customHeight="1">
      <c r="B138" s="43"/>
      <c r="F138" s="12"/>
      <c r="G138" s="15"/>
      <c r="I138" s="9"/>
    </row>
    <row r="139" spans="1:9" ht="15" customHeight="1">
      <c r="B139" s="43"/>
      <c r="F139" s="12"/>
      <c r="G139" s="15"/>
      <c r="I139" s="9"/>
    </row>
    <row r="140" spans="1:9" ht="15" customHeight="1">
      <c r="B140" s="43"/>
      <c r="F140" s="12"/>
      <c r="I140" s="9"/>
    </row>
    <row r="141" spans="1:9" ht="15" customHeight="1">
      <c r="B141" s="43"/>
      <c r="F141" s="12"/>
      <c r="I141" s="9"/>
    </row>
    <row r="142" spans="1:9" ht="15" customHeight="1">
      <c r="B142" s="43"/>
      <c r="F142" s="12"/>
      <c r="I142" s="9"/>
    </row>
    <row r="143" spans="1:9" ht="15" customHeight="1">
      <c r="B143" s="43"/>
      <c r="F143" s="12"/>
      <c r="I143" s="9"/>
    </row>
    <row r="144" spans="1:9" ht="15" customHeight="1">
      <c r="B144" s="43"/>
      <c r="F144" s="12"/>
      <c r="I144" s="9"/>
    </row>
    <row r="145" spans="2:9" ht="15" customHeight="1">
      <c r="B145" s="43"/>
      <c r="F145" s="12"/>
      <c r="I145" s="9"/>
    </row>
    <row r="146" spans="2:9" ht="15" customHeight="1">
      <c r="B146" s="43"/>
      <c r="F146" s="12"/>
      <c r="I146" s="9"/>
    </row>
    <row r="147" spans="2:9" ht="15" customHeight="1">
      <c r="B147" s="43"/>
      <c r="F147" s="12"/>
      <c r="I147" s="9"/>
    </row>
    <row r="148" spans="2:9" ht="15" customHeight="1">
      <c r="B148" s="44"/>
      <c r="F148" s="12"/>
      <c r="I148" s="9"/>
    </row>
    <row r="149" spans="2:9" ht="15" customHeight="1">
      <c r="B149" s="44"/>
      <c r="F149" s="12"/>
      <c r="I149" s="9"/>
    </row>
    <row r="150" spans="2:9" ht="15" customHeight="1">
      <c r="B150" s="44"/>
      <c r="F150" s="12"/>
      <c r="I150" s="9"/>
    </row>
    <row r="151" spans="2:9" ht="15" customHeight="1">
      <c r="B151" s="44"/>
      <c r="F151" s="12"/>
      <c r="I151" s="9"/>
    </row>
    <row r="152" spans="2:9" ht="15" customHeight="1">
      <c r="B152" s="43"/>
      <c r="F152" s="12"/>
      <c r="I152" s="9"/>
    </row>
    <row r="153" spans="2:9" ht="15" customHeight="1">
      <c r="B153" s="43"/>
      <c r="F153" s="12"/>
      <c r="I153" s="9"/>
    </row>
    <row r="154" spans="2:9" ht="15" customHeight="1">
      <c r="B154" s="43"/>
      <c r="F154" s="12"/>
      <c r="I154" s="9"/>
    </row>
    <row r="155" spans="2:9" ht="15" customHeight="1">
      <c r="B155" s="43"/>
      <c r="F155" s="12"/>
      <c r="I155" s="9"/>
    </row>
    <row r="156" spans="2:9" ht="15" customHeight="1">
      <c r="B156" s="43"/>
      <c r="F156" s="12"/>
      <c r="I156" s="9"/>
    </row>
    <row r="157" spans="2:9" ht="15" customHeight="1">
      <c r="B157" s="43"/>
      <c r="F157" s="12"/>
      <c r="I157" s="9"/>
    </row>
    <row r="158" spans="2:9" ht="15" customHeight="1">
      <c r="B158" s="43"/>
      <c r="F158" s="12"/>
      <c r="I158" s="9"/>
    </row>
    <row r="159" spans="2:9" ht="15" customHeight="1">
      <c r="B159" s="43"/>
      <c r="F159" s="12"/>
      <c r="I159" s="9"/>
    </row>
    <row r="160" spans="2:9" ht="15" customHeight="1">
      <c r="B160" s="43"/>
      <c r="F160" s="12"/>
      <c r="I160" s="9"/>
    </row>
    <row r="161" spans="2:9" ht="15" customHeight="1">
      <c r="B161" s="43"/>
      <c r="F161" s="12"/>
      <c r="I161" s="9"/>
    </row>
    <row r="162" spans="2:9" ht="15" customHeight="1">
      <c r="B162" s="43"/>
      <c r="F162" s="12"/>
      <c r="I162" s="9"/>
    </row>
    <row r="163" spans="2:9" ht="15" customHeight="1">
      <c r="B163" s="43"/>
      <c r="F163" s="12"/>
      <c r="I163" s="9"/>
    </row>
    <row r="164" spans="2:9" ht="15" customHeight="1">
      <c r="B164" s="43"/>
      <c r="F164" s="12"/>
      <c r="I164" s="9"/>
    </row>
    <row r="165" spans="2:9" ht="15" customHeight="1">
      <c r="B165" s="43"/>
      <c r="F165" s="12"/>
      <c r="I165" s="9"/>
    </row>
    <row r="166" spans="2:9" ht="15" customHeight="1">
      <c r="B166" s="43"/>
      <c r="F166" s="12"/>
      <c r="I166" s="9"/>
    </row>
    <row r="167" spans="2:9" ht="15" customHeight="1">
      <c r="B167" s="43"/>
      <c r="F167" s="12"/>
      <c r="I167" s="9"/>
    </row>
    <row r="168" spans="2:9" ht="15" customHeight="1">
      <c r="B168" s="43"/>
      <c r="F168" s="12"/>
      <c r="I168" s="9"/>
    </row>
    <row r="169" spans="2:9" ht="15" customHeight="1">
      <c r="B169" s="43"/>
      <c r="F169" s="12"/>
      <c r="I169" s="9"/>
    </row>
    <row r="170" spans="2:9" ht="15" customHeight="1">
      <c r="B170" s="43"/>
      <c r="F170" s="12"/>
      <c r="I170" s="9"/>
    </row>
    <row r="171" spans="2:9" ht="15" customHeight="1">
      <c r="B171" s="43"/>
      <c r="F171" s="12"/>
      <c r="I171" s="9"/>
    </row>
    <row r="172" spans="2:9" ht="15" customHeight="1">
      <c r="B172" s="43"/>
      <c r="F172" s="12"/>
      <c r="I172" s="9"/>
    </row>
    <row r="173" spans="2:9" ht="15" customHeight="1">
      <c r="B173" s="43"/>
      <c r="F173" s="12"/>
      <c r="I173" s="9"/>
    </row>
    <row r="174" spans="2:9" ht="15" customHeight="1">
      <c r="B174" s="43"/>
      <c r="F174" s="12"/>
      <c r="I174" s="9"/>
    </row>
    <row r="175" spans="2:9" ht="15" customHeight="1">
      <c r="B175" s="43"/>
      <c r="F175" s="12"/>
      <c r="I175" s="9"/>
    </row>
    <row r="176" spans="2:9" ht="15" customHeight="1">
      <c r="B176" s="43"/>
      <c r="F176" s="12"/>
      <c r="I176" s="9"/>
    </row>
    <row r="177" spans="2:9" ht="15" customHeight="1">
      <c r="B177" s="43"/>
      <c r="F177" s="12"/>
      <c r="I177" s="9"/>
    </row>
    <row r="178" spans="2:9" ht="15" customHeight="1">
      <c r="B178" s="43"/>
      <c r="F178" s="12"/>
      <c r="I178" s="9"/>
    </row>
    <row r="179" spans="2:9" ht="15" customHeight="1">
      <c r="B179" s="43"/>
      <c r="F179" s="12"/>
      <c r="I179" s="9"/>
    </row>
    <row r="180" spans="2:9" ht="15" customHeight="1">
      <c r="B180" s="43"/>
      <c r="F180" s="12"/>
      <c r="I180" s="9"/>
    </row>
    <row r="181" spans="2:9" ht="15" customHeight="1">
      <c r="B181" s="43"/>
      <c r="F181" s="12"/>
      <c r="I181" s="9"/>
    </row>
    <row r="182" spans="2:9" ht="15" customHeight="1">
      <c r="B182" s="43"/>
      <c r="F182" s="12"/>
      <c r="I182" s="9"/>
    </row>
    <row r="183" spans="2:9" ht="15" customHeight="1">
      <c r="B183" s="43"/>
      <c r="F183" s="12"/>
      <c r="I183" s="9"/>
    </row>
    <row r="184" spans="2:9" ht="15" customHeight="1">
      <c r="F184" s="12"/>
      <c r="I184" s="9"/>
    </row>
    <row r="185" spans="2:9" ht="15" customHeight="1">
      <c r="F185" s="12"/>
      <c r="I185" s="9"/>
    </row>
    <row r="186" spans="2:9" ht="15" customHeight="1">
      <c r="F186" s="12"/>
      <c r="I186" s="9"/>
    </row>
    <row r="187" spans="2:9" ht="15" customHeight="1">
      <c r="F187" s="12"/>
      <c r="I187" s="9"/>
    </row>
  </sheetData>
  <phoneticPr fontId="5" type="noConversion"/>
  <dataValidations count="3">
    <dataValidation type="list" allowBlank="1" showInputMessage="1" showErrorMessage="1" sqref="A128:A1048576 A1:A122" xr:uid="{3027AA5A-95B5-43C5-A606-74F7685A3ABC}">
      <formula1>species</formula1>
    </dataValidation>
    <dataValidation type="list" allowBlank="1" showInputMessage="1" showErrorMessage="1" sqref="B184:B1048576 B1" xr:uid="{6A986C1D-4404-49DD-A850-7256630A1DC9}">
      <formula1>$B$2:$B$15</formula1>
    </dataValidation>
    <dataValidation type="list" allowBlank="1" showInputMessage="1" showErrorMessage="1" sqref="C1:C70 C72:C93 C95:C99 C101:C1048576" xr:uid="{D5FF93D1-5B38-454C-AA2A-E5E547FE7CCB}">
      <formula1>salt_conc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DF5AA1F-1E90-441C-BF7D-036E450909F6}">
          <x14:formula1>
            <xm:f>'list coding'!$B$2:$B$18</xm:f>
          </x14:formula1>
          <xm:sqref>B2:B7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23D45-0FD6-4972-918A-076359976806}">
  <dimension ref="A1:C18"/>
  <sheetViews>
    <sheetView workbookViewId="0">
      <selection activeCell="B1" sqref="B1"/>
    </sheetView>
  </sheetViews>
  <sheetFormatPr defaultRowHeight="14.25"/>
  <sheetData>
    <row r="1" spans="1:3">
      <c r="A1" t="s">
        <v>0</v>
      </c>
      <c r="B1" t="s">
        <v>68</v>
      </c>
      <c r="C1" t="s">
        <v>69</v>
      </c>
    </row>
    <row r="2" spans="1:3">
      <c r="A2" t="s">
        <v>18</v>
      </c>
      <c r="B2" t="s">
        <v>70</v>
      </c>
      <c r="C2">
        <v>0</v>
      </c>
    </row>
    <row r="3" spans="1:3">
      <c r="B3" t="s">
        <v>71</v>
      </c>
      <c r="C3">
        <v>1.5</v>
      </c>
    </row>
    <row r="4" spans="1:3">
      <c r="B4" t="s">
        <v>72</v>
      </c>
      <c r="C4">
        <v>2.5</v>
      </c>
    </row>
    <row r="5" spans="1:3">
      <c r="B5" t="s">
        <v>73</v>
      </c>
      <c r="C5">
        <v>5</v>
      </c>
    </row>
    <row r="6" spans="1:3">
      <c r="B6" t="s">
        <v>74</v>
      </c>
      <c r="C6">
        <v>10</v>
      </c>
    </row>
    <row r="7" spans="1:3">
      <c r="B7" t="s">
        <v>26</v>
      </c>
      <c r="C7">
        <v>15</v>
      </c>
    </row>
    <row r="8" spans="1:3">
      <c r="B8" t="s">
        <v>75</v>
      </c>
    </row>
    <row r="9" spans="1:3">
      <c r="B9" t="s">
        <v>76</v>
      </c>
    </row>
    <row r="10" spans="1:3">
      <c r="B10" t="s">
        <v>77</v>
      </c>
    </row>
    <row r="11" spans="1:3">
      <c r="B11" t="s">
        <v>78</v>
      </c>
    </row>
    <row r="12" spans="1:3">
      <c r="B12" t="s">
        <v>79</v>
      </c>
    </row>
    <row r="13" spans="1:3">
      <c r="B13" t="s">
        <v>80</v>
      </c>
    </row>
    <row r="14" spans="1:3">
      <c r="B14" t="s">
        <v>81</v>
      </c>
    </row>
    <row r="15" spans="1:3">
      <c r="B15" t="s">
        <v>82</v>
      </c>
    </row>
    <row r="16" spans="1:3">
      <c r="B16" t="s">
        <v>83</v>
      </c>
    </row>
    <row r="17" spans="2:2">
      <c r="B17" t="s">
        <v>19</v>
      </c>
    </row>
    <row r="18" spans="2:2">
      <c r="B18" t="s">
        <v>84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2157dbb-e8bd-40dc-8d00-3f08c234ac47}" enabled="0" method="" siteId="{72157dbb-e8bd-40dc-8d00-3f08c234ac47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Sofie Costin</dc:creator>
  <cp:keywords/>
  <dc:description/>
  <cp:lastModifiedBy/>
  <cp:revision/>
  <dcterms:created xsi:type="dcterms:W3CDTF">2023-08-29T01:11:37Z</dcterms:created>
  <dcterms:modified xsi:type="dcterms:W3CDTF">2025-09-09T23:26:13Z</dcterms:modified>
  <cp:category/>
  <cp:contentStatus/>
</cp:coreProperties>
</file>