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022/BIOL3712 Integrative Physiology/Practicals_workshops/Snails_pracs_workshops/DataAnalysis/"/>
    </mc:Choice>
  </mc:AlternateContent>
  <xr:revisionPtr revIDLastSave="695" documentId="8_{F517DC1D-8B5C-41CF-9534-1E7723DE7918}" xr6:coauthVersionLast="47" xr6:coauthVersionMax="47" xr10:uidLastSave="{2BC4FB95-14DA-4938-93C3-D331C31BFCBF}"/>
  <bookViews>
    <workbookView xWindow="48480" yWindow="7710" windowWidth="29040" windowHeight="15720" activeTab="1" xr2:uid="{00000000-000D-0000-FFFF-FFFF00000000}"/>
  </bookViews>
  <sheets>
    <sheet name="FOR R" sheetId="2" r:id="rId1"/>
    <sheet name="RAW DATA" sheetId="1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3" l="1"/>
  <c r="J19" i="3"/>
  <c r="L18" i="3"/>
  <c r="J18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J8" i="3"/>
  <c r="J7" i="3"/>
  <c r="L6" i="3"/>
  <c r="J6" i="3"/>
  <c r="J5" i="3"/>
  <c r="J4" i="3"/>
  <c r="L3" i="3"/>
  <c r="J3" i="3"/>
  <c r="J2" i="3"/>
  <c r="L1" i="3"/>
  <c r="J1" i="3"/>
  <c r="L27" i="1"/>
  <c r="L26" i="1"/>
  <c r="L25" i="1"/>
  <c r="L24" i="1"/>
  <c r="L23" i="1"/>
  <c r="L22" i="1"/>
  <c r="L29" i="1"/>
  <c r="L30" i="1"/>
  <c r="L31" i="1"/>
  <c r="L32" i="1"/>
  <c r="L33" i="1"/>
  <c r="L28" i="1"/>
  <c r="L5" i="1"/>
  <c r="L6" i="1"/>
  <c r="L7" i="1"/>
  <c r="L8" i="1"/>
  <c r="L9" i="1"/>
  <c r="L34" i="1"/>
  <c r="L35" i="1"/>
  <c r="L36" i="1"/>
  <c r="L37" i="1"/>
  <c r="L38" i="1"/>
  <c r="L39" i="1"/>
  <c r="L4" i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9" i="1"/>
  <c r="M29" i="1" s="1"/>
  <c r="J30" i="1"/>
  <c r="M30" i="1" s="1"/>
  <c r="J31" i="1"/>
  <c r="M31" i="1" s="1"/>
  <c r="J32" i="1"/>
  <c r="M32" i="1" s="1"/>
  <c r="J33" i="1"/>
  <c r="M33" i="1" s="1"/>
  <c r="J28" i="1"/>
  <c r="M28" i="1" s="1"/>
  <c r="L21" i="1"/>
  <c r="J47" i="1"/>
  <c r="J43" i="1"/>
  <c r="L46" i="1"/>
  <c r="L42" i="1"/>
  <c r="L47" i="1"/>
  <c r="M47" i="1" s="1"/>
  <c r="L43" i="1"/>
  <c r="L48" i="1"/>
  <c r="L44" i="1"/>
  <c r="L49" i="1"/>
  <c r="L45" i="1"/>
  <c r="J46" i="1"/>
  <c r="J42" i="1"/>
  <c r="J48" i="1"/>
  <c r="J44" i="1"/>
  <c r="J49" i="1"/>
  <c r="J45" i="1"/>
  <c r="J50" i="1"/>
  <c r="J16" i="1"/>
  <c r="J10" i="1"/>
  <c r="J51" i="1"/>
  <c r="J17" i="1"/>
  <c r="J11" i="1"/>
  <c r="J18" i="1"/>
  <c r="J12" i="1"/>
  <c r="J19" i="1"/>
  <c r="J13" i="1"/>
  <c r="J20" i="1"/>
  <c r="J14" i="1"/>
  <c r="J40" i="1"/>
  <c r="J21" i="1"/>
  <c r="J15" i="1"/>
  <c r="J41" i="1"/>
  <c r="L50" i="1"/>
  <c r="L16" i="1"/>
  <c r="L10" i="1"/>
  <c r="L51" i="1"/>
  <c r="M51" i="1" s="1"/>
  <c r="L17" i="1"/>
  <c r="L11" i="1"/>
  <c r="L18" i="1"/>
  <c r="L12" i="1"/>
  <c r="L19" i="1"/>
  <c r="L13" i="1"/>
  <c r="L20" i="1"/>
  <c r="L14" i="1"/>
  <c r="L40" i="1"/>
  <c r="L15" i="1"/>
  <c r="L41" i="1"/>
  <c r="M11" i="1" l="1"/>
  <c r="M17" i="1"/>
  <c r="M10" i="1"/>
  <c r="M16" i="1"/>
  <c r="M49" i="1"/>
  <c r="M42" i="1"/>
  <c r="M44" i="1"/>
  <c r="M48" i="1"/>
  <c r="M45" i="1"/>
  <c r="M43" i="1"/>
  <c r="M46" i="1"/>
  <c r="M41" i="1"/>
  <c r="M15" i="1"/>
  <c r="M21" i="1"/>
  <c r="M40" i="1"/>
  <c r="M14" i="1"/>
  <c r="M20" i="1"/>
  <c r="M13" i="1"/>
  <c r="M19" i="1"/>
  <c r="M12" i="1"/>
  <c r="M18" i="1"/>
  <c r="M50" i="1"/>
</calcChain>
</file>

<file path=xl/sharedStrings.xml><?xml version="1.0" encoding="utf-8"?>
<sst xmlns="http://schemas.openxmlformats.org/spreadsheetml/2006/main" count="86" uniqueCount="28">
  <si>
    <t>temp</t>
  </si>
  <si>
    <t>do_consumed</t>
  </si>
  <si>
    <t>Group Name</t>
  </si>
  <si>
    <t>Temp (˚C)</t>
  </si>
  <si>
    <t>Start DO</t>
  </si>
  <si>
    <t>End DO</t>
  </si>
  <si>
    <t>Time (min)</t>
  </si>
  <si>
    <t>Time (hr)</t>
  </si>
  <si>
    <t>Volume (L)</t>
  </si>
  <si>
    <r>
      <t>DO consumed (mg h</t>
    </r>
    <r>
      <rPr>
        <b/>
        <vertAlign val="superscript"/>
        <sz val="12"/>
        <color rgb="FFF79646"/>
        <rFont val="Calibri"/>
        <family val="2"/>
      </rPr>
      <t>-1</t>
    </r>
    <r>
      <rPr>
        <b/>
        <sz val="12"/>
        <color rgb="FFF79646"/>
        <rFont val="Calibri"/>
        <family val="2"/>
      </rPr>
      <t>)</t>
    </r>
  </si>
  <si>
    <t>Snail mass (g)</t>
  </si>
  <si>
    <t>Snail mass (kg)</t>
  </si>
  <si>
    <r>
      <t>Adjusted DO consumed (mg kg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 xml:space="preserve"> h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>)</t>
    </r>
  </si>
  <si>
    <r>
      <t>mg L</t>
    </r>
    <r>
      <rPr>
        <vertAlign val="superscript"/>
        <sz val="12"/>
        <color rgb="FFFF0000"/>
        <rFont val="Calibri"/>
        <family val="2"/>
      </rPr>
      <t>-1</t>
    </r>
  </si>
  <si>
    <t>% sat</t>
  </si>
  <si>
    <r>
      <t>mg L</t>
    </r>
    <r>
      <rPr>
        <vertAlign val="superscript"/>
        <sz val="12"/>
        <color rgb="FF00B050"/>
        <rFont val="Calibri"/>
        <family val="2"/>
      </rPr>
      <t>-1</t>
    </r>
  </si>
  <si>
    <r>
      <t>((</t>
    </r>
    <r>
      <rPr>
        <sz val="12"/>
        <color rgb="FFFF0000"/>
        <rFont val="Calibri"/>
        <family val="2"/>
      </rPr>
      <t>Start DO mg L</t>
    </r>
    <r>
      <rPr>
        <vertAlign val="superscript"/>
        <sz val="12"/>
        <color rgb="FFFF0000"/>
        <rFont val="Calibri"/>
        <family val="2"/>
      </rPr>
      <t>-1</t>
    </r>
    <r>
      <rPr>
        <sz val="12"/>
        <color rgb="FF000000"/>
        <rFont val="Calibri"/>
        <family val="2"/>
      </rPr>
      <t>-</t>
    </r>
    <r>
      <rPr>
        <sz val="12"/>
        <color rgb="FF00B050"/>
        <rFont val="Calibri"/>
        <family val="2"/>
      </rPr>
      <t>End DO mg L</t>
    </r>
    <r>
      <rPr>
        <vertAlign val="superscript"/>
        <sz val="12"/>
        <color rgb="FF00B050"/>
        <rFont val="Calibri"/>
        <family val="2"/>
      </rPr>
      <t>-1</t>
    </r>
    <r>
      <rPr>
        <sz val="12"/>
        <color rgb="FF000000"/>
        <rFont val="Calibri"/>
        <family val="2"/>
      </rPr>
      <t>)/</t>
    </r>
    <r>
      <rPr>
        <sz val="12"/>
        <color rgb="FF00B0F0"/>
        <rFont val="Calibri"/>
        <family val="2"/>
      </rPr>
      <t>Time h</t>
    </r>
    <r>
      <rPr>
        <sz val="12"/>
        <color rgb="FF000000"/>
        <rFont val="Calibri"/>
        <family val="2"/>
      </rPr>
      <t>)</t>
    </r>
    <r>
      <rPr>
        <sz val="12"/>
        <color rgb="FF00B0F0"/>
        <rFont val="Calibri"/>
        <family val="2"/>
      </rPr>
      <t xml:space="preserve"> </t>
    </r>
    <r>
      <rPr>
        <sz val="12"/>
        <color rgb="FF000000"/>
        <rFont val="Calibri"/>
        <family val="2"/>
      </rPr>
      <t xml:space="preserve">x </t>
    </r>
    <r>
      <rPr>
        <sz val="12"/>
        <color rgb="FF7030A0"/>
        <rFont val="Calibri"/>
        <family val="2"/>
      </rPr>
      <t>volume L</t>
    </r>
  </si>
  <si>
    <r>
      <t>(</t>
    </r>
    <r>
      <rPr>
        <sz val="12"/>
        <color rgb="FFF79646"/>
        <rFont val="Calibri"/>
        <family val="2"/>
      </rPr>
      <t>DO consumed mg h</t>
    </r>
    <r>
      <rPr>
        <vertAlign val="superscript"/>
        <sz val="12"/>
        <color rgb="FFF79646"/>
        <rFont val="Calibri"/>
        <family val="2"/>
      </rPr>
      <t>-1</t>
    </r>
    <r>
      <rPr>
        <sz val="12"/>
        <color rgb="FF000000"/>
        <rFont val="Calibri"/>
        <family val="2"/>
      </rPr>
      <t>/</t>
    </r>
    <r>
      <rPr>
        <sz val="12"/>
        <color rgb="FF948A54"/>
        <rFont val="Calibri"/>
        <family val="2"/>
      </rPr>
      <t>snail mass kg</t>
    </r>
    <r>
      <rPr>
        <sz val="12"/>
        <color rgb="FF000000"/>
        <rFont val="Calibri"/>
        <family val="2"/>
      </rPr>
      <t>)</t>
    </r>
  </si>
  <si>
    <t>APISEX</t>
  </si>
  <si>
    <t>molluscophobia gang</t>
  </si>
  <si>
    <t>Slimy Sharks</t>
  </si>
  <si>
    <t>Snail Surrogacy</t>
  </si>
  <si>
    <t>Snailville</t>
  </si>
  <si>
    <t xml:space="preserve">Snailville </t>
  </si>
  <si>
    <t>SSSSS</t>
  </si>
  <si>
    <t xml:space="preserve">Turbo </t>
  </si>
  <si>
    <t xml:space="preserve">weet bix kids 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</si>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</sst>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vertAlign val="superscript"/>
      <sz val="12"/>
      <color rgb="FFF79646"/>
      <name val="Calibri"/>
      <family val="2"/>
    </font>
    <font>
      <b/>
      <sz val="12"/>
      <color rgb="FFF79646"/>
      <name val="Calibri"/>
      <family val="2"/>
    </font>
    <font>
      <b/>
      <sz val="12"/>
      <color rgb="FF948A54"/>
      <name val="Calibri"/>
      <family val="2"/>
    </font>
    <font>
      <b/>
      <vertAlign val="superscript"/>
      <sz val="12"/>
      <color rgb="FF000000"/>
      <name val="Calibri"/>
      <family val="2"/>
    </font>
    <font>
      <vertAlign val="superscript"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B050"/>
      <name val="Calibri"/>
      <family val="2"/>
    </font>
    <font>
      <sz val="12"/>
      <color rgb="FF00B05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rgb="FF948A54"/>
      <name val="Calibri"/>
      <family val="2"/>
    </font>
    <font>
      <sz val="12"/>
      <color rgb="FFF79646"/>
      <name val="Calibri"/>
      <family val="2"/>
    </font>
    <font>
      <vertAlign val="superscript"/>
      <sz val="12"/>
      <color rgb="FFF79646"/>
      <name val="Calibri"/>
      <family val="2"/>
    </font>
    <font>
      <u/>
      <sz val="10"/>
      <color rgb="FF000000"/>
      <name val="Arial"/>
      <charset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EAAE"/>
        <bgColor indexed="64"/>
      </patternFill>
    </fill>
    <fill>
      <patternFill patternType="solid">
        <fgColor rgb="FFEFE1FA"/>
        <bgColor indexed="64"/>
      </patternFill>
    </fill>
    <fill>
      <patternFill patternType="solid">
        <fgColor rgb="FFF2E5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1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0" fillId="7" borderId="0" xfId="0" applyFill="1"/>
    <xf numFmtId="0" fontId="19" fillId="0" borderId="1" xfId="0" applyFont="1" applyBorder="1" applyAlignment="1">
      <alignment readingOrder="1"/>
    </xf>
    <xf numFmtId="0" fontId="20" fillId="4" borderId="1" xfId="0" applyFont="1" applyFill="1" applyBorder="1"/>
    <xf numFmtId="0" fontId="10" fillId="8" borderId="2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1" xfId="0" applyFill="1" applyBorder="1"/>
    <xf numFmtId="0" fontId="13" fillId="9" borderId="2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" xfId="0" applyFill="1" applyBorder="1"/>
    <xf numFmtId="0" fontId="0" fillId="10" borderId="3" xfId="0" applyFill="1" applyBorder="1"/>
    <xf numFmtId="0" fontId="0" fillId="10" borderId="1" xfId="0" applyFill="1" applyBorder="1"/>
    <xf numFmtId="0" fontId="11" fillId="0" borderId="0" xfId="0" applyFont="1" applyAlignment="1">
      <alignment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5BF"/>
      <color rgb="FFEFE1FA"/>
      <color rgb="FFF2E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586C-D16C-4D4E-AF4B-361FC068ACD6}">
  <dimension ref="A1:B49"/>
  <sheetViews>
    <sheetView workbookViewId="0">
      <selection activeCell="B1" sqref="B1"/>
    </sheetView>
  </sheetViews>
  <sheetFormatPr defaultRowHeight="15"/>
  <cols>
    <col min="1" max="1" width="8.5703125" customWidth="1"/>
    <col min="2" max="2" width="15.7109375" customWidth="1"/>
  </cols>
  <sheetData>
    <row r="1" spans="1:2" ht="15" customHeight="1">
      <c r="A1" s="23" t="s">
        <v>0</v>
      </c>
      <c r="B1" t="s">
        <v>1</v>
      </c>
    </row>
    <row r="2" spans="1:2">
      <c r="A2">
        <v>15</v>
      </c>
      <c r="B2">
        <v>22.490530303030329</v>
      </c>
    </row>
    <row r="3" spans="1:2">
      <c r="A3">
        <v>18</v>
      </c>
      <c r="B3">
        <v>-205.72630808635205</v>
      </c>
    </row>
    <row r="4" spans="1:2">
      <c r="A4">
        <v>21</v>
      </c>
      <c r="B4">
        <v>18.500000000000004</v>
      </c>
    </row>
    <row r="5" spans="1:2">
      <c r="A5">
        <v>24</v>
      </c>
      <c r="B5">
        <v>-22.771317829457349</v>
      </c>
    </row>
    <row r="6" spans="1:2">
      <c r="A6">
        <v>27</v>
      </c>
      <c r="B6">
        <v>16.849078341013822</v>
      </c>
    </row>
    <row r="7" spans="1:2">
      <c r="A7">
        <v>30</v>
      </c>
      <c r="B7">
        <v>8.9285714285714342</v>
      </c>
    </row>
    <row r="8" spans="1:2">
      <c r="A8">
        <v>15</v>
      </c>
      <c r="B8">
        <v>21.853146853146875</v>
      </c>
    </row>
    <row r="9" spans="1:2">
      <c r="A9">
        <v>18</v>
      </c>
      <c r="B9">
        <v>10.247651579846293</v>
      </c>
    </row>
    <row r="10" spans="1:2">
      <c r="A10">
        <v>21</v>
      </c>
      <c r="B10">
        <v>19.214703425229736</v>
      </c>
    </row>
    <row r="11" spans="1:2">
      <c r="A11">
        <v>24</v>
      </c>
      <c r="B11">
        <v>66.438690766976066</v>
      </c>
    </row>
    <row r="12" spans="1:2">
      <c r="A12">
        <v>27</v>
      </c>
      <c r="B12">
        <v>66.666666666666671</v>
      </c>
    </row>
    <row r="13" spans="1:2">
      <c r="A13">
        <v>30</v>
      </c>
      <c r="B13">
        <v>17.361111111111111</v>
      </c>
    </row>
    <row r="14" spans="1:2">
      <c r="A14">
        <v>15</v>
      </c>
      <c r="B14">
        <v>21.344580777096116</v>
      </c>
    </row>
    <row r="15" spans="1:2">
      <c r="A15">
        <v>18</v>
      </c>
      <c r="B15">
        <v>0.96471885336273822</v>
      </c>
    </row>
    <row r="16" spans="1:2">
      <c r="A16">
        <v>21</v>
      </c>
      <c r="B16">
        <v>25.630593978844587</v>
      </c>
    </row>
    <row r="17" spans="1:2">
      <c r="A17">
        <v>24</v>
      </c>
      <c r="B17">
        <v>46.891327063740867</v>
      </c>
    </row>
    <row r="18" spans="1:2">
      <c r="A18">
        <v>27</v>
      </c>
      <c r="B18">
        <v>61.920808761583821</v>
      </c>
    </row>
    <row r="19" spans="1:2">
      <c r="A19">
        <v>30</v>
      </c>
      <c r="B19">
        <v>92.615012106537534</v>
      </c>
    </row>
    <row r="20" spans="1:2">
      <c r="A20">
        <v>15</v>
      </c>
      <c r="B20">
        <v>1.9444444444444524</v>
      </c>
    </row>
    <row r="21" spans="1:2">
      <c r="A21">
        <v>18</v>
      </c>
      <c r="B21">
        <v>15.833333333333329</v>
      </c>
    </row>
    <row r="22" spans="1:2">
      <c r="A22">
        <v>21</v>
      </c>
      <c r="B22">
        <v>37.750000000000014</v>
      </c>
    </row>
    <row r="23" spans="1:2">
      <c r="A23">
        <v>24</v>
      </c>
      <c r="B23">
        <v>49.531249999999986</v>
      </c>
    </row>
    <row r="24" spans="1:2">
      <c r="A24">
        <v>27</v>
      </c>
      <c r="B24">
        <v>52.272727272727273</v>
      </c>
    </row>
    <row r="25" spans="1:2">
      <c r="A25">
        <v>30</v>
      </c>
      <c r="B25">
        <v>108.12499999999999</v>
      </c>
    </row>
    <row r="26" spans="1:2">
      <c r="A26">
        <v>30</v>
      </c>
      <c r="B26">
        <v>41.258969341161126</v>
      </c>
    </row>
    <row r="27" spans="1:2">
      <c r="A27">
        <v>15</v>
      </c>
      <c r="B27">
        <v>15.175097276264578</v>
      </c>
    </row>
    <row r="28" spans="1:2">
      <c r="A28">
        <v>18</v>
      </c>
      <c r="B28">
        <v>3.7531276063386092</v>
      </c>
    </row>
    <row r="29" spans="1:2">
      <c r="A29">
        <v>21</v>
      </c>
      <c r="B29">
        <v>-5.9867877786952759</v>
      </c>
    </row>
    <row r="30" spans="1:2">
      <c r="A30">
        <v>24</v>
      </c>
      <c r="B30">
        <v>-5.2422270426608666</v>
      </c>
    </row>
    <row r="31" spans="1:2">
      <c r="A31">
        <v>27</v>
      </c>
      <c r="B31">
        <v>7.4590952839268434</v>
      </c>
    </row>
    <row r="32" spans="1:2">
      <c r="A32">
        <v>15</v>
      </c>
      <c r="B32">
        <v>4.7393364928910113</v>
      </c>
    </row>
    <row r="33" spans="1:2">
      <c r="A33">
        <v>18</v>
      </c>
      <c r="B33">
        <v>8.525345622119838</v>
      </c>
    </row>
    <row r="34" spans="1:2">
      <c r="A34">
        <v>21</v>
      </c>
      <c r="B34">
        <v>53.971119133574</v>
      </c>
    </row>
    <row r="35" spans="1:2">
      <c r="A35">
        <v>24</v>
      </c>
      <c r="B35">
        <v>49.397590361445801</v>
      </c>
    </row>
    <row r="36" spans="1:2">
      <c r="A36">
        <v>27</v>
      </c>
      <c r="B36">
        <v>71.014492753623173</v>
      </c>
    </row>
    <row r="37" spans="1:2">
      <c r="A37">
        <v>30</v>
      </c>
      <c r="B37">
        <v>46.500324044069998</v>
      </c>
    </row>
    <row r="38" spans="1:2">
      <c r="A38">
        <v>15</v>
      </c>
      <c r="B38">
        <v>5.7692307692307834</v>
      </c>
    </row>
    <row r="39" spans="1:2">
      <c r="A39">
        <v>18</v>
      </c>
      <c r="B39">
        <v>33.898305084745751</v>
      </c>
    </row>
    <row r="40" spans="1:2">
      <c r="A40">
        <v>21</v>
      </c>
      <c r="B40">
        <v>39.617486338797818</v>
      </c>
    </row>
    <row r="41" spans="1:2">
      <c r="A41">
        <v>24</v>
      </c>
      <c r="B41">
        <v>54.502369668246473</v>
      </c>
    </row>
    <row r="42" spans="1:2">
      <c r="A42">
        <v>27</v>
      </c>
      <c r="B42">
        <v>43.719806763285035</v>
      </c>
    </row>
    <row r="43" spans="1:2">
      <c r="A43">
        <v>30</v>
      </c>
      <c r="B43">
        <v>87.042682926829272</v>
      </c>
    </row>
    <row r="44" spans="1:2">
      <c r="A44">
        <v>15</v>
      </c>
      <c r="B44">
        <v>10.634462869502554</v>
      </c>
    </row>
    <row r="45" spans="1:2">
      <c r="A45">
        <v>18</v>
      </c>
      <c r="B45">
        <v>5.0925925925926068</v>
      </c>
    </row>
    <row r="46" spans="1:2">
      <c r="A46">
        <v>21</v>
      </c>
      <c r="B46">
        <v>67.614424410540906</v>
      </c>
    </row>
    <row r="47" spans="1:2">
      <c r="A47">
        <v>24</v>
      </c>
      <c r="B47">
        <v>66.042780748663105</v>
      </c>
    </row>
    <row r="48" spans="1:2">
      <c r="A48">
        <v>27</v>
      </c>
      <c r="B48">
        <v>60.019361084220726</v>
      </c>
    </row>
    <row r="49" spans="1:2">
      <c r="A49">
        <v>30</v>
      </c>
      <c r="B49">
        <v>41.551246537396118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70" zoomScaleNormal="70" workbookViewId="0">
      <pane ySplit="3" topLeftCell="A18" activePane="bottomLeft" state="frozen"/>
      <selection pane="bottomLeft" activeCell="G30" sqref="G30"/>
    </sheetView>
  </sheetViews>
  <sheetFormatPr defaultRowHeight="14.25"/>
  <cols>
    <col min="1" max="1" width="14.7109375" style="1" customWidth="1"/>
    <col min="2" max="2" width="12.28515625" style="1" customWidth="1"/>
    <col min="3" max="3" width="9.140625" style="17"/>
    <col min="4" max="4" width="9.140625" style="1"/>
    <col min="5" max="5" width="9.140625" style="20"/>
    <col min="6" max="6" width="9.140625" style="1"/>
    <col min="7" max="7" width="11.5703125" style="1" customWidth="1"/>
    <col min="8" max="8" width="11.5703125" style="22" customWidth="1"/>
    <col min="9" max="9" width="13.28515625" style="8" customWidth="1"/>
    <col min="10" max="10" width="28.85546875" style="11" customWidth="1"/>
    <col min="11" max="11" width="18" style="1" customWidth="1"/>
    <col min="12" max="12" width="19.7109375" style="6" customWidth="1"/>
    <col min="13" max="13" width="20.7109375" style="1" customWidth="1"/>
  </cols>
  <sheetData>
    <row r="1" spans="1:13" ht="15" customHeight="1">
      <c r="A1" s="24" t="s">
        <v>2</v>
      </c>
      <c r="B1" s="27" t="s">
        <v>3</v>
      </c>
      <c r="C1" s="30" t="s">
        <v>4</v>
      </c>
      <c r="D1" s="31"/>
      <c r="E1" s="30" t="s">
        <v>5</v>
      </c>
      <c r="F1" s="31"/>
      <c r="G1" s="27" t="s">
        <v>6</v>
      </c>
      <c r="H1" s="34" t="s">
        <v>7</v>
      </c>
      <c r="I1" s="47" t="s">
        <v>8</v>
      </c>
      <c r="J1" s="37" t="s">
        <v>9</v>
      </c>
      <c r="K1" s="41" t="s">
        <v>10</v>
      </c>
      <c r="L1" s="44" t="s">
        <v>11</v>
      </c>
      <c r="M1" s="39" t="s">
        <v>12</v>
      </c>
    </row>
    <row r="2" spans="1:13" ht="33" customHeight="1">
      <c r="A2" s="25"/>
      <c r="B2" s="28"/>
      <c r="C2" s="32"/>
      <c r="D2" s="33"/>
      <c r="E2" s="32"/>
      <c r="F2" s="33"/>
      <c r="G2" s="28"/>
      <c r="H2" s="35"/>
      <c r="I2" s="48"/>
      <c r="J2" s="38"/>
      <c r="K2" s="42"/>
      <c r="L2" s="45"/>
      <c r="M2" s="40"/>
    </row>
    <row r="3" spans="1:13" ht="36">
      <c r="A3" s="26"/>
      <c r="B3" s="29"/>
      <c r="C3" s="15" t="s">
        <v>13</v>
      </c>
      <c r="D3" s="3" t="s">
        <v>14</v>
      </c>
      <c r="E3" s="18" t="s">
        <v>15</v>
      </c>
      <c r="F3" s="3" t="s">
        <v>14</v>
      </c>
      <c r="G3" s="29"/>
      <c r="H3" s="36"/>
      <c r="I3" s="49"/>
      <c r="J3" s="9" t="s">
        <v>16</v>
      </c>
      <c r="K3" s="43"/>
      <c r="L3" s="46"/>
      <c r="M3" s="4" t="s">
        <v>17</v>
      </c>
    </row>
    <row r="4" spans="1:13">
      <c r="A4" s="2" t="s">
        <v>18</v>
      </c>
      <c r="B4" s="2">
        <v>15</v>
      </c>
      <c r="C4" s="16">
        <v>9.1300000000000008</v>
      </c>
      <c r="D4" s="2">
        <v>97.1</v>
      </c>
      <c r="E4" s="19">
        <v>8.18</v>
      </c>
      <c r="F4" s="2">
        <v>86.2</v>
      </c>
      <c r="G4" s="2">
        <v>60</v>
      </c>
      <c r="H4" s="21">
        <v>1</v>
      </c>
      <c r="I4" s="7">
        <v>0.25</v>
      </c>
      <c r="J4" s="10">
        <f>((C4-E4)/H4)*I4</f>
        <v>0.23750000000000027</v>
      </c>
      <c r="K4" s="2">
        <v>10.56</v>
      </c>
      <c r="L4" s="5">
        <f>K4/1000</f>
        <v>1.056E-2</v>
      </c>
      <c r="M4" s="2">
        <f>J4/L4</f>
        <v>22.490530303030329</v>
      </c>
    </row>
    <row r="5" spans="1:13">
      <c r="A5" s="2" t="s">
        <v>18</v>
      </c>
      <c r="B5" s="2">
        <v>18</v>
      </c>
      <c r="C5" s="16">
        <v>8.81</v>
      </c>
      <c r="D5" s="2">
        <v>97.1</v>
      </c>
      <c r="E5" s="19">
        <v>31.3</v>
      </c>
      <c r="F5" s="2">
        <v>33.9</v>
      </c>
      <c r="G5" s="2">
        <v>60</v>
      </c>
      <c r="H5" s="21">
        <v>1</v>
      </c>
      <c r="I5" s="7">
        <v>0.25</v>
      </c>
      <c r="J5" s="11">
        <f>((C5-E5)/H5)*I5</f>
        <v>-5.6225000000000005</v>
      </c>
      <c r="K5" s="2">
        <v>27.33</v>
      </c>
      <c r="L5" s="6">
        <f>K5/1000</f>
        <v>2.7329999999999997E-2</v>
      </c>
      <c r="M5" s="1">
        <f>J5/L5</f>
        <v>-205.72630808635205</v>
      </c>
    </row>
    <row r="6" spans="1:13">
      <c r="A6" s="2" t="s">
        <v>18</v>
      </c>
      <c r="B6" s="1">
        <v>21</v>
      </c>
      <c r="C6" s="17">
        <v>8.56</v>
      </c>
      <c r="D6" s="1">
        <v>97</v>
      </c>
      <c r="E6" s="20">
        <v>7.82</v>
      </c>
      <c r="F6" s="1">
        <v>90.1</v>
      </c>
      <c r="G6" s="2">
        <v>60</v>
      </c>
      <c r="H6" s="21">
        <v>1</v>
      </c>
      <c r="I6" s="7">
        <v>0.25</v>
      </c>
      <c r="J6" s="11">
        <f>((C6-E6)/H6)*I6</f>
        <v>0.18500000000000005</v>
      </c>
      <c r="K6" s="1">
        <v>10</v>
      </c>
      <c r="L6" s="6">
        <f>K6/1000</f>
        <v>0.01</v>
      </c>
      <c r="M6" s="1">
        <f>J6/L6</f>
        <v>18.500000000000004</v>
      </c>
    </row>
    <row r="7" spans="1:13" ht="14.25" customHeight="1">
      <c r="A7" s="2" t="s">
        <v>18</v>
      </c>
      <c r="B7" s="1">
        <v>24</v>
      </c>
      <c r="C7" s="17">
        <v>8.39</v>
      </c>
      <c r="D7" s="1">
        <v>98.9</v>
      </c>
      <c r="E7" s="20">
        <v>9.33</v>
      </c>
      <c r="F7" s="1">
        <v>109.2</v>
      </c>
      <c r="G7" s="2">
        <v>60</v>
      </c>
      <c r="H7" s="21">
        <v>1</v>
      </c>
      <c r="I7" s="7">
        <v>0.25</v>
      </c>
      <c r="J7" s="11">
        <f>((C7-E7)/H7)*I7</f>
        <v>-0.23499999999999988</v>
      </c>
      <c r="K7" s="1">
        <v>10.32</v>
      </c>
      <c r="L7" s="6">
        <f>K7/1000</f>
        <v>1.0320000000000001E-2</v>
      </c>
      <c r="M7" s="1">
        <f>J7/L7</f>
        <v>-22.771317829457349</v>
      </c>
    </row>
    <row r="8" spans="1:13">
      <c r="A8" s="2" t="s">
        <v>18</v>
      </c>
      <c r="B8" s="1">
        <v>27</v>
      </c>
      <c r="C8" s="17">
        <v>7.97</v>
      </c>
      <c r="D8" s="1">
        <v>97.8</v>
      </c>
      <c r="E8" s="20">
        <v>6.8</v>
      </c>
      <c r="F8" s="1">
        <v>82.2</v>
      </c>
      <c r="G8" s="2">
        <v>60</v>
      </c>
      <c r="H8" s="21">
        <v>1</v>
      </c>
      <c r="I8" s="7">
        <v>0.25</v>
      </c>
      <c r="J8" s="11">
        <f>((C8-E8)/H8)*I8</f>
        <v>0.29249999999999998</v>
      </c>
      <c r="K8" s="1">
        <v>17.36</v>
      </c>
      <c r="L8" s="6">
        <f>K8/1000</f>
        <v>1.736E-2</v>
      </c>
      <c r="M8" s="1">
        <f>J8/L8</f>
        <v>16.849078341013822</v>
      </c>
    </row>
    <row r="9" spans="1:13" ht="12.75" customHeight="1">
      <c r="A9" s="2" t="s">
        <v>18</v>
      </c>
      <c r="B9" s="1">
        <v>30</v>
      </c>
      <c r="C9" s="17">
        <v>7.78</v>
      </c>
      <c r="D9" s="1">
        <v>98.7</v>
      </c>
      <c r="E9" s="20">
        <v>7.25</v>
      </c>
      <c r="F9" s="1">
        <v>89.7</v>
      </c>
      <c r="G9" s="2">
        <v>60</v>
      </c>
      <c r="H9" s="21">
        <v>1</v>
      </c>
      <c r="I9" s="7">
        <v>0.25</v>
      </c>
      <c r="J9" s="11">
        <f>((C9-E9)/H9)*I9</f>
        <v>0.13250000000000006</v>
      </c>
      <c r="K9" s="1">
        <v>14.84</v>
      </c>
      <c r="L9" s="6">
        <f>K9/1000</f>
        <v>1.4839999999999999E-2</v>
      </c>
      <c r="M9" s="1">
        <f>J9/L9</f>
        <v>8.9285714285714342</v>
      </c>
    </row>
    <row r="10" spans="1:13">
      <c r="A10" s="1" t="s">
        <v>19</v>
      </c>
      <c r="B10" s="1">
        <v>15</v>
      </c>
      <c r="C10" s="17">
        <v>8.5500000000000007</v>
      </c>
      <c r="D10" s="1">
        <v>92.3</v>
      </c>
      <c r="E10" s="20">
        <v>7.55</v>
      </c>
      <c r="F10" s="1">
        <v>75.2</v>
      </c>
      <c r="G10" s="1">
        <v>60</v>
      </c>
      <c r="H10" s="22">
        <v>1</v>
      </c>
      <c r="I10" s="8">
        <v>0.25</v>
      </c>
      <c r="J10" s="11">
        <f>((C10-E10)/H10)*I10</f>
        <v>0.25000000000000022</v>
      </c>
      <c r="K10" s="1">
        <v>11.44</v>
      </c>
      <c r="L10" s="6">
        <f>K10/1000</f>
        <v>1.1439999999999999E-2</v>
      </c>
      <c r="M10" s="1">
        <f>J10/L10</f>
        <v>21.853146853146875</v>
      </c>
    </row>
    <row r="11" spans="1:13">
      <c r="A11" s="1" t="s">
        <v>19</v>
      </c>
      <c r="B11" s="1">
        <v>18</v>
      </c>
      <c r="C11" s="17">
        <v>8.4600000000000009</v>
      </c>
      <c r="D11" s="1">
        <v>95.4</v>
      </c>
      <c r="E11" s="20">
        <v>7.98</v>
      </c>
      <c r="F11" s="1">
        <v>89.3</v>
      </c>
      <c r="G11" s="1">
        <v>60</v>
      </c>
      <c r="H11" s="22">
        <v>1</v>
      </c>
      <c r="I11" s="8">
        <v>0.25</v>
      </c>
      <c r="J11" s="11">
        <f>((C11-E11)/H11)*I11</f>
        <v>0.12000000000000011</v>
      </c>
      <c r="K11" s="1">
        <v>11.71</v>
      </c>
      <c r="L11" s="6">
        <f>K11/1000</f>
        <v>1.1710000000000002E-2</v>
      </c>
      <c r="M11" s="1">
        <f>J11/L11</f>
        <v>10.247651579846293</v>
      </c>
    </row>
    <row r="12" spans="1:13">
      <c r="A12" s="1" t="s">
        <v>19</v>
      </c>
      <c r="B12" s="1">
        <v>21</v>
      </c>
      <c r="C12" s="17">
        <v>8.01</v>
      </c>
      <c r="D12" s="1">
        <v>93</v>
      </c>
      <c r="E12" s="20">
        <v>7.09</v>
      </c>
      <c r="F12" s="1">
        <v>83.8</v>
      </c>
      <c r="G12" s="1">
        <v>60</v>
      </c>
      <c r="H12" s="22">
        <v>1</v>
      </c>
      <c r="I12" s="8">
        <v>0.25</v>
      </c>
      <c r="J12" s="11">
        <f>((C12-E12)/H12)*I12</f>
        <v>0.22999999999999998</v>
      </c>
      <c r="K12" s="1">
        <v>11.97</v>
      </c>
      <c r="L12" s="6">
        <f>K12/1000</f>
        <v>1.1970000000000001E-2</v>
      </c>
      <c r="M12" s="1">
        <f>J12/L12</f>
        <v>19.214703425229736</v>
      </c>
    </row>
    <row r="13" spans="1:13">
      <c r="A13" s="1" t="s">
        <v>19</v>
      </c>
      <c r="B13" s="1">
        <v>24</v>
      </c>
      <c r="C13" s="17">
        <v>7.7</v>
      </c>
      <c r="D13" s="1">
        <v>94.8</v>
      </c>
      <c r="E13" s="20">
        <v>2.2599999999999998</v>
      </c>
      <c r="F13" s="1">
        <v>26.1</v>
      </c>
      <c r="G13" s="1">
        <v>60</v>
      </c>
      <c r="H13" s="22">
        <v>1</v>
      </c>
      <c r="I13" s="8">
        <v>0.25</v>
      </c>
      <c r="J13" s="11">
        <f>((C13-E13)/H13)*I13</f>
        <v>1.36</v>
      </c>
      <c r="K13" s="1">
        <v>20.47</v>
      </c>
      <c r="L13" s="6">
        <f>K13/1000</f>
        <v>2.0469999999999999E-2</v>
      </c>
      <c r="M13" s="1">
        <f>J13/L13</f>
        <v>66.438690766976066</v>
      </c>
    </row>
    <row r="14" spans="1:13">
      <c r="A14" s="1" t="s">
        <v>19</v>
      </c>
      <c r="B14" s="1">
        <v>27</v>
      </c>
      <c r="C14" s="17">
        <v>7.28</v>
      </c>
      <c r="D14" s="1">
        <v>92</v>
      </c>
      <c r="E14" s="20">
        <v>3.28</v>
      </c>
      <c r="F14" s="1">
        <v>38.200000000000003</v>
      </c>
      <c r="G14" s="1">
        <v>60</v>
      </c>
      <c r="H14" s="22">
        <v>1</v>
      </c>
      <c r="I14" s="8">
        <v>0.25</v>
      </c>
      <c r="J14" s="11">
        <f>((C14-E14)/H14)*I14</f>
        <v>1</v>
      </c>
      <c r="K14" s="1">
        <v>15</v>
      </c>
      <c r="L14" s="6">
        <f>K14/1000</f>
        <v>1.4999999999999999E-2</v>
      </c>
      <c r="M14" s="1">
        <f>J14/L14</f>
        <v>66.666666666666671</v>
      </c>
    </row>
    <row r="15" spans="1:13">
      <c r="A15" s="1" t="s">
        <v>19</v>
      </c>
      <c r="B15" s="1">
        <v>30</v>
      </c>
      <c r="C15" s="17">
        <v>7.15</v>
      </c>
      <c r="D15" s="1">
        <v>93</v>
      </c>
      <c r="E15" s="20">
        <v>5.9</v>
      </c>
      <c r="F15" s="1">
        <v>75</v>
      </c>
      <c r="G15" s="1">
        <v>60</v>
      </c>
      <c r="H15" s="22">
        <v>1</v>
      </c>
      <c r="I15" s="8">
        <v>0.25</v>
      </c>
      <c r="J15" s="11">
        <f>((C15-E15)/H15)*I15</f>
        <v>0.3125</v>
      </c>
      <c r="K15" s="1">
        <v>18</v>
      </c>
      <c r="L15" s="6">
        <f>K15/1000</f>
        <v>1.7999999999999999E-2</v>
      </c>
      <c r="M15" s="1">
        <f>J15/L15</f>
        <v>17.361111111111111</v>
      </c>
    </row>
    <row r="16" spans="1:13">
      <c r="A16" s="1" t="s">
        <v>20</v>
      </c>
      <c r="B16" s="1">
        <v>15</v>
      </c>
      <c r="C16" s="17">
        <v>8.83</v>
      </c>
      <c r="D16" s="1">
        <v>100.6</v>
      </c>
      <c r="E16" s="20">
        <v>7.16</v>
      </c>
      <c r="F16" s="1">
        <v>85.5</v>
      </c>
      <c r="G16" s="1">
        <v>60</v>
      </c>
      <c r="H16" s="22">
        <v>1</v>
      </c>
      <c r="I16" s="8">
        <v>0.25</v>
      </c>
      <c r="J16" s="11">
        <f>((C16-E16)/H16)*I16</f>
        <v>0.41749999999999998</v>
      </c>
      <c r="K16" s="1">
        <v>19.559999999999999</v>
      </c>
      <c r="L16" s="6">
        <f>K16/1000</f>
        <v>1.9559999999999998E-2</v>
      </c>
      <c r="M16" s="1">
        <f>J16/L16</f>
        <v>21.344580777096116</v>
      </c>
    </row>
    <row r="17" spans="1:24">
      <c r="A17" s="1" t="s">
        <v>20</v>
      </c>
      <c r="B17" s="1">
        <v>18</v>
      </c>
      <c r="C17" s="17">
        <v>8.94</v>
      </c>
      <c r="D17" s="1">
        <v>100.3</v>
      </c>
      <c r="E17" s="20">
        <v>8.8699999999999992</v>
      </c>
      <c r="F17" s="1">
        <v>98</v>
      </c>
      <c r="G17" s="1">
        <v>60</v>
      </c>
      <c r="H17" s="22">
        <v>1</v>
      </c>
      <c r="I17" s="8">
        <v>0.25</v>
      </c>
      <c r="J17" s="11">
        <f>((C17-E17)/H17)*I17</f>
        <v>1.7500000000000071E-2</v>
      </c>
      <c r="K17" s="1">
        <v>18.14</v>
      </c>
      <c r="L17" s="6">
        <f>K17/1000</f>
        <v>1.814E-2</v>
      </c>
      <c r="M17" s="1">
        <f>J17/L17</f>
        <v>0.96471885336273822</v>
      </c>
    </row>
    <row r="18" spans="1:24">
      <c r="A18" s="1" t="s">
        <v>20</v>
      </c>
      <c r="B18" s="1">
        <v>21</v>
      </c>
      <c r="C18" s="17">
        <v>8.86</v>
      </c>
      <c r="D18" s="1">
        <v>98.1</v>
      </c>
      <c r="E18" s="20">
        <v>7.6</v>
      </c>
      <c r="F18" s="1">
        <v>92.1</v>
      </c>
      <c r="G18" s="1">
        <v>60</v>
      </c>
      <c r="H18" s="22">
        <v>1</v>
      </c>
      <c r="I18" s="8">
        <v>0.25</v>
      </c>
      <c r="J18" s="11">
        <f>((C18-E18)/H18)*I18</f>
        <v>0.31499999999999995</v>
      </c>
      <c r="K18" s="1">
        <v>12.29</v>
      </c>
      <c r="L18" s="6">
        <f>K18/1000</f>
        <v>1.2289999999999999E-2</v>
      </c>
      <c r="M18" s="1">
        <f>J18/L18</f>
        <v>25.630593978844587</v>
      </c>
    </row>
    <row r="19" spans="1:24">
      <c r="A19" s="1" t="s">
        <v>20</v>
      </c>
      <c r="B19" s="1">
        <v>24</v>
      </c>
      <c r="C19" s="17">
        <v>8.3000000000000007</v>
      </c>
      <c r="D19" s="1">
        <v>98.9</v>
      </c>
      <c r="E19" s="20">
        <v>4.71</v>
      </c>
      <c r="F19" s="1">
        <v>53.7</v>
      </c>
      <c r="G19" s="1">
        <v>60</v>
      </c>
      <c r="H19" s="22">
        <v>1</v>
      </c>
      <c r="I19" s="8">
        <v>0.25</v>
      </c>
      <c r="J19" s="11">
        <f>((C19-E19)/H19)*I19</f>
        <v>0.89750000000000019</v>
      </c>
      <c r="K19" s="1">
        <v>19.14</v>
      </c>
      <c r="L19" s="6">
        <f>K19/1000</f>
        <v>1.9140000000000001E-2</v>
      </c>
      <c r="M19" s="1">
        <f>J19/L19</f>
        <v>46.891327063740867</v>
      </c>
    </row>
    <row r="20" spans="1:24">
      <c r="A20" s="1" t="s">
        <v>20</v>
      </c>
      <c r="B20" s="1">
        <v>27</v>
      </c>
      <c r="C20" s="17">
        <v>8.42</v>
      </c>
      <c r="D20" s="1">
        <v>104</v>
      </c>
      <c r="E20" s="20">
        <v>5.48</v>
      </c>
      <c r="F20" s="1">
        <v>66.599999999999994</v>
      </c>
      <c r="G20" s="1">
        <v>60</v>
      </c>
      <c r="H20" s="22">
        <v>1</v>
      </c>
      <c r="I20" s="8">
        <v>0.25</v>
      </c>
      <c r="J20" s="11">
        <f>((C20-E20)/H20)*I20</f>
        <v>0.73499999999999988</v>
      </c>
      <c r="K20" s="1">
        <v>11.87</v>
      </c>
      <c r="L20" s="6">
        <f>K20/1000</f>
        <v>1.1869999999999999E-2</v>
      </c>
      <c r="M20" s="1">
        <f>J20/L20</f>
        <v>61.920808761583821</v>
      </c>
    </row>
    <row r="21" spans="1:24">
      <c r="A21" s="1" t="s">
        <v>20</v>
      </c>
      <c r="B21" s="1">
        <v>30</v>
      </c>
      <c r="C21" s="17">
        <v>7.96</v>
      </c>
      <c r="D21" s="1">
        <v>101.3</v>
      </c>
      <c r="E21" s="20">
        <v>3.37</v>
      </c>
      <c r="F21" s="1">
        <v>42.7</v>
      </c>
      <c r="G21" s="1">
        <v>60</v>
      </c>
      <c r="H21" s="22">
        <v>1</v>
      </c>
      <c r="I21" s="8">
        <v>0.25</v>
      </c>
      <c r="J21" s="11">
        <f>((C21-E21)/H21)*I21</f>
        <v>1.1475</v>
      </c>
      <c r="K21" s="1">
        <v>12.39</v>
      </c>
      <c r="L21" s="6">
        <f>K21/1000</f>
        <v>1.239E-2</v>
      </c>
      <c r="M21" s="1">
        <f>J21/L21</f>
        <v>92.615012106537534</v>
      </c>
    </row>
    <row r="22" spans="1:24" s="12" customFormat="1">
      <c r="A22" s="1" t="s">
        <v>21</v>
      </c>
      <c r="B22" s="1">
        <v>15</v>
      </c>
      <c r="C22" s="17">
        <v>9.17</v>
      </c>
      <c r="D22" s="1"/>
      <c r="E22" s="20">
        <v>9.1</v>
      </c>
      <c r="F22" s="1"/>
      <c r="G22" s="1">
        <v>60</v>
      </c>
      <c r="H22" s="22">
        <v>1</v>
      </c>
      <c r="I22" s="8">
        <v>0.25</v>
      </c>
      <c r="J22" s="11">
        <f>((C22-E22)/H22)*I22</f>
        <v>1.7500000000000071E-2</v>
      </c>
      <c r="K22" s="1">
        <v>9</v>
      </c>
      <c r="L22" s="6">
        <f>K22/1000</f>
        <v>8.9999999999999993E-3</v>
      </c>
      <c r="M22" s="1">
        <f>J22/L22</f>
        <v>1.9444444444444524</v>
      </c>
      <c r="N22"/>
      <c r="O22"/>
      <c r="P22"/>
      <c r="Q22"/>
      <c r="R22"/>
      <c r="S22"/>
      <c r="T22"/>
      <c r="U22"/>
      <c r="V22"/>
      <c r="W22"/>
      <c r="X22"/>
    </row>
    <row r="23" spans="1:24" s="12" customFormat="1">
      <c r="A23" s="1" t="s">
        <v>21</v>
      </c>
      <c r="B23" s="1">
        <v>18</v>
      </c>
      <c r="C23" s="17">
        <v>8.86</v>
      </c>
      <c r="D23" s="1"/>
      <c r="E23" s="20">
        <v>8.1</v>
      </c>
      <c r="F23" s="1"/>
      <c r="G23" s="1">
        <v>60</v>
      </c>
      <c r="H23" s="22">
        <v>1</v>
      </c>
      <c r="I23" s="8">
        <v>0.25</v>
      </c>
      <c r="J23" s="11">
        <f>((C23-E23)/H23)*I23</f>
        <v>0.18999999999999995</v>
      </c>
      <c r="K23" s="1">
        <v>12</v>
      </c>
      <c r="L23" s="6">
        <f>K23/1000</f>
        <v>1.2E-2</v>
      </c>
      <c r="M23" s="1">
        <f>J23/L23</f>
        <v>15.833333333333329</v>
      </c>
      <c r="N23"/>
      <c r="O23"/>
      <c r="P23"/>
      <c r="Q23"/>
      <c r="R23"/>
      <c r="S23"/>
      <c r="T23"/>
      <c r="U23"/>
      <c r="V23"/>
      <c r="W23"/>
      <c r="X23"/>
    </row>
    <row r="24" spans="1:24" s="12" customFormat="1" ht="15">
      <c r="A24" s="1" t="s">
        <v>21</v>
      </c>
      <c r="B24" s="1">
        <v>21</v>
      </c>
      <c r="C24" s="17">
        <v>8.56</v>
      </c>
      <c r="D24" s="1"/>
      <c r="E24" s="20">
        <v>7.05</v>
      </c>
      <c r="F24" s="1"/>
      <c r="G24" s="1">
        <v>60</v>
      </c>
      <c r="H24" s="22">
        <v>1</v>
      </c>
      <c r="I24" s="8">
        <v>0.25</v>
      </c>
      <c r="J24" s="11">
        <f>((C24-E24)/H24)*I24</f>
        <v>0.37750000000000017</v>
      </c>
      <c r="K24" s="1">
        <v>10</v>
      </c>
      <c r="L24" s="6">
        <f>K24/1000</f>
        <v>0.01</v>
      </c>
      <c r="M24" s="1">
        <f>J24/L24</f>
        <v>37.750000000000014</v>
      </c>
      <c r="N24"/>
      <c r="O24"/>
      <c r="P24"/>
      <c r="Q24"/>
      <c r="R24"/>
      <c r="S24"/>
      <c r="T24"/>
      <c r="U24"/>
      <c r="V24"/>
      <c r="W24"/>
      <c r="X24"/>
    </row>
    <row r="25" spans="1:24" s="12" customFormat="1">
      <c r="A25" s="1" t="s">
        <v>21</v>
      </c>
      <c r="B25" s="1">
        <v>24</v>
      </c>
      <c r="C25" s="17">
        <v>8.1999999999999993</v>
      </c>
      <c r="D25" s="1"/>
      <c r="E25" s="20">
        <v>5.03</v>
      </c>
      <c r="F25" s="1"/>
      <c r="G25" s="1">
        <v>60</v>
      </c>
      <c r="H25" s="22">
        <v>1</v>
      </c>
      <c r="I25" s="8">
        <v>0.25</v>
      </c>
      <c r="J25" s="11">
        <f>((C25-E25)/H25)*I25</f>
        <v>0.79249999999999976</v>
      </c>
      <c r="K25" s="1">
        <v>16</v>
      </c>
      <c r="L25" s="6">
        <f>K25/1000</f>
        <v>1.6E-2</v>
      </c>
      <c r="M25" s="1">
        <f>J25/L25</f>
        <v>49.531249999999986</v>
      </c>
      <c r="N25"/>
      <c r="O25"/>
      <c r="P25"/>
      <c r="Q25"/>
      <c r="R25"/>
      <c r="S25"/>
      <c r="T25"/>
      <c r="U25"/>
      <c r="V25"/>
      <c r="W25"/>
      <c r="X25"/>
    </row>
    <row r="26" spans="1:24" s="12" customFormat="1">
      <c r="A26" s="1" t="s">
        <v>21</v>
      </c>
      <c r="B26" s="1">
        <v>27</v>
      </c>
      <c r="C26" s="17">
        <v>7.87</v>
      </c>
      <c r="D26" s="1"/>
      <c r="E26" s="20">
        <v>5.57</v>
      </c>
      <c r="F26" s="1"/>
      <c r="G26" s="1">
        <v>60</v>
      </c>
      <c r="H26" s="22">
        <v>1</v>
      </c>
      <c r="I26" s="8">
        <v>0.25</v>
      </c>
      <c r="J26" s="11">
        <f>((C26-E26)/H26)*I26</f>
        <v>0.57499999999999996</v>
      </c>
      <c r="K26" s="1">
        <v>11</v>
      </c>
      <c r="L26" s="6">
        <f>K26/1000</f>
        <v>1.0999999999999999E-2</v>
      </c>
      <c r="M26" s="1">
        <f>J26/L26</f>
        <v>52.272727272727273</v>
      </c>
      <c r="N26"/>
      <c r="O26"/>
      <c r="P26"/>
      <c r="Q26"/>
      <c r="R26"/>
      <c r="S26"/>
      <c r="T26"/>
      <c r="U26"/>
      <c r="V26"/>
      <c r="W26"/>
      <c r="X26"/>
    </row>
    <row r="27" spans="1:24" s="12" customFormat="1">
      <c r="A27" s="1" t="s">
        <v>21</v>
      </c>
      <c r="B27" s="1">
        <v>30</v>
      </c>
      <c r="C27" s="17">
        <v>7.8</v>
      </c>
      <c r="D27" s="1"/>
      <c r="E27" s="20">
        <v>2.61</v>
      </c>
      <c r="F27" s="1"/>
      <c r="G27" s="1">
        <v>60</v>
      </c>
      <c r="H27" s="22">
        <v>1</v>
      </c>
      <c r="I27" s="8">
        <v>0.25</v>
      </c>
      <c r="J27" s="11">
        <f>((C27-E27)/H27)*I27</f>
        <v>1.2974999999999999</v>
      </c>
      <c r="K27" s="1">
        <v>12</v>
      </c>
      <c r="L27" s="6">
        <f>K27/1000</f>
        <v>1.2E-2</v>
      </c>
      <c r="M27" s="1">
        <f>J27/L27</f>
        <v>108.12499999999999</v>
      </c>
      <c r="N27"/>
      <c r="O27"/>
      <c r="P27"/>
      <c r="Q27"/>
      <c r="R27"/>
      <c r="S27"/>
      <c r="T27"/>
      <c r="U27"/>
      <c r="V27"/>
      <c r="W27"/>
      <c r="X27"/>
    </row>
    <row r="28" spans="1:24">
      <c r="A28" s="1" t="s">
        <v>22</v>
      </c>
      <c r="B28" s="1">
        <v>30</v>
      </c>
      <c r="C28" s="17">
        <v>7.83</v>
      </c>
      <c r="D28" s="1">
        <v>98.9</v>
      </c>
      <c r="E28" s="20">
        <v>5.3</v>
      </c>
      <c r="F28" s="1">
        <v>61.6</v>
      </c>
      <c r="G28" s="1">
        <v>60</v>
      </c>
      <c r="H28" s="22">
        <v>1</v>
      </c>
      <c r="I28" s="8">
        <v>0.25</v>
      </c>
      <c r="J28" s="11">
        <f>((C28-E28)/H28)*I28</f>
        <v>0.63250000000000006</v>
      </c>
      <c r="K28" s="1">
        <v>15.33</v>
      </c>
      <c r="L28" s="6">
        <f>K28/1000</f>
        <v>1.533E-2</v>
      </c>
      <c r="M28" s="1">
        <f>J28/L28</f>
        <v>41.258969341161126</v>
      </c>
    </row>
    <row r="29" spans="1:24" s="12" customFormat="1">
      <c r="A29" s="1" t="s">
        <v>23</v>
      </c>
      <c r="B29" s="1">
        <v>15</v>
      </c>
      <c r="C29" s="17">
        <v>9.08</v>
      </c>
      <c r="D29" s="1">
        <v>103</v>
      </c>
      <c r="E29" s="20">
        <v>8.3000000000000007</v>
      </c>
      <c r="F29" s="1">
        <v>99.1</v>
      </c>
      <c r="G29" s="1">
        <v>60</v>
      </c>
      <c r="H29" s="22">
        <v>1</v>
      </c>
      <c r="I29" s="8">
        <v>0.25</v>
      </c>
      <c r="J29" s="11">
        <f>((C29-E29)/H29)*I29</f>
        <v>0.19499999999999984</v>
      </c>
      <c r="K29" s="1">
        <v>12.85</v>
      </c>
      <c r="L29" s="6">
        <f>K29/1000</f>
        <v>1.285E-2</v>
      </c>
      <c r="M29" s="1">
        <f>J29/L29</f>
        <v>15.175097276264578</v>
      </c>
      <c r="N29"/>
      <c r="O29"/>
      <c r="P29"/>
      <c r="Q29"/>
      <c r="R29"/>
      <c r="S29"/>
      <c r="T29"/>
      <c r="U29"/>
      <c r="V29"/>
      <c r="W29"/>
      <c r="X29"/>
    </row>
    <row r="30" spans="1:24">
      <c r="A30" s="1" t="s">
        <v>23</v>
      </c>
      <c r="B30" s="1">
        <v>18</v>
      </c>
      <c r="C30" s="17">
        <v>8.94</v>
      </c>
      <c r="D30" s="1">
        <v>99.5</v>
      </c>
      <c r="E30" s="20">
        <v>8.76</v>
      </c>
      <c r="F30" s="1">
        <v>100.4</v>
      </c>
      <c r="G30" s="1">
        <v>60</v>
      </c>
      <c r="H30" s="22">
        <v>1</v>
      </c>
      <c r="I30" s="8">
        <v>0.25</v>
      </c>
      <c r="J30" s="11">
        <f>((C30-E30)/H30)*I30</f>
        <v>4.4999999999999929E-2</v>
      </c>
      <c r="K30" s="1">
        <v>11.99</v>
      </c>
      <c r="L30" s="6">
        <f>K30/1000</f>
        <v>1.1990000000000001E-2</v>
      </c>
      <c r="M30" s="1">
        <f>J30/L30</f>
        <v>3.7531276063386092</v>
      </c>
    </row>
    <row r="31" spans="1:24">
      <c r="A31" s="1" t="s">
        <v>23</v>
      </c>
      <c r="B31" s="1">
        <v>21</v>
      </c>
      <c r="C31" s="17">
        <v>8.81</v>
      </c>
      <c r="D31" s="1">
        <v>100</v>
      </c>
      <c r="E31" s="20">
        <v>9.1</v>
      </c>
      <c r="F31" s="1">
        <v>100.8</v>
      </c>
      <c r="G31" s="1">
        <v>60</v>
      </c>
      <c r="H31" s="22">
        <v>1</v>
      </c>
      <c r="I31" s="8">
        <v>0.25</v>
      </c>
      <c r="J31" s="11">
        <f>((C31-E31)/H31)*I31</f>
        <v>-7.2499999999999787E-2</v>
      </c>
      <c r="K31" s="1">
        <v>12.11</v>
      </c>
      <c r="L31" s="6">
        <f>K31/1000</f>
        <v>1.2109999999999999E-2</v>
      </c>
      <c r="M31" s="1">
        <f>J31/L31</f>
        <v>-5.9867877786952759</v>
      </c>
    </row>
    <row r="32" spans="1:24">
      <c r="A32" s="1" t="s">
        <v>23</v>
      </c>
      <c r="B32" s="1">
        <v>24</v>
      </c>
      <c r="C32" s="17">
        <v>8.2100000000000009</v>
      </c>
      <c r="D32" s="1">
        <v>95.9</v>
      </c>
      <c r="E32" s="20">
        <v>8.5</v>
      </c>
      <c r="F32" s="1">
        <v>98.3</v>
      </c>
      <c r="G32" s="1">
        <v>60</v>
      </c>
      <c r="H32" s="22">
        <v>1</v>
      </c>
      <c r="I32" s="8">
        <v>0.25</v>
      </c>
      <c r="J32" s="11">
        <f>((C32-E32)/H32)*I32</f>
        <v>-7.2499999999999787E-2</v>
      </c>
      <c r="K32" s="1">
        <v>13.83</v>
      </c>
      <c r="L32" s="6">
        <f>K32/1000</f>
        <v>1.383E-2</v>
      </c>
      <c r="M32" s="1">
        <f>J32/L32</f>
        <v>-5.2422270426608666</v>
      </c>
    </row>
    <row r="33" spans="1:13">
      <c r="A33" s="1" t="s">
        <v>23</v>
      </c>
      <c r="B33" s="1">
        <v>27</v>
      </c>
      <c r="C33" s="17">
        <v>7.81</v>
      </c>
      <c r="D33" s="1">
        <v>96.7</v>
      </c>
      <c r="E33" s="20">
        <v>7.5</v>
      </c>
      <c r="F33" s="1">
        <v>80</v>
      </c>
      <c r="G33" s="1">
        <v>60</v>
      </c>
      <c r="H33" s="22">
        <v>1</v>
      </c>
      <c r="I33" s="8">
        <v>0.25</v>
      </c>
      <c r="J33" s="11">
        <f>((C33-E33)/H33)*I33</f>
        <v>7.7499999999999902E-2</v>
      </c>
      <c r="K33" s="1">
        <v>10.39</v>
      </c>
      <c r="L33" s="6">
        <f>K33/1000</f>
        <v>1.039E-2</v>
      </c>
      <c r="M33" s="1">
        <f>J33/L33</f>
        <v>7.4590952839268434</v>
      </c>
    </row>
    <row r="34" spans="1:13">
      <c r="A34" s="1" t="s">
        <v>24</v>
      </c>
      <c r="B34" s="1">
        <v>15</v>
      </c>
      <c r="C34" s="17">
        <v>8.81</v>
      </c>
      <c r="D34" s="1">
        <v>97.1</v>
      </c>
      <c r="E34" s="20">
        <v>8.4499999999999993</v>
      </c>
      <c r="F34" s="1">
        <v>94.8</v>
      </c>
      <c r="G34" s="1">
        <v>60</v>
      </c>
      <c r="H34" s="22">
        <v>1</v>
      </c>
      <c r="I34" s="8">
        <v>0.25</v>
      </c>
      <c r="J34" s="11">
        <f>((C34-E34)/H34)*I34</f>
        <v>9.0000000000000302E-2</v>
      </c>
      <c r="K34" s="1">
        <v>18.989999999999998</v>
      </c>
      <c r="L34" s="6">
        <f>K34/1000</f>
        <v>1.899E-2</v>
      </c>
      <c r="M34" s="1">
        <f>J34/L34</f>
        <v>4.7393364928910113</v>
      </c>
    </row>
    <row r="35" spans="1:13">
      <c r="A35" s="1" t="s">
        <v>24</v>
      </c>
      <c r="B35" s="1">
        <v>18</v>
      </c>
      <c r="C35" s="17">
        <v>8.9600000000000009</v>
      </c>
      <c r="D35" s="1">
        <v>95</v>
      </c>
      <c r="E35" s="20">
        <v>8.59</v>
      </c>
      <c r="F35" s="1">
        <v>82.1</v>
      </c>
      <c r="G35" s="1">
        <v>60</v>
      </c>
      <c r="H35" s="22">
        <v>1</v>
      </c>
      <c r="I35" s="8">
        <v>0.25</v>
      </c>
      <c r="J35" s="11">
        <f>((C35-E35)/H35)*I35</f>
        <v>9.2500000000000249E-2</v>
      </c>
      <c r="K35" s="1">
        <v>10.85</v>
      </c>
      <c r="L35" s="6">
        <f>K35/1000</f>
        <v>1.085E-2</v>
      </c>
      <c r="M35" s="1">
        <f>J35/L35</f>
        <v>8.525345622119838</v>
      </c>
    </row>
    <row r="36" spans="1:13">
      <c r="A36" s="1" t="s">
        <v>24</v>
      </c>
      <c r="B36" s="1">
        <v>21</v>
      </c>
      <c r="C36" s="17">
        <v>8.7899999999999991</v>
      </c>
      <c r="D36" s="1">
        <v>97.4</v>
      </c>
      <c r="E36" s="20">
        <v>5.8</v>
      </c>
      <c r="F36" s="1">
        <v>65</v>
      </c>
      <c r="G36" s="1">
        <v>60</v>
      </c>
      <c r="H36" s="22">
        <v>1</v>
      </c>
      <c r="I36" s="8">
        <v>0.25</v>
      </c>
      <c r="J36" s="11">
        <f>((C36-E36)/H36)*I36</f>
        <v>0.74749999999999983</v>
      </c>
      <c r="K36" s="1">
        <v>13.85</v>
      </c>
      <c r="L36" s="6">
        <f>K36/1000</f>
        <v>1.3849999999999999E-2</v>
      </c>
      <c r="M36" s="1">
        <f>J36/L36</f>
        <v>53.971119133574</v>
      </c>
    </row>
    <row r="37" spans="1:13">
      <c r="A37" s="1" t="s">
        <v>24</v>
      </c>
      <c r="B37" s="1">
        <v>24</v>
      </c>
      <c r="C37" s="17">
        <v>8.31</v>
      </c>
      <c r="D37" s="1">
        <v>95.8</v>
      </c>
      <c r="E37" s="20">
        <v>5.85</v>
      </c>
      <c r="F37" s="1">
        <v>67.3</v>
      </c>
      <c r="G37" s="1">
        <v>60</v>
      </c>
      <c r="H37" s="22">
        <v>1</v>
      </c>
      <c r="I37" s="8">
        <v>0.25</v>
      </c>
      <c r="J37" s="11">
        <f>((C37-E37)/H37)*I37</f>
        <v>0.61500000000000021</v>
      </c>
      <c r="K37" s="1">
        <v>12.45</v>
      </c>
      <c r="L37" s="6">
        <f>K37/1000</f>
        <v>1.2449999999999999E-2</v>
      </c>
      <c r="M37" s="1">
        <f>J37/L37</f>
        <v>49.397590361445801</v>
      </c>
    </row>
    <row r="38" spans="1:13">
      <c r="A38" s="1" t="s">
        <v>24</v>
      </c>
      <c r="B38" s="1">
        <v>27</v>
      </c>
      <c r="C38" s="17">
        <v>7.84</v>
      </c>
      <c r="D38" s="1">
        <v>94.2</v>
      </c>
      <c r="E38" s="20">
        <v>4.9000000000000004</v>
      </c>
      <c r="F38" s="1">
        <v>57</v>
      </c>
      <c r="G38" s="1">
        <v>60</v>
      </c>
      <c r="H38" s="22">
        <v>1</v>
      </c>
      <c r="I38" s="8">
        <v>0.25</v>
      </c>
      <c r="J38" s="11">
        <f>((C38-E38)/H38)*I38</f>
        <v>0.73499999999999988</v>
      </c>
      <c r="K38" s="1">
        <v>10.35</v>
      </c>
      <c r="L38" s="6">
        <f>K38/1000</f>
        <v>1.035E-2</v>
      </c>
      <c r="M38" s="1">
        <f>J38/L38</f>
        <v>71.014492753623173</v>
      </c>
    </row>
    <row r="39" spans="1:13">
      <c r="A39" s="1" t="s">
        <v>24</v>
      </c>
      <c r="B39" s="1">
        <v>30</v>
      </c>
      <c r="C39" s="17">
        <v>7.22</v>
      </c>
      <c r="D39" s="1">
        <v>93</v>
      </c>
      <c r="E39" s="20">
        <v>4.3499999999999996</v>
      </c>
      <c r="F39" s="1">
        <v>54.6</v>
      </c>
      <c r="G39" s="1">
        <v>60</v>
      </c>
      <c r="H39" s="22">
        <v>1</v>
      </c>
      <c r="I39" s="8">
        <v>0.25</v>
      </c>
      <c r="J39" s="11">
        <f>((C39-E39)/H39)*I39</f>
        <v>0.71750000000000003</v>
      </c>
      <c r="K39" s="1">
        <v>15.43</v>
      </c>
      <c r="L39" s="6">
        <f>K39/1000</f>
        <v>1.5429999999999999E-2</v>
      </c>
      <c r="M39" s="1">
        <f>J39/L39</f>
        <v>46.500324044069998</v>
      </c>
    </row>
    <row r="40" spans="1:13">
      <c r="A40" s="1" t="s">
        <v>25</v>
      </c>
      <c r="B40" s="1">
        <v>15</v>
      </c>
      <c r="C40" s="17">
        <v>8.9600000000000009</v>
      </c>
      <c r="D40" s="1">
        <v>99.9</v>
      </c>
      <c r="E40" s="20">
        <v>8.81</v>
      </c>
      <c r="F40" s="1">
        <v>93.2</v>
      </c>
      <c r="G40" s="1">
        <v>60</v>
      </c>
      <c r="H40" s="22">
        <v>1</v>
      </c>
      <c r="I40" s="8">
        <v>0.25</v>
      </c>
      <c r="J40" s="11">
        <f>((C40-E40)/H40)*I40</f>
        <v>3.7500000000000089E-2</v>
      </c>
      <c r="K40" s="1">
        <v>6.5</v>
      </c>
      <c r="L40" s="6">
        <f>K40/1000</f>
        <v>6.4999999999999997E-3</v>
      </c>
      <c r="M40" s="1">
        <f>J40/L40</f>
        <v>5.7692307692307834</v>
      </c>
    </row>
    <row r="41" spans="1:13">
      <c r="A41" s="1" t="s">
        <v>25</v>
      </c>
      <c r="B41" s="1">
        <v>18</v>
      </c>
      <c r="C41" s="17">
        <v>9.18</v>
      </c>
      <c r="D41" s="1">
        <v>99.6</v>
      </c>
      <c r="E41" s="20">
        <v>7.58</v>
      </c>
      <c r="F41" s="1">
        <v>81.3</v>
      </c>
      <c r="G41" s="1">
        <v>60</v>
      </c>
      <c r="H41" s="22">
        <v>1</v>
      </c>
      <c r="I41" s="8">
        <v>0.25</v>
      </c>
      <c r="J41" s="11">
        <f>((C41-E41)/H41)*I41</f>
        <v>0.39999999999999991</v>
      </c>
      <c r="K41" s="1">
        <v>11.8</v>
      </c>
      <c r="L41" s="6">
        <f>K41/1000</f>
        <v>1.1800000000000001E-2</v>
      </c>
      <c r="M41" s="1">
        <f>J41/L41</f>
        <v>33.898305084745751</v>
      </c>
    </row>
    <row r="42" spans="1:13">
      <c r="A42" s="1" t="s">
        <v>25</v>
      </c>
      <c r="B42" s="1">
        <v>21</v>
      </c>
      <c r="C42" s="17">
        <v>8.48</v>
      </c>
      <c r="D42" s="1">
        <v>94.7</v>
      </c>
      <c r="E42" s="20">
        <v>6.74</v>
      </c>
      <c r="F42" s="1">
        <v>7.6</v>
      </c>
      <c r="G42" s="1">
        <v>60</v>
      </c>
      <c r="H42" s="22">
        <v>1</v>
      </c>
      <c r="I42" s="8">
        <v>0.25</v>
      </c>
      <c r="J42" s="11">
        <f>((C42-E42)/H42)*I42</f>
        <v>0.43500000000000005</v>
      </c>
      <c r="K42" s="1">
        <v>10.98</v>
      </c>
      <c r="L42" s="6">
        <f>K42/1000</f>
        <v>1.098E-2</v>
      </c>
      <c r="M42" s="1">
        <f>J42/L42</f>
        <v>39.617486338797818</v>
      </c>
    </row>
    <row r="43" spans="1:13">
      <c r="A43" s="1" t="s">
        <v>25</v>
      </c>
      <c r="B43" s="1">
        <v>24</v>
      </c>
      <c r="C43" s="17">
        <v>8.14</v>
      </c>
      <c r="D43" s="1">
        <v>96.5</v>
      </c>
      <c r="E43" s="20">
        <v>6.3</v>
      </c>
      <c r="F43" s="1">
        <v>76.3</v>
      </c>
      <c r="G43" s="1">
        <v>60</v>
      </c>
      <c r="H43" s="22">
        <v>1</v>
      </c>
      <c r="I43" s="8">
        <v>0.25</v>
      </c>
      <c r="J43" s="11">
        <f>((C43-E43)/H43)*I43</f>
        <v>0.46000000000000019</v>
      </c>
      <c r="K43" s="1">
        <v>8.44</v>
      </c>
      <c r="L43" s="6">
        <f>K43/1000</f>
        <v>8.4399999999999996E-3</v>
      </c>
      <c r="M43" s="1">
        <f>J43/L43</f>
        <v>54.502369668246473</v>
      </c>
    </row>
    <row r="44" spans="1:13">
      <c r="A44" s="1" t="s">
        <v>25</v>
      </c>
      <c r="B44" s="1">
        <v>27</v>
      </c>
      <c r="C44" s="17">
        <v>7.83</v>
      </c>
      <c r="D44" s="1">
        <v>96.2</v>
      </c>
      <c r="E44" s="20">
        <v>6.02</v>
      </c>
      <c r="F44" s="1">
        <v>72.099999999999994</v>
      </c>
      <c r="G44" s="1">
        <v>60</v>
      </c>
      <c r="H44" s="22">
        <v>1</v>
      </c>
      <c r="I44" s="8">
        <v>0.25</v>
      </c>
      <c r="J44" s="11">
        <f>((C44-E44)/H44)*I44</f>
        <v>0.45250000000000012</v>
      </c>
      <c r="K44" s="1">
        <v>10.35</v>
      </c>
      <c r="L44" s="6">
        <f>K44/1000</f>
        <v>1.035E-2</v>
      </c>
      <c r="M44" s="1">
        <f>J44/L44</f>
        <v>43.719806763285035</v>
      </c>
    </row>
    <row r="45" spans="1:13">
      <c r="A45" s="1" t="s">
        <v>25</v>
      </c>
      <c r="B45" s="1">
        <v>30</v>
      </c>
      <c r="C45" s="17">
        <v>7.92</v>
      </c>
      <c r="D45" s="1">
        <v>98.2</v>
      </c>
      <c r="E45" s="20">
        <v>2.21</v>
      </c>
      <c r="F45" s="1">
        <v>27.5</v>
      </c>
      <c r="G45" s="1">
        <v>60</v>
      </c>
      <c r="H45" s="22">
        <v>1</v>
      </c>
      <c r="I45" s="8">
        <v>0.25</v>
      </c>
      <c r="J45" s="11">
        <f>((C45-E45)/H45)*I45</f>
        <v>1.4275</v>
      </c>
      <c r="K45" s="1">
        <v>16.399999999999999</v>
      </c>
      <c r="L45" s="6">
        <f>K45/1000</f>
        <v>1.6399999999999998E-2</v>
      </c>
      <c r="M45" s="1">
        <f>J45/L45</f>
        <v>87.042682926829272</v>
      </c>
    </row>
    <row r="46" spans="1:13">
      <c r="A46" s="1" t="s">
        <v>26</v>
      </c>
      <c r="B46" s="1">
        <v>15</v>
      </c>
      <c r="C46" s="17">
        <v>8.9600000000000009</v>
      </c>
      <c r="D46" s="1">
        <v>99.9</v>
      </c>
      <c r="E46" s="20">
        <v>8.3699999999999992</v>
      </c>
      <c r="F46" s="1">
        <v>96.7</v>
      </c>
      <c r="G46" s="1">
        <v>60</v>
      </c>
      <c r="H46" s="22">
        <v>1</v>
      </c>
      <c r="I46" s="8">
        <v>0.25</v>
      </c>
      <c r="J46" s="11">
        <f>((C46-E46)/H46)*I46</f>
        <v>0.14750000000000041</v>
      </c>
      <c r="K46" s="1">
        <v>13.87</v>
      </c>
      <c r="L46" s="6">
        <f>K46/1000</f>
        <v>1.3869999999999999E-2</v>
      </c>
      <c r="M46" s="1">
        <f>J46/L46</f>
        <v>10.634462869502554</v>
      </c>
    </row>
    <row r="47" spans="1:13">
      <c r="A47" s="1" t="s">
        <v>26</v>
      </c>
      <c r="B47" s="1">
        <v>18</v>
      </c>
      <c r="C47" s="17">
        <v>8.34</v>
      </c>
      <c r="D47" s="1">
        <v>98.1</v>
      </c>
      <c r="E47" s="20">
        <v>8.1199999999999992</v>
      </c>
      <c r="F47" s="1">
        <v>91</v>
      </c>
      <c r="G47" s="1">
        <v>60</v>
      </c>
      <c r="H47" s="22">
        <v>1</v>
      </c>
      <c r="I47" s="8">
        <v>0.25</v>
      </c>
      <c r="J47" s="11">
        <f>((C47-E47)/H47)*I47</f>
        <v>5.500000000000016E-2</v>
      </c>
      <c r="K47" s="1">
        <v>10.8</v>
      </c>
      <c r="L47" s="6">
        <f>K47/1000</f>
        <v>1.0800000000000001E-2</v>
      </c>
      <c r="M47" s="1">
        <f>J47/L47</f>
        <v>5.0925925925926068</v>
      </c>
    </row>
    <row r="48" spans="1:13">
      <c r="A48" s="1" t="s">
        <v>26</v>
      </c>
      <c r="B48" s="1">
        <v>21</v>
      </c>
      <c r="C48" s="17">
        <v>8.6</v>
      </c>
      <c r="D48" s="1">
        <v>93.9</v>
      </c>
      <c r="E48" s="20">
        <v>4.7</v>
      </c>
      <c r="F48" s="1">
        <v>53.9</v>
      </c>
      <c r="G48" s="1">
        <v>60</v>
      </c>
      <c r="H48" s="22">
        <v>1</v>
      </c>
      <c r="I48" s="8">
        <v>0.25</v>
      </c>
      <c r="J48" s="11">
        <f>((C48-E48)/H48)*I48</f>
        <v>0.97499999999999987</v>
      </c>
      <c r="K48" s="1">
        <v>14.42</v>
      </c>
      <c r="L48" s="6">
        <f>K48/1000</f>
        <v>1.4420000000000001E-2</v>
      </c>
      <c r="M48" s="1">
        <f>J48/L48</f>
        <v>67.614424410540906</v>
      </c>
    </row>
    <row r="49" spans="1:13">
      <c r="A49" s="1" t="s">
        <v>26</v>
      </c>
      <c r="B49" s="1">
        <v>24</v>
      </c>
      <c r="C49" s="17">
        <v>8</v>
      </c>
      <c r="D49" s="1">
        <v>92.5</v>
      </c>
      <c r="E49" s="20">
        <v>5.53</v>
      </c>
      <c r="F49" s="1">
        <v>62.9</v>
      </c>
      <c r="G49" s="1">
        <v>60</v>
      </c>
      <c r="H49" s="22">
        <v>1</v>
      </c>
      <c r="I49" s="8">
        <v>0.25</v>
      </c>
      <c r="J49" s="11">
        <f>((C49-E49)/H49)*I49</f>
        <v>0.61749999999999994</v>
      </c>
      <c r="K49" s="1">
        <v>9.35</v>
      </c>
      <c r="L49" s="6">
        <f>K49/1000</f>
        <v>9.3499999999999989E-3</v>
      </c>
      <c r="M49" s="1">
        <f>J49/L49</f>
        <v>66.042780748663105</v>
      </c>
    </row>
    <row r="50" spans="1:13">
      <c r="A50" s="1" t="s">
        <v>26</v>
      </c>
      <c r="B50" s="1">
        <v>27</v>
      </c>
      <c r="C50" s="17">
        <v>7.66</v>
      </c>
      <c r="D50" s="1">
        <v>94.6</v>
      </c>
      <c r="E50" s="20">
        <v>5.18</v>
      </c>
      <c r="F50" s="1">
        <v>60.2</v>
      </c>
      <c r="G50" s="1">
        <v>60</v>
      </c>
      <c r="H50" s="22">
        <v>1</v>
      </c>
      <c r="I50" s="8">
        <v>0.25</v>
      </c>
      <c r="J50" s="11">
        <f>((C50-E50)/H50)*I50</f>
        <v>0.62000000000000011</v>
      </c>
      <c r="K50" s="1">
        <v>10.33</v>
      </c>
      <c r="L50" s="6">
        <f>K50/1000</f>
        <v>1.0330000000000001E-2</v>
      </c>
      <c r="M50" s="1">
        <f>J50/L50</f>
        <v>60.019361084220726</v>
      </c>
    </row>
    <row r="51" spans="1:13">
      <c r="A51" s="1" t="s">
        <v>26</v>
      </c>
      <c r="B51" s="1">
        <v>30</v>
      </c>
      <c r="C51" s="17">
        <v>7.21</v>
      </c>
      <c r="D51" s="1">
        <v>94</v>
      </c>
      <c r="E51" s="20">
        <v>5.41</v>
      </c>
      <c r="F51" s="1">
        <v>65.5</v>
      </c>
      <c r="G51" s="1">
        <v>60</v>
      </c>
      <c r="H51" s="22">
        <v>1</v>
      </c>
      <c r="I51" s="8">
        <v>0.25</v>
      </c>
      <c r="J51" s="11">
        <f>((C51-E51)/H51)*I51</f>
        <v>0.44999999999999996</v>
      </c>
      <c r="K51" s="1">
        <v>10.83</v>
      </c>
      <c r="L51" s="6">
        <f>K51/1000</f>
        <v>1.0829999999999999E-2</v>
      </c>
      <c r="M51" s="1">
        <f>J51/L51</f>
        <v>41.551246537396118</v>
      </c>
    </row>
    <row r="62" spans="1:13">
      <c r="A62" s="13"/>
    </row>
    <row r="64" spans="1:13">
      <c r="A64"/>
    </row>
    <row r="65" spans="1:9">
      <c r="A65"/>
    </row>
    <row r="66" spans="1:9">
      <c r="A66"/>
    </row>
    <row r="71" spans="1:9" ht="15">
      <c r="I71" s="14"/>
    </row>
    <row r="100" ht="15"/>
  </sheetData>
  <sortState xmlns:xlrd2="http://schemas.microsoft.com/office/spreadsheetml/2017/richdata2" ref="A4:M51">
    <sortCondition ref="A4:A51"/>
    <sortCondition ref="B4:B51"/>
  </sortState>
  <mergeCells count="11">
    <mergeCell ref="H1:H3"/>
    <mergeCell ref="J1:J2"/>
    <mergeCell ref="M1:M2"/>
    <mergeCell ref="K1:K3"/>
    <mergeCell ref="L1:L3"/>
    <mergeCell ref="I1:I3"/>
    <mergeCell ref="A1:A3"/>
    <mergeCell ref="B1:B3"/>
    <mergeCell ref="G1:G3"/>
    <mergeCell ref="C1:D2"/>
    <mergeCell ref="E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3DF1-8A72-4C65-A68B-58ACA34F619C}">
  <dimension ref="A1:M19"/>
  <sheetViews>
    <sheetView workbookViewId="0">
      <selection activeCell="E26" sqref="E26"/>
    </sheetView>
  </sheetViews>
  <sheetFormatPr defaultRowHeight="15"/>
  <sheetData>
    <row r="1" spans="1:13">
      <c r="A1" s="1" t="s">
        <v>27</v>
      </c>
      <c r="B1" s="1">
        <v>15</v>
      </c>
      <c r="C1" s="17">
        <v>8.9600000000000009</v>
      </c>
      <c r="D1" s="1">
        <v>99.9</v>
      </c>
      <c r="E1" s="20">
        <v>9.4</v>
      </c>
      <c r="F1" s="1">
        <v>98</v>
      </c>
      <c r="G1" s="2">
        <v>60</v>
      </c>
      <c r="H1" s="21">
        <v>1</v>
      </c>
      <c r="I1" s="7">
        <v>0.25</v>
      </c>
      <c r="J1" s="11">
        <f>((C1-E1)/H1)*I1</f>
        <v>-0.10999999999999988</v>
      </c>
      <c r="K1" s="1">
        <v>0</v>
      </c>
      <c r="L1" s="6">
        <f>K1/1000</f>
        <v>0</v>
      </c>
      <c r="M1" s="1">
        <v>-0.10999999999999988</v>
      </c>
    </row>
    <row r="2" spans="1:13">
      <c r="A2" s="1" t="s">
        <v>27</v>
      </c>
      <c r="B2" s="1">
        <v>15</v>
      </c>
      <c r="C2" s="17">
        <v>9.1300000000000008</v>
      </c>
      <c r="D2" s="1">
        <v>97.1</v>
      </c>
      <c r="E2" s="20">
        <v>9.4600000000000009</v>
      </c>
      <c r="F2" s="1">
        <v>106.1</v>
      </c>
      <c r="G2" s="2">
        <v>60</v>
      </c>
      <c r="H2" s="21">
        <v>1</v>
      </c>
      <c r="I2" s="7">
        <v>0.25</v>
      </c>
      <c r="J2" s="11">
        <f>((C2-E2)/H2)*I2</f>
        <v>-8.2500000000000018E-2</v>
      </c>
      <c r="K2" s="1">
        <v>0</v>
      </c>
      <c r="L2" s="6">
        <v>0</v>
      </c>
      <c r="M2" s="1">
        <v>-8.2500000000000018E-2</v>
      </c>
    </row>
    <row r="3" spans="1:13">
      <c r="A3" s="1" t="s">
        <v>27</v>
      </c>
      <c r="B3" s="1">
        <v>18</v>
      </c>
      <c r="C3" s="17">
        <v>9.18</v>
      </c>
      <c r="D3" s="1">
        <v>99.6</v>
      </c>
      <c r="E3" s="20">
        <v>9.35</v>
      </c>
      <c r="F3" s="1">
        <v>100</v>
      </c>
      <c r="G3" s="2">
        <v>60</v>
      </c>
      <c r="H3" s="21">
        <v>1</v>
      </c>
      <c r="I3" s="7">
        <v>0.25</v>
      </c>
      <c r="J3" s="11">
        <f>((C3-E3)/H3)*I3</f>
        <v>-4.2499999999999982E-2</v>
      </c>
      <c r="K3" s="1">
        <v>0</v>
      </c>
      <c r="L3" s="6">
        <f>K3/1000</f>
        <v>0</v>
      </c>
      <c r="M3" s="1">
        <v>-4.2499999999999982E-2</v>
      </c>
    </row>
    <row r="4" spans="1:13">
      <c r="A4" s="1" t="s">
        <v>27</v>
      </c>
      <c r="B4" s="1">
        <v>18</v>
      </c>
      <c r="C4" s="17">
        <v>8.4499999999999993</v>
      </c>
      <c r="D4" s="1">
        <v>99.3</v>
      </c>
      <c r="E4" s="20">
        <v>8.3800000000000008</v>
      </c>
      <c r="F4" s="1">
        <v>106</v>
      </c>
      <c r="G4" s="2">
        <v>60</v>
      </c>
      <c r="H4" s="21">
        <v>1</v>
      </c>
      <c r="I4" s="7">
        <v>0.25</v>
      </c>
      <c r="J4" s="11">
        <f>((C4-E4)/H4)*I4</f>
        <v>1.7499999999999627E-2</v>
      </c>
      <c r="K4" s="1">
        <v>0</v>
      </c>
      <c r="L4" s="6">
        <v>0</v>
      </c>
      <c r="M4" s="1">
        <v>1.7499999999999627E-2</v>
      </c>
    </row>
    <row r="5" spans="1:13">
      <c r="A5" s="1" t="s">
        <v>27</v>
      </c>
      <c r="B5" s="1">
        <v>18</v>
      </c>
      <c r="C5" s="17">
        <v>8.81</v>
      </c>
      <c r="D5" s="1">
        <v>97.1</v>
      </c>
      <c r="E5" s="20">
        <v>9.8800000000000008</v>
      </c>
      <c r="F5" s="1">
        <v>110.5</v>
      </c>
      <c r="G5" s="2">
        <v>60</v>
      </c>
      <c r="H5" s="21">
        <v>1</v>
      </c>
      <c r="I5" s="7">
        <v>0.25</v>
      </c>
      <c r="J5" s="11">
        <f>((C5-E5)/H5)*I5</f>
        <v>-0.26750000000000007</v>
      </c>
      <c r="K5" s="1">
        <v>0</v>
      </c>
      <c r="L5" s="6">
        <v>0</v>
      </c>
      <c r="M5" s="1">
        <v>-0.26750000000000007</v>
      </c>
    </row>
    <row r="6" spans="1:13">
      <c r="A6" s="1" t="s">
        <v>27</v>
      </c>
      <c r="B6" s="1">
        <v>21</v>
      </c>
      <c r="C6" s="17">
        <v>8.6</v>
      </c>
      <c r="D6" s="1">
        <v>93.9</v>
      </c>
      <c r="E6" s="20">
        <v>8.6</v>
      </c>
      <c r="F6" s="1">
        <v>100</v>
      </c>
      <c r="G6" s="2">
        <v>60</v>
      </c>
      <c r="H6" s="21">
        <v>1</v>
      </c>
      <c r="I6" s="7">
        <v>0.25</v>
      </c>
      <c r="J6" s="11">
        <f>((C6-E6)/H6)*I6</f>
        <v>0</v>
      </c>
      <c r="K6" s="1">
        <v>0</v>
      </c>
      <c r="L6" s="6">
        <f>K6/1000</f>
        <v>0</v>
      </c>
      <c r="M6" s="1">
        <v>0</v>
      </c>
    </row>
    <row r="7" spans="1:13">
      <c r="A7" s="1" t="s">
        <v>27</v>
      </c>
      <c r="B7" s="1">
        <v>21</v>
      </c>
      <c r="C7" s="17">
        <v>8.48</v>
      </c>
      <c r="D7" s="1">
        <v>94.7</v>
      </c>
      <c r="E7" s="20">
        <v>8.91</v>
      </c>
      <c r="F7" s="1">
        <v>99.5</v>
      </c>
      <c r="G7" s="2">
        <v>60</v>
      </c>
      <c r="H7" s="21">
        <v>1</v>
      </c>
      <c r="I7" s="7">
        <v>0.25</v>
      </c>
      <c r="J7" s="11">
        <f>((C7-E7)/H7)*I7</f>
        <v>-0.10749999999999993</v>
      </c>
      <c r="K7" s="1">
        <v>0</v>
      </c>
      <c r="L7" s="6">
        <v>0</v>
      </c>
      <c r="M7" s="1">
        <v>-0.10749999999999993</v>
      </c>
    </row>
    <row r="8" spans="1:13">
      <c r="A8" s="1" t="s">
        <v>27</v>
      </c>
      <c r="B8" s="1">
        <v>21</v>
      </c>
      <c r="C8" s="17">
        <v>8.56</v>
      </c>
      <c r="D8" s="1">
        <v>97</v>
      </c>
      <c r="E8" s="20">
        <v>10</v>
      </c>
      <c r="F8" s="1">
        <v>113.5</v>
      </c>
      <c r="G8" s="2">
        <v>60</v>
      </c>
      <c r="H8" s="21">
        <v>1</v>
      </c>
      <c r="I8" s="7">
        <v>0.25</v>
      </c>
      <c r="J8" s="11">
        <f>((C8-E8)/H8)*I8</f>
        <v>-0.35999999999999988</v>
      </c>
      <c r="K8" s="1">
        <v>0</v>
      </c>
      <c r="L8" s="6">
        <v>0</v>
      </c>
      <c r="M8" s="1">
        <v>-0.35999999999999988</v>
      </c>
    </row>
    <row r="9" spans="1:13">
      <c r="A9" s="1" t="s">
        <v>27</v>
      </c>
      <c r="B9" s="1">
        <v>24</v>
      </c>
      <c r="C9" s="17">
        <v>8.3000000000000007</v>
      </c>
      <c r="D9" s="1">
        <v>98.9</v>
      </c>
      <c r="E9" s="20">
        <v>9.77</v>
      </c>
      <c r="F9" s="1">
        <v>112.9</v>
      </c>
      <c r="G9" s="2">
        <v>60</v>
      </c>
      <c r="H9" s="21">
        <v>1</v>
      </c>
      <c r="I9" s="7">
        <v>0.25</v>
      </c>
      <c r="J9" s="11">
        <f>((C9-E9)/H9)*I9</f>
        <v>-0.36749999999999972</v>
      </c>
      <c r="K9" s="1">
        <v>0</v>
      </c>
      <c r="L9" s="6">
        <f>K9/1000</f>
        <v>0</v>
      </c>
      <c r="M9" s="1">
        <v>-0.36749999999999972</v>
      </c>
    </row>
    <row r="10" spans="1:13">
      <c r="A10" s="1" t="s">
        <v>27</v>
      </c>
      <c r="B10" s="1">
        <v>24</v>
      </c>
      <c r="C10" s="17">
        <v>8</v>
      </c>
      <c r="D10" s="1">
        <v>92.5</v>
      </c>
      <c r="E10" s="20">
        <v>7.38</v>
      </c>
      <c r="F10" s="1">
        <v>85.7</v>
      </c>
      <c r="G10" s="2">
        <v>60</v>
      </c>
      <c r="H10" s="21">
        <v>1</v>
      </c>
      <c r="I10" s="7">
        <v>0.25</v>
      </c>
      <c r="J10" s="11">
        <f>((C10-E10)/H10)*I10</f>
        <v>0.15500000000000003</v>
      </c>
      <c r="K10" s="1">
        <v>0</v>
      </c>
      <c r="L10" s="6">
        <f>K10/1000</f>
        <v>0</v>
      </c>
      <c r="M10" s="1">
        <v>0.15500000000000003</v>
      </c>
    </row>
    <row r="11" spans="1:13">
      <c r="A11" s="1" t="s">
        <v>27</v>
      </c>
      <c r="B11" s="1">
        <v>24</v>
      </c>
      <c r="C11" s="17">
        <v>8.39</v>
      </c>
      <c r="D11" s="1">
        <v>98.9</v>
      </c>
      <c r="E11" s="20">
        <v>9.17</v>
      </c>
      <c r="F11" s="1">
        <v>101.4</v>
      </c>
      <c r="G11" s="1">
        <v>60</v>
      </c>
      <c r="H11" s="22">
        <v>1</v>
      </c>
      <c r="I11" s="8">
        <v>0.25</v>
      </c>
      <c r="J11" s="11">
        <f>((C12-E12)/H11)*I11</f>
        <v>-0.3125</v>
      </c>
      <c r="K11" s="1">
        <v>0</v>
      </c>
      <c r="L11" s="6">
        <f>K11/1000</f>
        <v>0</v>
      </c>
      <c r="M11" s="1">
        <v>-0.3125</v>
      </c>
    </row>
    <row r="12" spans="1:13">
      <c r="A12" s="1" t="s">
        <v>27</v>
      </c>
      <c r="B12" s="1">
        <v>27</v>
      </c>
      <c r="C12" s="17">
        <v>8.25</v>
      </c>
      <c r="D12" s="1">
        <v>101.4</v>
      </c>
      <c r="E12" s="20">
        <v>9.5</v>
      </c>
      <c r="F12" s="1">
        <v>114.8</v>
      </c>
      <c r="G12" s="1">
        <v>60</v>
      </c>
      <c r="H12" s="22">
        <v>1</v>
      </c>
      <c r="I12" s="8">
        <v>0.25</v>
      </c>
      <c r="J12" s="11">
        <f>((C12-E12)/H12)*I12</f>
        <v>-0.3125</v>
      </c>
      <c r="K12" s="1">
        <v>0</v>
      </c>
      <c r="L12" s="6">
        <f>K12/1000</f>
        <v>0</v>
      </c>
      <c r="M12" s="1">
        <v>-0.3125</v>
      </c>
    </row>
    <row r="13" spans="1:13">
      <c r="A13" s="1" t="s">
        <v>27</v>
      </c>
      <c r="B13" s="1">
        <v>27</v>
      </c>
      <c r="C13" s="17">
        <v>7.28</v>
      </c>
      <c r="D13" s="1">
        <v>92</v>
      </c>
      <c r="E13" s="20">
        <v>7.18</v>
      </c>
      <c r="F13" s="1">
        <v>82.8</v>
      </c>
      <c r="G13" s="1">
        <v>60</v>
      </c>
      <c r="H13" s="22">
        <v>1</v>
      </c>
      <c r="I13" s="8">
        <v>0.25</v>
      </c>
      <c r="J13" s="11">
        <f>((C13-E13)/H13)*I13</f>
        <v>2.5000000000000133E-2</v>
      </c>
      <c r="K13" s="1">
        <v>0</v>
      </c>
      <c r="L13" s="6">
        <f>K13/1000</f>
        <v>0</v>
      </c>
      <c r="M13" s="1">
        <v>2.5000000000000133E-2</v>
      </c>
    </row>
    <row r="14" spans="1:13">
      <c r="A14" s="1" t="s">
        <v>27</v>
      </c>
      <c r="B14" s="1">
        <v>27</v>
      </c>
      <c r="C14" s="17">
        <v>7.87</v>
      </c>
      <c r="D14" s="1"/>
      <c r="E14" s="20">
        <v>7.8</v>
      </c>
      <c r="F14" s="1"/>
      <c r="G14" s="1">
        <v>60</v>
      </c>
      <c r="H14" s="22">
        <v>1</v>
      </c>
      <c r="I14" s="8">
        <v>0.25</v>
      </c>
      <c r="J14" s="11">
        <f>((C14-E14)/H14)*I14</f>
        <v>1.7500000000000071E-2</v>
      </c>
      <c r="K14" s="1">
        <v>0</v>
      </c>
      <c r="L14" s="6">
        <f>K14/1000</f>
        <v>0</v>
      </c>
      <c r="M14" s="1">
        <v>1.7500000000000071E-2</v>
      </c>
    </row>
    <row r="15" spans="1:13">
      <c r="A15" s="1" t="s">
        <v>27</v>
      </c>
      <c r="B15" s="1">
        <v>27</v>
      </c>
      <c r="C15" s="17">
        <v>7.97</v>
      </c>
      <c r="D15" s="1">
        <v>97.8</v>
      </c>
      <c r="E15" s="20">
        <v>8.25</v>
      </c>
      <c r="F15" s="1">
        <v>94.5</v>
      </c>
      <c r="G15" s="1">
        <v>60</v>
      </c>
      <c r="H15" s="22">
        <v>1</v>
      </c>
      <c r="I15" s="8">
        <v>0.25</v>
      </c>
      <c r="J15" s="11">
        <f>((C14-E14)/H15)*I15</f>
        <v>1.7500000000000071E-2</v>
      </c>
      <c r="K15" s="1">
        <v>0</v>
      </c>
      <c r="L15" s="6">
        <f>K15/1000</f>
        <v>0</v>
      </c>
      <c r="M15" s="1">
        <v>1.7500000000000071E-2</v>
      </c>
    </row>
    <row r="16" spans="1:13">
      <c r="A16" s="1" t="s">
        <v>27</v>
      </c>
      <c r="B16" s="1">
        <v>30</v>
      </c>
      <c r="C16" s="17">
        <v>7.15</v>
      </c>
      <c r="D16" s="1">
        <v>93</v>
      </c>
      <c r="E16" s="20">
        <v>6.91</v>
      </c>
      <c r="F16" s="1">
        <v>84.4</v>
      </c>
      <c r="G16" s="1">
        <v>60</v>
      </c>
      <c r="H16" s="22">
        <v>1</v>
      </c>
      <c r="I16" s="8">
        <v>0.25</v>
      </c>
      <c r="J16" s="11">
        <f>((C16-E16)/H16)*I16</f>
        <v>6.0000000000000053E-2</v>
      </c>
      <c r="K16" s="1">
        <v>0</v>
      </c>
      <c r="L16" s="6">
        <f>K16/1000</f>
        <v>0</v>
      </c>
      <c r="M16" s="1">
        <v>6.0000000000000053E-2</v>
      </c>
    </row>
    <row r="17" spans="1:13">
      <c r="A17" s="1" t="s">
        <v>27</v>
      </c>
      <c r="B17" s="1">
        <v>30</v>
      </c>
      <c r="C17" s="17">
        <v>7.63</v>
      </c>
      <c r="D17" s="1">
        <v>96.3</v>
      </c>
      <c r="E17" s="20">
        <v>7.6</v>
      </c>
      <c r="F17" s="1">
        <v>103</v>
      </c>
      <c r="G17" s="1">
        <v>60</v>
      </c>
      <c r="H17" s="22">
        <v>1</v>
      </c>
      <c r="I17" s="8">
        <v>0.25</v>
      </c>
      <c r="J17" s="11">
        <f>((C17-E17)/H17)*I17</f>
        <v>7.5000000000000622E-3</v>
      </c>
      <c r="K17" s="1">
        <v>0</v>
      </c>
      <c r="L17" s="6">
        <v>0</v>
      </c>
      <c r="M17" s="1">
        <v>7.5000000000000622E-3</v>
      </c>
    </row>
    <row r="18" spans="1:13">
      <c r="A18" s="1" t="s">
        <v>27</v>
      </c>
      <c r="B18" s="1">
        <v>30</v>
      </c>
      <c r="C18" s="17">
        <v>7.8</v>
      </c>
      <c r="D18" s="1"/>
      <c r="E18" s="20">
        <v>7.9</v>
      </c>
      <c r="F18" s="1"/>
      <c r="G18" s="1">
        <v>60</v>
      </c>
      <c r="H18" s="22">
        <v>1</v>
      </c>
      <c r="I18" s="8">
        <v>0.25</v>
      </c>
      <c r="J18" s="11">
        <f>((C18-E18)/H18)*I18</f>
        <v>-2.5000000000000133E-2</v>
      </c>
      <c r="K18" s="1">
        <v>0</v>
      </c>
      <c r="L18" s="6">
        <f>K18/1000</f>
        <v>0</v>
      </c>
      <c r="M18" s="1">
        <v>-2.5000000000000133E-2</v>
      </c>
    </row>
    <row r="19" spans="1:13">
      <c r="A19" s="1" t="s">
        <v>27</v>
      </c>
      <c r="B19" s="1">
        <v>30</v>
      </c>
      <c r="C19" s="17">
        <v>7.76</v>
      </c>
      <c r="D19" s="1">
        <v>98.7</v>
      </c>
      <c r="E19" s="20">
        <v>7.98</v>
      </c>
      <c r="F19" s="1">
        <v>98.3</v>
      </c>
      <c r="G19" s="1">
        <v>60</v>
      </c>
      <c r="H19" s="22">
        <v>1</v>
      </c>
      <c r="I19" s="8">
        <v>0.25</v>
      </c>
      <c r="J19" s="11">
        <f>((C19-E19)/H19)*I19</f>
        <v>-5.500000000000016E-2</v>
      </c>
      <c r="K19" s="1">
        <v>0</v>
      </c>
      <c r="L19" s="6">
        <f>K19/1000</f>
        <v>0</v>
      </c>
      <c r="M19" s="1">
        <v>-5.500000000000016E-2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Guest User</cp:lastModifiedBy>
  <cp:revision/>
  <dcterms:created xsi:type="dcterms:W3CDTF">2022-07-15T03:34:41Z</dcterms:created>
  <dcterms:modified xsi:type="dcterms:W3CDTF">2023-10-10T07:50:14Z</dcterms:modified>
  <cp:category/>
  <cp:contentStatus/>
</cp:coreProperties>
</file>