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227" documentId="13_ncr:40009_{BF869729-1152-40BE-AE3D-2400AFCC3DB1}" xr6:coauthVersionLast="47" xr6:coauthVersionMax="47" xr10:uidLastSave="{A24BD09E-AC05-43B2-80FB-D48722B5CF41}"/>
  <bookViews>
    <workbookView xWindow="-120" yWindow="-18120" windowWidth="29040" windowHeight="17520" activeTab="4" xr2:uid="{00000000-000D-0000-FFFF-FFFF00000000}"/>
  </bookViews>
  <sheets>
    <sheet name="Glucose" sheetId="1" r:id="rId1"/>
    <sheet name="Succinate" sheetId="2" r:id="rId2"/>
    <sheet name="Glycerol" sheetId="3" r:id="rId3"/>
    <sheet name="Xylose" sheetId="5" r:id="rId4"/>
    <sheet name="Mannitol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C25" i="7"/>
  <c r="D25" i="7"/>
  <c r="E25" i="7"/>
  <c r="G25" i="7"/>
  <c r="I25" i="7"/>
  <c r="K25" i="7"/>
  <c r="L25" i="7"/>
  <c r="N25" i="7"/>
  <c r="O25" i="7"/>
  <c r="P25" i="7"/>
  <c r="Q25" i="7"/>
  <c r="R25" i="7"/>
  <c r="S25" i="7"/>
  <c r="T25" i="7"/>
  <c r="U25" i="7"/>
  <c r="V25" i="7"/>
  <c r="W25" i="7"/>
  <c r="X25" i="7"/>
  <c r="Y25" i="7"/>
  <c r="B25" i="7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29" i="3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5" i="2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3" i="1"/>
  <c r="H2" i="1" l="1"/>
  <c r="H5" i="1"/>
  <c r="H6" i="1"/>
  <c r="H7" i="1"/>
  <c r="H8" i="1"/>
  <c r="C2" i="1"/>
  <c r="E5" i="1"/>
  <c r="E6" i="1"/>
  <c r="E7" i="1"/>
  <c r="E8" i="1"/>
  <c r="J8" i="1"/>
  <c r="L8" i="1"/>
  <c r="M8" i="1"/>
  <c r="D3" i="1"/>
  <c r="E3" i="1" s="1"/>
  <c r="H3" i="1" s="1"/>
  <c r="C4" i="1"/>
  <c r="D4" i="1" s="1"/>
  <c r="C5" i="1"/>
  <c r="D5" i="1" s="1"/>
  <c r="C6" i="1"/>
  <c r="D6" i="1" s="1"/>
  <c r="C7" i="1"/>
  <c r="D7" i="1" s="1"/>
  <c r="C8" i="1"/>
  <c r="D8" i="1" s="1"/>
  <c r="D2" i="1"/>
  <c r="E4" i="1" s="1"/>
  <c r="A12" i="1"/>
  <c r="F12" i="1"/>
  <c r="A13" i="1" s="1"/>
  <c r="N2" i="1"/>
  <c r="L4" i="1"/>
  <c r="M7" i="1"/>
  <c r="M5" i="1"/>
  <c r="M4" i="1"/>
  <c r="M3" i="1"/>
  <c r="M6" i="1"/>
  <c r="M2" i="1"/>
  <c r="L7" i="1"/>
  <c r="L5" i="1"/>
  <c r="L6" i="1"/>
  <c r="L3" i="1"/>
  <c r="L2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<sst xmlns="http://schemas.openxmlformats.org/spreadsheetml/2006/main" count="861" uniqueCount="589">
  <si>
    <t>paths</t>
  </si>
  <si>
    <t>Tryptophan2</t>
  </si>
  <si>
    <t>Tryptophan1</t>
  </si>
  <si>
    <t>Fumerate</t>
  </si>
  <si>
    <t>Acetoin3</t>
  </si>
  <si>
    <t>D-Xylose</t>
  </si>
  <si>
    <t>Manitol</t>
  </si>
  <si>
    <t>Glycerol</t>
  </si>
  <si>
    <t>Methanol</t>
  </si>
  <si>
    <t>Glucose</t>
  </si>
  <si>
    <t>2-Oxogluterate2</t>
  </si>
  <si>
    <t>2-Oxogluterate1</t>
  </si>
  <si>
    <t>Succinate</t>
  </si>
  <si>
    <t>Pyruvate</t>
  </si>
  <si>
    <t>Glutamate3????</t>
  </si>
  <si>
    <t>Acetoin2</t>
  </si>
  <si>
    <t>Glutamate2</t>
  </si>
  <si>
    <t>Glutamate1</t>
  </si>
  <si>
    <t>Acetate</t>
  </si>
  <si>
    <t>2-Aminoisobutyric acid</t>
  </si>
  <si>
    <t>Acetoin1</t>
  </si>
  <si>
    <t>Ethanol</t>
  </si>
  <si>
    <t>2,3-Butanediol</t>
  </si>
  <si>
    <t>Isobutyrate</t>
  </si>
  <si>
    <t>TSP</t>
  </si>
  <si>
    <t>Spectratitle</t>
  </si>
  <si>
    <t>0.0</t>
  </si>
  <si>
    <t>4.832529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</si>
  <si>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</si>
  <si>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</si>
  <si>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</si>
  <si>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</si>
  <si>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</si>
  <si>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</si>
  <si>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</si>
  <si>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</si>
  <si>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</si>
  <si>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</si>
  <si>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</si>
  <si>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</si>
  <si>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</si>
  <si>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</si>
  <si>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</si>
  <si>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</si>
  <si>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</si>
  <si>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</si>
  <si>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</si>
  <si>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</si>
  <si>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</si>
  <si>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Time (h):</t>
  </si>
  <si>
    <t>Std. Dev glucose:</t>
  </si>
  <si>
    <t>Ethanol:</t>
  </si>
  <si>
    <t>Std. Dev Ethanol:</t>
  </si>
  <si>
    <t>Acetate:</t>
  </si>
  <si>
    <t>std. Dev Acetate:</t>
  </si>
  <si>
    <t>uptake rate: glucose:</t>
  </si>
  <si>
    <t>H1</t>
  </si>
  <si>
    <t>H2</t>
  </si>
  <si>
    <t>H3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</si>
  <si>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</si>
  <si>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</si>
  <si>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</si>
  <si>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</si>
  <si>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</si>
  <si>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</si>
  <si>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</si>
  <si>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</si>
  <si>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</si>
  <si>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L1</t>
  </si>
  <si>
    <t>L2</t>
  </si>
  <si>
    <t>L3</t>
  </si>
  <si>
    <t>M1</t>
  </si>
  <si>
    <t>M2</t>
  </si>
  <si>
    <t>M3</t>
  </si>
  <si>
    <t>0.048585</t>
  </si>
  <si>
    <t>i1</t>
  </si>
  <si>
    <t>i2</t>
  </si>
  <si>
    <t>i3</t>
  </si>
  <si>
    <t>0.291717</t>
  </si>
  <si>
    <t>0.287939</t>
  </si>
  <si>
    <t>0.015166</t>
  </si>
  <si>
    <t>0.611521</t>
  </si>
  <si>
    <t>96.706596</t>
  </si>
  <si>
    <t>1.44487</t>
  </si>
  <si>
    <t>0.047274</t>
  </si>
  <si>
    <t>0.23279</t>
  </si>
  <si>
    <t>0.052295</t>
  </si>
  <si>
    <t>0.106816</t>
  </si>
  <si>
    <t>0.194288</t>
  </si>
  <si>
    <t>0.254055</t>
  </si>
  <si>
    <t>28.602809</t>
  </si>
  <si>
    <t>0.811086</t>
  </si>
  <si>
    <t>16.003346</t>
  </si>
  <si>
    <t>8.026442</t>
  </si>
  <si>
    <t>0.652549</t>
  </si>
  <si>
    <t>0.868701</t>
  </si>
  <si>
    <t>0.043252</t>
  </si>
  <si>
    <t>0.105688</t>
  </si>
  <si>
    <t>0.14784</t>
  </si>
  <si>
    <t>0.258501</t>
  </si>
  <si>
    <t>0.261034</t>
  </si>
  <si>
    <t>0.543641</t>
  </si>
  <si>
    <t>1.251317</t>
  </si>
  <si>
    <t>88.589962</t>
  </si>
  <si>
    <t>1.396188</t>
  </si>
  <si>
    <t>0.047066</t>
  </si>
  <si>
    <t>0.223719</t>
  </si>
  <si>
    <t>0.046431</t>
  </si>
  <si>
    <t>0.097378</t>
  </si>
  <si>
    <t>0.173396</t>
  </si>
  <si>
    <t>0.198091</t>
  </si>
  <si>
    <t>26.307266</t>
  </si>
  <si>
    <t>0.744311</t>
  </si>
  <si>
    <t>14.663364</t>
  </si>
  <si>
    <t>7.370193</t>
  </si>
  <si>
    <t>0.60226</t>
  </si>
  <si>
    <t>0.796055</t>
  </si>
  <si>
    <t>0.040241</t>
  </si>
  <si>
    <t>0.098489</t>
  </si>
  <si>
    <t>0.13622</t>
  </si>
  <si>
    <t>0.284891</t>
  </si>
  <si>
    <t>0.287764</t>
  </si>
  <si>
    <t>0.011111</t>
  </si>
  <si>
    <t>0.597519</t>
  </si>
  <si>
    <t>1.336014</t>
  </si>
  <si>
    <t>96.666474</t>
  </si>
  <si>
    <t>1.508372</t>
  </si>
  <si>
    <t>0.051908</t>
  </si>
  <si>
    <t>0.233556</t>
  </si>
  <si>
    <t>0.051049</t>
  </si>
  <si>
    <t>0.098272</t>
  </si>
  <si>
    <t>0.18516</t>
  </si>
  <si>
    <t>0.224277</t>
  </si>
  <si>
    <t>28.659997</t>
  </si>
  <si>
    <t>0.810583</t>
  </si>
  <si>
    <t>15.97686</t>
  </si>
  <si>
    <t>8.031624</t>
  </si>
  <si>
    <t>0.651258</t>
  </si>
  <si>
    <t>0.867891</t>
  </si>
  <si>
    <t>0.040966</t>
  </si>
  <si>
    <t>0.106515</t>
  </si>
  <si>
    <t>0.147697</t>
  </si>
  <si>
    <t>0.266909</t>
  </si>
  <si>
    <t>0.26507</t>
  </si>
  <si>
    <t>0.066111</t>
  </si>
  <si>
    <t>0.650726</t>
  </si>
  <si>
    <t>1.47225</t>
  </si>
  <si>
    <t>92.438325</t>
  </si>
  <si>
    <t>1.551623</t>
  </si>
  <si>
    <t>0.048688</t>
  </si>
  <si>
    <t>0.24154</t>
  </si>
  <si>
    <t>0.141266</t>
  </si>
  <si>
    <t>0.177727</t>
  </si>
  <si>
    <t>0.228847</t>
  </si>
  <si>
    <t>0.279164</t>
  </si>
  <si>
    <t>25.775011</t>
  </si>
  <si>
    <t>0.847668</t>
  </si>
  <si>
    <t>14.369313</t>
  </si>
  <si>
    <t>7.254014</t>
  </si>
  <si>
    <t>2.404471</t>
  </si>
  <si>
    <t>0.013923</t>
  </si>
  <si>
    <t>0.911689</t>
  </si>
  <si>
    <t>0.042606</t>
  </si>
  <si>
    <t>0.175656</t>
  </si>
  <si>
    <t>0.171714</t>
  </si>
  <si>
    <t>0.262618</t>
  </si>
  <si>
    <t>0.25964</t>
  </si>
  <si>
    <t>0.069838</t>
  </si>
  <si>
    <t>0.658083</t>
  </si>
  <si>
    <t>1.454848</t>
  </si>
  <si>
    <t>91.235299</t>
  </si>
  <si>
    <t>1.476127</t>
  </si>
  <si>
    <t>0.041686</t>
  </si>
  <si>
    <t>0.198273</t>
  </si>
  <si>
    <t>0.130272</t>
  </si>
  <si>
    <t>0.178155</t>
  </si>
  <si>
    <t>0.224385</t>
  </si>
  <si>
    <t>0.259039</t>
  </si>
  <si>
    <t>25.511507</t>
  </si>
  <si>
    <t>0.841335</t>
  </si>
  <si>
    <t>14.191774</t>
  </si>
  <si>
    <t>7.16567</t>
  </si>
  <si>
    <t>2.374254</t>
  </si>
  <si>
    <t>0.014006</t>
  </si>
  <si>
    <t>0.900384</t>
  </si>
  <si>
    <t>0.044287</t>
  </si>
  <si>
    <t>0.173899</t>
  </si>
  <si>
    <t>0.170693</t>
  </si>
  <si>
    <t>0.240067</t>
  </si>
  <si>
    <t>0.234618</t>
  </si>
  <si>
    <t>0.063533</t>
  </si>
  <si>
    <t>0.576389</t>
  </si>
  <si>
    <t>1.21221</t>
  </si>
  <si>
    <t>83.530459</t>
  </si>
  <si>
    <t>1.423935</t>
  </si>
  <si>
    <t>0.049197</t>
  </si>
  <si>
    <t>0.238061</t>
  </si>
  <si>
    <t>0.126895</t>
  </si>
  <si>
    <t>0.162027</t>
  </si>
  <si>
    <t>0.203475</t>
  </si>
  <si>
    <t>0.263991</t>
  </si>
  <si>
    <t>23.27251</t>
  </si>
  <si>
    <t>0.76873</t>
  </si>
  <si>
    <t>13.004709</t>
  </si>
  <si>
    <t>6.567067</t>
  </si>
  <si>
    <t>2.175049</t>
  </si>
  <si>
    <t>0.012603</t>
  </si>
  <si>
    <t>0.824041</t>
  </si>
  <si>
    <t>0.039497</t>
  </si>
  <si>
    <t>0.15834</t>
  </si>
  <si>
    <t>0.155467</t>
  </si>
  <si>
    <t>0.256603</t>
  </si>
  <si>
    <t>0.25592</t>
  </si>
  <si>
    <t>0.095721</t>
  </si>
  <si>
    <t>0.60425</t>
  </si>
  <si>
    <t>1.411026</t>
  </si>
  <si>
    <t>90.881284</t>
  </si>
  <si>
    <t>1.587792</t>
  </si>
  <si>
    <t>0.239446</t>
  </si>
  <si>
    <t>0.19</t>
  </si>
  <si>
    <t>0.226017</t>
  </si>
  <si>
    <t>0.241351</t>
  </si>
  <si>
    <t>0.301359</t>
  </si>
  <si>
    <t>24.360034</t>
  </si>
  <si>
    <t>0.810374</t>
  </si>
  <si>
    <t>13.578247</t>
  </si>
  <si>
    <t>6.891283</t>
  </si>
  <si>
    <t>3.479503</t>
  </si>
  <si>
    <t>0.016189</t>
  </si>
  <si>
    <t>0.866503</t>
  </si>
  <si>
    <t>0.041112</t>
  </si>
  <si>
    <t>0.268897</t>
  </si>
  <si>
    <t>0.191904</t>
  </si>
  <si>
    <t>0.252103</t>
  </si>
  <si>
    <t>0.249826</t>
  </si>
  <si>
    <t>0.090091</t>
  </si>
  <si>
    <t>0.639204</t>
  </si>
  <si>
    <t>1.516843</t>
  </si>
  <si>
    <t>89.331056</t>
  </si>
  <si>
    <t>1.505345</t>
  </si>
  <si>
    <t>0.041674</t>
  </si>
  <si>
    <t>0.198672</t>
  </si>
  <si>
    <t>0.179284</t>
  </si>
  <si>
    <t>0.222044</t>
  </si>
  <si>
    <t>0.24193</t>
  </si>
  <si>
    <t>0.301815</t>
  </si>
  <si>
    <t>23.933152</t>
  </si>
  <si>
    <t>0.79582</t>
  </si>
  <si>
    <t>13.359509</t>
  </si>
  <si>
    <t>6.769487</t>
  </si>
  <si>
    <t>3.421228</t>
  </si>
  <si>
    <t>0.016869</t>
  </si>
  <si>
    <t>0.852673</t>
  </si>
  <si>
    <t>0.043532</t>
  </si>
  <si>
    <t>0.26452</t>
  </si>
  <si>
    <t>0.189786</t>
  </si>
  <si>
    <t>0.25525</t>
  </si>
  <si>
    <t>0.250901</t>
  </si>
  <si>
    <t>0.086792</t>
  </si>
  <si>
    <t>0.6205</t>
  </si>
  <si>
    <t>1.526972</t>
  </si>
  <si>
    <t>89.260586</t>
  </si>
  <si>
    <t>1.510363</t>
  </si>
  <si>
    <t>0.043991</t>
  </si>
  <si>
    <t>0.200298</t>
  </si>
  <si>
    <t>0.178108</t>
  </si>
  <si>
    <t>0.225406</t>
  </si>
  <si>
    <t>0.245187</t>
  </si>
  <si>
    <t>0.316956</t>
  </si>
  <si>
    <t>23.862934</t>
  </si>
  <si>
    <t>0.798404</t>
  </si>
  <si>
    <t>13.369563</t>
  </si>
  <si>
    <t>6.767021</t>
  </si>
  <si>
    <t>3.419375</t>
  </si>
  <si>
    <t>0.016399</t>
  </si>
  <si>
    <t>0.853496</t>
  </si>
  <si>
    <t>0.042429</t>
  </si>
  <si>
    <t>0.264862</t>
  </si>
  <si>
    <t>0.189105</t>
  </si>
  <si>
    <t>0.251728</t>
  </si>
  <si>
    <t>0.242765</t>
  </si>
  <si>
    <t>0.101991</t>
  </si>
  <si>
    <t>0.604959</t>
  </si>
  <si>
    <t>1.395826</t>
  </si>
  <si>
    <t>89.241414</t>
  </si>
  <si>
    <t>1.639208</t>
  </si>
  <si>
    <t>0.052173</t>
  </si>
  <si>
    <t>0.26096</t>
  </si>
  <si>
    <t>0.217876</t>
  </si>
  <si>
    <t>0.251595</t>
  </si>
  <si>
    <t>0.246854</t>
  </si>
  <si>
    <t>0.326945</t>
  </si>
  <si>
    <t>23.222336</t>
  </si>
  <si>
    <t>0.799952</t>
  </si>
  <si>
    <t>12.980023</t>
  </si>
  <si>
    <t>6.605244</t>
  </si>
  <si>
    <t>4.11815</t>
  </si>
  <si>
    <t>0.018003</t>
  </si>
  <si>
    <t>0.860195</t>
  </si>
  <si>
    <t>0.041918</t>
  </si>
  <si>
    <t>0.296279</t>
  </si>
  <si>
    <t>0.201448</t>
  </si>
  <si>
    <t>0.251029</t>
  </si>
  <si>
    <t>0.242906</t>
  </si>
  <si>
    <t>0.107433</t>
  </si>
  <si>
    <t>0.604646</t>
  </si>
  <si>
    <t>1.468646</t>
  </si>
  <si>
    <t>88.017758</t>
  </si>
  <si>
    <t>1.62234</t>
  </si>
  <si>
    <t>0.052888</t>
  </si>
  <si>
    <t>0.249001</t>
  </si>
  <si>
    <t>0.210996</t>
  </si>
  <si>
    <t>0.2463</t>
  </si>
  <si>
    <t>0.245963</t>
  </si>
  <si>
    <t>0.336313</t>
  </si>
  <si>
    <t>22.853709</t>
  </si>
  <si>
    <t>0.787418</t>
  </si>
  <si>
    <t>12.803744</t>
  </si>
  <si>
    <t>6.506975</t>
  </si>
  <si>
    <t>4.060916</t>
  </si>
  <si>
    <t>0.017796</t>
  </si>
  <si>
    <t>0.847686</t>
  </si>
  <si>
    <t>0.040441</t>
  </si>
  <si>
    <t>0.290294</t>
  </si>
  <si>
    <t>0.201152</t>
  </si>
  <si>
    <t>0.243538</t>
  </si>
  <si>
    <t>0.238555</t>
  </si>
  <si>
    <t>0.100584</t>
  </si>
  <si>
    <t>0.57533</t>
  </si>
  <si>
    <t>1.297973</t>
  </si>
  <si>
    <t>87.005565</t>
  </si>
  <si>
    <t>1.625598</t>
  </si>
  <si>
    <t>0.052183</t>
  </si>
  <si>
    <t>0.255659</t>
  </si>
  <si>
    <t>0.214035</t>
  </si>
  <si>
    <t>0.245338</t>
  </si>
  <si>
    <t>0.240215</t>
  </si>
  <si>
    <t>0.306088</t>
  </si>
  <si>
    <t>22.678074</t>
  </si>
  <si>
    <t>0.779954</t>
  </si>
  <si>
    <t>12.655493</t>
  </si>
  <si>
    <t>6.433485</t>
  </si>
  <si>
    <t>4.01299</t>
  </si>
  <si>
    <t>0.017413</t>
  </si>
  <si>
    <t>0.837483</t>
  </si>
  <si>
    <t>0.040246</t>
  </si>
  <si>
    <t>0.288505</t>
  </si>
  <si>
    <t>0.198366</t>
  </si>
  <si>
    <t>0.240052</t>
  </si>
  <si>
    <t>0.231829</t>
  </si>
  <si>
    <t>0.121556</t>
  </si>
  <si>
    <t>0.644164</t>
  </si>
  <si>
    <t>1.425537</t>
  </si>
  <si>
    <t>85.105621</t>
  </si>
  <si>
    <t>1.614583</t>
  </si>
  <si>
    <t>0.04931</t>
  </si>
  <si>
    <t>0.243468</t>
  </si>
  <si>
    <t>0.258339</t>
  </si>
  <si>
    <t>0.289703</t>
  </si>
  <si>
    <t>0.239529</t>
  </si>
  <si>
    <t>0.346217</t>
  </si>
  <si>
    <t>21.053055</t>
  </si>
  <si>
    <t>0.834166</t>
  </si>
  <si>
    <t>11.77816</t>
  </si>
  <si>
    <t>6.005192</t>
  </si>
  <si>
    <t>5.217449</t>
  </si>
  <si>
    <t>0.020305</t>
  </si>
  <si>
    <t>0.902642</t>
  </si>
  <si>
    <t>0.044492</t>
  </si>
  <si>
    <t>0.261543</t>
  </si>
  <si>
    <t>0.218502</t>
  </si>
  <si>
    <t>0.239757</t>
  </si>
  <si>
    <t>0.233007</t>
  </si>
  <si>
    <t>0.123341</t>
  </si>
  <si>
    <t>0.644804</t>
  </si>
  <si>
    <t>1.259297</t>
  </si>
  <si>
    <t>85.302296</t>
  </si>
  <si>
    <t>1.644544</t>
  </si>
  <si>
    <t>0.049498</t>
  </si>
  <si>
    <t>0.220706</t>
  </si>
  <si>
    <t>0.255014</t>
  </si>
  <si>
    <t>0.287552</t>
  </si>
  <si>
    <t>0.234556</t>
  </si>
  <si>
    <t>0.352262</t>
  </si>
  <si>
    <t>21.070915</t>
  </si>
  <si>
    <t>0.834713</t>
  </si>
  <si>
    <t>11.783716</t>
  </si>
  <si>
    <t>6.021406</t>
  </si>
  <si>
    <t>5.231477</t>
  </si>
  <si>
    <t>0.020479</t>
  </si>
  <si>
    <t>0.905857</t>
  </si>
  <si>
    <t>0.045764</t>
  </si>
  <si>
    <t>0.262967</t>
  </si>
  <si>
    <t>0.220466</t>
  </si>
  <si>
    <t>0.228287</t>
  </si>
  <si>
    <t>0.224875</t>
  </si>
  <si>
    <t>0.146743</t>
  </si>
  <si>
    <t>0.642339</t>
  </si>
  <si>
    <t>1.474046</t>
  </si>
  <si>
    <t>83.310355</t>
  </si>
  <si>
    <t>1.670509</t>
  </si>
  <si>
    <t>0.046118</t>
  </si>
  <si>
    <t>0.230432</t>
  </si>
  <si>
    <t>0.319617</t>
  </si>
  <si>
    <t>0.351914</t>
  </si>
  <si>
    <t>0.241963</t>
  </si>
  <si>
    <t>0.393713</t>
  </si>
  <si>
    <t>19.143548</t>
  </si>
  <si>
    <t>0.822793</t>
  </si>
  <si>
    <t>10.719866</t>
  </si>
  <si>
    <t>5.512343</t>
  </si>
  <si>
    <t>6.766207</t>
  </si>
  <si>
    <t>0.024666</t>
  </si>
  <si>
    <t>0.891786</t>
  </si>
  <si>
    <t>0.045407</t>
  </si>
  <si>
    <t>0.316284</t>
  </si>
  <si>
    <t>0.242885</t>
  </si>
  <si>
    <t>0.230731</t>
  </si>
  <si>
    <t>0.221359</t>
  </si>
  <si>
    <t>0.137719</t>
  </si>
  <si>
    <t>0.617566</t>
  </si>
  <si>
    <t>1.266131</t>
  </si>
  <si>
    <t>82.109675</t>
  </si>
  <si>
    <t>1.705279</t>
  </si>
  <si>
    <t>0.053086</t>
  </si>
  <si>
    <t>0.247789</t>
  </si>
  <si>
    <t>0.315884</t>
  </si>
  <si>
    <t>0.341317</t>
  </si>
  <si>
    <t>0.231192</t>
  </si>
  <si>
    <t>0.382613</t>
  </si>
  <si>
    <t>18.890318</t>
  </si>
  <si>
    <t>0.810823</t>
  </si>
  <si>
    <t>10.557773</t>
  </si>
  <si>
    <t>5.443044</t>
  </si>
  <si>
    <t>6.675637</t>
  </si>
  <si>
    <t>0.024903</t>
  </si>
  <si>
    <t>0.879282</t>
  </si>
  <si>
    <t>0.045231</t>
  </si>
  <si>
    <t>0.313741</t>
  </si>
  <si>
    <t>0.240351</t>
  </si>
  <si>
    <t>0.221318</t>
  </si>
  <si>
    <t>0.221292</t>
  </si>
  <si>
    <t>0.14288</t>
  </si>
  <si>
    <t>0.629165</t>
  </si>
  <si>
    <t>1.383203</t>
  </si>
  <si>
    <t>82.680152</t>
  </si>
  <si>
    <t>1.727306</t>
  </si>
  <si>
    <t>0.051767</t>
  </si>
  <si>
    <t>0.253989</t>
  </si>
  <si>
    <t>0.322332</t>
  </si>
  <si>
    <t>0.343221</t>
  </si>
  <si>
    <t>0.234512</t>
  </si>
  <si>
    <t>0.40356</t>
  </si>
  <si>
    <t>18.96429</t>
  </si>
  <si>
    <t>0.816571</t>
  </si>
  <si>
    <t>10.637961</t>
  </si>
  <si>
    <t>5.476199</t>
  </si>
  <si>
    <t>6.712102</t>
  </si>
  <si>
    <t>0.024462</t>
  </si>
  <si>
    <t>0.883457</t>
  </si>
  <si>
    <t>0.043815</t>
  </si>
  <si>
    <t>0.31302</t>
  </si>
  <si>
    <t>0.239857</t>
  </si>
  <si>
    <t>0.206533</t>
  </si>
  <si>
    <t>0.20236</t>
  </si>
  <si>
    <t>0.161284</t>
  </si>
  <si>
    <t>0.611122</t>
  </si>
  <si>
    <t>1.487644</t>
  </si>
  <si>
    <t>79.022832</t>
  </si>
  <si>
    <t>1.724169</t>
  </si>
  <si>
    <t>0.046516</t>
  </si>
  <si>
    <t>0.243883</t>
  </si>
  <si>
    <t>0.392769</t>
  </si>
  <si>
    <t>0.414173</t>
  </si>
  <si>
    <t>0.245809</t>
  </si>
  <si>
    <t>0.455159</t>
  </si>
  <si>
    <t>16.243403</t>
  </si>
  <si>
    <t>0.756565</t>
  </si>
  <si>
    <t>9.10374</t>
  </si>
  <si>
    <t>4.75177</t>
  </si>
  <si>
    <t>8.763935</t>
  </si>
  <si>
    <t>0.030055</t>
  </si>
  <si>
    <t>0.819414</t>
  </si>
  <si>
    <t>0.046241</t>
  </si>
  <si>
    <t>0.432128</t>
  </si>
  <si>
    <t>0.274583</t>
  </si>
  <si>
    <t>0.212166</t>
  </si>
  <si>
    <t>0.196384</t>
  </si>
  <si>
    <t>0.164436</t>
  </si>
  <si>
    <t>0.693043</t>
  </si>
  <si>
    <t>1.463339</t>
  </si>
  <si>
    <t>79.360274</t>
  </si>
  <si>
    <t>1.742659</t>
  </si>
  <si>
    <t>0.049882</t>
  </si>
  <si>
    <t>0.243614</t>
  </si>
  <si>
    <t>0.392159</t>
  </si>
  <si>
    <t>0.419184</t>
  </si>
  <si>
    <t>0.248227</t>
  </si>
  <si>
    <t>0.453745</t>
  </si>
  <si>
    <t>16.323203</t>
  </si>
  <si>
    <t>0.761479</t>
  </si>
  <si>
    <t>9.150194</t>
  </si>
  <si>
    <t>4.773234</t>
  </si>
  <si>
    <t>8.804837</t>
  </si>
  <si>
    <t>0.031032</t>
  </si>
  <si>
    <t>0.818021</t>
  </si>
  <si>
    <t>0.045555</t>
  </si>
  <si>
    <t>0.433722</t>
  </si>
  <si>
    <t>0.278568</t>
  </si>
  <si>
    <t>0.212826</t>
  </si>
  <si>
    <t>0.197922</t>
  </si>
  <si>
    <t>0.159522</t>
  </si>
  <si>
    <t>0.580893</t>
  </si>
  <si>
    <t>1.404122</t>
  </si>
  <si>
    <t>78.729806</t>
  </si>
  <si>
    <t>1.703562</t>
  </si>
  <si>
    <t>0.050458</t>
  </si>
  <si>
    <t>0.258581</t>
  </si>
  <si>
    <t>0.391636</t>
  </si>
  <si>
    <t>0.414145</t>
  </si>
  <si>
    <t>0.242387</t>
  </si>
  <si>
    <t>0.450624</t>
  </si>
  <si>
    <t>16.1994</t>
  </si>
  <si>
    <t>0.753958</t>
  </si>
  <si>
    <t>9.068586</t>
  </si>
  <si>
    <t>4.73149</t>
  </si>
  <si>
    <t>8.72984</t>
  </si>
  <si>
    <t>0.030383</t>
  </si>
  <si>
    <t>0.815428</t>
  </si>
  <si>
    <t>0.043259</t>
  </si>
  <si>
    <t>0.43088</t>
  </si>
  <si>
    <t>0.273701</t>
  </si>
  <si>
    <t>0.200069</t>
  </si>
  <si>
    <t>0.179152</t>
  </si>
  <si>
    <t>0.170888</t>
  </si>
  <si>
    <t>0.390204</t>
  </si>
  <si>
    <t>1.352507</t>
  </si>
  <si>
    <t>76.258389</t>
  </si>
  <si>
    <t>1.748873</t>
  </si>
  <si>
    <t>0.046413</t>
  </si>
  <si>
    <t>0.207016</t>
  </si>
  <si>
    <t>0.458645</t>
  </si>
  <si>
    <t>0.481285</t>
  </si>
  <si>
    <t>0.253969</t>
  </si>
  <si>
    <t>0.523265</t>
  </si>
  <si>
    <t>13.765352</t>
  </si>
  <si>
    <t>0.48407</t>
  </si>
  <si>
    <t>7.708481</t>
  </si>
  <si>
    <t>4.115981</t>
  </si>
  <si>
    <t>10.817026</t>
  </si>
  <si>
    <t>0.036454</t>
  </si>
  <si>
    <t>0.507339</t>
  </si>
  <si>
    <t>0.042979</t>
  </si>
  <si>
    <t>0.811284</t>
  </si>
  <si>
    <t>0.314747</t>
  </si>
  <si>
    <t>0.191449</t>
  </si>
  <si>
    <t>0.174629</t>
  </si>
  <si>
    <t>0.163548</t>
  </si>
  <si>
    <t>0.367434</t>
  </si>
  <si>
    <t>1.333789</t>
  </si>
  <si>
    <t>74.335991</t>
  </si>
  <si>
    <t>1.698412</t>
  </si>
  <si>
    <t>0.04954</t>
  </si>
  <si>
    <t>0.232535</t>
  </si>
  <si>
    <t>0.447773</t>
  </si>
  <si>
    <t>0.47005</t>
  </si>
  <si>
    <t>0.248312</t>
  </si>
  <si>
    <t>0.512441</t>
  </si>
  <si>
    <t>13.406574</t>
  </si>
  <si>
    <t>0.472201</t>
  </si>
  <si>
    <t>7.524595</t>
  </si>
  <si>
    <t>4.016027</t>
  </si>
  <si>
    <t>10.544417</t>
  </si>
  <si>
    <t>0.035494</t>
  </si>
  <si>
    <t>0.49697</t>
  </si>
  <si>
    <t>0.045228</t>
  </si>
  <si>
    <t>0.789877</t>
  </si>
  <si>
    <t>0.305875</t>
  </si>
  <si>
    <t>Pyruvate:</t>
  </si>
  <si>
    <t>Std. Dev pyruvate:</t>
  </si>
  <si>
    <t>Avg. Concentration Glucose (mmol/L):</t>
  </si>
  <si>
    <t>y=</t>
  </si>
  <si>
    <t xml:space="preserve">x  - </t>
  </si>
  <si>
    <t>Timepoint:</t>
  </si>
  <si>
    <t>Predicted weight (log(g)):</t>
  </si>
  <si>
    <t>predicted weights (g/L):</t>
  </si>
  <si>
    <t>mmol/g:</t>
  </si>
  <si>
    <t>01,02,6387</t>
  </si>
  <si>
    <t>01,01,5927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</si>
</sst>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41414"/>
      <name val="Segoe UI"/>
      <family val="2"/>
    </font>
    <font>
      <sz val="12"/>
      <color rgb="FF374151"/>
      <name val="Segoe U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  <xf numFmtId="164" fontId="0" fillId="0" borderId="0" xfId="0" applyNumberFormat="1"/>
    <xf numFmtId="0" fontId="19" fillId="0" borderId="0" xfId="0" applyFont="1"/>
    <xf numFmtId="0" fontId="0" fillId="0" borderId="0" xfId="0" applyAlignment="1">
      <alignment wrapText="1"/>
    </xf>
    <xf numFmtId="164" fontId="18" fillId="0" borderId="0" xfId="0" applyNumberFormat="1" applyFont="1" applyAlignment="1">
      <alignment vertical="center" wrapText="1"/>
    </xf>
    <xf numFmtId="165" fontId="0" fillId="0" borderId="0" xfId="0" applyNumberFormat="1"/>
    <xf numFmtId="0" fontId="0" fillId="34" borderId="0" xfId="0" applyFill="1"/>
    <xf numFmtId="0" fontId="0" fillId="0" borderId="10" xfId="0" applyBorder="1"/>
    <xf numFmtId="0" fontId="0" fillId="34" borderId="10" xfId="0" applyFill="1" applyBorder="1"/>
    <xf numFmtId="0" fontId="0" fillId="0" borderId="11" xfId="0" applyBorder="1"/>
    <xf numFmtId="0" fontId="0" fillId="34" borderId="11" xfId="0" applyFill="1" applyBorder="1"/>
    <xf numFmtId="17" fontId="0" fillId="0" borderId="11" xfId="0" applyNumberFormat="1" applyBorder="1"/>
    <xf numFmtId="17" fontId="0" fillId="0" borderId="0" xfId="0" applyNumberFormat="1"/>
    <xf numFmtId="0" fontId="0" fillId="35" borderId="11" xfId="0" applyFill="1" applyBorder="1"/>
    <xf numFmtId="0" fontId="0" fillId="35" borderId="0" xfId="0" applyFill="1"/>
    <xf numFmtId="0" fontId="0" fillId="35" borderId="10" xfId="0" applyFill="1" applyBorder="1"/>
    <xf numFmtId="17" fontId="0" fillId="35" borderId="11" xfId="0" applyNumberFormat="1" applyFill="1" applyBorder="1"/>
    <xf numFmtId="17" fontId="0" fillId="35" borderId="0" xfId="0" applyNumberFormat="1" applyFill="1"/>
    <xf numFmtId="0" fontId="0" fillId="33" borderId="10" xfId="0" applyFill="1" applyBorder="1"/>
    <xf numFmtId="49" fontId="0" fillId="0" borderId="11" xfId="0" applyNumberFormat="1" applyBorder="1"/>
    <xf numFmtId="166" fontId="0" fillId="0" borderId="11" xfId="0" applyNumberFormat="1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66469816272967"/>
                  <c:y val="-0.1492311898512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Glucose!$A$4:$A$8</c:f>
              <c:numCache>
                <c:formatCode>0.00</c:formatCode>
                <c:ptCount val="5"/>
                <c:pt idx="0">
                  <c:v>3.1833333333333336</c:v>
                </c:pt>
                <c:pt idx="1">
                  <c:v>3.3499999999999996</c:v>
                </c:pt>
                <c:pt idx="2">
                  <c:v>3.5999999999999996</c:v>
                </c:pt>
                <c:pt idx="3">
                  <c:v>3.8833333333333329</c:v>
                </c:pt>
                <c:pt idx="4">
                  <c:v>4.1500000000000004</c:v>
                </c:pt>
              </c:numCache>
            </c:numRef>
          </c:xVal>
          <c:yVal>
            <c:numRef>
              <c:f>Glucose!$H$4:$H$8</c:f>
              <c:numCache>
                <c:formatCode>General</c:formatCode>
                <c:ptCount val="5"/>
                <c:pt idx="0">
                  <c:v>7.7086031536895909</c:v>
                </c:pt>
                <c:pt idx="1">
                  <c:v>6.4727838842458771</c:v>
                </c:pt>
                <c:pt idx="2">
                  <c:v>5.1641436854473994</c:v>
                </c:pt>
                <c:pt idx="3">
                  <c:v>3.7891535132280252</c:v>
                </c:pt>
                <c:pt idx="4">
                  <c:v>2.7034207127982821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4-4CA1-B18E-E1C734F7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1248"/>
        <c:axId val="1181687568"/>
      </c:scatterChart>
      <c:valAx>
        <c:axId val="11897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</a:t>
                </a:r>
                <a:r>
                  <a:rPr lang="nb-NO" baseline="0"/>
                  <a:t> (h)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1687568"/>
        <c:crosses val="autoZero"/>
        <c:crossBetween val="midCat"/>
      </c:valAx>
      <c:valAx>
        <c:axId val="11816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mmol/g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974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</xdr:row>
      <xdr:rowOff>71437</xdr:rowOff>
    </xdr:from>
    <xdr:to>
      <xdr:col>22</xdr:col>
      <xdr:colOff>314325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4CCA8-95ED-042B-2E60-59538E0E2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opLeftCell="A5" workbookViewId="0">
      <selection activeCell="N37" sqref="N37:N39"/>
    </sheetView>
  </sheetViews>
  <sheetFormatPr defaultRowHeight="15" x14ac:dyDescent="0.25"/>
  <cols>
    <col min="2" max="2" width="12" customWidth="1"/>
    <col min="3" max="4" width="12.140625" bestFit="1" customWidth="1"/>
    <col min="5" max="5" width="9.5703125" bestFit="1" customWidth="1"/>
    <col min="6" max="6" width="8.85546875" bestFit="1" customWidth="1"/>
  </cols>
  <sheetData>
    <row r="1" spans="1:16" ht="33" customHeight="1" x14ac:dyDescent="0.25">
      <c r="A1" s="6" t="s">
        <v>49</v>
      </c>
      <c r="B1" t="s">
        <v>583</v>
      </c>
      <c r="C1" t="s">
        <v>584</v>
      </c>
      <c r="D1" t="s">
        <v>585</v>
      </c>
      <c r="F1" s="6" t="s">
        <v>580</v>
      </c>
      <c r="G1" s="6" t="s">
        <v>50</v>
      </c>
      <c r="H1" t="s">
        <v>586</v>
      </c>
      <c r="J1" s="6" t="s">
        <v>51</v>
      </c>
      <c r="K1" s="6" t="s">
        <v>52</v>
      </c>
      <c r="L1" s="6" t="s">
        <v>53</v>
      </c>
      <c r="M1" s="6" t="s">
        <v>54</v>
      </c>
      <c r="N1" s="6" t="s">
        <v>578</v>
      </c>
      <c r="O1" s="6" t="s">
        <v>579</v>
      </c>
      <c r="P1" t="s">
        <v>55</v>
      </c>
    </row>
    <row r="2" spans="1:16" ht="16.5" x14ac:dyDescent="0.25">
      <c r="A2" s="3">
        <v>1.3499999999999996</v>
      </c>
      <c r="B2" s="3">
        <v>1.3499999999999996</v>
      </c>
      <c r="C2" s="8">
        <f t="shared" ref="C2:C8" si="0">(B2*$B$10) -$D$10</f>
        <v>-0.50575500000000007</v>
      </c>
      <c r="D2" s="3">
        <f t="shared" ref="D2:D8" si="1">10^C2</f>
        <v>0.31206495500974596</v>
      </c>
      <c r="E2">
        <v>1</v>
      </c>
      <c r="F2" s="3">
        <f>AVERAGE(G19:G21)</f>
        <v>39.37190566666667</v>
      </c>
      <c r="G2" s="3">
        <f>_xlfn.STDEV.S(G19:G21)</f>
        <v>0.34344147156733262</v>
      </c>
      <c r="H2">
        <f>F2/E2</f>
        <v>39.37190566666667</v>
      </c>
      <c r="J2" s="7">
        <v>3.6427999999999995E-2</v>
      </c>
      <c r="K2">
        <v>7.864941194948643E-4</v>
      </c>
      <c r="L2" s="4">
        <f>AVERAGE(P19:P21)</f>
        <v>0.79184233333333331</v>
      </c>
      <c r="M2" s="4">
        <f>_xlfn.STDEV.S(P19:P21)</f>
        <v>7.2062446068207608E-3</v>
      </c>
      <c r="N2">
        <f>AVERAGE(K19:K21)</f>
        <v>0.23344200000000001</v>
      </c>
    </row>
    <row r="3" spans="1:16" x14ac:dyDescent="0.25">
      <c r="A3" s="3">
        <v>2.8333333333333339</v>
      </c>
      <c r="B3" s="3">
        <v>2.8333333333333339</v>
      </c>
      <c r="C3" s="8">
        <f>(B3*$B$10) -$D$10</f>
        <v>2.3350000000000315E-2</v>
      </c>
      <c r="D3" s="3">
        <f t="shared" si="1"/>
        <v>1.0552369743286456</v>
      </c>
      <c r="E3">
        <f>D3/$D$2</f>
        <v>3.3814658050779522</v>
      </c>
      <c r="F3" s="3">
        <f>AVERAGE(G22:G24)</f>
        <v>36.194668333333333</v>
      </c>
      <c r="G3" s="3">
        <f>_xlfn.STDEV.S(G22:G24)</f>
        <v>0.17244182957256174</v>
      </c>
      <c r="H3">
        <f>F3/E3</f>
        <v>10.703839819695869</v>
      </c>
      <c r="J3" s="4">
        <v>3.6073666666666664E-2</v>
      </c>
      <c r="K3">
        <v>9.9403286330650804E-4</v>
      </c>
      <c r="L3" s="4">
        <f>AVERAGE(P22:P24)</f>
        <v>3.3157043333333331</v>
      </c>
      <c r="M3" s="4">
        <f>_xlfn.STDEV.S(P22:P24)</f>
        <v>1.4450680687543139E-2</v>
      </c>
    </row>
    <row r="4" spans="1:16" x14ac:dyDescent="0.25">
      <c r="A4" s="3">
        <v>3.1833333333333336</v>
      </c>
      <c r="B4" s="3">
        <v>3.1833333333333336</v>
      </c>
      <c r="C4" s="8">
        <f t="shared" si="0"/>
        <v>0.14819500000000019</v>
      </c>
      <c r="D4" s="3">
        <f t="shared" si="1"/>
        <v>1.4066789869774823</v>
      </c>
      <c r="E4">
        <f t="shared" ref="E4:E8" si="2">D4/$D$2</f>
        <v>4.5076480533789862</v>
      </c>
      <c r="F4" s="3">
        <f>AVERAGE(G25:G27)</f>
        <v>34.747669999999999</v>
      </c>
      <c r="G4" s="3">
        <f>_xlfn.STDEV.S(G25:G27)</f>
        <v>8.4339496103547199E-2</v>
      </c>
      <c r="H4">
        <f>F4/E4</f>
        <v>7.7086031536895909</v>
      </c>
      <c r="J4" s="4">
        <v>3.4624999999999996E-2</v>
      </c>
      <c r="K4">
        <v>5.6302397817499831E-4</v>
      </c>
      <c r="L4" s="4">
        <f>AVERAGE(P25:P27)</f>
        <v>4.9723396666666666</v>
      </c>
      <c r="M4" s="4">
        <f>_xlfn.STDEV.S(P25:P27)</f>
        <v>1.0372650448816405E-2</v>
      </c>
    </row>
    <row r="5" spans="1:16" x14ac:dyDescent="0.25">
      <c r="A5" s="3">
        <v>3.3499999999999996</v>
      </c>
      <c r="B5" s="3">
        <v>3.3499999999999996</v>
      </c>
      <c r="C5" s="8">
        <f t="shared" si="0"/>
        <v>0.20764499999999997</v>
      </c>
      <c r="D5" s="3">
        <f t="shared" si="1"/>
        <v>1.6130394907424885</v>
      </c>
      <c r="E5">
        <f t="shared" si="2"/>
        <v>5.1689222543175743</v>
      </c>
      <c r="F5" s="3">
        <f>AVERAGE(G28:G30)</f>
        <v>33.457316666666664</v>
      </c>
      <c r="G5" s="3">
        <f>_xlfn.STDEV.S(G28:G30)</f>
        <v>0.91238082805829224</v>
      </c>
      <c r="H5">
        <f t="shared" ref="H5:H8" si="3">F5/E5</f>
        <v>6.4727838842458771</v>
      </c>
      <c r="J5" s="4">
        <v>3.4494333333333335E-2</v>
      </c>
      <c r="K5">
        <v>2.2278925767041224E-3</v>
      </c>
      <c r="L5" s="4">
        <f>AVERAGE(P28:P30)</f>
        <v>5.7629303333333333</v>
      </c>
      <c r="M5" s="4">
        <f>_xlfn.STDEV.S(P28:P30)</f>
        <v>0.16031438700669773</v>
      </c>
    </row>
    <row r="6" spans="1:16" x14ac:dyDescent="0.25">
      <c r="A6" s="3">
        <v>3.5999999999999996</v>
      </c>
      <c r="B6" s="3">
        <v>3.5999999999999996</v>
      </c>
      <c r="C6" s="8">
        <f t="shared" si="0"/>
        <v>0.29681999999999997</v>
      </c>
      <c r="D6" s="3">
        <f t="shared" si="1"/>
        <v>1.9807059217500516</v>
      </c>
      <c r="E6">
        <f t="shared" si="2"/>
        <v>6.3470950196512552</v>
      </c>
      <c r="F6" s="3">
        <f>AVERAGE(G31:G33)</f>
        <v>32.777310666666665</v>
      </c>
      <c r="G6" s="3">
        <f>_xlfn.STDEV.S(G31:G33)</f>
        <v>0.50690020779472267</v>
      </c>
      <c r="H6">
        <f t="shared" si="3"/>
        <v>5.1641436854473994</v>
      </c>
      <c r="J6" s="4">
        <v>4.0272999999999996E-2</v>
      </c>
      <c r="K6">
        <v>9.6185185969565939E-4</v>
      </c>
      <c r="L6" s="4">
        <f>AVERAGE(P31:P33)</f>
        <v>7.7701536666666664</v>
      </c>
      <c r="M6" s="4">
        <f>_xlfn.STDEV.S(P31:P33)</f>
        <v>0.11680926614071918</v>
      </c>
    </row>
    <row r="7" spans="1:16" x14ac:dyDescent="0.25">
      <c r="A7" s="3">
        <v>3.8833333333333329</v>
      </c>
      <c r="B7" s="3">
        <v>3.8833333333333329</v>
      </c>
      <c r="C7" s="8">
        <f t="shared" si="0"/>
        <v>0.39788499999999993</v>
      </c>
      <c r="D7" s="3">
        <f t="shared" si="1"/>
        <v>2.4996833646827299</v>
      </c>
      <c r="E7">
        <f t="shared" si="2"/>
        <v>8.0101380323358118</v>
      </c>
      <c r="F7" s="3">
        <f>AVERAGE(G34:G36)</f>
        <v>30.351642666666663</v>
      </c>
      <c r="G7" s="3">
        <f>_xlfn.STDEV.S(G34:G36)</f>
        <v>1.1017931215860506</v>
      </c>
      <c r="H7">
        <f t="shared" si="3"/>
        <v>3.7891535132280252</v>
      </c>
      <c r="J7" s="4">
        <v>3.8525999999999998E-2</v>
      </c>
      <c r="K7">
        <v>2.2528157936236161E-3</v>
      </c>
      <c r="L7" s="4">
        <f>AVERAGE(P34:P36)</f>
        <v>9.7798269999999992</v>
      </c>
      <c r="M7" s="4">
        <f>_xlfn.STDEV.S(P34:P36)</f>
        <v>0.36057156909967231</v>
      </c>
    </row>
    <row r="8" spans="1:16" x14ac:dyDescent="0.25">
      <c r="A8" s="3">
        <v>4.1500000000000004</v>
      </c>
      <c r="B8" s="3">
        <v>4.1500000000000004</v>
      </c>
      <c r="C8" s="8">
        <f t="shared" si="0"/>
        <v>0.49300500000000025</v>
      </c>
      <c r="D8" s="3">
        <f t="shared" si="1"/>
        <v>3.1117521622705029</v>
      </c>
      <c r="E8">
        <f t="shared" si="2"/>
        <v>9.9714886670735616</v>
      </c>
      <c r="F8" s="3">
        <f>AVERAGE(G37:G39)</f>
        <v>26.957128999999998</v>
      </c>
      <c r="G8" s="3">
        <f>_xlfn.STDEV.S(G37:G39)</f>
        <v>0.77410644026322384</v>
      </c>
      <c r="H8">
        <f t="shared" si="3"/>
        <v>2.7034207127982821</v>
      </c>
      <c r="J8" s="4">
        <f>AVERAGE(S37:S39)</f>
        <v>4.1117000000000001E-2</v>
      </c>
      <c r="K8">
        <v>9.0906160407312514E-4</v>
      </c>
      <c r="L8" s="4">
        <f>AVERAGE(P37:P39)</f>
        <v>12.216481333333334</v>
      </c>
      <c r="M8" s="4">
        <f>_xlfn.STDEV.S(P37:P39)</f>
        <v>0.34861380581143542</v>
      </c>
    </row>
    <row r="10" spans="1:16" x14ac:dyDescent="0.25">
      <c r="A10" t="s">
        <v>581</v>
      </c>
      <c r="B10">
        <v>0.35670000000000002</v>
      </c>
      <c r="C10" t="s">
        <v>582</v>
      </c>
      <c r="D10">
        <v>0.98729999999999996</v>
      </c>
    </row>
    <row r="12" spans="1:16" x14ac:dyDescent="0.25">
      <c r="A12">
        <f>((F3-F2)/(A3-A2))/((E12+E13)/2)</f>
        <v>-3.1565170387348895</v>
      </c>
      <c r="C12">
        <v>1.4</v>
      </c>
      <c r="D12">
        <v>-0.48791999999999996</v>
      </c>
      <c r="E12">
        <v>0.32625712136785112</v>
      </c>
      <c r="F12">
        <f>(E12+E13)/2</f>
        <v>0.67858266770752884</v>
      </c>
    </row>
    <row r="13" spans="1:16" x14ac:dyDescent="0.25">
      <c r="A13">
        <f>((F3-F2)/(A3-A2))/F12</f>
        <v>-3.1565170387348895</v>
      </c>
      <c r="C13">
        <v>2.8</v>
      </c>
      <c r="D13">
        <v>-0.50575500000000007</v>
      </c>
      <c r="E13">
        <v>1.0309082140472066</v>
      </c>
    </row>
    <row r="14" spans="1:16" x14ac:dyDescent="0.25">
      <c r="N14" s="3"/>
      <c r="O14" s="8"/>
      <c r="P14" s="3"/>
    </row>
    <row r="15" spans="1:16" x14ac:dyDescent="0.25">
      <c r="N15" s="3"/>
      <c r="O15" s="8"/>
      <c r="P15" s="3"/>
    </row>
    <row r="16" spans="1:16" x14ac:dyDescent="0.25">
      <c r="N16" s="3"/>
      <c r="O16" s="8"/>
      <c r="P16" s="3"/>
    </row>
    <row r="18" spans="1:22" x14ac:dyDescent="0.25">
      <c r="A18" t="s">
        <v>49</v>
      </c>
      <c r="B18" t="s">
        <v>25</v>
      </c>
      <c r="C18" t="s">
        <v>1</v>
      </c>
      <c r="D18" t="s">
        <v>2</v>
      </c>
      <c r="E18" t="s">
        <v>3</v>
      </c>
      <c r="F18" t="s">
        <v>4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 t="s">
        <v>24</v>
      </c>
    </row>
    <row r="19" spans="1:22" x14ac:dyDescent="0.25">
      <c r="A19" s="2">
        <v>1.3499999999999996</v>
      </c>
      <c r="B19" s="1" t="s">
        <v>28</v>
      </c>
      <c r="C19" s="1">
        <v>0.28636400000000001</v>
      </c>
      <c r="D19" s="1">
        <v>0.28499000000000002</v>
      </c>
      <c r="E19" s="1">
        <v>1.4198000000000001E-2</v>
      </c>
      <c r="F19" s="1">
        <v>0.518042</v>
      </c>
      <c r="G19" s="2">
        <v>39.763266000000002</v>
      </c>
      <c r="H19" s="1">
        <v>7.6705999999999996E-2</v>
      </c>
      <c r="I19" s="1">
        <v>0.112981</v>
      </c>
      <c r="J19" s="1">
        <v>0.195184</v>
      </c>
      <c r="K19" s="1">
        <v>0.24732499999999999</v>
      </c>
      <c r="L19" s="1">
        <v>29.074801999999998</v>
      </c>
      <c r="M19" s="1">
        <v>0.63883599999999996</v>
      </c>
      <c r="N19" s="1">
        <v>16.224302000000002</v>
      </c>
      <c r="O19" s="1">
        <v>8.1401629999999994</v>
      </c>
      <c r="P19" s="1">
        <v>0.79957299999999998</v>
      </c>
      <c r="Q19" s="1">
        <v>0</v>
      </c>
      <c r="R19" s="1">
        <v>0.659613</v>
      </c>
      <c r="S19" s="1">
        <v>3.5958999999999998E-2</v>
      </c>
      <c r="T19" s="1">
        <v>6.6361000000000003E-2</v>
      </c>
      <c r="U19" s="1">
        <v>0.126607</v>
      </c>
      <c r="V19" s="1">
        <v>4.8325290000000001</v>
      </c>
    </row>
    <row r="20" spans="1:22" x14ac:dyDescent="0.25">
      <c r="A20" s="2">
        <v>1.3499999999999996</v>
      </c>
      <c r="B20" s="1" t="s">
        <v>29</v>
      </c>
      <c r="C20" s="1">
        <v>0.28546899999999997</v>
      </c>
      <c r="D20" s="1">
        <v>0.277366</v>
      </c>
      <c r="E20" s="1">
        <v>1.9290000000000002E-2</v>
      </c>
      <c r="F20" s="1">
        <v>0.50888699999999998</v>
      </c>
      <c r="G20" s="2">
        <v>39.231721999999998</v>
      </c>
      <c r="H20" s="1">
        <v>7.2498000000000007E-2</v>
      </c>
      <c r="I20" s="1">
        <v>0.112938</v>
      </c>
      <c r="J20" s="1">
        <v>0.19451599999999999</v>
      </c>
      <c r="K20" s="1">
        <v>0.22384699999999999</v>
      </c>
      <c r="L20" s="1">
        <v>28.754947999999999</v>
      </c>
      <c r="M20" s="1">
        <v>0.63041100000000005</v>
      </c>
      <c r="N20" s="1">
        <v>15.999081</v>
      </c>
      <c r="O20" s="1">
        <v>8.0354039999999998</v>
      </c>
      <c r="P20" s="1">
        <v>0.79064299999999998</v>
      </c>
      <c r="Q20" s="1">
        <v>0</v>
      </c>
      <c r="R20" s="1">
        <v>0.65403900000000004</v>
      </c>
      <c r="S20" s="1">
        <v>3.5989E-2</v>
      </c>
      <c r="T20" s="1">
        <v>6.5064999999999998E-2</v>
      </c>
      <c r="U20" s="1">
        <v>0.124496</v>
      </c>
      <c r="V20" s="1">
        <v>4.8325290000000001</v>
      </c>
    </row>
    <row r="21" spans="1:22" x14ac:dyDescent="0.25">
      <c r="A21" s="2">
        <v>1.3499999999999996</v>
      </c>
      <c r="B21" s="1" t="s">
        <v>30</v>
      </c>
      <c r="C21" s="1">
        <v>0.29233500000000001</v>
      </c>
      <c r="D21" s="1">
        <v>0.27889399999999998</v>
      </c>
      <c r="E21" s="1">
        <v>1.8402000000000002E-2</v>
      </c>
      <c r="F21" s="1">
        <v>0.51522599999999996</v>
      </c>
      <c r="G21" s="2">
        <v>39.120728999999997</v>
      </c>
      <c r="H21" s="1">
        <v>7.1484000000000006E-2</v>
      </c>
      <c r="I21" s="1">
        <v>0.10861899999999999</v>
      </c>
      <c r="J21" s="1">
        <v>0.19281499999999999</v>
      </c>
      <c r="K21" s="1">
        <v>0.229154</v>
      </c>
      <c r="L21" s="1">
        <v>28.688551</v>
      </c>
      <c r="M21" s="1">
        <v>0.62684099999999998</v>
      </c>
      <c r="N21" s="1">
        <v>15.962258</v>
      </c>
      <c r="O21" s="1">
        <v>8.0056019999999997</v>
      </c>
      <c r="P21" s="1">
        <v>0.78531099999999998</v>
      </c>
      <c r="Q21" s="1">
        <v>0</v>
      </c>
      <c r="R21" s="1">
        <v>0.65008900000000003</v>
      </c>
      <c r="S21" s="1">
        <v>3.7336000000000001E-2</v>
      </c>
      <c r="T21" s="1">
        <v>6.4964999999999995E-2</v>
      </c>
      <c r="U21" s="1">
        <v>0.123372</v>
      </c>
      <c r="V21" s="1">
        <v>4.8325290000000001</v>
      </c>
    </row>
    <row r="22" spans="1:22" x14ac:dyDescent="0.25">
      <c r="A22" s="3">
        <v>2.8333333333333339</v>
      </c>
      <c r="B22" t="s">
        <v>31</v>
      </c>
      <c r="C22">
        <v>0.26681199999999999</v>
      </c>
      <c r="D22">
        <v>0.25152000000000002</v>
      </c>
      <c r="E22">
        <v>0.109362</v>
      </c>
      <c r="F22">
        <v>0.43136099999999999</v>
      </c>
      <c r="G22">
        <v>36.348498999999997</v>
      </c>
      <c r="H22">
        <v>0.235067</v>
      </c>
      <c r="I22">
        <v>0.26884799999999998</v>
      </c>
      <c r="J22">
        <v>0.24640000000000001</v>
      </c>
      <c r="K22">
        <v>0.33676499999999998</v>
      </c>
      <c r="L22">
        <v>25.266805999999999</v>
      </c>
      <c r="M22">
        <v>0.533555</v>
      </c>
      <c r="N22">
        <v>14.073325000000001</v>
      </c>
      <c r="O22">
        <v>7.106992</v>
      </c>
      <c r="P22">
        <v>3.3299379999999998</v>
      </c>
      <c r="Q22">
        <v>1.7017000000000001E-2</v>
      </c>
      <c r="R22">
        <v>0.54200999999999999</v>
      </c>
      <c r="S22">
        <v>3.6790999999999997E-2</v>
      </c>
      <c r="T22">
        <v>0.20458000000000001</v>
      </c>
      <c r="U22">
        <v>0.173624</v>
      </c>
      <c r="V22">
        <v>4.8325290000000001</v>
      </c>
    </row>
    <row r="23" spans="1:22" x14ac:dyDescent="0.25">
      <c r="A23" s="3">
        <v>2.8333333333333339</v>
      </c>
      <c r="B23" t="s">
        <v>32</v>
      </c>
      <c r="C23">
        <v>0.26169300000000001</v>
      </c>
      <c r="D23">
        <v>0.24983900000000001</v>
      </c>
      <c r="E23">
        <v>0.10413799999999999</v>
      </c>
      <c r="F23">
        <v>0.43149500000000002</v>
      </c>
      <c r="G23">
        <v>36.008262000000002</v>
      </c>
      <c r="H23">
        <v>0.23341000000000001</v>
      </c>
      <c r="I23">
        <v>0.267897</v>
      </c>
      <c r="J23">
        <v>0.24373800000000001</v>
      </c>
      <c r="K23">
        <v>0.349748</v>
      </c>
      <c r="L23">
        <v>24.933385999999999</v>
      </c>
      <c r="M23">
        <v>0.52777099999999999</v>
      </c>
      <c r="N23">
        <v>13.929117</v>
      </c>
      <c r="O23">
        <v>7.0451040000000003</v>
      </c>
      <c r="P23">
        <v>3.3010459999999999</v>
      </c>
      <c r="Q23">
        <v>1.6611999999999998E-2</v>
      </c>
      <c r="R23">
        <v>0.53685300000000002</v>
      </c>
      <c r="S23">
        <v>3.6491000000000003E-2</v>
      </c>
      <c r="T23">
        <v>0.20358299999999999</v>
      </c>
      <c r="U23">
        <v>0.171763</v>
      </c>
      <c r="V23">
        <v>4.8325290000000001</v>
      </c>
    </row>
    <row r="24" spans="1:22" x14ac:dyDescent="0.25">
      <c r="A24" s="3">
        <v>2.8333333333333339</v>
      </c>
      <c r="B24" t="s">
        <v>33</v>
      </c>
      <c r="C24">
        <v>0.26285700000000001</v>
      </c>
      <c r="D24">
        <v>0.25033499999999997</v>
      </c>
      <c r="E24">
        <v>0.112002</v>
      </c>
      <c r="F24">
        <v>0.435977</v>
      </c>
      <c r="G24">
        <v>36.227243999999999</v>
      </c>
      <c r="H24">
        <v>0.23485700000000001</v>
      </c>
      <c r="I24">
        <v>0.26575799999999999</v>
      </c>
      <c r="J24">
        <v>0.24240400000000001</v>
      </c>
      <c r="K24">
        <v>0.32009300000000002</v>
      </c>
      <c r="L24">
        <v>25.204445</v>
      </c>
      <c r="M24">
        <v>0.53117899999999996</v>
      </c>
      <c r="N24">
        <v>14.029245</v>
      </c>
      <c r="O24">
        <v>7.0805300000000004</v>
      </c>
      <c r="P24">
        <v>3.3161290000000001</v>
      </c>
      <c r="Q24">
        <v>1.7024000000000001E-2</v>
      </c>
      <c r="R24">
        <v>0.53716200000000003</v>
      </c>
      <c r="S24">
        <v>3.4938999999999998E-2</v>
      </c>
      <c r="T24">
        <v>0.20382</v>
      </c>
      <c r="U24">
        <v>0.17194999999999999</v>
      </c>
      <c r="V24">
        <v>4.8325290000000001</v>
      </c>
    </row>
    <row r="25" spans="1:22" x14ac:dyDescent="0.25">
      <c r="A25" s="2">
        <v>3.1833333333333336</v>
      </c>
      <c r="B25" s="1" t="s">
        <v>34</v>
      </c>
      <c r="C25" s="1">
        <v>0.25462000000000001</v>
      </c>
      <c r="D25" s="1">
        <v>0.244898</v>
      </c>
      <c r="E25" s="1">
        <v>0.15995000000000001</v>
      </c>
      <c r="F25" s="1">
        <v>0.35150300000000001</v>
      </c>
      <c r="G25" s="1">
        <v>34.822349000000003</v>
      </c>
      <c r="H25" s="1">
        <v>0.318303</v>
      </c>
      <c r="I25" s="1">
        <v>0.34914699999999999</v>
      </c>
      <c r="J25" s="1">
        <v>0.26783299999999999</v>
      </c>
      <c r="K25" s="1">
        <v>0.43229200000000001</v>
      </c>
      <c r="L25" s="1">
        <v>23.457032000000002</v>
      </c>
      <c r="M25" s="1">
        <v>0.428871</v>
      </c>
      <c r="N25" s="1">
        <v>13.137608</v>
      </c>
      <c r="O25" s="1">
        <v>6.6581409999999996</v>
      </c>
      <c r="P25" s="1">
        <v>4.982005</v>
      </c>
      <c r="Q25" s="1">
        <v>2.2126E-2</v>
      </c>
      <c r="R25" s="1">
        <v>0.42136000000000001</v>
      </c>
      <c r="S25" s="1">
        <v>3.4800999999999999E-2</v>
      </c>
      <c r="T25" s="1">
        <v>0.35360000000000003</v>
      </c>
      <c r="U25" s="1">
        <v>0.201936</v>
      </c>
      <c r="V25" s="1">
        <v>4.8325290000000001</v>
      </c>
    </row>
    <row r="26" spans="1:22" x14ac:dyDescent="0.25">
      <c r="A26" s="2">
        <v>3.1833333333333336</v>
      </c>
      <c r="B26" s="1" t="s">
        <v>35</v>
      </c>
      <c r="C26" s="1">
        <v>0.257857</v>
      </c>
      <c r="D26" s="1">
        <v>0.242206</v>
      </c>
      <c r="E26" s="1">
        <v>0.15739400000000001</v>
      </c>
      <c r="F26" s="1">
        <v>0.347053</v>
      </c>
      <c r="G26" s="1">
        <v>34.656196999999999</v>
      </c>
      <c r="H26" s="1">
        <v>0.31701600000000002</v>
      </c>
      <c r="I26" s="1">
        <v>0.34538000000000002</v>
      </c>
      <c r="J26" s="1">
        <v>0.26695999999999998</v>
      </c>
      <c r="K26" s="1">
        <v>0.40918900000000002</v>
      </c>
      <c r="L26" s="1">
        <v>23.465055</v>
      </c>
      <c r="M26" s="1">
        <v>0.42854199999999998</v>
      </c>
      <c r="N26" s="1">
        <v>13.088086000000001</v>
      </c>
      <c r="O26" s="1">
        <v>6.6348960000000003</v>
      </c>
      <c r="P26" s="1">
        <v>4.9613810000000003</v>
      </c>
      <c r="Q26" s="1">
        <v>2.3205E-2</v>
      </c>
      <c r="R26" s="1">
        <v>0.41957899999999998</v>
      </c>
      <c r="S26" s="1">
        <v>3.3994999999999997E-2</v>
      </c>
      <c r="T26" s="1">
        <v>0.35375200000000001</v>
      </c>
      <c r="U26" s="1">
        <v>0.200489</v>
      </c>
      <c r="V26" s="1">
        <v>4.8325290000000001</v>
      </c>
    </row>
    <row r="27" spans="1:22" x14ac:dyDescent="0.25">
      <c r="A27" s="2">
        <v>3.1833333333333336</v>
      </c>
      <c r="B27" s="1" t="s">
        <v>36</v>
      </c>
      <c r="C27" s="1">
        <v>0.25459900000000002</v>
      </c>
      <c r="D27" s="1">
        <v>0.24493200000000001</v>
      </c>
      <c r="E27" s="1">
        <v>0.15884699999999999</v>
      </c>
      <c r="F27" s="1">
        <v>0.33909499999999998</v>
      </c>
      <c r="G27" s="1">
        <v>34.764463999999997</v>
      </c>
      <c r="H27" s="1">
        <v>0.31814799999999999</v>
      </c>
      <c r="I27" s="1">
        <v>0.35057700000000003</v>
      </c>
      <c r="J27" s="1">
        <v>0.26616699999999999</v>
      </c>
      <c r="K27" s="1">
        <v>0.39241799999999999</v>
      </c>
      <c r="L27" s="1">
        <v>23.579756</v>
      </c>
      <c r="M27" s="1">
        <v>0.430674</v>
      </c>
      <c r="N27" s="1">
        <v>13.116547000000001</v>
      </c>
      <c r="O27" s="1">
        <v>6.6536770000000001</v>
      </c>
      <c r="P27" s="1">
        <v>4.9736330000000004</v>
      </c>
      <c r="Q27" s="1">
        <v>2.2786000000000001E-2</v>
      </c>
      <c r="R27" s="1">
        <v>0.420962</v>
      </c>
      <c r="S27" s="1">
        <v>3.5078999999999999E-2</v>
      </c>
      <c r="T27" s="1">
        <v>0.35443799999999998</v>
      </c>
      <c r="U27" s="1">
        <v>0.20325799999999999</v>
      </c>
      <c r="V27" s="1">
        <v>4.8325290000000001</v>
      </c>
    </row>
    <row r="28" spans="1:22" x14ac:dyDescent="0.25">
      <c r="A28" s="3">
        <v>3.3499999999999996</v>
      </c>
      <c r="B28" t="s">
        <v>37</v>
      </c>
      <c r="C28">
        <v>0.25737900000000002</v>
      </c>
      <c r="D28">
        <v>0.24063799999999999</v>
      </c>
      <c r="E28">
        <v>0.187136</v>
      </c>
      <c r="F28">
        <v>0.28819400000000001</v>
      </c>
      <c r="G28">
        <v>34.481920000000002</v>
      </c>
      <c r="H28">
        <v>0.363286</v>
      </c>
      <c r="I28">
        <v>0.39526699999999998</v>
      </c>
      <c r="J28">
        <v>0.27982499999999999</v>
      </c>
      <c r="K28">
        <v>0.45962900000000001</v>
      </c>
      <c r="L28">
        <v>22.970386999999999</v>
      </c>
      <c r="M28">
        <v>0.38104900000000003</v>
      </c>
      <c r="N28">
        <v>12.818137</v>
      </c>
      <c r="O28">
        <v>6.5112649999999999</v>
      </c>
      <c r="P28">
        <v>5.9413729999999996</v>
      </c>
      <c r="Q28">
        <v>2.7397000000000001E-2</v>
      </c>
      <c r="R28">
        <v>0.362535</v>
      </c>
      <c r="S28">
        <v>3.6323000000000001E-2</v>
      </c>
      <c r="T28">
        <v>0.44463599999999998</v>
      </c>
      <c r="U28">
        <v>0.220918</v>
      </c>
      <c r="V28">
        <v>4.8325290000000001</v>
      </c>
    </row>
    <row r="29" spans="1:22" x14ac:dyDescent="0.25">
      <c r="A29" s="3">
        <v>3.3499999999999996</v>
      </c>
      <c r="B29" t="s">
        <v>38</v>
      </c>
      <c r="C29">
        <v>0.247474</v>
      </c>
      <c r="D29">
        <v>0.233484</v>
      </c>
      <c r="E29">
        <v>0.18032000000000001</v>
      </c>
      <c r="F29">
        <v>0.27297399999999999</v>
      </c>
      <c r="G29">
        <v>33.157335000000003</v>
      </c>
      <c r="H29">
        <v>0.348109</v>
      </c>
      <c r="I29">
        <v>0.37566100000000002</v>
      </c>
      <c r="J29">
        <v>0.26804099999999997</v>
      </c>
      <c r="K29">
        <v>0.45845999999999998</v>
      </c>
      <c r="L29">
        <v>22.064491</v>
      </c>
      <c r="M29">
        <v>0.36410300000000001</v>
      </c>
      <c r="N29">
        <v>12.325248999999999</v>
      </c>
      <c r="O29">
        <v>6.2651459999999997</v>
      </c>
      <c r="P29">
        <v>5.7163630000000003</v>
      </c>
      <c r="Q29">
        <v>2.5784999999999999E-2</v>
      </c>
      <c r="R29">
        <v>0.34854200000000002</v>
      </c>
      <c r="S29">
        <v>3.5146999999999998E-2</v>
      </c>
      <c r="T29">
        <v>0.42909599999999998</v>
      </c>
      <c r="U29">
        <v>0.213892</v>
      </c>
      <c r="V29">
        <v>4.8325290000000001</v>
      </c>
    </row>
    <row r="30" spans="1:22" x14ac:dyDescent="0.25">
      <c r="A30" s="3">
        <v>3.3499999999999996</v>
      </c>
      <c r="B30" t="s">
        <v>39</v>
      </c>
      <c r="C30">
        <v>0.243891</v>
      </c>
      <c r="D30">
        <v>0.23027400000000001</v>
      </c>
      <c r="E30">
        <v>0.17613500000000001</v>
      </c>
      <c r="F30">
        <v>0.28312100000000001</v>
      </c>
      <c r="G30">
        <v>32.732695</v>
      </c>
      <c r="H30">
        <v>0.34446100000000002</v>
      </c>
      <c r="I30">
        <v>0.370973</v>
      </c>
      <c r="J30">
        <v>0.262403</v>
      </c>
      <c r="K30">
        <v>0.42544199999999999</v>
      </c>
      <c r="L30">
        <v>21.842877999999999</v>
      </c>
      <c r="M30">
        <v>0.361375</v>
      </c>
      <c r="N30">
        <v>12.161303999999999</v>
      </c>
      <c r="O30">
        <v>6.191306</v>
      </c>
      <c r="P30">
        <v>5.6310549999999999</v>
      </c>
      <c r="Q30">
        <v>2.5097000000000001E-2</v>
      </c>
      <c r="R30">
        <v>0.34316200000000002</v>
      </c>
      <c r="S30">
        <v>3.2013E-2</v>
      </c>
      <c r="T30">
        <v>0.42102600000000001</v>
      </c>
      <c r="U30">
        <v>0.209013</v>
      </c>
      <c r="V30">
        <v>4.8325290000000001</v>
      </c>
    </row>
    <row r="31" spans="1:22" x14ac:dyDescent="0.25">
      <c r="A31" s="2">
        <v>3.5999999999999996</v>
      </c>
      <c r="B31" s="1" t="s">
        <v>40</v>
      </c>
      <c r="C31" s="1">
        <v>0.248805</v>
      </c>
      <c r="D31" s="1">
        <v>0.23474300000000001</v>
      </c>
      <c r="E31" s="1">
        <v>0.229874</v>
      </c>
      <c r="F31" s="1">
        <v>0.42270200000000002</v>
      </c>
      <c r="G31" s="1">
        <v>33.336818999999998</v>
      </c>
      <c r="H31" s="1">
        <v>0.44648700000000002</v>
      </c>
      <c r="I31" s="1">
        <v>0.47242299999999998</v>
      </c>
      <c r="J31" s="1">
        <v>0.30348900000000001</v>
      </c>
      <c r="K31" s="1">
        <v>0.56923299999999999</v>
      </c>
      <c r="L31" s="1">
        <v>21.488557</v>
      </c>
      <c r="M31" s="1">
        <v>0.51830399999999999</v>
      </c>
      <c r="N31" s="1">
        <v>11.956246999999999</v>
      </c>
      <c r="O31" s="1">
        <v>6.1302339999999997</v>
      </c>
      <c r="P31" s="1">
        <v>7.9009080000000003</v>
      </c>
      <c r="Q31" s="1">
        <v>3.4791000000000002E-2</v>
      </c>
      <c r="R31" s="1">
        <v>0.51973100000000005</v>
      </c>
      <c r="S31" s="1">
        <v>4.1287999999999998E-2</v>
      </c>
      <c r="T31" s="1">
        <v>0.32129999999999997</v>
      </c>
      <c r="U31" s="1">
        <v>0.257382</v>
      </c>
      <c r="V31" s="1">
        <v>4.8325290000000001</v>
      </c>
    </row>
    <row r="32" spans="1:22" x14ac:dyDescent="0.25">
      <c r="A32" s="2">
        <v>3.5999999999999996</v>
      </c>
      <c r="B32" s="1" t="s">
        <v>41</v>
      </c>
      <c r="C32" s="1">
        <v>0.23977100000000001</v>
      </c>
      <c r="D32" s="1">
        <v>0.23155999999999999</v>
      </c>
      <c r="E32" s="1">
        <v>0.226137</v>
      </c>
      <c r="F32" s="1">
        <v>0.42030600000000001</v>
      </c>
      <c r="G32" s="1">
        <v>32.646420999999997</v>
      </c>
      <c r="H32" s="1">
        <v>0.43978099999999998</v>
      </c>
      <c r="I32" s="1">
        <v>0.45946900000000002</v>
      </c>
      <c r="J32" s="1">
        <v>0.29758299999999999</v>
      </c>
      <c r="K32" s="1">
        <v>0.55359800000000003</v>
      </c>
      <c r="L32" s="1">
        <v>21.043469999999999</v>
      </c>
      <c r="M32" s="1">
        <v>0.50585400000000003</v>
      </c>
      <c r="N32" s="1">
        <v>11.711312</v>
      </c>
      <c r="O32" s="1">
        <v>6.0055690000000004</v>
      </c>
      <c r="P32" s="1">
        <v>7.7334449999999997</v>
      </c>
      <c r="Q32" s="1">
        <v>3.3437000000000001E-2</v>
      </c>
      <c r="R32" s="1">
        <v>0.50750499999999998</v>
      </c>
      <c r="S32" s="1">
        <v>4.0155999999999997E-2</v>
      </c>
      <c r="T32" s="1">
        <v>0.31459799999999999</v>
      </c>
      <c r="U32" s="1">
        <v>0.25289200000000001</v>
      </c>
      <c r="V32" s="1">
        <v>4.8325290000000001</v>
      </c>
    </row>
    <row r="33" spans="1:22" x14ac:dyDescent="0.25">
      <c r="A33" s="2">
        <v>3.5999999999999996</v>
      </c>
      <c r="B33" s="1" t="s">
        <v>42</v>
      </c>
      <c r="C33" s="1">
        <v>0.235129</v>
      </c>
      <c r="D33" s="1">
        <v>0.229541</v>
      </c>
      <c r="E33" s="1">
        <v>0.221525</v>
      </c>
      <c r="F33" s="1">
        <v>0.41196300000000002</v>
      </c>
      <c r="G33" s="1">
        <v>32.348692</v>
      </c>
      <c r="H33" s="1">
        <v>0.43293700000000002</v>
      </c>
      <c r="I33" s="1">
        <v>0.46040999999999999</v>
      </c>
      <c r="J33" s="1">
        <v>0.29591299999999998</v>
      </c>
      <c r="K33" s="1">
        <v>0.55408400000000002</v>
      </c>
      <c r="L33" s="1">
        <v>20.838536000000001</v>
      </c>
      <c r="M33" s="1">
        <v>0.50094399999999994</v>
      </c>
      <c r="N33" s="1">
        <v>11.595062</v>
      </c>
      <c r="O33" s="1">
        <v>5.950501</v>
      </c>
      <c r="P33" s="1">
        <v>7.6761080000000002</v>
      </c>
      <c r="Q33" s="1">
        <v>3.3873E-2</v>
      </c>
      <c r="R33" s="1">
        <v>0.50378100000000003</v>
      </c>
      <c r="S33" s="1">
        <v>3.9375E-2</v>
      </c>
      <c r="T33" s="1">
        <v>0.31248100000000001</v>
      </c>
      <c r="U33" s="1">
        <v>0.24851100000000001</v>
      </c>
      <c r="V33" s="1">
        <v>4.8325290000000001</v>
      </c>
    </row>
    <row r="34" spans="1:22" x14ac:dyDescent="0.25">
      <c r="A34" s="3">
        <v>3.8833333333333329</v>
      </c>
      <c r="B34" t="s">
        <v>43</v>
      </c>
      <c r="C34">
        <v>0.23467399999999999</v>
      </c>
      <c r="D34">
        <v>0.22450899999999999</v>
      </c>
      <c r="E34">
        <v>0.25914500000000001</v>
      </c>
      <c r="F34">
        <v>0.25625199999999998</v>
      </c>
      <c r="G34">
        <v>31.334575999999998</v>
      </c>
      <c r="H34">
        <v>0.506656</v>
      </c>
      <c r="I34">
        <v>0.53532100000000005</v>
      </c>
      <c r="J34">
        <v>0.33652300000000002</v>
      </c>
      <c r="K34">
        <v>0.705901</v>
      </c>
      <c r="L34">
        <v>19.431045000000001</v>
      </c>
      <c r="M34">
        <v>0.30699199999999999</v>
      </c>
      <c r="N34">
        <v>10.831341999999999</v>
      </c>
      <c r="O34">
        <v>5.6180500000000002</v>
      </c>
      <c r="P34">
        <v>10.089058</v>
      </c>
      <c r="Q34">
        <v>4.3456000000000002E-2</v>
      </c>
      <c r="R34">
        <v>0.278922</v>
      </c>
      <c r="S34">
        <v>4.0813000000000002E-2</v>
      </c>
      <c r="T34">
        <v>0.60906300000000002</v>
      </c>
      <c r="U34">
        <v>0.291993</v>
      </c>
      <c r="V34">
        <v>4.8325290000000001</v>
      </c>
    </row>
    <row r="35" spans="1:22" x14ac:dyDescent="0.25">
      <c r="A35" s="3">
        <v>3.8833333333333329</v>
      </c>
      <c r="B35" t="s">
        <v>44</v>
      </c>
      <c r="C35">
        <v>0.217698</v>
      </c>
      <c r="D35">
        <v>0.20344599999999999</v>
      </c>
      <c r="E35">
        <v>0.23957200000000001</v>
      </c>
      <c r="F35">
        <v>0.23358200000000001</v>
      </c>
      <c r="G35">
        <v>29.160654999999998</v>
      </c>
      <c r="H35">
        <v>0.47550900000000001</v>
      </c>
      <c r="I35">
        <v>0.49594899999999997</v>
      </c>
      <c r="J35">
        <v>0.31228899999999998</v>
      </c>
      <c r="K35">
        <v>0.64367200000000002</v>
      </c>
      <c r="L35">
        <v>18.125700999999999</v>
      </c>
      <c r="M35">
        <v>0.28657300000000002</v>
      </c>
      <c r="N35">
        <v>10.083249</v>
      </c>
      <c r="O35">
        <v>5.2335289999999999</v>
      </c>
      <c r="P35">
        <v>9.3837700000000002</v>
      </c>
      <c r="Q35">
        <v>4.0382000000000001E-2</v>
      </c>
      <c r="R35">
        <v>0.25856000000000001</v>
      </c>
      <c r="S35">
        <v>3.6309000000000001E-2</v>
      </c>
      <c r="T35">
        <v>0.56571400000000005</v>
      </c>
      <c r="U35">
        <v>0.27160400000000001</v>
      </c>
      <c r="V35">
        <v>4.8325290000000001</v>
      </c>
    </row>
    <row r="36" spans="1:22" x14ac:dyDescent="0.25">
      <c r="A36" s="3">
        <v>3.8833333333333329</v>
      </c>
      <c r="B36" t="s">
        <v>45</v>
      </c>
      <c r="C36">
        <v>0.230217</v>
      </c>
      <c r="D36">
        <v>0.21676699999999999</v>
      </c>
      <c r="E36">
        <v>0.25394899999999998</v>
      </c>
      <c r="F36">
        <v>0.242982</v>
      </c>
      <c r="G36">
        <v>30.559697</v>
      </c>
      <c r="H36">
        <v>0.498083</v>
      </c>
      <c r="I36">
        <v>0.51783800000000002</v>
      </c>
      <c r="J36">
        <v>0.32721099999999997</v>
      </c>
      <c r="K36">
        <v>0.67364599999999997</v>
      </c>
      <c r="L36">
        <v>18.972000999999999</v>
      </c>
      <c r="M36">
        <v>0.300871</v>
      </c>
      <c r="N36">
        <v>10.566983</v>
      </c>
      <c r="O36">
        <v>5.4747120000000002</v>
      </c>
      <c r="P36">
        <v>9.8666529999999995</v>
      </c>
      <c r="Q36">
        <v>4.2585999999999999E-2</v>
      </c>
      <c r="R36">
        <v>0.26908399999999999</v>
      </c>
      <c r="S36">
        <v>3.8455999999999997E-2</v>
      </c>
      <c r="T36">
        <v>0.59437300000000004</v>
      </c>
      <c r="U36">
        <v>0.28665000000000002</v>
      </c>
      <c r="V36">
        <v>4.8325290000000001</v>
      </c>
    </row>
    <row r="37" spans="1:22" x14ac:dyDescent="0.25">
      <c r="A37" s="2">
        <v>4.1500000000000004</v>
      </c>
      <c r="B37" s="1" t="s">
        <v>46</v>
      </c>
      <c r="C37" s="1">
        <v>0.20510999999999999</v>
      </c>
      <c r="D37" s="1">
        <v>0.19789899999999999</v>
      </c>
      <c r="E37" s="1">
        <v>0.26698100000000002</v>
      </c>
      <c r="F37" s="1">
        <v>0.36003099999999999</v>
      </c>
      <c r="G37" s="1">
        <v>26.783282</v>
      </c>
      <c r="H37" s="1">
        <v>0.54717300000000002</v>
      </c>
      <c r="I37" s="1">
        <v>0.56668300000000005</v>
      </c>
      <c r="J37" s="1">
        <v>0.34250700000000001</v>
      </c>
      <c r="K37" s="1">
        <v>0.774868</v>
      </c>
      <c r="L37" s="1">
        <v>15.720478</v>
      </c>
      <c r="M37" s="1">
        <v>0.42611500000000002</v>
      </c>
      <c r="N37" s="1">
        <v>8.7326239999999995</v>
      </c>
      <c r="O37" s="1">
        <v>4.6040979999999996</v>
      </c>
      <c r="P37" s="1">
        <v>12.141505</v>
      </c>
      <c r="Q37" s="1">
        <v>4.9660999999999997E-2</v>
      </c>
      <c r="R37" s="1">
        <v>0.42640699999999998</v>
      </c>
      <c r="S37" s="1">
        <v>4.2160000000000003E-2</v>
      </c>
      <c r="T37" s="1">
        <v>0.43700699999999998</v>
      </c>
      <c r="U37" s="1">
        <v>0.323994</v>
      </c>
      <c r="V37" s="1">
        <v>4.8325290000000001</v>
      </c>
    </row>
    <row r="38" spans="1:22" x14ac:dyDescent="0.25">
      <c r="A38" s="2">
        <v>4.1500000000000004</v>
      </c>
      <c r="B38" s="1" t="s">
        <v>47</v>
      </c>
      <c r="C38" s="1">
        <v>0.20383799999999999</v>
      </c>
      <c r="D38" s="1">
        <v>0.19050800000000001</v>
      </c>
      <c r="E38" s="1">
        <v>0.26156600000000002</v>
      </c>
      <c r="F38" s="1">
        <v>0.33569700000000002</v>
      </c>
      <c r="G38" s="1">
        <v>26.284728000000001</v>
      </c>
      <c r="H38" s="1">
        <v>0.53704200000000002</v>
      </c>
      <c r="I38" s="1">
        <v>0.55652800000000002</v>
      </c>
      <c r="J38" s="1">
        <v>0.335675</v>
      </c>
      <c r="K38" s="1">
        <v>0.756857</v>
      </c>
      <c r="L38" s="1">
        <v>15.436705999999999</v>
      </c>
      <c r="M38" s="1">
        <v>0.41818899999999998</v>
      </c>
      <c r="N38" s="1">
        <v>8.5741940000000003</v>
      </c>
      <c r="O38" s="1">
        <v>4.529331</v>
      </c>
      <c r="P38" s="1">
        <v>11.911455999999999</v>
      </c>
      <c r="Q38" s="1">
        <v>4.8855999999999997E-2</v>
      </c>
      <c r="R38" s="1">
        <v>0.41739100000000001</v>
      </c>
      <c r="S38" s="1">
        <v>4.0493000000000001E-2</v>
      </c>
      <c r="T38" s="1">
        <v>0.427817</v>
      </c>
      <c r="U38" s="1">
        <v>0.31978600000000001</v>
      </c>
      <c r="V38" s="1">
        <v>4.8325290000000001</v>
      </c>
    </row>
    <row r="39" spans="1:22" x14ac:dyDescent="0.25">
      <c r="A39" s="2">
        <v>4.1500000000000004</v>
      </c>
      <c r="B39" s="1" t="s">
        <v>48</v>
      </c>
      <c r="C39" s="1">
        <v>0.216172</v>
      </c>
      <c r="D39" s="1">
        <v>0.20163300000000001</v>
      </c>
      <c r="E39" s="1">
        <v>0.27364899999999998</v>
      </c>
      <c r="F39" s="1">
        <v>0.36873699999999998</v>
      </c>
      <c r="G39" s="1">
        <v>27.803377000000001</v>
      </c>
      <c r="H39" s="1">
        <v>0.56510000000000005</v>
      </c>
      <c r="I39" s="1">
        <v>0.58407100000000001</v>
      </c>
      <c r="J39" s="1">
        <v>0.352437</v>
      </c>
      <c r="K39" s="1">
        <v>0.80116500000000002</v>
      </c>
      <c r="L39" s="1">
        <v>16.285343000000001</v>
      </c>
      <c r="M39" s="1">
        <v>0.441469</v>
      </c>
      <c r="N39" s="1">
        <v>9.0403909999999996</v>
      </c>
      <c r="O39" s="1">
        <v>4.7815760000000003</v>
      </c>
      <c r="P39" s="1">
        <v>12.596482999999999</v>
      </c>
      <c r="Q39" s="1">
        <v>5.1929999999999997E-2</v>
      </c>
      <c r="R39" s="1">
        <v>0.43944899999999998</v>
      </c>
      <c r="S39" s="1">
        <v>4.0697999999999998E-2</v>
      </c>
      <c r="T39" s="1">
        <v>0.452401</v>
      </c>
      <c r="U39" s="1">
        <v>0.33792499999999998</v>
      </c>
      <c r="V39" s="1">
        <v>4.8325290000000001</v>
      </c>
    </row>
    <row r="41" spans="1:22" x14ac:dyDescent="0.25">
      <c r="C41">
        <f t="shared" ref="C41:T41" si="4">C19-C39</f>
        <v>7.0192000000000004E-2</v>
      </c>
      <c r="D41">
        <f t="shared" si="4"/>
        <v>8.3357000000000014E-2</v>
      </c>
      <c r="E41">
        <f t="shared" si="4"/>
        <v>-0.25945099999999999</v>
      </c>
      <c r="F41">
        <f t="shared" si="4"/>
        <v>0.14930500000000002</v>
      </c>
      <c r="G41">
        <f t="shared" si="4"/>
        <v>11.959889</v>
      </c>
      <c r="H41">
        <f t="shared" si="4"/>
        <v>-0.48839400000000005</v>
      </c>
      <c r="I41">
        <f t="shared" si="4"/>
        <v>-0.47109000000000001</v>
      </c>
      <c r="J41">
        <f t="shared" si="4"/>
        <v>-0.157253</v>
      </c>
      <c r="K41">
        <f t="shared" si="4"/>
        <v>-0.55384</v>
      </c>
      <c r="L41">
        <f t="shared" si="4"/>
        <v>12.789458999999997</v>
      </c>
      <c r="M41">
        <f t="shared" si="4"/>
        <v>0.19736699999999996</v>
      </c>
      <c r="N41">
        <f t="shared" si="4"/>
        <v>7.1839110000000019</v>
      </c>
      <c r="O41">
        <f t="shared" si="4"/>
        <v>3.3585869999999991</v>
      </c>
      <c r="P41">
        <f t="shared" si="4"/>
        <v>-11.796909999999999</v>
      </c>
      <c r="Q41">
        <f t="shared" si="4"/>
        <v>-5.1929999999999997E-2</v>
      </c>
      <c r="R41">
        <f t="shared" si="4"/>
        <v>0.22016400000000003</v>
      </c>
      <c r="S41">
        <f t="shared" si="4"/>
        <v>-4.7390000000000002E-3</v>
      </c>
      <c r="T41">
        <f t="shared" si="4"/>
        <v>-0.38603999999999999</v>
      </c>
      <c r="U41">
        <f>U19-U39</f>
        <v>-0.21131799999999998</v>
      </c>
    </row>
    <row r="42" spans="1:22" ht="17.25" x14ac:dyDescent="0.3">
      <c r="H42" s="5"/>
    </row>
    <row r="43" spans="1:22" x14ac:dyDescent="0.25">
      <c r="H43" s="4"/>
    </row>
    <row r="44" spans="1:22" x14ac:dyDescent="0.25">
      <c r="H44" s="4"/>
    </row>
    <row r="45" spans="1:22" x14ac:dyDescent="0.25">
      <c r="H45" s="4"/>
    </row>
    <row r="46" spans="1:22" ht="17.25" x14ac:dyDescent="0.3">
      <c r="H46" s="5"/>
    </row>
    <row r="47" spans="1:22" x14ac:dyDescent="0.25">
      <c r="H47" s="4"/>
    </row>
    <row r="48" spans="1:22" ht="17.25" x14ac:dyDescent="0.3">
      <c r="G48" s="4"/>
      <c r="H48" s="5"/>
    </row>
    <row r="49" spans="7:8" x14ac:dyDescent="0.25">
      <c r="G49" s="4"/>
      <c r="H49" s="4"/>
    </row>
    <row r="50" spans="7:8" x14ac:dyDescent="0.25">
      <c r="H50" s="4"/>
    </row>
    <row r="51" spans="7:8" x14ac:dyDescent="0.25">
      <c r="G51" s="4"/>
      <c r="H51" s="4"/>
    </row>
    <row r="52" spans="7:8" ht="17.25" x14ac:dyDescent="0.3">
      <c r="G52" s="4"/>
      <c r="H52" s="5"/>
    </row>
    <row r="53" spans="7:8" x14ac:dyDescent="0.25">
      <c r="H53" s="4"/>
    </row>
    <row r="54" spans="7:8" ht="17.25" x14ac:dyDescent="0.3">
      <c r="G54" s="4"/>
      <c r="H54" s="5"/>
    </row>
    <row r="55" spans="7:8" x14ac:dyDescent="0.25">
      <c r="G55" s="4"/>
      <c r="H55" s="4"/>
    </row>
    <row r="56" spans="7:8" x14ac:dyDescent="0.25">
      <c r="H56" s="4"/>
    </row>
    <row r="57" spans="7:8" x14ac:dyDescent="0.25">
      <c r="G57" s="4"/>
      <c r="H57" s="4"/>
    </row>
    <row r="58" spans="7:8" x14ac:dyDescent="0.25">
      <c r="G58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topLeftCell="B15" workbookViewId="0">
      <selection activeCell="Q52" sqref="Q52:Q54"/>
    </sheetView>
  </sheetViews>
  <sheetFormatPr defaultRowHeight="15" x14ac:dyDescent="0.25"/>
  <cols>
    <col min="9" max="9" width="9.5703125" bestFit="1" customWidth="1"/>
    <col min="15" max="15" width="11.5703125" customWidth="1"/>
    <col min="17" max="17" width="14.42578125" customWidth="1"/>
    <col min="18" max="18" width="13" customWidth="1"/>
  </cols>
  <sheetData>
    <row r="1" spans="1:25" x14ac:dyDescent="0.25">
      <c r="A1" t="s">
        <v>49</v>
      </c>
      <c r="B1" t="s">
        <v>583</v>
      </c>
      <c r="C1" t="s">
        <v>584</v>
      </c>
      <c r="D1" t="s">
        <v>585</v>
      </c>
    </row>
    <row r="2" spans="1:25" x14ac:dyDescent="0.25">
      <c r="A2">
        <v>1.3499999999999996</v>
      </c>
      <c r="B2">
        <v>1.3499999999999996</v>
      </c>
      <c r="C2">
        <f t="shared" ref="C2:C8" si="0">(B2*$B$10) -$D$10</f>
        <v>-0.50575500000000007</v>
      </c>
      <c r="D2">
        <f t="shared" ref="D2:D8" si="1">10^C2</f>
        <v>0.31206495500974596</v>
      </c>
    </row>
    <row r="3" spans="1:25" x14ac:dyDescent="0.25">
      <c r="A3">
        <v>2.8333333333333339</v>
      </c>
      <c r="B3">
        <v>2.8333333333333339</v>
      </c>
      <c r="C3">
        <f>(B3*$B$10) -$D$10</f>
        <v>2.3350000000000315E-2</v>
      </c>
      <c r="D3">
        <f t="shared" si="1"/>
        <v>1.0552369743286456</v>
      </c>
    </row>
    <row r="4" spans="1:25" x14ac:dyDescent="0.25">
      <c r="A4">
        <v>3.1833333333333336</v>
      </c>
      <c r="B4">
        <v>3.1833333333333336</v>
      </c>
      <c r="C4">
        <f t="shared" si="0"/>
        <v>0.14819500000000019</v>
      </c>
      <c r="D4">
        <f t="shared" si="1"/>
        <v>1.4066789869774823</v>
      </c>
    </row>
    <row r="5" spans="1:25" x14ac:dyDescent="0.25">
      <c r="A5">
        <v>3.3499999999999996</v>
      </c>
      <c r="B5">
        <v>3.3499999999999996</v>
      </c>
      <c r="C5">
        <f t="shared" si="0"/>
        <v>0.20764499999999997</v>
      </c>
      <c r="D5">
        <f t="shared" si="1"/>
        <v>1.6130394907424885</v>
      </c>
    </row>
    <row r="6" spans="1:25" x14ac:dyDescent="0.25">
      <c r="A6">
        <v>3.5999999999999996</v>
      </c>
      <c r="B6">
        <v>3.5999999999999996</v>
      </c>
      <c r="C6">
        <f t="shared" si="0"/>
        <v>0.29681999999999997</v>
      </c>
      <c r="D6">
        <f t="shared" si="1"/>
        <v>1.9807059217500516</v>
      </c>
    </row>
    <row r="7" spans="1:25" x14ac:dyDescent="0.25">
      <c r="A7">
        <v>3.8833333333333329</v>
      </c>
      <c r="B7">
        <v>3.8833333333333329</v>
      </c>
      <c r="C7">
        <f t="shared" si="0"/>
        <v>0.39788499999999993</v>
      </c>
      <c r="D7">
        <f t="shared" si="1"/>
        <v>2.4996833646827299</v>
      </c>
    </row>
    <row r="8" spans="1:25" x14ac:dyDescent="0.25">
      <c r="A8">
        <v>4.1500000000000004</v>
      </c>
      <c r="B8">
        <v>4.1500000000000004</v>
      </c>
      <c r="C8">
        <f t="shared" si="0"/>
        <v>0.49300500000000025</v>
      </c>
      <c r="D8">
        <f t="shared" si="1"/>
        <v>3.1117521622705029</v>
      </c>
    </row>
    <row r="10" spans="1:25" x14ac:dyDescent="0.25">
      <c r="A10" t="s">
        <v>581</v>
      </c>
      <c r="B10">
        <v>0.35670000000000002</v>
      </c>
      <c r="C10" t="s">
        <v>582</v>
      </c>
      <c r="D10">
        <v>0.98729999999999996</v>
      </c>
    </row>
    <row r="15" spans="1:25" x14ac:dyDescent="0.25">
      <c r="A15" s="10" t="s">
        <v>25</v>
      </c>
      <c r="B15" s="10" t="s">
        <v>1</v>
      </c>
      <c r="C15" s="10" t="s">
        <v>2</v>
      </c>
      <c r="D15" s="10" t="s">
        <v>3</v>
      </c>
      <c r="E15" s="10" t="s">
        <v>4</v>
      </c>
      <c r="F15" s="10" t="s">
        <v>5</v>
      </c>
      <c r="G15" s="10" t="s">
        <v>6</v>
      </c>
      <c r="H15" s="10" t="s">
        <v>7</v>
      </c>
      <c r="I15" s="10" t="s">
        <v>8</v>
      </c>
      <c r="J15" s="10" t="s">
        <v>9</v>
      </c>
      <c r="K15" s="10" t="s">
        <v>10</v>
      </c>
      <c r="L15" s="10" t="s">
        <v>11</v>
      </c>
      <c r="M15" s="11" t="s">
        <v>12</v>
      </c>
      <c r="N15" s="10" t="s">
        <v>13</v>
      </c>
      <c r="O15" s="10" t="s">
        <v>14</v>
      </c>
      <c r="P15" s="10" t="s">
        <v>15</v>
      </c>
      <c r="Q15" s="10" t="s">
        <v>16</v>
      </c>
      <c r="R15" s="10" t="s">
        <v>17</v>
      </c>
      <c r="S15" s="21" t="s">
        <v>18</v>
      </c>
      <c r="T15" s="10" t="s">
        <v>19</v>
      </c>
      <c r="U15" s="10" t="s">
        <v>20</v>
      </c>
      <c r="V15" s="10" t="s">
        <v>21</v>
      </c>
      <c r="W15" s="10" t="s">
        <v>22</v>
      </c>
      <c r="X15" s="10" t="s">
        <v>23</v>
      </c>
      <c r="Y15" s="10" t="s">
        <v>24</v>
      </c>
    </row>
    <row r="16" spans="1:25" ht="13.5" customHeight="1" x14ac:dyDescent="0.25">
      <c r="A16" t="s">
        <v>28</v>
      </c>
      <c r="B16">
        <v>0.31529200000000002</v>
      </c>
      <c r="C16">
        <v>0.31838699999999998</v>
      </c>
      <c r="D16">
        <v>0.11294899999999999</v>
      </c>
      <c r="E16">
        <v>1.2395E-2</v>
      </c>
      <c r="F16">
        <v>3.9084000000000001E-2</v>
      </c>
      <c r="G16">
        <v>2.9190070000000001</v>
      </c>
      <c r="H16">
        <v>6.6950999999999997E-2</v>
      </c>
      <c r="I16">
        <v>1.6999E-2</v>
      </c>
      <c r="J16">
        <v>1.7526E-2</v>
      </c>
      <c r="K16">
        <v>0</v>
      </c>
      <c r="L16">
        <v>1.3769070000000001</v>
      </c>
      <c r="M16" s="9">
        <v>107.16638500000001</v>
      </c>
      <c r="N16">
        <v>0.18839900000000001</v>
      </c>
      <c r="O16">
        <v>31.392495</v>
      </c>
      <c r="P16">
        <v>8.7646000000000002E-2</v>
      </c>
      <c r="Q16">
        <v>16.976196000000002</v>
      </c>
      <c r="R16">
        <v>8.4386220000000005</v>
      </c>
      <c r="S16">
        <v>0.108046</v>
      </c>
      <c r="T16">
        <v>0</v>
      </c>
      <c r="U16">
        <v>1.1350000000000001E-2</v>
      </c>
      <c r="V16">
        <v>4.1860000000000001E-2</v>
      </c>
      <c r="W16">
        <v>0</v>
      </c>
      <c r="X16">
        <v>0</v>
      </c>
      <c r="Y16">
        <v>4.8325290000000001</v>
      </c>
    </row>
    <row r="17" spans="1:25" ht="13.5" customHeight="1" x14ac:dyDescent="0.25">
      <c r="A17" t="s">
        <v>29</v>
      </c>
      <c r="B17">
        <v>0.31326300000000001</v>
      </c>
      <c r="C17">
        <v>0.30979400000000001</v>
      </c>
      <c r="D17">
        <v>0.114492</v>
      </c>
      <c r="E17">
        <v>1.5072E-2</v>
      </c>
      <c r="F17">
        <v>2.7654000000000001E-2</v>
      </c>
      <c r="G17">
        <v>2.8369789999999999</v>
      </c>
      <c r="H17">
        <v>7.3578000000000005E-2</v>
      </c>
      <c r="I17">
        <v>0</v>
      </c>
      <c r="J17">
        <v>2.2911000000000001E-2</v>
      </c>
      <c r="K17">
        <v>0</v>
      </c>
      <c r="L17">
        <v>1.2375499999999999</v>
      </c>
      <c r="M17" s="9">
        <v>103.437425</v>
      </c>
      <c r="N17">
        <v>0.49948500000000001</v>
      </c>
      <c r="O17">
        <v>30.188998999999999</v>
      </c>
      <c r="P17">
        <v>8.8675000000000004E-2</v>
      </c>
      <c r="Q17">
        <v>16.402418999999998</v>
      </c>
      <c r="R17">
        <v>8.1411169999999995</v>
      </c>
      <c r="S17">
        <v>0.103075</v>
      </c>
      <c r="T17">
        <v>0</v>
      </c>
      <c r="U17">
        <v>1.2931E-2</v>
      </c>
      <c r="V17">
        <v>3.5783000000000002E-2</v>
      </c>
      <c r="W17">
        <v>0</v>
      </c>
      <c r="X17">
        <v>0</v>
      </c>
      <c r="Y17">
        <v>4.8325290000000001</v>
      </c>
    </row>
    <row r="18" spans="1:25" ht="13.5" customHeight="1" x14ac:dyDescent="0.25">
      <c r="A18" s="10" t="s">
        <v>30</v>
      </c>
      <c r="B18" s="10">
        <v>0.30959599999999998</v>
      </c>
      <c r="C18" s="10">
        <v>0.30522199999999999</v>
      </c>
      <c r="D18" s="10">
        <v>0.113806</v>
      </c>
      <c r="E18" s="10">
        <v>1.7835E-2</v>
      </c>
      <c r="F18" s="10">
        <v>2.6813E-2</v>
      </c>
      <c r="G18" s="10">
        <v>2.863505</v>
      </c>
      <c r="H18" s="10">
        <v>8.7803999999999993E-2</v>
      </c>
      <c r="I18" s="10">
        <v>0</v>
      </c>
      <c r="J18" s="10">
        <v>2.0381E-2</v>
      </c>
      <c r="K18" s="10">
        <v>0</v>
      </c>
      <c r="L18" s="10">
        <v>1.1439710000000001</v>
      </c>
      <c r="M18" s="11">
        <v>104.01920800000001</v>
      </c>
      <c r="N18" s="10">
        <v>0</v>
      </c>
      <c r="O18" s="10">
        <v>30.640889999999999</v>
      </c>
      <c r="P18" s="10">
        <v>8.0754999999999993E-2</v>
      </c>
      <c r="Q18" s="10">
        <v>16.489657000000001</v>
      </c>
      <c r="R18" s="10">
        <v>8.1787779999999994</v>
      </c>
      <c r="S18" s="10">
        <v>9.2521999999999993E-2</v>
      </c>
      <c r="T18" s="10">
        <v>0</v>
      </c>
      <c r="U18" s="10">
        <v>1.1502999999999999E-2</v>
      </c>
      <c r="V18" s="10">
        <v>3.4819999999999997E-2</v>
      </c>
      <c r="W18" s="10">
        <v>0</v>
      </c>
      <c r="X18" s="10">
        <v>0</v>
      </c>
      <c r="Y18" s="10">
        <v>4.8325290000000001</v>
      </c>
    </row>
    <row r="19" spans="1:25" x14ac:dyDescent="0.25">
      <c r="A19" s="12" t="s">
        <v>31</v>
      </c>
      <c r="B19" s="12">
        <v>0.296788</v>
      </c>
      <c r="C19" s="12">
        <v>0.298987</v>
      </c>
      <c r="D19" s="12">
        <v>0.105015</v>
      </c>
      <c r="E19" s="12">
        <v>2.1682E-2</v>
      </c>
      <c r="F19" s="12">
        <v>6.9454000000000002E-2</v>
      </c>
      <c r="G19" s="12">
        <v>2.7380939999999998</v>
      </c>
      <c r="H19" s="12">
        <v>7.8606999999999996E-2</v>
      </c>
      <c r="I19" s="12">
        <v>1.9011E-2</v>
      </c>
      <c r="J19" s="12">
        <v>3.5763000000000003E-2</v>
      </c>
      <c r="K19" s="12">
        <v>0</v>
      </c>
      <c r="L19" s="12">
        <v>0.85480400000000001</v>
      </c>
      <c r="M19" s="13">
        <v>102.090019</v>
      </c>
      <c r="N19" s="12">
        <v>0.102566</v>
      </c>
      <c r="O19" s="12">
        <v>28.781739999999999</v>
      </c>
      <c r="P19" s="12">
        <v>8.4329000000000001E-2</v>
      </c>
      <c r="Q19" s="12">
        <v>15.643167999999999</v>
      </c>
      <c r="R19" s="12">
        <v>7.7523169999999997</v>
      </c>
      <c r="S19" s="12">
        <v>0.30826199999999998</v>
      </c>
      <c r="T19" s="12">
        <v>0</v>
      </c>
      <c r="U19" s="12">
        <v>1.2611000000000001E-2</v>
      </c>
      <c r="V19" s="12">
        <v>9.1858999999999996E-2</v>
      </c>
      <c r="W19" s="12">
        <v>0</v>
      </c>
      <c r="X19" s="12">
        <v>1.6882000000000001E-2</v>
      </c>
      <c r="Y19" s="12">
        <v>4.8325290000000001</v>
      </c>
    </row>
    <row r="20" spans="1:25" x14ac:dyDescent="0.25">
      <c r="A20" t="s">
        <v>32</v>
      </c>
      <c r="B20">
        <v>0.30157699999999998</v>
      </c>
      <c r="C20">
        <v>0.29531600000000002</v>
      </c>
      <c r="D20">
        <v>0.101059</v>
      </c>
      <c r="E20">
        <v>1.6839E-2</v>
      </c>
      <c r="F20">
        <v>5.1922999999999997E-2</v>
      </c>
      <c r="G20">
        <v>2.7235170000000002</v>
      </c>
      <c r="H20">
        <v>7.6398999999999995E-2</v>
      </c>
      <c r="I20">
        <v>1.3415E-2</v>
      </c>
      <c r="J20">
        <v>1.1927999999999999E-2</v>
      </c>
      <c r="K20">
        <v>0</v>
      </c>
      <c r="L20">
        <v>1.2719819999999999</v>
      </c>
      <c r="M20" s="9">
        <v>102.056917</v>
      </c>
      <c r="N20">
        <v>0.352767</v>
      </c>
      <c r="O20">
        <v>29.295017999999999</v>
      </c>
      <c r="P20">
        <v>8.9313000000000003E-2</v>
      </c>
      <c r="Q20">
        <v>15.661128</v>
      </c>
      <c r="R20">
        <v>7.7607270000000002</v>
      </c>
      <c r="S20">
        <v>0.316388</v>
      </c>
      <c r="T20">
        <v>0</v>
      </c>
      <c r="U20">
        <v>1.3594E-2</v>
      </c>
      <c r="V20">
        <v>9.3592999999999996E-2</v>
      </c>
      <c r="W20">
        <v>0</v>
      </c>
      <c r="X20">
        <v>1.8214999999999999E-2</v>
      </c>
      <c r="Y20">
        <v>4.8325290000000001</v>
      </c>
    </row>
    <row r="21" spans="1:25" x14ac:dyDescent="0.25">
      <c r="A21" s="10" t="s">
        <v>33</v>
      </c>
      <c r="B21" s="10">
        <v>0.29191699999999998</v>
      </c>
      <c r="C21" s="10">
        <v>0.29086000000000001</v>
      </c>
      <c r="D21" s="10">
        <v>0.103355</v>
      </c>
      <c r="E21" s="10">
        <v>2.4763E-2</v>
      </c>
      <c r="F21" s="10">
        <v>6.0375999999999999E-2</v>
      </c>
      <c r="G21" s="10">
        <v>2.6591749999999998</v>
      </c>
      <c r="H21" s="10">
        <v>0.12503500000000001</v>
      </c>
      <c r="I21" s="10">
        <v>2.095E-2</v>
      </c>
      <c r="J21" s="10">
        <v>2.5548000000000001E-2</v>
      </c>
      <c r="K21" s="10">
        <v>0</v>
      </c>
      <c r="L21" s="10">
        <v>0.98862499999999998</v>
      </c>
      <c r="M21" s="11">
        <v>99.167061000000004</v>
      </c>
      <c r="N21" s="10">
        <v>0.391071</v>
      </c>
      <c r="O21" s="10">
        <v>28.454974</v>
      </c>
      <c r="P21" s="10">
        <v>7.7918000000000001E-2</v>
      </c>
      <c r="Q21" s="10">
        <v>15.17572</v>
      </c>
      <c r="R21" s="10">
        <v>7.5235459999999996</v>
      </c>
      <c r="S21" s="10">
        <v>0.29339999999999999</v>
      </c>
      <c r="T21" s="10">
        <v>0</v>
      </c>
      <c r="U21" s="10">
        <v>0</v>
      </c>
      <c r="V21" s="10">
        <v>8.9843000000000006E-2</v>
      </c>
      <c r="W21" s="10">
        <v>0</v>
      </c>
      <c r="X21" s="10">
        <v>1.7398E-2</v>
      </c>
      <c r="Y21" s="10">
        <v>4.8325290000000001</v>
      </c>
    </row>
    <row r="22" spans="1:25" x14ac:dyDescent="0.25">
      <c r="A22" s="12" t="s">
        <v>34</v>
      </c>
      <c r="B22" s="12">
        <v>0.29475400000000002</v>
      </c>
      <c r="C22" s="12">
        <v>0.29574</v>
      </c>
      <c r="D22" s="12">
        <v>0.105172</v>
      </c>
      <c r="E22" s="12">
        <v>2.9912000000000001E-2</v>
      </c>
      <c r="F22" s="12">
        <v>5.5108999999999998E-2</v>
      </c>
      <c r="G22" s="12">
        <v>2.691395</v>
      </c>
      <c r="H22" s="12">
        <v>0.10134799999999999</v>
      </c>
      <c r="I22" s="23">
        <v>0</v>
      </c>
      <c r="J22" s="12">
        <v>2.308E-2</v>
      </c>
      <c r="K22" s="12">
        <v>0</v>
      </c>
      <c r="L22" s="22">
        <v>1.3396999999999999</v>
      </c>
      <c r="M22" s="13">
        <v>102.500478</v>
      </c>
      <c r="N22" s="12">
        <v>0.35540899999999997</v>
      </c>
      <c r="O22" s="12">
        <v>28.409883000000001</v>
      </c>
      <c r="P22" s="12">
        <v>8.1127000000000005E-2</v>
      </c>
      <c r="Q22" s="12">
        <v>15.262002000000001</v>
      </c>
      <c r="R22" s="12">
        <v>7.54556</v>
      </c>
      <c r="S22" s="12">
        <v>0.453129</v>
      </c>
      <c r="T22" s="12">
        <v>0</v>
      </c>
      <c r="U22" s="12">
        <v>1.5923E-2</v>
      </c>
      <c r="V22" s="12">
        <v>2.9342E-2</v>
      </c>
      <c r="W22" s="12">
        <v>0</v>
      </c>
      <c r="X22" s="12">
        <v>2.3695999999999998E-2</v>
      </c>
      <c r="Y22" s="12">
        <v>4.8325290000000001</v>
      </c>
    </row>
    <row r="23" spans="1:25" x14ac:dyDescent="0.25">
      <c r="A23" t="s">
        <v>35</v>
      </c>
      <c r="B23">
        <v>0.301201</v>
      </c>
      <c r="C23">
        <v>0.29604200000000003</v>
      </c>
      <c r="D23">
        <v>0.108415</v>
      </c>
      <c r="E23">
        <v>2.154E-2</v>
      </c>
      <c r="F23">
        <v>5.0087E-2</v>
      </c>
      <c r="G23" s="15" t="s">
        <v>587</v>
      </c>
      <c r="H23">
        <v>8.4177000000000002E-2</v>
      </c>
      <c r="I23">
        <v>1.5514999999999999E-2</v>
      </c>
      <c r="J23">
        <v>0.101631</v>
      </c>
      <c r="K23">
        <v>0</v>
      </c>
      <c r="L23">
        <v>1.6429670000000001</v>
      </c>
      <c r="M23" s="9">
        <v>101.526096</v>
      </c>
      <c r="N23">
        <v>1.5473000000000001E-2</v>
      </c>
      <c r="O23">
        <v>28.666329000000001</v>
      </c>
      <c r="P23">
        <v>7.0585999999999996E-2</v>
      </c>
      <c r="Q23">
        <v>15.125629</v>
      </c>
      <c r="R23">
        <v>7.452636</v>
      </c>
      <c r="S23">
        <v>0.44462699999999999</v>
      </c>
      <c r="T23">
        <v>0</v>
      </c>
      <c r="U23">
        <v>1.2825E-2</v>
      </c>
      <c r="V23">
        <v>3.5632999999999998E-2</v>
      </c>
      <c r="W23">
        <v>0</v>
      </c>
      <c r="X23">
        <v>2.6544000000000002E-2</v>
      </c>
      <c r="Y23">
        <v>4.8325290000000001</v>
      </c>
    </row>
    <row r="24" spans="1:25" x14ac:dyDescent="0.25">
      <c r="A24" s="10" t="s">
        <v>36</v>
      </c>
      <c r="B24" s="10">
        <v>0.29292299999999999</v>
      </c>
      <c r="C24" s="10">
        <v>0.29266700000000001</v>
      </c>
      <c r="D24" s="10">
        <v>0.109365</v>
      </c>
      <c r="E24" s="10">
        <v>2.9946E-2</v>
      </c>
      <c r="F24" s="10">
        <v>7.5838000000000003E-2</v>
      </c>
      <c r="G24" s="10">
        <v>2.6323340000000002</v>
      </c>
      <c r="H24" s="10">
        <v>8.9676000000000006E-2</v>
      </c>
      <c r="I24" s="10">
        <v>1.6792999999999999E-2</v>
      </c>
      <c r="J24" s="10">
        <v>2.3099000000000001E-2</v>
      </c>
      <c r="K24" s="10">
        <v>0</v>
      </c>
      <c r="L24" s="10">
        <v>1.173969</v>
      </c>
      <c r="M24" s="11">
        <v>100.88940100000001</v>
      </c>
      <c r="N24" s="10">
        <v>0.52529999999999999</v>
      </c>
      <c r="O24" s="10">
        <v>28.013987</v>
      </c>
      <c r="P24" s="10">
        <v>8.1484000000000001E-2</v>
      </c>
      <c r="Q24" s="10">
        <v>15.056379</v>
      </c>
      <c r="R24" s="10">
        <v>7.4427289999999999</v>
      </c>
      <c r="S24" s="10">
        <v>0.44815899999999997</v>
      </c>
      <c r="T24" s="10">
        <v>0</v>
      </c>
      <c r="U24" s="10">
        <v>1.3178E-2</v>
      </c>
      <c r="V24" s="10">
        <v>3.3133000000000003E-2</v>
      </c>
      <c r="W24" s="10">
        <v>0</v>
      </c>
      <c r="X24" s="10">
        <v>2.4178999999999999E-2</v>
      </c>
      <c r="Y24" s="10">
        <v>4.8325290000000001</v>
      </c>
    </row>
    <row r="25" spans="1:25" x14ac:dyDescent="0.25">
      <c r="A25" s="12" t="s">
        <v>37</v>
      </c>
      <c r="B25" s="12">
        <v>0.28762199999999999</v>
      </c>
      <c r="C25" s="12">
        <v>0.283001</v>
      </c>
      <c r="D25" s="12">
        <v>0.112828</v>
      </c>
      <c r="E25" s="12">
        <v>3.7824999999999998E-2</v>
      </c>
      <c r="F25" s="12">
        <v>0.10845100000000001</v>
      </c>
      <c r="G25" s="12">
        <v>2.4133499999999999</v>
      </c>
      <c r="H25" s="12">
        <v>0.11407399999999999</v>
      </c>
      <c r="I25" s="12">
        <v>1.8377000000000001E-2</v>
      </c>
      <c r="J25" s="12">
        <v>2.8306000000000001E-2</v>
      </c>
      <c r="K25" s="12">
        <v>0</v>
      </c>
      <c r="L25" s="14">
        <v>1.4782139999999999</v>
      </c>
      <c r="M25" s="13">
        <v>99.873452</v>
      </c>
      <c r="N25" s="12">
        <v>0.31537300000000001</v>
      </c>
      <c r="O25" s="12">
        <v>25.309615999999998</v>
      </c>
      <c r="P25" s="12">
        <v>8.4665000000000004E-2</v>
      </c>
      <c r="Q25" s="12">
        <v>13.628087000000001</v>
      </c>
      <c r="R25" s="12">
        <v>6.7497759999999998</v>
      </c>
      <c r="S25" s="12">
        <v>0.67559000000000002</v>
      </c>
      <c r="T25" s="12">
        <v>0</v>
      </c>
      <c r="U25" s="12">
        <v>1.8246999999999999E-2</v>
      </c>
      <c r="V25" s="12">
        <v>2.8084000000000001E-2</v>
      </c>
      <c r="W25" s="12">
        <v>0</v>
      </c>
      <c r="X25" s="12">
        <v>6.0837000000000002E-2</v>
      </c>
      <c r="Y25" s="12">
        <v>4.8325290000000001</v>
      </c>
    </row>
    <row r="26" spans="1:25" x14ac:dyDescent="0.25">
      <c r="A26" t="s">
        <v>38</v>
      </c>
      <c r="B26">
        <v>0.272588</v>
      </c>
      <c r="C26">
        <v>0.27299600000000002</v>
      </c>
      <c r="D26">
        <v>0.108069</v>
      </c>
      <c r="E26">
        <v>4.2576999999999997E-2</v>
      </c>
      <c r="F26">
        <v>0.11355999999999999</v>
      </c>
      <c r="G26" s="15">
        <v>2.338171</v>
      </c>
      <c r="H26">
        <v>0.116026</v>
      </c>
      <c r="I26">
        <v>1.702E-2</v>
      </c>
      <c r="J26">
        <v>4.1327999999999997E-2</v>
      </c>
      <c r="K26">
        <v>0</v>
      </c>
      <c r="L26">
        <v>0.92394399999999999</v>
      </c>
      <c r="M26" s="9">
        <v>96.355236000000005</v>
      </c>
      <c r="N26">
        <v>0.29873899999999998</v>
      </c>
      <c r="O26">
        <v>24.671935999999999</v>
      </c>
      <c r="P26">
        <v>7.6865000000000003E-2</v>
      </c>
      <c r="Q26">
        <v>13.15619</v>
      </c>
      <c r="R26">
        <v>6.5439970000000001</v>
      </c>
      <c r="S26">
        <v>0.64697199999999999</v>
      </c>
      <c r="T26">
        <v>0</v>
      </c>
      <c r="U26">
        <v>1.9480000000000001E-2</v>
      </c>
      <c r="V26">
        <v>2.8046999999999999E-2</v>
      </c>
      <c r="W26">
        <v>0</v>
      </c>
      <c r="X26">
        <v>5.9975000000000001E-2</v>
      </c>
      <c r="Y26">
        <v>4.8325290000000001</v>
      </c>
    </row>
    <row r="27" spans="1:25" x14ac:dyDescent="0.25">
      <c r="A27" s="10" t="s">
        <v>39</v>
      </c>
      <c r="B27" s="10">
        <v>0.327434</v>
      </c>
      <c r="C27" s="10">
        <v>0.30007499999999998</v>
      </c>
      <c r="D27" s="10">
        <v>0.19991700000000001</v>
      </c>
      <c r="E27" s="10">
        <v>1.9109290000000001</v>
      </c>
      <c r="F27" s="10">
        <v>0.64032100000000003</v>
      </c>
      <c r="G27" s="10">
        <v>2.6962109999999999</v>
      </c>
      <c r="H27" s="10">
        <v>0.33971499999999999</v>
      </c>
      <c r="I27" s="10">
        <v>5.3221999999999998E-2</v>
      </c>
      <c r="J27" s="10">
        <v>0.23280400000000001</v>
      </c>
      <c r="K27" s="10">
        <v>3.2635999999999998E-2</v>
      </c>
      <c r="L27" s="10">
        <v>2.0319790000000002</v>
      </c>
      <c r="M27" s="11">
        <v>95.848877999999999</v>
      </c>
      <c r="N27" s="10">
        <v>0.43640899999999999</v>
      </c>
      <c r="O27" s="10">
        <v>25.320961</v>
      </c>
      <c r="P27" s="10">
        <v>0.115685</v>
      </c>
      <c r="Q27" s="10">
        <v>13.371471</v>
      </c>
      <c r="R27" s="10">
        <v>6.619745</v>
      </c>
      <c r="S27" s="10">
        <v>0.67032400000000003</v>
      </c>
      <c r="T27" s="10">
        <v>0</v>
      </c>
      <c r="U27" s="10">
        <v>1.8610000000000002E-2</v>
      </c>
      <c r="V27" s="10">
        <v>2.6138000000000002E-2</v>
      </c>
      <c r="W27" s="10">
        <v>0</v>
      </c>
      <c r="X27" s="10">
        <v>5.9308E-2</v>
      </c>
      <c r="Y27" s="10">
        <v>4.8325290000000001</v>
      </c>
    </row>
    <row r="28" spans="1:25" x14ac:dyDescent="0.25">
      <c r="A28" t="s">
        <v>40</v>
      </c>
      <c r="B28">
        <v>0.28742600000000001</v>
      </c>
      <c r="C28">
        <v>0.27982899999999999</v>
      </c>
      <c r="D28">
        <v>0.117162</v>
      </c>
      <c r="E28">
        <v>2.9017000000000001E-2</v>
      </c>
      <c r="F28">
        <v>0.13670399999999999</v>
      </c>
      <c r="G28">
        <v>2.3101479999999999</v>
      </c>
      <c r="H28">
        <v>0.1202</v>
      </c>
      <c r="I28">
        <v>1.8873999999999998E-2</v>
      </c>
      <c r="J28">
        <v>1.3672999999999999E-2</v>
      </c>
      <c r="K28">
        <v>0</v>
      </c>
      <c r="L28">
        <v>1.0588329999999999</v>
      </c>
      <c r="M28" s="9">
        <v>99.491130999999996</v>
      </c>
      <c r="N28">
        <v>0.32140099999999999</v>
      </c>
      <c r="O28">
        <v>24.245432999999998</v>
      </c>
      <c r="P28">
        <v>8.3446000000000006E-2</v>
      </c>
      <c r="Q28">
        <v>13.017072000000001</v>
      </c>
      <c r="R28">
        <v>6.4672939999999999</v>
      </c>
      <c r="S28">
        <v>0.73737900000000001</v>
      </c>
      <c r="T28">
        <v>0</v>
      </c>
      <c r="U28">
        <v>2.1196E-2</v>
      </c>
      <c r="V28">
        <v>2.3958E-2</v>
      </c>
      <c r="W28">
        <v>0</v>
      </c>
      <c r="X28">
        <v>7.5225E-2</v>
      </c>
      <c r="Y28">
        <v>4.8325290000000001</v>
      </c>
    </row>
    <row r="29" spans="1:25" x14ac:dyDescent="0.25">
      <c r="A29" t="s">
        <v>41</v>
      </c>
      <c r="B29">
        <v>0.282107</v>
      </c>
      <c r="C29">
        <v>0.27907900000000002</v>
      </c>
      <c r="D29">
        <v>0.11786000000000001</v>
      </c>
      <c r="E29">
        <v>2.9749000000000001E-2</v>
      </c>
      <c r="F29">
        <v>0.129389</v>
      </c>
      <c r="G29">
        <v>2.2869809999999999</v>
      </c>
      <c r="H29">
        <v>0.12723499999999999</v>
      </c>
      <c r="I29">
        <v>1.4083999999999999E-2</v>
      </c>
      <c r="J29">
        <v>3.8363000000000001E-2</v>
      </c>
      <c r="K29">
        <v>1.061E-2</v>
      </c>
      <c r="L29">
        <v>0.82150900000000004</v>
      </c>
      <c r="M29" s="9">
        <v>98.315202999999997</v>
      </c>
      <c r="N29">
        <v>0.28938799999999998</v>
      </c>
      <c r="O29">
        <v>23.778047999999998</v>
      </c>
      <c r="P29">
        <v>7.7164999999999997E-2</v>
      </c>
      <c r="Q29">
        <v>12.840707999999999</v>
      </c>
      <c r="R29">
        <v>6.3872030000000004</v>
      </c>
      <c r="S29">
        <v>0.72007900000000002</v>
      </c>
      <c r="T29">
        <v>0</v>
      </c>
      <c r="U29">
        <v>2.1566999999999999E-2</v>
      </c>
      <c r="V29">
        <v>2.5565999999999998E-2</v>
      </c>
      <c r="W29">
        <v>0</v>
      </c>
      <c r="X29">
        <v>7.3119000000000003E-2</v>
      </c>
      <c r="Y29">
        <v>4.8325290000000001</v>
      </c>
    </row>
    <row r="30" spans="1:25" x14ac:dyDescent="0.25">
      <c r="A30" s="10" t="s">
        <v>42</v>
      </c>
      <c r="B30" s="10">
        <v>0.281028</v>
      </c>
      <c r="C30" s="10">
        <v>0.27301300000000001</v>
      </c>
      <c r="D30" s="10">
        <v>0.11191</v>
      </c>
      <c r="E30" s="10">
        <v>4.1190999999999998E-2</v>
      </c>
      <c r="F30" s="10">
        <v>0.101579</v>
      </c>
      <c r="G30" s="10">
        <v>2.2799619999999998</v>
      </c>
      <c r="H30" s="10">
        <v>0.12785299999999999</v>
      </c>
      <c r="I30" s="10">
        <v>1.5448E-2</v>
      </c>
      <c r="J30" s="10">
        <v>8.8912000000000005E-2</v>
      </c>
      <c r="K30" s="10">
        <v>1.2090999999999999E-2</v>
      </c>
      <c r="L30" s="10">
        <v>1.346217</v>
      </c>
      <c r="M30" s="11">
        <v>97.676586999999998</v>
      </c>
      <c r="N30" s="10">
        <v>0.60058999999999996</v>
      </c>
      <c r="O30" s="10">
        <v>23.484210999999998</v>
      </c>
      <c r="P30" s="10">
        <v>7.2291999999999995E-2</v>
      </c>
      <c r="Q30" s="10">
        <v>12.801676</v>
      </c>
      <c r="R30" s="10">
        <v>6.3270910000000002</v>
      </c>
      <c r="S30" s="10">
        <v>0.71357000000000004</v>
      </c>
      <c r="T30" s="10">
        <v>0</v>
      </c>
      <c r="U30" s="10">
        <v>1.8425E-2</v>
      </c>
      <c r="V30" s="10">
        <v>2.4649999999999998E-2</v>
      </c>
      <c r="W30" s="10">
        <v>0</v>
      </c>
      <c r="X30" s="10">
        <v>7.5273999999999994E-2</v>
      </c>
      <c r="Y30" s="10">
        <v>4.8325290000000001</v>
      </c>
    </row>
    <row r="31" spans="1:25" x14ac:dyDescent="0.25">
      <c r="A31" s="12" t="s">
        <v>43</v>
      </c>
      <c r="B31" s="12">
        <v>0.26991999999999999</v>
      </c>
      <c r="C31" s="12">
        <v>0.26539099999999999</v>
      </c>
      <c r="D31" s="12">
        <v>0.121929</v>
      </c>
      <c r="E31" s="12">
        <v>0.15746499999999999</v>
      </c>
      <c r="F31" s="12">
        <v>0.198966</v>
      </c>
      <c r="G31" s="12">
        <v>2.1030989999999998</v>
      </c>
      <c r="H31" s="12">
        <v>0.15621399999999999</v>
      </c>
      <c r="I31" s="12">
        <v>1.8596999999999999E-2</v>
      </c>
      <c r="J31" s="12">
        <v>3.2279000000000002E-2</v>
      </c>
      <c r="K31" s="12">
        <v>1.4381E-2</v>
      </c>
      <c r="L31" s="12">
        <v>0.75234400000000001</v>
      </c>
      <c r="M31" s="13">
        <v>93.605474000000001</v>
      </c>
      <c r="N31" s="12">
        <v>0.24448300000000001</v>
      </c>
      <c r="O31" s="12">
        <v>21.743217999999999</v>
      </c>
      <c r="P31" s="12">
        <v>6.9763000000000006E-2</v>
      </c>
      <c r="Q31" s="12">
        <v>11.610637000000001</v>
      </c>
      <c r="R31" s="12">
        <v>5.8211810000000002</v>
      </c>
      <c r="S31" s="12">
        <v>0.73984099999999997</v>
      </c>
      <c r="T31" s="12">
        <v>0</v>
      </c>
      <c r="U31" s="12">
        <v>2.0303000000000002E-2</v>
      </c>
      <c r="V31" s="12">
        <v>2.3334000000000001E-2</v>
      </c>
      <c r="W31" s="12">
        <v>0</v>
      </c>
      <c r="X31" s="12">
        <v>8.4027000000000004E-2</v>
      </c>
      <c r="Y31" s="12">
        <v>4.8325290000000001</v>
      </c>
    </row>
    <row r="32" spans="1:25" x14ac:dyDescent="0.25">
      <c r="A32" t="s">
        <v>44</v>
      </c>
      <c r="B32">
        <v>0.27044299999999999</v>
      </c>
      <c r="C32">
        <v>0.26940399999999998</v>
      </c>
      <c r="D32">
        <v>0.11891</v>
      </c>
      <c r="E32">
        <v>3.4416000000000002E-2</v>
      </c>
      <c r="F32">
        <v>0.143543</v>
      </c>
      <c r="G32">
        <v>2.114738</v>
      </c>
      <c r="H32">
        <v>0.160527</v>
      </c>
      <c r="I32" s="8">
        <v>0</v>
      </c>
      <c r="J32">
        <v>0</v>
      </c>
      <c r="K32">
        <v>0</v>
      </c>
      <c r="L32">
        <v>1.0103409999999999</v>
      </c>
      <c r="M32" s="9">
        <v>95.227102000000002</v>
      </c>
      <c r="N32">
        <v>0.29613400000000001</v>
      </c>
      <c r="O32">
        <v>21.244862999999999</v>
      </c>
      <c r="P32">
        <v>8.2211999999999993E-2</v>
      </c>
      <c r="Q32">
        <v>11.854004</v>
      </c>
      <c r="R32">
        <v>5.8676019999999998</v>
      </c>
      <c r="S32">
        <v>0.75909800000000005</v>
      </c>
      <c r="T32">
        <v>0</v>
      </c>
      <c r="U32">
        <v>2.4185999999999999E-2</v>
      </c>
      <c r="V32">
        <v>2.1018999999999999E-2</v>
      </c>
      <c r="W32">
        <v>0</v>
      </c>
      <c r="X32">
        <v>8.2550999999999999E-2</v>
      </c>
      <c r="Y32">
        <v>4.8325290000000001</v>
      </c>
    </row>
    <row r="33" spans="1:25" x14ac:dyDescent="0.25">
      <c r="A33" s="10" t="s">
        <v>45</v>
      </c>
      <c r="B33" s="10">
        <v>0.27646999999999999</v>
      </c>
      <c r="C33" s="10">
        <v>0.26678000000000002</v>
      </c>
      <c r="D33" s="10">
        <v>0.1158</v>
      </c>
      <c r="E33" s="10">
        <v>3.9025999999999998E-2</v>
      </c>
      <c r="F33" s="10">
        <v>0.15284300000000001</v>
      </c>
      <c r="G33" s="10">
        <v>2.1011280000000001</v>
      </c>
      <c r="H33" s="10">
        <v>0.135911</v>
      </c>
      <c r="I33" s="10">
        <v>1.7479999999999999E-2</v>
      </c>
      <c r="J33" s="10">
        <v>1.1424999999999999E-2</v>
      </c>
      <c r="K33" s="10">
        <v>1.3657000000000001E-2</v>
      </c>
      <c r="L33" s="10">
        <v>1.876347</v>
      </c>
      <c r="M33" s="11">
        <v>95.093001999999998</v>
      </c>
      <c r="N33" s="10">
        <v>0</v>
      </c>
      <c r="O33" s="10">
        <v>22.563901000000001</v>
      </c>
      <c r="P33" s="10">
        <v>6.9933999999999996E-2</v>
      </c>
      <c r="Q33" s="10">
        <v>11.759435</v>
      </c>
      <c r="R33" s="10">
        <v>5.8382540000000001</v>
      </c>
      <c r="S33" s="10">
        <v>0.745869</v>
      </c>
      <c r="T33" s="10">
        <v>0</v>
      </c>
      <c r="U33" s="10">
        <v>2.1316999999999999E-2</v>
      </c>
      <c r="V33" s="10">
        <v>2.4528000000000001E-2</v>
      </c>
      <c r="W33" s="10">
        <v>0</v>
      </c>
      <c r="X33" s="10">
        <v>8.4516999999999995E-2</v>
      </c>
      <c r="Y33" s="10">
        <v>4.8325290000000001</v>
      </c>
    </row>
    <row r="34" spans="1:25" x14ac:dyDescent="0.25">
      <c r="A34" s="12" t="s">
        <v>46</v>
      </c>
      <c r="B34" s="12">
        <v>0.24749499999999999</v>
      </c>
      <c r="C34" s="12">
        <v>0.245695</v>
      </c>
      <c r="D34" s="12">
        <v>0.114027</v>
      </c>
      <c r="E34" s="12">
        <v>3.4208000000000002E-2</v>
      </c>
      <c r="F34" s="12">
        <v>0.16738</v>
      </c>
      <c r="G34" s="12">
        <v>1.83467</v>
      </c>
      <c r="H34" s="12">
        <v>0.148011</v>
      </c>
      <c r="I34" s="12">
        <v>1.6532999999999999E-2</v>
      </c>
      <c r="J34" s="12">
        <v>1.4662E-2</v>
      </c>
      <c r="K34" s="12">
        <v>1.487E-2</v>
      </c>
      <c r="L34" s="14">
        <v>1.0460419999999999</v>
      </c>
      <c r="M34" s="13">
        <v>88.725024000000005</v>
      </c>
      <c r="N34" s="12">
        <v>1.1686999999999999E-2</v>
      </c>
      <c r="O34" s="12">
        <v>20.466335000000001</v>
      </c>
      <c r="P34" s="12">
        <v>7.0132E-2</v>
      </c>
      <c r="Q34" s="12">
        <v>10.165621</v>
      </c>
      <c r="R34" s="12">
        <v>5.1063640000000001</v>
      </c>
      <c r="S34" s="12">
        <v>0.79674599999999995</v>
      </c>
      <c r="T34" s="12">
        <v>0</v>
      </c>
      <c r="U34" s="12">
        <v>2.2689999999999998E-2</v>
      </c>
      <c r="V34" s="12">
        <v>2.3133000000000001E-2</v>
      </c>
      <c r="W34" s="12">
        <v>0</v>
      </c>
      <c r="X34" s="12">
        <v>9.7206000000000001E-2</v>
      </c>
      <c r="Y34" s="12">
        <v>4.8325290000000001</v>
      </c>
    </row>
    <row r="35" spans="1:25" x14ac:dyDescent="0.25">
      <c r="A35" t="s">
        <v>47</v>
      </c>
      <c r="B35">
        <v>0.29673899999999998</v>
      </c>
      <c r="C35">
        <v>0.28299800000000003</v>
      </c>
      <c r="D35">
        <v>0.188413</v>
      </c>
      <c r="E35">
        <v>1.285123</v>
      </c>
      <c r="F35">
        <v>0.53731700000000004</v>
      </c>
      <c r="G35" s="15">
        <v>2.2392759999999998</v>
      </c>
      <c r="H35">
        <v>0.31282500000000002</v>
      </c>
      <c r="I35">
        <v>4.138E-2</v>
      </c>
      <c r="J35">
        <v>0.17045399999999999</v>
      </c>
      <c r="K35">
        <v>3.3137E-2</v>
      </c>
      <c r="L35">
        <v>2.001795</v>
      </c>
      <c r="M35" s="9">
        <v>95.971102999999999</v>
      </c>
      <c r="N35">
        <v>0.51471500000000003</v>
      </c>
      <c r="O35">
        <v>21.988263</v>
      </c>
      <c r="P35">
        <v>9.9319000000000005E-2</v>
      </c>
      <c r="Q35">
        <v>11.20444</v>
      </c>
      <c r="R35">
        <v>5.606052</v>
      </c>
      <c r="S35">
        <v>0.88642799999999999</v>
      </c>
      <c r="T35">
        <v>0</v>
      </c>
      <c r="U35">
        <v>2.6443999999999999E-2</v>
      </c>
      <c r="V35">
        <v>2.7237999999999998E-2</v>
      </c>
      <c r="W35">
        <v>0</v>
      </c>
      <c r="X35">
        <v>0.106097</v>
      </c>
      <c r="Y35">
        <v>4.8325290000000001</v>
      </c>
    </row>
    <row r="36" spans="1:25" x14ac:dyDescent="0.25">
      <c r="A36" s="10" t="s">
        <v>48</v>
      </c>
      <c r="B36" s="10">
        <v>0.266982</v>
      </c>
      <c r="C36" s="10">
        <v>0.26995200000000003</v>
      </c>
      <c r="D36" s="10">
        <v>0.13000500000000001</v>
      </c>
      <c r="E36" s="10">
        <v>4.4435000000000002E-2</v>
      </c>
      <c r="F36" s="10">
        <v>0.171684</v>
      </c>
      <c r="G36" s="10">
        <v>1.989487</v>
      </c>
      <c r="H36" s="10">
        <v>0.15445300000000001</v>
      </c>
      <c r="I36" s="10">
        <v>1.6743000000000001E-2</v>
      </c>
      <c r="J36" s="10">
        <v>0</v>
      </c>
      <c r="K36" s="10">
        <v>1.4898E-2</v>
      </c>
      <c r="L36" s="10">
        <v>0.97638400000000003</v>
      </c>
      <c r="M36" s="11">
        <v>96.677481999999998</v>
      </c>
      <c r="N36" s="10">
        <v>0.42105999999999999</v>
      </c>
      <c r="O36" s="10">
        <v>19.882968999999999</v>
      </c>
      <c r="P36" s="10">
        <v>7.2909000000000002E-2</v>
      </c>
      <c r="Q36" s="10">
        <v>11.062627000000001</v>
      </c>
      <c r="R36" s="10">
        <v>5.5279369999999997</v>
      </c>
      <c r="S36" s="10">
        <v>0.85991700000000004</v>
      </c>
      <c r="T36" s="10">
        <v>0</v>
      </c>
      <c r="U36" s="10">
        <v>2.5995999999999998E-2</v>
      </c>
      <c r="V36" s="10">
        <v>2.5783E-2</v>
      </c>
      <c r="W36" s="10">
        <v>0</v>
      </c>
      <c r="X36" s="10">
        <v>0.106339</v>
      </c>
      <c r="Y36" s="10">
        <v>4.8325290000000001</v>
      </c>
    </row>
    <row r="37" spans="1:25" x14ac:dyDescent="0.25">
      <c r="A37" s="12" t="s">
        <v>56</v>
      </c>
      <c r="B37" s="12">
        <v>0.27274500000000002</v>
      </c>
      <c r="C37" s="12">
        <v>0.266851</v>
      </c>
      <c r="D37" s="12">
        <v>0.133497</v>
      </c>
      <c r="E37" s="12">
        <v>5.4417E-2</v>
      </c>
      <c r="F37" s="12">
        <v>0.19045000000000001</v>
      </c>
      <c r="G37" s="12">
        <v>1.9080969999999999</v>
      </c>
      <c r="H37" s="12">
        <v>0.15618000000000001</v>
      </c>
      <c r="I37" s="12">
        <v>0</v>
      </c>
      <c r="J37" s="12">
        <v>0</v>
      </c>
      <c r="K37" s="12">
        <v>1.2749E-2</v>
      </c>
      <c r="L37" s="14">
        <v>0.79768600000000001</v>
      </c>
      <c r="M37" s="13">
        <v>95.632518000000005</v>
      </c>
      <c r="N37" s="12">
        <v>0.406443</v>
      </c>
      <c r="O37" s="12">
        <v>21.099948999999999</v>
      </c>
      <c r="P37" s="12">
        <v>7.4659000000000003E-2</v>
      </c>
      <c r="Q37" s="12">
        <v>10.411846000000001</v>
      </c>
      <c r="R37" s="12">
        <v>5.2695740000000004</v>
      </c>
      <c r="S37" s="12">
        <v>0.94284800000000002</v>
      </c>
      <c r="T37" s="12">
        <v>0</v>
      </c>
      <c r="U37" s="12">
        <v>2.9887E-2</v>
      </c>
      <c r="V37" s="12">
        <v>2.4910000000000002E-2</v>
      </c>
      <c r="W37" s="12">
        <v>0</v>
      </c>
      <c r="X37" s="12">
        <v>0.12395100000000001</v>
      </c>
      <c r="Y37" s="12">
        <v>4.8325290000000001</v>
      </c>
    </row>
    <row r="38" spans="1:25" x14ac:dyDescent="0.25">
      <c r="A38" t="s">
        <v>57</v>
      </c>
      <c r="B38">
        <v>0.25822200000000001</v>
      </c>
      <c r="C38">
        <v>0.25575500000000001</v>
      </c>
      <c r="D38">
        <v>0.12859999999999999</v>
      </c>
      <c r="E38">
        <v>4.4400000000000002E-2</v>
      </c>
      <c r="F38">
        <v>0.18928700000000001</v>
      </c>
      <c r="G38" s="15">
        <v>1.8412189999999999</v>
      </c>
      <c r="H38">
        <v>0.21882799999999999</v>
      </c>
      <c r="I38">
        <v>1.8825000000000001E-2</v>
      </c>
      <c r="J38">
        <v>1.4302E-2</v>
      </c>
      <c r="K38">
        <v>1.6667999999999999E-2</v>
      </c>
      <c r="L38">
        <v>1.6139619999999999</v>
      </c>
      <c r="M38" s="9">
        <v>92.673680000000004</v>
      </c>
      <c r="N38">
        <v>5.8372E-2</v>
      </c>
      <c r="O38">
        <v>17.942485000000001</v>
      </c>
      <c r="P38">
        <v>7.0053000000000004E-2</v>
      </c>
      <c r="Q38">
        <v>10.155353</v>
      </c>
      <c r="R38">
        <v>5.0314389999999998</v>
      </c>
      <c r="S38">
        <v>0.89595100000000005</v>
      </c>
      <c r="T38">
        <v>0</v>
      </c>
      <c r="U38">
        <v>2.2556E-2</v>
      </c>
      <c r="V38">
        <v>2.5628999999999999E-2</v>
      </c>
      <c r="W38">
        <v>0</v>
      </c>
      <c r="X38">
        <v>0.117754</v>
      </c>
      <c r="Y38">
        <v>4.8325290000000001</v>
      </c>
    </row>
    <row r="39" spans="1:25" x14ac:dyDescent="0.25">
      <c r="A39" s="10" t="s">
        <v>58</v>
      </c>
      <c r="B39" s="10">
        <v>0.25792100000000001</v>
      </c>
      <c r="C39" s="10">
        <v>0.25598500000000002</v>
      </c>
      <c r="D39" s="10">
        <v>0.127246</v>
      </c>
      <c r="E39" s="10">
        <v>4.3937999999999998E-2</v>
      </c>
      <c r="F39" s="10">
        <v>0.17689099999999999</v>
      </c>
      <c r="G39" s="10">
        <v>1.8055330000000001</v>
      </c>
      <c r="H39" s="10">
        <v>0.164937</v>
      </c>
      <c r="I39" s="10">
        <v>1.4179000000000001E-2</v>
      </c>
      <c r="J39" s="10">
        <v>2.8573000000000001E-2</v>
      </c>
      <c r="K39" s="10">
        <v>1.7551000000000001E-2</v>
      </c>
      <c r="L39" s="10">
        <v>226818</v>
      </c>
      <c r="M39" s="11">
        <v>91.430798999999993</v>
      </c>
      <c r="N39" s="10">
        <v>0.15922500000000001</v>
      </c>
      <c r="O39" s="10">
        <v>18.165174</v>
      </c>
      <c r="P39" s="10">
        <v>7.1192000000000005E-2</v>
      </c>
      <c r="Q39" s="10">
        <v>9.9823179999999994</v>
      </c>
      <c r="R39" s="10">
        <v>4.9928540000000003</v>
      </c>
      <c r="S39" s="10">
        <v>0.88231300000000001</v>
      </c>
      <c r="T39" s="10">
        <v>0</v>
      </c>
      <c r="U39" s="10">
        <v>2.5156000000000001E-2</v>
      </c>
      <c r="V39" s="10">
        <v>2.7623999999999999E-2</v>
      </c>
      <c r="W39" s="10">
        <v>0</v>
      </c>
      <c r="X39" s="10">
        <v>0.11940199999999999</v>
      </c>
      <c r="Y39" s="10">
        <v>4.8325290000000001</v>
      </c>
    </row>
    <row r="40" spans="1:25" x14ac:dyDescent="0.25">
      <c r="A40" t="s">
        <v>59</v>
      </c>
      <c r="B40">
        <v>0.29644700000000002</v>
      </c>
      <c r="C40">
        <v>0.276868</v>
      </c>
      <c r="D40">
        <v>0.260183</v>
      </c>
      <c r="E40">
        <v>2.2553339999999999</v>
      </c>
      <c r="F40">
        <v>0.91390000000000005</v>
      </c>
      <c r="G40">
        <v>1.90602</v>
      </c>
      <c r="H40">
        <v>0.481406</v>
      </c>
      <c r="I40">
        <v>6.2655000000000002E-2</v>
      </c>
      <c r="J40">
        <v>0.296205</v>
      </c>
      <c r="K40">
        <v>5.6411000000000003E-2</v>
      </c>
      <c r="L40">
        <v>2.3088250000000001</v>
      </c>
      <c r="M40" s="9">
        <v>90.899327999999997</v>
      </c>
      <c r="N40">
        <v>0.31988499999999997</v>
      </c>
      <c r="O40">
        <v>14.896376999999999</v>
      </c>
      <c r="P40">
        <v>0.10818899999999999</v>
      </c>
      <c r="Q40">
        <v>8.0202259999999992</v>
      </c>
      <c r="R40">
        <v>4.0493860000000002</v>
      </c>
      <c r="S40">
        <v>1.127618</v>
      </c>
      <c r="T40">
        <v>0</v>
      </c>
      <c r="U40">
        <v>3.6687999999999998E-2</v>
      </c>
      <c r="V40">
        <v>2.6986E-2</v>
      </c>
      <c r="W40">
        <v>0</v>
      </c>
      <c r="X40">
        <v>0.187891</v>
      </c>
      <c r="Y40">
        <v>4.8325290000000001</v>
      </c>
    </row>
    <row r="41" spans="1:25" x14ac:dyDescent="0.25">
      <c r="A41" t="s">
        <v>60</v>
      </c>
      <c r="B41">
        <v>0.241281</v>
      </c>
      <c r="C41">
        <v>0.243285</v>
      </c>
      <c r="D41">
        <v>0.153889</v>
      </c>
      <c r="E41">
        <v>5.6077000000000002E-2</v>
      </c>
      <c r="F41">
        <v>0.257517</v>
      </c>
      <c r="G41">
        <v>1.4143079999999999</v>
      </c>
      <c r="H41">
        <v>0.211982</v>
      </c>
      <c r="I41">
        <v>0</v>
      </c>
      <c r="J41">
        <v>1.6771999999999999E-2</v>
      </c>
      <c r="K41">
        <v>2.3730999999999999E-2</v>
      </c>
      <c r="L41">
        <v>1.3268230000000001</v>
      </c>
      <c r="M41" s="9">
        <v>87.853029000000006</v>
      </c>
      <c r="N41">
        <v>0.28379100000000002</v>
      </c>
      <c r="O41">
        <v>13.049746000000001</v>
      </c>
      <c r="P41">
        <v>6.0498000000000003E-2</v>
      </c>
      <c r="Q41">
        <v>7.4844249999999999</v>
      </c>
      <c r="R41">
        <v>3.8032210000000002</v>
      </c>
      <c r="S41">
        <v>1.0476650000000001</v>
      </c>
      <c r="T41">
        <v>0</v>
      </c>
      <c r="U41">
        <v>3.1517000000000003E-2</v>
      </c>
      <c r="V41">
        <v>2.1595E-2</v>
      </c>
      <c r="W41">
        <v>0</v>
      </c>
      <c r="X41">
        <v>0.18281900000000001</v>
      </c>
      <c r="Y41">
        <v>4.8325290000000001</v>
      </c>
    </row>
    <row r="42" spans="1:25" x14ac:dyDescent="0.25">
      <c r="A42" s="10" t="s">
        <v>61</v>
      </c>
      <c r="B42" s="10">
        <v>0.242781</v>
      </c>
      <c r="C42" s="10">
        <v>0.247057</v>
      </c>
      <c r="D42" s="10">
        <v>0.16215499999999999</v>
      </c>
      <c r="E42" s="10">
        <v>0.26420900000000003</v>
      </c>
      <c r="F42" s="10">
        <v>0.32683000000000001</v>
      </c>
      <c r="G42" s="10">
        <v>1.449387</v>
      </c>
      <c r="H42" s="10">
        <v>0.21537200000000001</v>
      </c>
      <c r="I42" s="10">
        <v>2.1824E-2</v>
      </c>
      <c r="J42" s="10">
        <v>4.2214000000000002E-2</v>
      </c>
      <c r="K42" s="10">
        <v>2.9330999999999999E-2</v>
      </c>
      <c r="L42" s="10">
        <v>1.2401070000000001</v>
      </c>
      <c r="M42" s="11">
        <v>87.697315000000003</v>
      </c>
      <c r="N42" s="10">
        <v>0.105027</v>
      </c>
      <c r="O42" s="10">
        <v>13.984802999999999</v>
      </c>
      <c r="P42" s="10">
        <v>6.1842000000000001E-2</v>
      </c>
      <c r="Q42" s="10">
        <v>7.4904970000000004</v>
      </c>
      <c r="R42" s="10">
        <v>3.815547</v>
      </c>
      <c r="S42" s="10">
        <v>1.0511680000000001</v>
      </c>
      <c r="T42" s="10">
        <v>0</v>
      </c>
      <c r="U42" s="10">
        <v>3.0401000000000001E-2</v>
      </c>
      <c r="V42" s="10">
        <v>2.5864000000000002E-2</v>
      </c>
      <c r="W42" s="10">
        <v>0</v>
      </c>
      <c r="X42" s="10">
        <v>0.18009700000000001</v>
      </c>
      <c r="Y42" s="10">
        <v>4.8325290000000001</v>
      </c>
    </row>
    <row r="43" spans="1:25" x14ac:dyDescent="0.25">
      <c r="A43" s="16" t="s">
        <v>62</v>
      </c>
      <c r="B43" s="16">
        <v>0.26423099999999999</v>
      </c>
      <c r="C43" s="16">
        <v>0.27270499999999998</v>
      </c>
      <c r="D43" s="16">
        <v>0.74817699999999998</v>
      </c>
      <c r="E43" s="16">
        <v>0.710426</v>
      </c>
      <c r="F43" s="16">
        <v>11.702361</v>
      </c>
      <c r="G43" s="16">
        <v>21.110733</v>
      </c>
      <c r="H43" s="16">
        <v>9.0051760000000005</v>
      </c>
      <c r="I43" s="16">
        <v>150.70818499999999</v>
      </c>
      <c r="J43" s="16">
        <v>32.270747999999998</v>
      </c>
      <c r="K43" s="16">
        <v>0.52023299999999995</v>
      </c>
      <c r="L43" s="16">
        <v>0.56697399999999998</v>
      </c>
      <c r="M43" s="16">
        <v>4.4919840000000004</v>
      </c>
      <c r="N43" s="16">
        <v>0.85796099999999997</v>
      </c>
      <c r="O43" s="16">
        <v>17.494256</v>
      </c>
      <c r="P43" s="16">
        <v>0.856321</v>
      </c>
      <c r="Q43" s="16">
        <v>9.6847290000000008</v>
      </c>
      <c r="R43" s="16">
        <v>5.14567</v>
      </c>
      <c r="S43" s="16">
        <v>12.715120000000001</v>
      </c>
      <c r="T43" s="16">
        <v>5.5642999999999998E-2</v>
      </c>
      <c r="U43" s="16">
        <v>0.93601100000000004</v>
      </c>
      <c r="V43" s="16">
        <v>5.0157E-2</v>
      </c>
      <c r="W43" s="16">
        <v>0.10877199999999999</v>
      </c>
      <c r="X43" s="16">
        <v>0.16719500000000001</v>
      </c>
      <c r="Y43" s="16">
        <v>4.8325290000000001</v>
      </c>
    </row>
    <row r="44" spans="1:25" x14ac:dyDescent="0.25">
      <c r="A44" s="17" t="s">
        <v>63</v>
      </c>
      <c r="B44" s="17">
        <v>0.26333000000000001</v>
      </c>
      <c r="C44" s="17">
        <v>0.27111200000000002</v>
      </c>
      <c r="D44" s="17">
        <v>0.749664</v>
      </c>
      <c r="E44" s="17">
        <v>0.73449200000000003</v>
      </c>
      <c r="F44" s="17">
        <v>1699415</v>
      </c>
      <c r="G44" s="17">
        <v>21.109731</v>
      </c>
      <c r="H44" s="17">
        <v>8.9747190000000003</v>
      </c>
      <c r="I44" s="17">
        <v>150.36897400000001</v>
      </c>
      <c r="J44" s="17">
        <v>32.163085000000002</v>
      </c>
      <c r="K44" s="17">
        <v>0.51869500000000002</v>
      </c>
      <c r="L44" s="17">
        <v>0.54830199999999996</v>
      </c>
      <c r="M44" s="17">
        <v>4.4632990000000001</v>
      </c>
      <c r="N44" s="17">
        <v>0.84820399999999996</v>
      </c>
      <c r="O44" s="17">
        <v>17.535743</v>
      </c>
      <c r="P44" s="17">
        <v>0.86006400000000005</v>
      </c>
      <c r="Q44" s="17">
        <v>9.7213019999999997</v>
      </c>
      <c r="R44" s="17">
        <v>5.1529780000000001</v>
      </c>
      <c r="S44" s="17">
        <v>12.694652</v>
      </c>
      <c r="T44" s="17">
        <v>5.4822000000000003E-2</v>
      </c>
      <c r="U44" s="17">
        <v>0.93038900000000002</v>
      </c>
      <c r="V44" s="17">
        <v>5.0507000000000003E-2</v>
      </c>
      <c r="W44" s="17">
        <v>0.10901</v>
      </c>
      <c r="X44" s="17">
        <v>0.167319</v>
      </c>
      <c r="Y44" s="17">
        <v>4.8325290000000001</v>
      </c>
    </row>
    <row r="45" spans="1:25" x14ac:dyDescent="0.25">
      <c r="A45" s="18" t="s">
        <v>64</v>
      </c>
      <c r="B45" s="18">
        <v>0.26672800000000002</v>
      </c>
      <c r="C45" s="18">
        <v>0.27064899999999997</v>
      </c>
      <c r="D45" s="18">
        <v>0.75425299999999995</v>
      </c>
      <c r="E45" s="18">
        <v>0.78622499999999995</v>
      </c>
      <c r="F45" s="18">
        <v>11.84111</v>
      </c>
      <c r="G45" s="18">
        <v>21.066230999999998</v>
      </c>
      <c r="H45" s="18">
        <v>9.1136769999999991</v>
      </c>
      <c r="I45" s="18">
        <v>149.39815999999999</v>
      </c>
      <c r="J45" s="18">
        <v>32.166561000000002</v>
      </c>
      <c r="K45" s="18">
        <v>0.506108</v>
      </c>
      <c r="L45" s="18">
        <v>0.56733500000000003</v>
      </c>
      <c r="M45" s="18">
        <v>4.4753540000000003</v>
      </c>
      <c r="N45" s="18">
        <v>0.868089</v>
      </c>
      <c r="O45" s="18">
        <v>17.347652</v>
      </c>
      <c r="P45" s="18">
        <v>0.87129699999999999</v>
      </c>
      <c r="Q45" s="18">
        <v>9.78688</v>
      </c>
      <c r="R45" s="18">
        <v>5.134042</v>
      </c>
      <c r="S45" s="18">
        <v>12.646934999999999</v>
      </c>
      <c r="T45" s="18">
        <v>5.5485E-2</v>
      </c>
      <c r="U45" s="18">
        <v>0.93134600000000001</v>
      </c>
      <c r="V45" s="18">
        <v>4.8134999999999997E-2</v>
      </c>
      <c r="W45" s="18">
        <v>0.10734299999999999</v>
      </c>
      <c r="X45" s="18">
        <v>0.168576</v>
      </c>
      <c r="Y45" s="18">
        <v>4.8325290000000001</v>
      </c>
    </row>
    <row r="46" spans="1:25" x14ac:dyDescent="0.25">
      <c r="A46" s="16" t="s">
        <v>65</v>
      </c>
      <c r="B46" s="16">
        <v>0.265152</v>
      </c>
      <c r="C46" s="16">
        <v>0.268542</v>
      </c>
      <c r="D46" s="16">
        <v>0.82203099999999996</v>
      </c>
      <c r="E46" s="16">
        <v>0.80940000000000001</v>
      </c>
      <c r="F46" s="16">
        <v>11.862525</v>
      </c>
      <c r="G46" s="16">
        <v>21.528680999999999</v>
      </c>
      <c r="H46" s="16">
        <v>9.1558419999999998</v>
      </c>
      <c r="I46" s="16">
        <v>156.94034099999999</v>
      </c>
      <c r="J46" s="16">
        <v>32.880406000000001</v>
      </c>
      <c r="K46" s="16">
        <v>0.57133599999999996</v>
      </c>
      <c r="L46" s="19">
        <v>0.56986199999999998</v>
      </c>
      <c r="M46" s="16">
        <v>0.83271200000000001</v>
      </c>
      <c r="N46" s="16">
        <v>0.88220699999999996</v>
      </c>
      <c r="O46" s="16">
        <v>16.833100999999999</v>
      </c>
      <c r="P46" s="16">
        <v>0.908134</v>
      </c>
      <c r="Q46" s="16">
        <v>9.3945310000000006</v>
      </c>
      <c r="R46" s="16">
        <v>5.0295699999999997</v>
      </c>
      <c r="S46" s="16">
        <v>14.045588</v>
      </c>
      <c r="T46" s="16">
        <v>5.7974999999999999E-2</v>
      </c>
      <c r="U46" s="16">
        <v>0.99926599999999999</v>
      </c>
      <c r="V46" s="16">
        <v>5.1110999999999997E-2</v>
      </c>
      <c r="W46" s="16">
        <v>0.11244800000000001</v>
      </c>
      <c r="X46" s="16">
        <v>0.17540600000000001</v>
      </c>
      <c r="Y46" s="16">
        <v>4.8325290000000001</v>
      </c>
    </row>
    <row r="47" spans="1:25" x14ac:dyDescent="0.25">
      <c r="A47" s="17" t="s">
        <v>66</v>
      </c>
      <c r="B47" s="17">
        <v>0.27018700000000001</v>
      </c>
      <c r="C47" s="17">
        <v>0.27198600000000001</v>
      </c>
      <c r="D47" s="17">
        <v>0.82653399999999999</v>
      </c>
      <c r="E47" s="17">
        <v>0.77294499999999999</v>
      </c>
      <c r="F47" s="17">
        <v>11.970950999999999</v>
      </c>
      <c r="G47" s="20">
        <v>21.498289</v>
      </c>
      <c r="H47" s="17">
        <v>9.2209529999999997</v>
      </c>
      <c r="I47" s="17">
        <v>156.33679000000001</v>
      </c>
      <c r="J47" s="17">
        <v>32.904159999999997</v>
      </c>
      <c r="K47" s="17">
        <v>0.57291899999999996</v>
      </c>
      <c r="L47" s="17">
        <v>0.58105899999999999</v>
      </c>
      <c r="M47" s="17">
        <v>0.852074</v>
      </c>
      <c r="N47" s="17">
        <v>0.882637</v>
      </c>
      <c r="O47" s="17">
        <v>16.874115</v>
      </c>
      <c r="P47" s="17">
        <v>0.91772100000000001</v>
      </c>
      <c r="Q47" s="17">
        <v>9.3430210000000002</v>
      </c>
      <c r="R47" s="17">
        <v>5.0051269999999999</v>
      </c>
      <c r="S47" s="17">
        <v>14.051520999999999</v>
      </c>
      <c r="T47" s="17">
        <v>5.8733E-2</v>
      </c>
      <c r="U47" s="17">
        <v>1.0029570000000001</v>
      </c>
      <c r="V47" s="17">
        <v>5.2791999999999999E-2</v>
      </c>
      <c r="W47" s="17">
        <v>0.110508</v>
      </c>
      <c r="X47" s="17">
        <v>0.17583199999999999</v>
      </c>
      <c r="Y47" s="17">
        <v>4.8325290000000001</v>
      </c>
    </row>
    <row r="48" spans="1:25" x14ac:dyDescent="0.25">
      <c r="A48" s="18" t="s">
        <v>67</v>
      </c>
      <c r="B48" s="18">
        <v>0.24979799999999999</v>
      </c>
      <c r="C48" s="18">
        <v>0.26744400000000002</v>
      </c>
      <c r="D48" s="18">
        <v>0.72530600000000001</v>
      </c>
      <c r="E48" s="18">
        <v>0.73336299999999999</v>
      </c>
      <c r="F48" s="18">
        <v>12.226044</v>
      </c>
      <c r="G48" s="18">
        <v>21.580204999999999</v>
      </c>
      <c r="H48" s="18">
        <v>9.449211</v>
      </c>
      <c r="I48" s="18">
        <v>141.589202</v>
      </c>
      <c r="J48" s="18">
        <v>32.881523000000001</v>
      </c>
      <c r="K48" s="18">
        <v>0.54125299999999998</v>
      </c>
      <c r="L48" s="18">
        <v>0.56296400000000002</v>
      </c>
      <c r="M48" s="18">
        <v>0.82312700000000005</v>
      </c>
      <c r="N48" s="18">
        <v>0.81169400000000003</v>
      </c>
      <c r="O48" s="18">
        <v>16.875029000000001</v>
      </c>
      <c r="P48" s="18">
        <v>0.87077899999999997</v>
      </c>
      <c r="Q48" s="18">
        <v>9.4767390000000002</v>
      </c>
      <c r="R48" s="18">
        <v>5.0099559999999999</v>
      </c>
      <c r="S48" s="18">
        <v>13.149191999999999</v>
      </c>
      <c r="T48" s="18">
        <v>5.6668999999999997E-2</v>
      </c>
      <c r="U48" s="18">
        <v>0.993004</v>
      </c>
      <c r="V48" s="18">
        <v>5.2323000000000001E-2</v>
      </c>
      <c r="W48" s="18">
        <v>0.11196</v>
      </c>
      <c r="X48" s="18">
        <v>0.17244399999999999</v>
      </c>
      <c r="Y48" s="18">
        <v>4.8325290000000001</v>
      </c>
    </row>
    <row r="49" spans="1:25" x14ac:dyDescent="0.25">
      <c r="A49" s="12" t="s">
        <v>68</v>
      </c>
      <c r="B49" s="12">
        <v>0.224796</v>
      </c>
      <c r="C49" s="12">
        <v>0.23471400000000001</v>
      </c>
      <c r="D49" s="12">
        <v>0.16241900000000001</v>
      </c>
      <c r="E49" s="12">
        <v>6.7349000000000006E-2</v>
      </c>
      <c r="F49" s="12">
        <v>0.61233899999999997</v>
      </c>
      <c r="G49" s="12">
        <v>1.485603</v>
      </c>
      <c r="H49" s="12">
        <v>0.44639699999999999</v>
      </c>
      <c r="I49" s="12">
        <v>3.2350080000000001</v>
      </c>
      <c r="J49" s="12">
        <v>0.76211099999999998</v>
      </c>
      <c r="K49" s="12">
        <v>4.6164999999999998E-2</v>
      </c>
      <c r="L49" s="14">
        <v>1.140161</v>
      </c>
      <c r="M49" s="13">
        <v>82.597054</v>
      </c>
      <c r="N49" s="12">
        <v>0.15978999999999999</v>
      </c>
      <c r="O49" s="12">
        <v>9.4523329999999994</v>
      </c>
      <c r="P49" s="12">
        <v>7.4411000000000005E-2</v>
      </c>
      <c r="Q49" s="12">
        <v>5.115704</v>
      </c>
      <c r="R49" s="12">
        <v>2.7137120000000001</v>
      </c>
      <c r="S49" s="12">
        <v>1.380487</v>
      </c>
      <c r="T49" s="12">
        <v>0</v>
      </c>
      <c r="U49" s="12">
        <v>4.9937000000000002E-2</v>
      </c>
      <c r="V49" s="12">
        <v>2.9949E-2</v>
      </c>
      <c r="W49" s="12">
        <v>1.9036999999999998E-2</v>
      </c>
      <c r="X49" s="12">
        <v>0.28076400000000001</v>
      </c>
      <c r="Y49" s="12">
        <v>4.8325290000000001</v>
      </c>
    </row>
    <row r="50" spans="1:25" x14ac:dyDescent="0.25">
      <c r="A50" t="s">
        <v>69</v>
      </c>
      <c r="B50">
        <v>0.229212</v>
      </c>
      <c r="C50">
        <v>0.23547100000000001</v>
      </c>
      <c r="D50">
        <v>0.16073299999999999</v>
      </c>
      <c r="E50">
        <v>7.8858999999999999E-2</v>
      </c>
      <c r="F50">
        <v>0.64013900000000001</v>
      </c>
      <c r="G50" s="15">
        <v>1.515844</v>
      </c>
      <c r="H50">
        <v>0.43958999999999998</v>
      </c>
      <c r="I50">
        <v>3.2685360000000001</v>
      </c>
      <c r="J50">
        <v>0.80958200000000002</v>
      </c>
      <c r="K50">
        <v>4.4082999999999997E-2</v>
      </c>
      <c r="L50">
        <v>1.0148900000000001</v>
      </c>
      <c r="M50" s="9">
        <v>83.342313000000004</v>
      </c>
      <c r="N50">
        <v>0.203183</v>
      </c>
      <c r="O50">
        <v>9.637632</v>
      </c>
      <c r="P50">
        <v>8.7277999999999994E-2</v>
      </c>
      <c r="Q50">
        <v>5.1764150000000004</v>
      </c>
      <c r="R50">
        <v>2.7406450000000002</v>
      </c>
      <c r="S50">
        <v>1.35334</v>
      </c>
      <c r="T50">
        <v>0</v>
      </c>
      <c r="U50">
        <v>6.3535999999999995E-2</v>
      </c>
      <c r="V50">
        <v>3.1052E-2</v>
      </c>
      <c r="W50">
        <v>1.2026E-2</v>
      </c>
      <c r="X50">
        <v>0.28377999999999998</v>
      </c>
      <c r="Y50">
        <v>4.8325290000000001</v>
      </c>
    </row>
    <row r="51" spans="1:25" x14ac:dyDescent="0.25">
      <c r="A51" s="10" t="s">
        <v>70</v>
      </c>
      <c r="B51" s="10">
        <v>0.228741</v>
      </c>
      <c r="C51" s="10">
        <v>0.23411599999999999</v>
      </c>
      <c r="D51" s="10">
        <v>0.160829</v>
      </c>
      <c r="E51" s="10">
        <v>7.3385000000000006E-2</v>
      </c>
      <c r="F51" s="10">
        <v>0.623305</v>
      </c>
      <c r="G51" s="10">
        <v>1.4926969999999999</v>
      </c>
      <c r="H51" s="10">
        <v>0.444685</v>
      </c>
      <c r="I51" s="10">
        <v>3.2217910000000001</v>
      </c>
      <c r="J51" s="10">
        <v>0.780914</v>
      </c>
      <c r="K51" s="10">
        <v>4.5133E-2</v>
      </c>
      <c r="L51" s="10">
        <v>1.063318</v>
      </c>
      <c r="M51" s="11">
        <v>82.266667999999996</v>
      </c>
      <c r="N51" s="10">
        <v>0.20589099999999999</v>
      </c>
      <c r="O51" s="10">
        <v>9.4632780000000007</v>
      </c>
      <c r="P51" s="10">
        <v>8.6532999999999999E-2</v>
      </c>
      <c r="Q51" s="10">
        <v>5.1096459999999997</v>
      </c>
      <c r="R51" s="10">
        <v>2.7112069999999999</v>
      </c>
      <c r="S51" s="10">
        <v>1.3350789999999999</v>
      </c>
      <c r="T51" s="10">
        <v>0</v>
      </c>
      <c r="U51" s="10">
        <v>5.8339000000000002E-2</v>
      </c>
      <c r="V51" s="10">
        <v>3.1992E-2</v>
      </c>
      <c r="W51" s="10">
        <v>1.3034E-2</v>
      </c>
      <c r="X51" s="10">
        <v>0.27951900000000002</v>
      </c>
      <c r="Y51" s="10">
        <v>4.8325290000000001</v>
      </c>
    </row>
    <row r="52" spans="1:25" x14ac:dyDescent="0.25">
      <c r="A52" t="s">
        <v>71</v>
      </c>
      <c r="B52">
        <v>0.226739</v>
      </c>
      <c r="C52">
        <v>0.223748</v>
      </c>
      <c r="D52">
        <v>0.158219</v>
      </c>
      <c r="E52">
        <v>6.6271999999999998E-2</v>
      </c>
      <c r="F52">
        <v>0.38439800000000002</v>
      </c>
      <c r="G52">
        <v>0.86373900000000003</v>
      </c>
      <c r="H52">
        <v>0.25354300000000002</v>
      </c>
      <c r="I52">
        <v>0.13145699999999999</v>
      </c>
      <c r="J52">
        <v>4.8377000000000003E-2</v>
      </c>
      <c r="K52">
        <v>3.9142000000000003E-2</v>
      </c>
      <c r="L52">
        <v>0.96937200000000001</v>
      </c>
      <c r="M52" s="9">
        <v>82.276613999999995</v>
      </c>
      <c r="N52">
        <v>0.21329600000000001</v>
      </c>
      <c r="O52">
        <v>7.4383819999999998</v>
      </c>
      <c r="P52">
        <v>5.7124000000000001E-2</v>
      </c>
      <c r="Q52">
        <v>3.8896060000000001</v>
      </c>
      <c r="R52">
        <v>2.1326260000000001</v>
      </c>
      <c r="S52">
        <v>1.0608109999999999</v>
      </c>
      <c r="T52">
        <v>0</v>
      </c>
      <c r="U52">
        <v>4.7558999999999997E-2</v>
      </c>
      <c r="V52">
        <v>2.8524999999999998E-2</v>
      </c>
      <c r="W52">
        <v>1.3015000000000001E-2</v>
      </c>
      <c r="X52">
        <v>0.32737300000000003</v>
      </c>
      <c r="Y52">
        <v>4.8325290000000001</v>
      </c>
    </row>
    <row r="53" spans="1:25" x14ac:dyDescent="0.25">
      <c r="A53" t="s">
        <v>72</v>
      </c>
      <c r="B53">
        <v>0.21940899999999999</v>
      </c>
      <c r="C53">
        <v>0.22114900000000001</v>
      </c>
      <c r="D53">
        <v>0.16004599999999999</v>
      </c>
      <c r="E53">
        <v>6.4021999999999996E-2</v>
      </c>
      <c r="F53">
        <v>0.39374399999999998</v>
      </c>
      <c r="G53">
        <v>0.85763100000000003</v>
      </c>
      <c r="H53">
        <v>0.24848000000000001</v>
      </c>
      <c r="I53">
        <v>0.12656899999999999</v>
      </c>
      <c r="J53">
        <v>2.9946E-2</v>
      </c>
      <c r="K53">
        <v>3.9092000000000002E-2</v>
      </c>
      <c r="L53">
        <v>1.078147</v>
      </c>
      <c r="M53" s="9">
        <v>82.232940999999997</v>
      </c>
      <c r="N53">
        <v>0.20664199999999999</v>
      </c>
      <c r="O53">
        <v>7.231363</v>
      </c>
      <c r="P53">
        <v>5.7355999999999997E-2</v>
      </c>
      <c r="Q53">
        <v>3.9041160000000001</v>
      </c>
      <c r="R53">
        <v>2.1317810000000001</v>
      </c>
      <c r="S53">
        <v>1.067202</v>
      </c>
      <c r="T53">
        <v>0</v>
      </c>
      <c r="U53">
        <v>4.5262999999999998E-2</v>
      </c>
      <c r="V53">
        <v>3.0959E-2</v>
      </c>
      <c r="W53">
        <v>1.3795999999999999E-2</v>
      </c>
      <c r="X53">
        <v>0.32909899999999997</v>
      </c>
      <c r="Y53">
        <v>4.8325290000000001</v>
      </c>
    </row>
    <row r="54" spans="1:25" x14ac:dyDescent="0.25">
      <c r="A54" s="10" t="s">
        <v>73</v>
      </c>
      <c r="B54" s="10">
        <v>0.22792899999999999</v>
      </c>
      <c r="C54" s="10">
        <v>0.23641499999999999</v>
      </c>
      <c r="D54" s="10">
        <v>0.164354</v>
      </c>
      <c r="E54" s="10">
        <v>6.6248000000000001E-2</v>
      </c>
      <c r="F54" s="10">
        <v>0.41895700000000002</v>
      </c>
      <c r="G54" s="10">
        <v>0.89684699999999995</v>
      </c>
      <c r="H54" s="10">
        <v>0.26632499999999998</v>
      </c>
      <c r="I54" s="10">
        <v>0.13066700000000001</v>
      </c>
      <c r="J54" s="10">
        <v>0</v>
      </c>
      <c r="K54" s="10">
        <v>3.6942999999999997E-2</v>
      </c>
      <c r="L54" s="10">
        <v>1.032397</v>
      </c>
      <c r="M54" s="11">
        <v>85.066862999999998</v>
      </c>
      <c r="N54" s="10">
        <v>0.20425499999999999</v>
      </c>
      <c r="O54" s="10">
        <v>7.7812749999999999</v>
      </c>
      <c r="P54" s="10">
        <v>5.7667999999999997E-2</v>
      </c>
      <c r="Q54" s="10">
        <v>4.0556229999999998</v>
      </c>
      <c r="R54" s="10">
        <v>2.225206</v>
      </c>
      <c r="S54" s="10">
        <v>1.1092839999999999</v>
      </c>
      <c r="T54" s="10">
        <v>0</v>
      </c>
      <c r="U54" s="10">
        <v>5.0639000000000003E-2</v>
      </c>
      <c r="V54" s="10">
        <v>3.1341000000000001E-2</v>
      </c>
      <c r="W54" s="10">
        <v>1.4154999999999999E-2</v>
      </c>
      <c r="X54" s="10">
        <v>0.33904099999999998</v>
      </c>
      <c r="Y54" s="10">
        <v>4.8325290000000001</v>
      </c>
    </row>
    <row r="55" spans="1:25" x14ac:dyDescent="0.25">
      <c r="B55">
        <f>B16-B54</f>
        <v>8.7363000000000024E-2</v>
      </c>
      <c r="C55">
        <f t="shared" ref="C55:Y55" si="2">C16-C54</f>
        <v>8.1971999999999989E-2</v>
      </c>
      <c r="D55">
        <f t="shared" si="2"/>
        <v>-5.1405000000000006E-2</v>
      </c>
      <c r="E55">
        <f t="shared" si="2"/>
        <v>-5.3852999999999998E-2</v>
      </c>
      <c r="F55">
        <f t="shared" si="2"/>
        <v>-0.37987300000000002</v>
      </c>
      <c r="G55">
        <f t="shared" si="2"/>
        <v>2.0221600000000004</v>
      </c>
      <c r="H55">
        <f t="shared" si="2"/>
        <v>-0.199374</v>
      </c>
      <c r="I55">
        <f t="shared" si="2"/>
        <v>-0.11366800000000001</v>
      </c>
      <c r="J55">
        <f t="shared" si="2"/>
        <v>1.7526E-2</v>
      </c>
      <c r="K55">
        <f t="shared" si="2"/>
        <v>-3.6942999999999997E-2</v>
      </c>
      <c r="L55">
        <f t="shared" si="2"/>
        <v>0.34451000000000009</v>
      </c>
      <c r="M55">
        <f t="shared" si="2"/>
        <v>22.099522000000007</v>
      </c>
      <c r="N55">
        <f t="shared" si="2"/>
        <v>-1.5855999999999981E-2</v>
      </c>
      <c r="O55">
        <f t="shared" si="2"/>
        <v>23.611219999999999</v>
      </c>
      <c r="P55">
        <f t="shared" si="2"/>
        <v>2.9978000000000005E-2</v>
      </c>
      <c r="Q55">
        <f t="shared" si="2"/>
        <v>12.920573000000001</v>
      </c>
      <c r="R55">
        <f t="shared" si="2"/>
        <v>6.2134160000000005</v>
      </c>
      <c r="S55">
        <f t="shared" si="2"/>
        <v>-1.0012379999999999</v>
      </c>
      <c r="T55">
        <f t="shared" si="2"/>
        <v>0</v>
      </c>
      <c r="U55">
        <f t="shared" si="2"/>
        <v>-3.9289000000000004E-2</v>
      </c>
      <c r="V55">
        <f t="shared" si="2"/>
        <v>1.0519000000000001E-2</v>
      </c>
      <c r="W55">
        <f t="shared" si="2"/>
        <v>-1.4154999999999999E-2</v>
      </c>
      <c r="X55">
        <f t="shared" si="2"/>
        <v>-0.33904099999999998</v>
      </c>
      <c r="Y55">
        <f t="shared" si="2"/>
        <v>0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workbookViewId="0">
      <selection activeCell="C2" sqref="C2:C7"/>
    </sheetView>
  </sheetViews>
  <sheetFormatPr defaultRowHeight="15" x14ac:dyDescent="0.25"/>
  <cols>
    <col min="15" max="15" width="16.5703125" customWidth="1"/>
    <col min="17" max="17" width="13.85546875" customWidth="1"/>
  </cols>
  <sheetData>
    <row r="1" spans="1:25" x14ac:dyDescent="0.25">
      <c r="A1" s="10" t="s">
        <v>25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</row>
    <row r="2" spans="1:25" x14ac:dyDescent="0.25">
      <c r="A2" s="12" t="s">
        <v>28</v>
      </c>
      <c r="B2" s="12">
        <v>0.305141</v>
      </c>
      <c r="C2" s="12">
        <v>0.30798300000000001</v>
      </c>
      <c r="D2" s="12">
        <v>0</v>
      </c>
      <c r="E2" s="12">
        <v>4.0655999999999998E-2</v>
      </c>
      <c r="F2" s="12">
        <v>0.44163400000000003</v>
      </c>
      <c r="G2" s="12">
        <v>75.101606000000004</v>
      </c>
      <c r="H2" s="12">
        <v>259.67872399999999</v>
      </c>
      <c r="I2" s="12">
        <v>6.4881999999999995E-2</v>
      </c>
      <c r="J2" s="12">
        <v>0.32752900000000001</v>
      </c>
      <c r="K2" s="12">
        <v>2.7873999999999999E-2</v>
      </c>
      <c r="L2" s="12">
        <v>6.7287E-2</v>
      </c>
      <c r="M2" s="12">
        <v>0.19205800000000001</v>
      </c>
      <c r="N2" s="12">
        <v>0.32487899999999997</v>
      </c>
      <c r="O2" s="12">
        <v>30.110894999999999</v>
      </c>
      <c r="P2" s="12">
        <v>7.2357000000000005E-2</v>
      </c>
      <c r="Q2" s="12">
        <v>17.088242000000001</v>
      </c>
      <c r="R2" s="12">
        <v>8.4936209999999992</v>
      </c>
      <c r="S2" s="12">
        <v>6.9015000000000007E-2</v>
      </c>
      <c r="T2" s="12">
        <v>0</v>
      </c>
      <c r="U2" s="12">
        <v>1.7247999999999999E-2</v>
      </c>
      <c r="V2" s="12">
        <v>3.7435000000000003E-2</v>
      </c>
      <c r="W2" s="12">
        <v>0</v>
      </c>
      <c r="X2" s="12">
        <v>1.1793E-2</v>
      </c>
      <c r="Y2" s="12">
        <v>4.8325290000000001</v>
      </c>
    </row>
    <row r="3" spans="1:25" x14ac:dyDescent="0.25">
      <c r="A3" t="s">
        <v>29</v>
      </c>
      <c r="B3">
        <v>0.29936699999999999</v>
      </c>
      <c r="C3">
        <v>0.30355900000000002</v>
      </c>
      <c r="D3">
        <v>0</v>
      </c>
      <c r="E3">
        <v>0</v>
      </c>
      <c r="F3">
        <v>0.47734100000000002</v>
      </c>
      <c r="G3">
        <v>73.246628999999999</v>
      </c>
      <c r="H3">
        <v>257.18221</v>
      </c>
      <c r="I3">
        <v>6.3613000000000003E-2</v>
      </c>
      <c r="J3">
        <v>0.30552499999999999</v>
      </c>
      <c r="K3">
        <v>3.0762999999999999E-2</v>
      </c>
      <c r="L3">
        <v>6.8047999999999997E-2</v>
      </c>
      <c r="M3">
        <v>0.182889</v>
      </c>
      <c r="N3">
        <v>0.24198800000000001</v>
      </c>
      <c r="O3">
        <v>30.081707999999999</v>
      </c>
      <c r="P3">
        <v>7.2716000000000003E-2</v>
      </c>
      <c r="Q3">
        <v>16.952760999999999</v>
      </c>
      <c r="R3">
        <v>8.4127050000000008</v>
      </c>
      <c r="S3">
        <v>7.0629999999999998E-2</v>
      </c>
      <c r="T3">
        <v>0</v>
      </c>
      <c r="U3">
        <v>1.7585E-2</v>
      </c>
      <c r="V3">
        <v>3.5838000000000002E-2</v>
      </c>
      <c r="W3">
        <v>0</v>
      </c>
      <c r="X3">
        <v>1.2120000000000001E-2</v>
      </c>
      <c r="Y3">
        <v>4.8325290000000001</v>
      </c>
    </row>
    <row r="4" spans="1:25" x14ac:dyDescent="0.25">
      <c r="A4" s="10" t="s">
        <v>30</v>
      </c>
      <c r="B4" s="10">
        <v>0.28456399999999998</v>
      </c>
      <c r="C4" s="10">
        <v>0.296765</v>
      </c>
      <c r="D4" s="10">
        <v>0</v>
      </c>
      <c r="E4" s="10">
        <v>0</v>
      </c>
      <c r="F4" s="10">
        <v>0.36789899999999998</v>
      </c>
      <c r="G4" s="10">
        <v>70.439966999999996</v>
      </c>
      <c r="H4" s="10">
        <v>249.63773800000001</v>
      </c>
      <c r="I4" s="10">
        <v>7.2925000000000004E-2</v>
      </c>
      <c r="J4" s="10">
        <v>0.32831900000000003</v>
      </c>
      <c r="K4" s="10">
        <v>3.4661999999999998E-2</v>
      </c>
      <c r="L4" s="10">
        <v>6.8626000000000006E-2</v>
      </c>
      <c r="M4" s="10">
        <v>0.178817</v>
      </c>
      <c r="N4" s="10">
        <v>0.219884</v>
      </c>
      <c r="O4" s="10">
        <v>29.217679</v>
      </c>
      <c r="P4" s="10">
        <v>7.1010000000000004E-2</v>
      </c>
      <c r="Q4" s="10">
        <v>16.422540000000001</v>
      </c>
      <c r="R4" s="10">
        <v>8.1759330000000006</v>
      </c>
      <c r="S4" s="10">
        <v>7.1013000000000007E-2</v>
      </c>
      <c r="T4" s="10">
        <v>0</v>
      </c>
      <c r="U4" s="10">
        <v>1.8036E-2</v>
      </c>
      <c r="V4" s="10">
        <v>3.7159999999999999E-2</v>
      </c>
      <c r="W4" s="10">
        <v>0</v>
      </c>
      <c r="X4" s="10">
        <v>1.0893E-2</v>
      </c>
      <c r="Y4" s="10">
        <v>4.8325290000000001</v>
      </c>
    </row>
    <row r="5" spans="1:25" x14ac:dyDescent="0.25">
      <c r="A5" s="12" t="s">
        <v>31</v>
      </c>
      <c r="B5" s="12">
        <v>0.321492</v>
      </c>
      <c r="C5" s="12">
        <v>0.32632299999999997</v>
      </c>
      <c r="D5" s="12">
        <v>0</v>
      </c>
      <c r="E5" s="12">
        <v>9.6378000000000005E-2</v>
      </c>
      <c r="F5" s="12">
        <v>0.49839699999999998</v>
      </c>
      <c r="G5" s="12">
        <v>79.522281000000007</v>
      </c>
      <c r="H5" s="12">
        <v>276.11858100000001</v>
      </c>
      <c r="I5" s="12">
        <v>6.5906999999999993E-2</v>
      </c>
      <c r="J5" s="12">
        <v>0.34305200000000002</v>
      </c>
      <c r="K5" s="12">
        <v>4.8585000000000003E-2</v>
      </c>
      <c r="L5" s="12">
        <v>8.9155999999999999E-2</v>
      </c>
      <c r="M5" s="12">
        <v>0.19437699999999999</v>
      </c>
      <c r="N5" s="12">
        <v>0.19930899999999999</v>
      </c>
      <c r="O5" s="12">
        <v>31.918302000000001</v>
      </c>
      <c r="P5" s="12">
        <v>8.0002000000000004E-2</v>
      </c>
      <c r="Q5" s="12">
        <v>17.849019999999999</v>
      </c>
      <c r="R5" s="12">
        <v>8.8614669999999993</v>
      </c>
      <c r="S5" s="12">
        <v>0.20780299999999999</v>
      </c>
      <c r="T5" s="12">
        <v>0</v>
      </c>
      <c r="U5" s="12">
        <v>1.8686000000000001E-2</v>
      </c>
      <c r="V5" s="12">
        <v>0.13298199999999999</v>
      </c>
      <c r="W5" s="12">
        <v>0</v>
      </c>
      <c r="X5" s="12">
        <v>1.6320999999999999E-2</v>
      </c>
      <c r="Y5" s="12">
        <v>4.8325290000000001</v>
      </c>
    </row>
    <row r="6" spans="1:25" x14ac:dyDescent="0.25">
      <c r="A6" t="s">
        <v>32</v>
      </c>
      <c r="B6">
        <v>0.29425499999999999</v>
      </c>
      <c r="C6">
        <v>0.300342</v>
      </c>
      <c r="D6">
        <v>1.2573000000000001E-2</v>
      </c>
      <c r="E6">
        <v>9.4384999999999997E-2</v>
      </c>
      <c r="F6">
        <v>0.41998099999999999</v>
      </c>
      <c r="G6">
        <v>74.649799999999999</v>
      </c>
      <c r="H6">
        <v>257.815719</v>
      </c>
      <c r="I6">
        <v>6.9899000000000003E-2</v>
      </c>
      <c r="J6">
        <v>0.35423199999999999</v>
      </c>
      <c r="K6">
        <v>4.5783999999999998E-2</v>
      </c>
      <c r="L6">
        <v>8.8238999999999998E-2</v>
      </c>
      <c r="M6">
        <v>0.18353800000000001</v>
      </c>
      <c r="N6">
        <v>0.18718000000000001</v>
      </c>
      <c r="O6">
        <v>29.821814</v>
      </c>
      <c r="P6">
        <v>7.6425000000000007E-2</v>
      </c>
      <c r="Q6">
        <v>16.701418</v>
      </c>
      <c r="R6">
        <v>8.2978210000000008</v>
      </c>
      <c r="S6">
        <v>0.198769</v>
      </c>
      <c r="T6">
        <v>0</v>
      </c>
      <c r="U6">
        <v>1.7839000000000001E-2</v>
      </c>
      <c r="V6">
        <v>0.12550500000000001</v>
      </c>
      <c r="W6">
        <v>0</v>
      </c>
      <c r="X6">
        <v>1.4793000000000001E-2</v>
      </c>
      <c r="Y6">
        <v>4.8325290000000001</v>
      </c>
    </row>
    <row r="7" spans="1:25" x14ac:dyDescent="0.25">
      <c r="A7" s="10" t="s">
        <v>33</v>
      </c>
      <c r="B7" s="10">
        <v>0.29597800000000002</v>
      </c>
      <c r="C7" s="10">
        <v>0.300398</v>
      </c>
      <c r="D7" s="10">
        <v>0</v>
      </c>
      <c r="E7" s="10">
        <v>0.102132</v>
      </c>
      <c r="F7" s="10">
        <v>0.42691299999999999</v>
      </c>
      <c r="G7" s="10">
        <v>72.757768999999996</v>
      </c>
      <c r="H7" s="10">
        <v>254.507351</v>
      </c>
      <c r="I7" s="10">
        <v>6.5848000000000004E-2</v>
      </c>
      <c r="J7" s="10">
        <v>0.34805199999999997</v>
      </c>
      <c r="K7" s="10">
        <v>4.4149000000000001E-2</v>
      </c>
      <c r="L7" s="10">
        <v>8.5704000000000002E-2</v>
      </c>
      <c r="M7" s="10">
        <v>0.17882100000000001</v>
      </c>
      <c r="N7" s="10">
        <v>0.166103</v>
      </c>
      <c r="O7" s="10">
        <v>29.498764000000001</v>
      </c>
      <c r="P7" s="10">
        <v>7.5844999999999996E-2</v>
      </c>
      <c r="Q7" s="10">
        <v>16.489173999999998</v>
      </c>
      <c r="R7" s="10">
        <v>8.1805230000000009</v>
      </c>
      <c r="S7" s="10">
        <v>0.19388900000000001</v>
      </c>
      <c r="T7" s="10">
        <v>0</v>
      </c>
      <c r="U7" s="10">
        <v>1.7753000000000001E-2</v>
      </c>
      <c r="V7" s="10">
        <v>0.123117</v>
      </c>
      <c r="W7" s="10">
        <v>0</v>
      </c>
      <c r="X7" s="10">
        <v>1.5956999999999999E-2</v>
      </c>
      <c r="Y7" s="10">
        <v>4.8325290000000001</v>
      </c>
    </row>
    <row r="8" spans="1:25" x14ac:dyDescent="0.25">
      <c r="A8" s="12" t="s">
        <v>34</v>
      </c>
      <c r="B8" s="12">
        <v>0.28349000000000002</v>
      </c>
      <c r="C8" s="12">
        <v>0.28146300000000002</v>
      </c>
      <c r="D8" s="12">
        <v>1.2775E-2</v>
      </c>
      <c r="E8" s="12">
        <v>0.29568299999999997</v>
      </c>
      <c r="F8" s="12">
        <v>0.45686399999999999</v>
      </c>
      <c r="G8" s="12">
        <v>71.437107999999995</v>
      </c>
      <c r="H8" s="12">
        <v>249.93571299999999</v>
      </c>
      <c r="I8" s="12">
        <v>5.9378E-2</v>
      </c>
      <c r="J8" s="12">
        <v>0.32608399999999998</v>
      </c>
      <c r="K8" s="12">
        <v>0.15193200000000001</v>
      </c>
      <c r="L8" s="12">
        <v>0.186808</v>
      </c>
      <c r="M8" s="12">
        <v>0.166689</v>
      </c>
      <c r="N8" s="12">
        <v>0.12751799999999999</v>
      </c>
      <c r="O8" s="12">
        <v>26.825657</v>
      </c>
      <c r="P8" s="12">
        <v>8.2887000000000002E-2</v>
      </c>
      <c r="Q8" s="12">
        <v>14.976489000000001</v>
      </c>
      <c r="R8" s="12">
        <v>7.4193889999999998</v>
      </c>
      <c r="S8" s="12">
        <v>1.224278</v>
      </c>
      <c r="T8" s="12">
        <v>0</v>
      </c>
      <c r="U8" s="12">
        <v>2.6884000000000002E-2</v>
      </c>
      <c r="V8" s="12">
        <v>0.118715</v>
      </c>
      <c r="W8" s="12">
        <v>0</v>
      </c>
      <c r="X8" s="12">
        <v>4.5749999999999999E-2</v>
      </c>
      <c r="Y8" s="12">
        <v>4.8325290000000001</v>
      </c>
    </row>
    <row r="9" spans="1:25" x14ac:dyDescent="0.25">
      <c r="A9" t="s">
        <v>35</v>
      </c>
      <c r="B9">
        <v>0.27621499999999999</v>
      </c>
      <c r="C9">
        <v>0.27732299999999999</v>
      </c>
      <c r="D9">
        <v>1.9973000000000001E-2</v>
      </c>
      <c r="E9">
        <v>0.31012699999999999</v>
      </c>
      <c r="F9">
        <v>0.47522199999999998</v>
      </c>
      <c r="G9">
        <v>72.116073999999998</v>
      </c>
      <c r="H9">
        <v>247.10350399999999</v>
      </c>
      <c r="I9">
        <v>5.1178000000000001E-2</v>
      </c>
      <c r="J9">
        <v>0.313164</v>
      </c>
      <c r="K9">
        <v>0.15265100000000001</v>
      </c>
      <c r="L9">
        <v>0.18887599999999999</v>
      </c>
      <c r="M9">
        <v>0.17080100000000001</v>
      </c>
      <c r="N9">
        <v>0.129827</v>
      </c>
      <c r="O9">
        <v>26.526862000000001</v>
      </c>
      <c r="P9">
        <v>8.3636000000000002E-2</v>
      </c>
      <c r="Q9">
        <v>14.809825999999999</v>
      </c>
      <c r="R9">
        <v>7.3253750000000002</v>
      </c>
      <c r="S9">
        <v>1.207416</v>
      </c>
      <c r="T9">
        <v>0</v>
      </c>
      <c r="U9">
        <v>2.4235E-2</v>
      </c>
      <c r="V9">
        <v>0.117991</v>
      </c>
      <c r="W9">
        <v>0</v>
      </c>
      <c r="X9">
        <v>4.4214999999999997E-2</v>
      </c>
      <c r="Y9">
        <v>4.8325290000000001</v>
      </c>
    </row>
    <row r="10" spans="1:25" x14ac:dyDescent="0.25">
      <c r="A10" s="10" t="s">
        <v>36</v>
      </c>
      <c r="B10" s="10">
        <v>0.28083000000000002</v>
      </c>
      <c r="C10" s="10">
        <v>0.27379999999999999</v>
      </c>
      <c r="D10" s="10">
        <v>1.3313E-2</v>
      </c>
      <c r="E10" s="10">
        <v>0.307811</v>
      </c>
      <c r="F10" s="10">
        <v>0.42838700000000002</v>
      </c>
      <c r="G10" s="10">
        <v>72.174451000000005</v>
      </c>
      <c r="H10" s="10">
        <v>247.879032</v>
      </c>
      <c r="I10" s="10">
        <v>6.5151000000000001E-2</v>
      </c>
      <c r="J10" s="10">
        <v>0.316218</v>
      </c>
      <c r="K10" s="10">
        <v>0.14547199999999999</v>
      </c>
      <c r="L10" s="10">
        <v>0.1827</v>
      </c>
      <c r="M10" s="10">
        <v>0.16639300000000001</v>
      </c>
      <c r="N10" s="10">
        <v>0.16186300000000001</v>
      </c>
      <c r="O10" s="10">
        <v>26.483000000000001</v>
      </c>
      <c r="P10" s="10">
        <v>8.0299999999999996E-2</v>
      </c>
      <c r="Q10" s="10">
        <v>14.868119999999999</v>
      </c>
      <c r="R10" s="10">
        <v>7.358079</v>
      </c>
      <c r="S10" s="10">
        <v>1.2124250000000001</v>
      </c>
      <c r="T10" s="10">
        <v>0</v>
      </c>
      <c r="U10" s="10">
        <v>2.7449000000000001E-2</v>
      </c>
      <c r="V10" s="10">
        <v>0.119972</v>
      </c>
      <c r="W10" s="10">
        <v>0</v>
      </c>
      <c r="X10" s="10">
        <v>4.5810999999999998E-2</v>
      </c>
      <c r="Y10" s="10">
        <v>4.8325290000000001</v>
      </c>
    </row>
    <row r="11" spans="1:25" x14ac:dyDescent="0.25">
      <c r="A11" s="12" t="s">
        <v>37</v>
      </c>
      <c r="B11" s="12">
        <v>0.26741399999999999</v>
      </c>
      <c r="C11" s="12">
        <v>0.26388800000000001</v>
      </c>
      <c r="D11" s="12">
        <v>0</v>
      </c>
      <c r="E11" s="12">
        <v>0.394096</v>
      </c>
      <c r="F11" s="12">
        <v>0.42213699999999998</v>
      </c>
      <c r="G11" s="12">
        <v>70.327978000000002</v>
      </c>
      <c r="H11" s="12">
        <v>244.026353</v>
      </c>
      <c r="I11" s="12">
        <v>6.2548000000000006E-2</v>
      </c>
      <c r="J11" s="12">
        <v>0.29850500000000002</v>
      </c>
      <c r="K11" s="12">
        <v>0.207844</v>
      </c>
      <c r="L11" s="12">
        <v>0.23924300000000001</v>
      </c>
      <c r="M11" s="12">
        <v>0.15415000000000001</v>
      </c>
      <c r="N11" s="12">
        <v>0.12474</v>
      </c>
      <c r="O11" s="12">
        <v>25.032443000000001</v>
      </c>
      <c r="P11" s="12">
        <v>8.8701000000000002E-2</v>
      </c>
      <c r="Q11" s="12">
        <v>14.014343</v>
      </c>
      <c r="R11" s="12">
        <v>6.9518979999999999</v>
      </c>
      <c r="S11" s="12">
        <v>1.9070100000000001</v>
      </c>
      <c r="T11" s="12">
        <v>0</v>
      </c>
      <c r="U11" s="12">
        <v>3.1420999999999998E-2</v>
      </c>
      <c r="V11" s="12">
        <v>0.120449</v>
      </c>
      <c r="W11" s="12">
        <v>1.2758E-2</v>
      </c>
      <c r="X11" s="12">
        <v>6.7776000000000003E-2</v>
      </c>
      <c r="Y11" s="12">
        <v>4.8325290000000001</v>
      </c>
    </row>
    <row r="12" spans="1:25" x14ac:dyDescent="0.25">
      <c r="A12" t="s">
        <v>38</v>
      </c>
      <c r="B12">
        <v>0.26702599999999999</v>
      </c>
      <c r="C12">
        <v>0.264094</v>
      </c>
      <c r="D12">
        <v>1.8155999999999999E-2</v>
      </c>
      <c r="E12">
        <v>0.39762199999999998</v>
      </c>
      <c r="F12">
        <v>0.47217599999999998</v>
      </c>
      <c r="G12">
        <v>70.175718000000003</v>
      </c>
      <c r="H12">
        <v>243.39527100000001</v>
      </c>
      <c r="I12">
        <v>6.1351999999999997E-2</v>
      </c>
      <c r="J12">
        <v>0.31287900000000002</v>
      </c>
      <c r="K12">
        <v>0.21152599999999999</v>
      </c>
      <c r="L12">
        <v>0.246362</v>
      </c>
      <c r="M12">
        <v>0.159024</v>
      </c>
      <c r="N12">
        <v>0.12562000000000001</v>
      </c>
      <c r="O12">
        <v>24.960443999999999</v>
      </c>
      <c r="P12">
        <v>8.8104000000000002E-2</v>
      </c>
      <c r="Q12">
        <v>13.962323</v>
      </c>
      <c r="R12">
        <v>6.9140259999999998</v>
      </c>
      <c r="S12">
        <v>1.8995930000000001</v>
      </c>
      <c r="T12">
        <v>0</v>
      </c>
      <c r="U12">
        <v>3.0515E-2</v>
      </c>
      <c r="V12">
        <v>0.11889</v>
      </c>
      <c r="W12">
        <v>1.1887E-2</v>
      </c>
      <c r="X12">
        <v>6.8792000000000006E-2</v>
      </c>
      <c r="Y12">
        <v>4.8325290000000001</v>
      </c>
    </row>
    <row r="13" spans="1:25" x14ac:dyDescent="0.25">
      <c r="A13" s="10" t="s">
        <v>39</v>
      </c>
      <c r="B13" s="10">
        <v>0.26612200000000003</v>
      </c>
      <c r="C13" s="10">
        <v>0.26355299999999998</v>
      </c>
      <c r="D13" s="10">
        <v>1.1886000000000001E-2</v>
      </c>
      <c r="E13" s="10">
        <v>0.39237100000000003</v>
      </c>
      <c r="F13" s="10">
        <v>0.50585800000000003</v>
      </c>
      <c r="G13" s="10">
        <v>70.604596999999998</v>
      </c>
      <c r="H13" s="10">
        <v>242.246038</v>
      </c>
      <c r="I13" s="10">
        <v>5.4594999999999998E-2</v>
      </c>
      <c r="J13" s="10">
        <v>0.29023700000000002</v>
      </c>
      <c r="K13" s="10">
        <v>0.20819699999999999</v>
      </c>
      <c r="L13" s="10">
        <v>0.23912700000000001</v>
      </c>
      <c r="M13" s="10">
        <v>0.15368999999999999</v>
      </c>
      <c r="N13" s="10">
        <v>0.123721</v>
      </c>
      <c r="O13" s="10">
        <v>24.851588</v>
      </c>
      <c r="P13" s="10">
        <v>8.9524999999999993E-2</v>
      </c>
      <c r="Q13" s="10">
        <v>13.919155</v>
      </c>
      <c r="R13" s="10">
        <v>6.8982320000000001</v>
      </c>
      <c r="S13" s="10">
        <v>1.899187</v>
      </c>
      <c r="T13" s="10">
        <v>0</v>
      </c>
      <c r="U13" s="10">
        <v>3.1625E-2</v>
      </c>
      <c r="V13" s="10">
        <v>0.119284</v>
      </c>
      <c r="W13" s="10">
        <v>1.2478E-2</v>
      </c>
      <c r="X13" s="10">
        <v>6.6049999999999998E-2</v>
      </c>
      <c r="Y13" s="10">
        <v>4.8325290000000001</v>
      </c>
    </row>
    <row r="14" spans="1:25" x14ac:dyDescent="0.25">
      <c r="A14" s="12" t="s">
        <v>40</v>
      </c>
      <c r="B14" s="12">
        <v>0.26249099999999997</v>
      </c>
      <c r="C14" s="12">
        <v>0.25975500000000001</v>
      </c>
      <c r="D14" s="12">
        <v>1.4359E-2</v>
      </c>
      <c r="E14" s="12">
        <v>0.44875199999999998</v>
      </c>
      <c r="F14" s="12">
        <v>0.46856199999999998</v>
      </c>
      <c r="G14" s="12">
        <v>69.448392999999996</v>
      </c>
      <c r="H14" s="12">
        <v>241.75574599999999</v>
      </c>
      <c r="I14" s="12">
        <v>6.5564999999999998E-2</v>
      </c>
      <c r="J14" s="12">
        <v>0.33048499999999997</v>
      </c>
      <c r="K14" s="12">
        <v>0.26093300000000003</v>
      </c>
      <c r="L14" s="12">
        <v>0.288385</v>
      </c>
      <c r="M14" s="12">
        <v>0.14738299999999999</v>
      </c>
      <c r="N14" s="12">
        <v>0.11310099999999999</v>
      </c>
      <c r="O14" s="12">
        <v>24.010324000000001</v>
      </c>
      <c r="P14" s="12">
        <v>9.4868999999999995E-2</v>
      </c>
      <c r="Q14" s="12">
        <v>13.436712999999999</v>
      </c>
      <c r="R14" s="12">
        <v>6.6670550000000004</v>
      </c>
      <c r="S14" s="12">
        <v>2.421497</v>
      </c>
      <c r="T14" s="12">
        <v>0</v>
      </c>
      <c r="U14" s="12">
        <v>3.6044E-2</v>
      </c>
      <c r="V14" s="12">
        <v>0.119439</v>
      </c>
      <c r="W14" s="12">
        <v>1.0973999999999999E-2</v>
      </c>
      <c r="X14" s="12">
        <v>8.5129999999999997E-2</v>
      </c>
      <c r="Y14" s="12">
        <v>4.8325290000000001</v>
      </c>
    </row>
    <row r="15" spans="1:25" x14ac:dyDescent="0.25">
      <c r="A15" t="s">
        <v>41</v>
      </c>
      <c r="B15">
        <v>0.25829200000000002</v>
      </c>
      <c r="C15">
        <v>0.25241599999999997</v>
      </c>
      <c r="D15">
        <v>1.1993E-2</v>
      </c>
      <c r="E15">
        <v>0.444795</v>
      </c>
      <c r="F15">
        <v>0.46745399999999998</v>
      </c>
      <c r="G15">
        <v>68.748294000000001</v>
      </c>
      <c r="H15">
        <v>239.615387</v>
      </c>
      <c r="I15">
        <v>6.3117000000000006E-2</v>
      </c>
      <c r="J15">
        <v>0.33506999999999998</v>
      </c>
      <c r="K15">
        <v>0.26084800000000002</v>
      </c>
      <c r="L15">
        <v>0.287493</v>
      </c>
      <c r="M15">
        <v>0.146536</v>
      </c>
      <c r="N15">
        <v>0.115453</v>
      </c>
      <c r="O15">
        <v>23.781945</v>
      </c>
      <c r="P15">
        <v>9.5155000000000003E-2</v>
      </c>
      <c r="Q15">
        <v>13.31611</v>
      </c>
      <c r="R15">
        <v>6.6086309999999999</v>
      </c>
      <c r="S15">
        <v>2.4016579999999998</v>
      </c>
      <c r="T15">
        <v>0</v>
      </c>
      <c r="U15">
        <v>3.7005999999999997E-2</v>
      </c>
      <c r="V15">
        <v>0.117599</v>
      </c>
      <c r="W15">
        <v>1.0661E-2</v>
      </c>
      <c r="X15">
        <v>8.344E-2</v>
      </c>
      <c r="Y15">
        <v>4.8325290000000001</v>
      </c>
    </row>
    <row r="16" spans="1:25" x14ac:dyDescent="0.25">
      <c r="A16" s="10" t="s">
        <v>42</v>
      </c>
      <c r="B16" s="10">
        <v>0.26014999999999999</v>
      </c>
      <c r="C16" s="10">
        <v>0.25000699999999998</v>
      </c>
      <c r="D16" s="10">
        <v>1.9785000000000001E-2</v>
      </c>
      <c r="E16" s="10">
        <v>0.45154300000000003</v>
      </c>
      <c r="F16" s="10">
        <v>0.50008600000000003</v>
      </c>
      <c r="G16" s="10">
        <v>68.111078000000006</v>
      </c>
      <c r="H16" s="10">
        <v>236.011089</v>
      </c>
      <c r="I16" s="10">
        <v>5.8382999999999997E-2</v>
      </c>
      <c r="J16" s="10">
        <v>0.285908</v>
      </c>
      <c r="K16" s="10">
        <v>0.25242300000000001</v>
      </c>
      <c r="L16" s="10">
        <v>0.282578</v>
      </c>
      <c r="M16" s="10">
        <v>0.146172</v>
      </c>
      <c r="N16" s="10">
        <v>0.117843</v>
      </c>
      <c r="O16" s="10">
        <v>23.415633</v>
      </c>
      <c r="P16" s="10">
        <v>9.1041999999999998E-2</v>
      </c>
      <c r="Q16" s="10">
        <v>13.135662</v>
      </c>
      <c r="R16" s="10">
        <v>6.5063740000000001</v>
      </c>
      <c r="S16" s="10">
        <v>2.3621050000000001</v>
      </c>
      <c r="T16" s="10">
        <v>0</v>
      </c>
      <c r="U16" s="10">
        <v>3.7005000000000003E-2</v>
      </c>
      <c r="V16" s="10">
        <v>0.118946</v>
      </c>
      <c r="W16" s="10">
        <v>1.1617000000000001E-2</v>
      </c>
      <c r="X16" s="10">
        <v>8.3710000000000007E-2</v>
      </c>
      <c r="Y16" s="10">
        <v>4.8325290000000001</v>
      </c>
    </row>
    <row r="17" spans="1:25" x14ac:dyDescent="0.25">
      <c r="A17" s="12" t="s">
        <v>43</v>
      </c>
      <c r="B17" s="12">
        <v>0.25673400000000002</v>
      </c>
      <c r="C17" s="12">
        <v>0.24832499999999999</v>
      </c>
      <c r="D17" s="12">
        <v>0</v>
      </c>
      <c r="E17" s="12">
        <v>0.53305400000000003</v>
      </c>
      <c r="F17" s="12">
        <v>0.50558099999999995</v>
      </c>
      <c r="G17" s="12">
        <v>68.186700999999999</v>
      </c>
      <c r="H17" s="12">
        <v>237.07863900000001</v>
      </c>
      <c r="I17" s="12">
        <v>6.0919000000000001E-2</v>
      </c>
      <c r="J17" s="12">
        <v>0.30727399999999999</v>
      </c>
      <c r="K17" s="12">
        <v>0.31920300000000001</v>
      </c>
      <c r="L17" s="12">
        <v>0.34419499999999997</v>
      </c>
      <c r="M17" s="12">
        <v>0.14651600000000001</v>
      </c>
      <c r="N17" s="12">
        <v>0.110153</v>
      </c>
      <c r="O17" s="12">
        <v>22.479655000000001</v>
      </c>
      <c r="P17" s="12">
        <v>8.7829000000000004E-2</v>
      </c>
      <c r="Q17" s="12">
        <v>12.610282</v>
      </c>
      <c r="R17" s="12">
        <v>6.278054</v>
      </c>
      <c r="S17" s="12">
        <v>3.1469830000000001</v>
      </c>
      <c r="T17" s="12">
        <v>0</v>
      </c>
      <c r="U17" s="12">
        <v>2.9599E-2</v>
      </c>
      <c r="V17" s="12">
        <v>0.122474</v>
      </c>
      <c r="W17" s="12">
        <v>2.622E-2</v>
      </c>
      <c r="X17" s="12">
        <v>0.113021</v>
      </c>
      <c r="Y17" s="12">
        <v>4.8325290000000001</v>
      </c>
    </row>
    <row r="18" spans="1:25" x14ac:dyDescent="0.25">
      <c r="A18" t="s">
        <v>44</v>
      </c>
      <c r="B18">
        <v>0.25979000000000002</v>
      </c>
      <c r="C18">
        <v>0.24345900000000001</v>
      </c>
      <c r="D18">
        <v>1.4937000000000001E-2</v>
      </c>
      <c r="E18">
        <v>0.54397499999999999</v>
      </c>
      <c r="F18">
        <v>0.54084200000000004</v>
      </c>
      <c r="G18">
        <v>68.065624999999997</v>
      </c>
      <c r="H18">
        <v>233.77356</v>
      </c>
      <c r="I18">
        <v>5.9499000000000003E-2</v>
      </c>
      <c r="J18">
        <v>0.30310599999999999</v>
      </c>
      <c r="K18">
        <v>0.31119200000000002</v>
      </c>
      <c r="L18">
        <v>0.339146</v>
      </c>
      <c r="M18">
        <v>0.145784</v>
      </c>
      <c r="N18">
        <v>0.12031799999999999</v>
      </c>
      <c r="O18">
        <v>22.159241999999999</v>
      </c>
      <c r="P18">
        <v>8.9023000000000005E-2</v>
      </c>
      <c r="Q18">
        <v>12.460775999999999</v>
      </c>
      <c r="R18">
        <v>6.2003009999999996</v>
      </c>
      <c r="S18">
        <v>3.101064</v>
      </c>
      <c r="T18">
        <v>0</v>
      </c>
      <c r="U18">
        <v>2.9471000000000001E-2</v>
      </c>
      <c r="V18">
        <v>0.12205100000000001</v>
      </c>
      <c r="W18">
        <v>2.5911E-2</v>
      </c>
      <c r="X18">
        <v>0.111182</v>
      </c>
      <c r="Y18">
        <v>4.8325290000000001</v>
      </c>
    </row>
    <row r="19" spans="1:25" x14ac:dyDescent="0.25">
      <c r="A19" s="10" t="s">
        <v>45</v>
      </c>
      <c r="B19" s="10">
        <v>0.25124400000000002</v>
      </c>
      <c r="C19" s="10">
        <v>0.24162900000000001</v>
      </c>
      <c r="D19" s="10">
        <v>0</v>
      </c>
      <c r="E19" s="10">
        <v>0.53721300000000005</v>
      </c>
      <c r="F19" s="10">
        <v>0.48737999999999998</v>
      </c>
      <c r="G19" s="10">
        <v>67.766587999999999</v>
      </c>
      <c r="H19" s="10">
        <v>233.377951</v>
      </c>
      <c r="I19" s="10">
        <v>6.3122999999999999E-2</v>
      </c>
      <c r="J19" s="10">
        <v>0.33073599999999997</v>
      </c>
      <c r="K19" s="10">
        <v>0.31633499999999998</v>
      </c>
      <c r="L19" s="10">
        <v>0.33761400000000003</v>
      </c>
      <c r="M19" s="10">
        <v>0.14461099999999999</v>
      </c>
      <c r="N19" s="10">
        <v>0.109872</v>
      </c>
      <c r="O19" s="10">
        <v>22.142002999999999</v>
      </c>
      <c r="P19" s="10">
        <v>8.9405999999999999E-2</v>
      </c>
      <c r="Q19" s="10">
        <v>12.416979</v>
      </c>
      <c r="R19" s="10">
        <v>6.1880410000000001</v>
      </c>
      <c r="S19" s="10">
        <v>3.094767</v>
      </c>
      <c r="T19" s="10">
        <v>0</v>
      </c>
      <c r="U19" s="10">
        <v>2.9892999999999999E-2</v>
      </c>
      <c r="V19" s="10">
        <v>0.119173</v>
      </c>
      <c r="W19" s="10">
        <v>2.6658000000000001E-2</v>
      </c>
      <c r="X19" s="10">
        <v>0.110304</v>
      </c>
      <c r="Y19" s="10">
        <v>4.8325290000000001</v>
      </c>
    </row>
    <row r="20" spans="1:25" x14ac:dyDescent="0.25">
      <c r="A20" s="12" t="s">
        <v>46</v>
      </c>
      <c r="B20" s="12">
        <v>0.24699099999999999</v>
      </c>
      <c r="C20" s="12">
        <v>0.23774100000000001</v>
      </c>
      <c r="D20" s="12">
        <v>1.2219000000000001E-2</v>
      </c>
      <c r="E20" s="12">
        <v>0.66766700000000001</v>
      </c>
      <c r="F20" s="12">
        <v>0.50564200000000004</v>
      </c>
      <c r="G20" s="12">
        <v>68.087834000000001</v>
      </c>
      <c r="H20" s="12">
        <v>232.41928999999999</v>
      </c>
      <c r="I20" s="12">
        <v>6.5810999999999995E-2</v>
      </c>
      <c r="J20" s="12">
        <v>0.34587299999999999</v>
      </c>
      <c r="K20" s="12">
        <v>0.37313000000000002</v>
      </c>
      <c r="L20" s="12">
        <v>0.397426</v>
      </c>
      <c r="M20" s="12">
        <v>0.15316399999999999</v>
      </c>
      <c r="N20" s="12">
        <v>0.106544</v>
      </c>
      <c r="O20" s="12">
        <v>20.911062000000001</v>
      </c>
      <c r="P20" s="12">
        <v>0.102451</v>
      </c>
      <c r="Q20" s="12">
        <v>11.767950000000001</v>
      </c>
      <c r="R20" s="12">
        <v>5.8753469999999997</v>
      </c>
      <c r="S20" s="12">
        <v>3.835251</v>
      </c>
      <c r="T20" s="12">
        <v>0</v>
      </c>
      <c r="U20" s="12">
        <v>4.6776999999999999E-2</v>
      </c>
      <c r="V20" s="12">
        <v>0.12723799999999999</v>
      </c>
      <c r="W20" s="12">
        <v>1.7368999999999999E-2</v>
      </c>
      <c r="X20" s="12">
        <v>0.139899</v>
      </c>
      <c r="Y20" s="12">
        <v>4.8325290000000001</v>
      </c>
    </row>
    <row r="21" spans="1:25" x14ac:dyDescent="0.25">
      <c r="A21" t="s">
        <v>47</v>
      </c>
      <c r="B21">
        <v>0.24614900000000001</v>
      </c>
      <c r="C21">
        <v>0.231603</v>
      </c>
      <c r="D21">
        <v>1.0208999999999999E-2</v>
      </c>
      <c r="E21">
        <v>0.65943300000000005</v>
      </c>
      <c r="F21">
        <v>0.44150800000000001</v>
      </c>
      <c r="G21">
        <v>65.970478999999997</v>
      </c>
      <c r="H21">
        <v>231.01869400000001</v>
      </c>
      <c r="I21">
        <v>7.2205000000000005E-2</v>
      </c>
      <c r="J21">
        <v>0.32656200000000002</v>
      </c>
      <c r="K21">
        <v>0.36312100000000003</v>
      </c>
      <c r="L21">
        <v>0.38933899999999999</v>
      </c>
      <c r="M21">
        <v>0.14932000000000001</v>
      </c>
      <c r="N21">
        <v>9.8366999999999996E-2</v>
      </c>
      <c r="O21">
        <v>20.799047000000002</v>
      </c>
      <c r="P21">
        <v>0.10158499999999999</v>
      </c>
      <c r="Q21">
        <v>11.674493999999999</v>
      </c>
      <c r="R21">
        <v>5.8386459999999998</v>
      </c>
      <c r="S21">
        <v>3.8065579999999999</v>
      </c>
      <c r="T21">
        <v>0</v>
      </c>
      <c r="U21">
        <v>4.5744E-2</v>
      </c>
      <c r="V21">
        <v>0.124445</v>
      </c>
      <c r="W21">
        <v>1.8055000000000002E-2</v>
      </c>
      <c r="X21">
        <v>0.14008899999999999</v>
      </c>
      <c r="Y21">
        <v>4.8325290000000001</v>
      </c>
    </row>
    <row r="22" spans="1:25" x14ac:dyDescent="0.25">
      <c r="A22" s="10" t="s">
        <v>48</v>
      </c>
      <c r="B22" s="10">
        <v>0.24773999999999999</v>
      </c>
      <c r="C22" s="10">
        <v>0.234097</v>
      </c>
      <c r="D22" s="10">
        <v>1.2648E-2</v>
      </c>
      <c r="E22" s="10">
        <v>0.66818500000000003</v>
      </c>
      <c r="F22" s="10">
        <v>0.49179600000000001</v>
      </c>
      <c r="G22" s="10">
        <v>67.649107999999998</v>
      </c>
      <c r="H22" s="10">
        <v>232.533535</v>
      </c>
      <c r="I22" s="10">
        <v>6.5401000000000001E-2</v>
      </c>
      <c r="J22" s="10">
        <v>0.35835099999999998</v>
      </c>
      <c r="K22" s="10">
        <v>0.37107000000000001</v>
      </c>
      <c r="L22" s="10">
        <v>0.39446599999999998</v>
      </c>
      <c r="M22" s="10">
        <v>0.150843</v>
      </c>
      <c r="N22" s="10">
        <v>0.10793</v>
      </c>
      <c r="O22" s="10">
        <v>20.900587000000002</v>
      </c>
      <c r="P22" s="10">
        <v>0.101077</v>
      </c>
      <c r="Q22" s="10">
        <v>11.728896000000001</v>
      </c>
      <c r="R22" s="10">
        <v>5.8760919999999999</v>
      </c>
      <c r="S22" s="10">
        <v>3.8308629999999999</v>
      </c>
      <c r="T22" s="10">
        <v>0</v>
      </c>
      <c r="U22" s="10">
        <v>4.5360999999999999E-2</v>
      </c>
      <c r="V22" s="10">
        <v>0.12551399999999999</v>
      </c>
      <c r="W22" s="10">
        <v>1.6791E-2</v>
      </c>
      <c r="X22" s="10">
        <v>0.14097799999999999</v>
      </c>
      <c r="Y22" s="10">
        <v>4.8325290000000001</v>
      </c>
    </row>
    <row r="23" spans="1:25" x14ac:dyDescent="0.25">
      <c r="A23" s="12" t="s">
        <v>56</v>
      </c>
      <c r="B23" s="12">
        <v>0.245389</v>
      </c>
      <c r="C23" s="12">
        <v>0.22915199999999999</v>
      </c>
      <c r="D23" s="12">
        <v>1.4043999999999999E-2</v>
      </c>
      <c r="E23" s="12">
        <v>0.81004100000000001</v>
      </c>
      <c r="F23" s="12">
        <v>0.54997300000000005</v>
      </c>
      <c r="G23" s="12">
        <v>67.688128000000006</v>
      </c>
      <c r="H23" s="12">
        <v>232.197261</v>
      </c>
      <c r="I23" s="12">
        <v>6.1219000000000003E-2</v>
      </c>
      <c r="J23" s="12">
        <v>0.34564499999999998</v>
      </c>
      <c r="K23" s="12">
        <v>0.45733099999999999</v>
      </c>
      <c r="L23" s="12">
        <v>0.476136</v>
      </c>
      <c r="M23" s="12">
        <v>0.16065699999999999</v>
      </c>
      <c r="N23" s="12">
        <v>0.101385</v>
      </c>
      <c r="O23" s="12">
        <v>19.338417</v>
      </c>
      <c r="P23" s="12">
        <v>0.101632</v>
      </c>
      <c r="Q23" s="12">
        <v>10.896952000000001</v>
      </c>
      <c r="R23" s="12">
        <v>5.4931089999999996</v>
      </c>
      <c r="S23" s="12">
        <v>5.0441029999999998</v>
      </c>
      <c r="T23" s="12">
        <v>0</v>
      </c>
      <c r="U23" s="12">
        <v>3.8275000000000003E-2</v>
      </c>
      <c r="V23" s="12">
        <v>0.13530500000000001</v>
      </c>
      <c r="W23" s="12">
        <v>3.8117999999999999E-2</v>
      </c>
      <c r="X23" s="12">
        <v>0.19703699999999999</v>
      </c>
      <c r="Y23" s="12">
        <v>4.8325290000000001</v>
      </c>
    </row>
    <row r="24" spans="1:25" x14ac:dyDescent="0.25">
      <c r="A24" t="s">
        <v>57</v>
      </c>
      <c r="B24">
        <v>0.22887399999999999</v>
      </c>
      <c r="C24">
        <v>0.216531</v>
      </c>
      <c r="D24">
        <v>1.2651000000000001E-2</v>
      </c>
      <c r="E24">
        <v>0.766185</v>
      </c>
      <c r="F24">
        <v>0.52719499999999997</v>
      </c>
      <c r="G24">
        <v>63.163519000000001</v>
      </c>
      <c r="H24">
        <v>221.061476</v>
      </c>
      <c r="I24">
        <v>6.1151999999999998E-2</v>
      </c>
      <c r="J24">
        <v>0.31797500000000001</v>
      </c>
      <c r="K24">
        <v>0.43374800000000002</v>
      </c>
      <c r="L24">
        <v>0.45189400000000002</v>
      </c>
      <c r="M24">
        <v>0.15287600000000001</v>
      </c>
      <c r="N24">
        <v>9.1814999999999994E-2</v>
      </c>
      <c r="O24">
        <v>18.427412</v>
      </c>
      <c r="P24">
        <v>9.6776000000000001E-2</v>
      </c>
      <c r="Q24">
        <v>10.379631</v>
      </c>
      <c r="R24">
        <v>5.2335219999999998</v>
      </c>
      <c r="S24">
        <v>4.7975149999999998</v>
      </c>
      <c r="T24">
        <v>0</v>
      </c>
      <c r="U24">
        <v>3.6736999999999999E-2</v>
      </c>
      <c r="V24">
        <v>0.12620400000000001</v>
      </c>
      <c r="W24">
        <v>3.6740000000000002E-2</v>
      </c>
      <c r="X24">
        <v>0.18758900000000001</v>
      </c>
      <c r="Y24">
        <v>4.8325290000000001</v>
      </c>
    </row>
    <row r="25" spans="1:25" x14ac:dyDescent="0.25">
      <c r="A25" s="10" t="s">
        <v>58</v>
      </c>
      <c r="B25" s="10">
        <v>0.22914899999999999</v>
      </c>
      <c r="C25" s="10">
        <v>0.216083</v>
      </c>
      <c r="D25" s="10">
        <v>1.1270000000000001E-2</v>
      </c>
      <c r="E25" s="10">
        <v>0.78298199999999996</v>
      </c>
      <c r="F25" s="10">
        <v>0.52857299999999996</v>
      </c>
      <c r="G25" s="10">
        <v>63.083533000000003</v>
      </c>
      <c r="H25" s="10">
        <v>219.41072500000001</v>
      </c>
      <c r="I25" s="10">
        <v>6.1473E-2</v>
      </c>
      <c r="J25" s="10">
        <v>0.32691100000000001</v>
      </c>
      <c r="K25" s="10">
        <v>0.43148900000000001</v>
      </c>
      <c r="L25" s="10">
        <v>0.45169399999999998</v>
      </c>
      <c r="M25" s="10">
        <v>0.15776399999999999</v>
      </c>
      <c r="N25" s="10">
        <v>9.3335000000000001E-2</v>
      </c>
      <c r="O25" s="10">
        <v>18.290590999999999</v>
      </c>
      <c r="P25" s="10">
        <v>9.4662999999999997E-2</v>
      </c>
      <c r="Q25" s="10">
        <v>10.333602000000001</v>
      </c>
      <c r="R25" s="10">
        <v>5.1985520000000003</v>
      </c>
      <c r="S25" s="10">
        <v>4.7689830000000004</v>
      </c>
      <c r="T25" s="10">
        <v>0</v>
      </c>
      <c r="U25" s="10">
        <v>3.7272E-2</v>
      </c>
      <c r="V25" s="10">
        <v>0.129133</v>
      </c>
      <c r="W25" s="10">
        <v>3.6299999999999999E-2</v>
      </c>
      <c r="X25" s="10">
        <v>0.18493799999999999</v>
      </c>
      <c r="Y25" s="10">
        <v>4.8325290000000001</v>
      </c>
    </row>
    <row r="26" spans="1:25" x14ac:dyDescent="0.25">
      <c r="A26" s="12" t="s">
        <v>59</v>
      </c>
      <c r="B26" s="12">
        <v>0.21912799999999999</v>
      </c>
      <c r="C26" s="12">
        <v>0.205348</v>
      </c>
      <c r="D26" s="12">
        <v>1.2378999999999999E-2</v>
      </c>
      <c r="E26" s="12">
        <v>0.88713699999999995</v>
      </c>
      <c r="F26" s="12">
        <v>0.59160699999999999</v>
      </c>
      <c r="G26" s="12">
        <v>61.348703</v>
      </c>
      <c r="H26" s="12">
        <v>214.41654299999999</v>
      </c>
      <c r="I26" s="12">
        <v>5.4273000000000002E-2</v>
      </c>
      <c r="J26" s="12">
        <v>0.28872100000000001</v>
      </c>
      <c r="K26" s="12">
        <v>0.49795200000000001</v>
      </c>
      <c r="L26" s="12">
        <v>0.51458899999999996</v>
      </c>
      <c r="M26" s="12">
        <v>0.17566699999999999</v>
      </c>
      <c r="N26" s="12">
        <v>7.8833E-2</v>
      </c>
      <c r="O26" s="12">
        <v>16.239863</v>
      </c>
      <c r="P26" s="12">
        <v>0.103213</v>
      </c>
      <c r="Q26" s="12">
        <v>9.2176349999999996</v>
      </c>
      <c r="R26" s="12">
        <v>4.6831379999999996</v>
      </c>
      <c r="S26" s="12">
        <v>5.9417720000000003</v>
      </c>
      <c r="T26" s="12">
        <v>0</v>
      </c>
      <c r="U26" s="12">
        <v>4.5513999999999999E-2</v>
      </c>
      <c r="V26" s="12">
        <v>0.121311</v>
      </c>
      <c r="W26" s="12">
        <v>4.1408E-2</v>
      </c>
      <c r="X26" s="12">
        <v>0.242733</v>
      </c>
      <c r="Y26" s="12">
        <v>4.8325290000000001</v>
      </c>
    </row>
    <row r="27" spans="1:25" x14ac:dyDescent="0.25">
      <c r="A27" t="s">
        <v>60</v>
      </c>
      <c r="B27">
        <v>0.219722</v>
      </c>
      <c r="C27">
        <v>0.202544</v>
      </c>
      <c r="D27">
        <v>1.0054E-2</v>
      </c>
      <c r="E27">
        <v>0.89143499999999998</v>
      </c>
      <c r="F27">
        <v>0.62827299999999997</v>
      </c>
      <c r="G27">
        <v>61.942546</v>
      </c>
      <c r="H27">
        <v>215.80900399999999</v>
      </c>
      <c r="I27">
        <v>4.6415999999999999E-2</v>
      </c>
      <c r="J27">
        <v>0.244952</v>
      </c>
      <c r="K27">
        <v>0.497975</v>
      </c>
      <c r="L27">
        <v>0.52908200000000005</v>
      </c>
      <c r="M27">
        <v>0.18115000000000001</v>
      </c>
      <c r="N27">
        <v>7.6036999999999993E-2</v>
      </c>
      <c r="O27">
        <v>16.372150000000001</v>
      </c>
      <c r="P27">
        <v>0.10326100000000001</v>
      </c>
      <c r="Q27">
        <v>9.2649810000000006</v>
      </c>
      <c r="R27">
        <v>4.708418</v>
      </c>
      <c r="S27">
        <v>5.9647410000000001</v>
      </c>
      <c r="T27">
        <v>0</v>
      </c>
      <c r="U27">
        <v>4.478E-2</v>
      </c>
      <c r="V27">
        <v>0.124177</v>
      </c>
      <c r="W27">
        <v>4.2403000000000003E-2</v>
      </c>
      <c r="X27">
        <v>0.24437999999999999</v>
      </c>
      <c r="Y27">
        <v>4.8325290000000001</v>
      </c>
    </row>
    <row r="28" spans="1:25" x14ac:dyDescent="0.25">
      <c r="A28" s="10" t="s">
        <v>61</v>
      </c>
      <c r="B28" s="10">
        <v>0.22476399999999999</v>
      </c>
      <c r="C28" s="10">
        <v>0.200796</v>
      </c>
      <c r="D28" s="10">
        <v>1.5357000000000001E-2</v>
      </c>
      <c r="E28" s="10">
        <v>0.87202299999999999</v>
      </c>
      <c r="F28" s="10">
        <v>0.64678899999999995</v>
      </c>
      <c r="G28" s="10">
        <v>60.52084</v>
      </c>
      <c r="H28" s="10">
        <v>211.81330600000001</v>
      </c>
      <c r="I28" s="10">
        <v>4.3021999999999998E-2</v>
      </c>
      <c r="J28" s="10">
        <v>0.23305899999999999</v>
      </c>
      <c r="K28" s="10">
        <v>0.48666999999999999</v>
      </c>
      <c r="L28" s="10">
        <v>0.51891399999999999</v>
      </c>
      <c r="M28" s="10">
        <v>0.17889099999999999</v>
      </c>
      <c r="N28" s="10">
        <v>7.5866000000000003E-2</v>
      </c>
      <c r="O28" s="10">
        <v>16.067343000000001</v>
      </c>
      <c r="P28" s="10">
        <v>0.10253</v>
      </c>
      <c r="Q28" s="10">
        <v>9.0915730000000003</v>
      </c>
      <c r="R28" s="10">
        <v>4.6188130000000003</v>
      </c>
      <c r="S28" s="10">
        <v>5.8462680000000002</v>
      </c>
      <c r="T28" s="10">
        <v>0</v>
      </c>
      <c r="U28" s="10">
        <v>4.3306999999999998E-2</v>
      </c>
      <c r="V28" s="10">
        <v>0.121366</v>
      </c>
      <c r="W28" s="10">
        <v>4.1917000000000003E-2</v>
      </c>
      <c r="X28" s="10">
        <v>0.24245800000000001</v>
      </c>
      <c r="Y28" s="10">
        <v>4.8325290000000001</v>
      </c>
    </row>
    <row r="29" spans="1:25" x14ac:dyDescent="0.25">
      <c r="B29">
        <f>B2-B28</f>
        <v>8.0377000000000004E-2</v>
      </c>
      <c r="C29">
        <f t="shared" ref="C29:Y29" si="0">C2-C28</f>
        <v>0.107187</v>
      </c>
      <c r="D29">
        <f t="shared" si="0"/>
        <v>-1.5357000000000001E-2</v>
      </c>
      <c r="E29">
        <f t="shared" si="0"/>
        <v>-0.83136699999999997</v>
      </c>
      <c r="F29">
        <f t="shared" si="0"/>
        <v>-0.20515499999999992</v>
      </c>
      <c r="G29">
        <f t="shared" si="0"/>
        <v>14.580766000000004</v>
      </c>
      <c r="H29">
        <f t="shared" si="0"/>
        <v>47.865417999999977</v>
      </c>
      <c r="I29">
        <f t="shared" si="0"/>
        <v>2.1859999999999997E-2</v>
      </c>
      <c r="J29">
        <f t="shared" si="0"/>
        <v>9.4470000000000026E-2</v>
      </c>
      <c r="K29">
        <f t="shared" si="0"/>
        <v>-0.45879599999999998</v>
      </c>
      <c r="L29">
        <f t="shared" si="0"/>
        <v>-0.451627</v>
      </c>
      <c r="M29">
        <f t="shared" si="0"/>
        <v>1.3167000000000012E-2</v>
      </c>
      <c r="N29">
        <f t="shared" si="0"/>
        <v>0.24901299999999998</v>
      </c>
      <c r="O29">
        <f t="shared" si="0"/>
        <v>14.043551999999998</v>
      </c>
      <c r="P29">
        <f t="shared" si="0"/>
        <v>-3.0172999999999991E-2</v>
      </c>
      <c r="Q29">
        <f t="shared" si="0"/>
        <v>7.9966690000000007</v>
      </c>
      <c r="R29">
        <f t="shared" si="0"/>
        <v>3.8748079999999989</v>
      </c>
      <c r="S29">
        <f t="shared" si="0"/>
        <v>-5.777253</v>
      </c>
      <c r="T29">
        <f t="shared" si="0"/>
        <v>0</v>
      </c>
      <c r="U29">
        <f t="shared" si="0"/>
        <v>-2.6058999999999999E-2</v>
      </c>
      <c r="V29">
        <f t="shared" si="0"/>
        <v>-8.3931000000000006E-2</v>
      </c>
      <c r="W29">
        <f t="shared" si="0"/>
        <v>-4.1917000000000003E-2</v>
      </c>
      <c r="X29">
        <f t="shared" si="0"/>
        <v>-0.23066500000000001</v>
      </c>
      <c r="Y29">
        <f t="shared" si="0"/>
        <v>0</v>
      </c>
    </row>
    <row r="30" spans="1:25" x14ac:dyDescent="0.25">
      <c r="O30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2"/>
  <sheetViews>
    <sheetView workbookViewId="0">
      <selection activeCell="Q29" sqref="Q29:Q31"/>
    </sheetView>
  </sheetViews>
  <sheetFormatPr defaultRowHeight="15" x14ac:dyDescent="0.25"/>
  <cols>
    <col min="3" max="3" width="12.28515625" customWidth="1"/>
    <col min="17" max="17" width="13.85546875" customWidth="1"/>
  </cols>
  <sheetData>
    <row r="1" spans="1:25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2" t="s">
        <v>28</v>
      </c>
      <c r="B2" s="12">
        <v>0.29675800000000002</v>
      </c>
      <c r="C2" s="12">
        <v>0.29725800000000002</v>
      </c>
      <c r="D2" s="12">
        <v>0</v>
      </c>
      <c r="E2" s="12">
        <v>0.29910599999999998</v>
      </c>
      <c r="F2" s="9">
        <v>51.155901</v>
      </c>
      <c r="G2">
        <v>34.433495000000001</v>
      </c>
      <c r="H2">
        <v>4.8444240000000001</v>
      </c>
      <c r="I2">
        <v>0.41681800000000002</v>
      </c>
      <c r="J2">
        <v>56.473894999999999</v>
      </c>
      <c r="K2">
        <v>3.6330000000000001E-2</v>
      </c>
      <c r="L2">
        <v>7.3513999999999996E-2</v>
      </c>
      <c r="M2" s="12">
        <v>0.184805</v>
      </c>
      <c r="N2" s="12">
        <v>0.25663399999999997</v>
      </c>
      <c r="O2" s="12">
        <v>28.676226</v>
      </c>
      <c r="P2" s="12">
        <v>6.8645999999999999E-2</v>
      </c>
      <c r="Q2" s="12">
        <v>16.044201000000001</v>
      </c>
      <c r="R2" s="12">
        <v>8.0687230000000003</v>
      </c>
      <c r="S2">
        <v>7.4097999999999997E-2</v>
      </c>
      <c r="T2">
        <v>0</v>
      </c>
      <c r="U2">
        <v>1.8273999999999999E-2</v>
      </c>
      <c r="V2">
        <v>0.150785</v>
      </c>
      <c r="W2">
        <v>0</v>
      </c>
      <c r="X2">
        <v>2.8615000000000002E-2</v>
      </c>
      <c r="Y2">
        <v>4.8325290000000001</v>
      </c>
    </row>
    <row r="3" spans="1:25" x14ac:dyDescent="0.25">
      <c r="A3" t="s">
        <v>29</v>
      </c>
      <c r="B3">
        <v>0.279142</v>
      </c>
      <c r="C3">
        <v>0.282883</v>
      </c>
      <c r="D3">
        <v>1.0319999999999999E-2</v>
      </c>
      <c r="E3">
        <v>0.31666</v>
      </c>
      <c r="F3" s="9">
        <v>49.089592000000003</v>
      </c>
      <c r="G3">
        <v>32.966835000000003</v>
      </c>
      <c r="H3">
        <v>5.1344469999999998</v>
      </c>
      <c r="I3">
        <v>0.52444900000000005</v>
      </c>
      <c r="J3">
        <v>54.240769999999998</v>
      </c>
      <c r="K3">
        <v>3.5326000000000003E-2</v>
      </c>
      <c r="L3">
        <v>6.5145999999999996E-2</v>
      </c>
      <c r="M3">
        <v>0.170791</v>
      </c>
      <c r="N3">
        <v>0.30204199999999998</v>
      </c>
      <c r="O3">
        <v>27.331351999999999</v>
      </c>
      <c r="P3">
        <v>6.6267000000000006E-2</v>
      </c>
      <c r="Q3">
        <v>15.372415</v>
      </c>
      <c r="R3">
        <v>7.7497309999999997</v>
      </c>
      <c r="S3">
        <v>7.8617999999999993E-2</v>
      </c>
      <c r="T3">
        <v>0</v>
      </c>
      <c r="U3">
        <v>1.6837000000000001E-2</v>
      </c>
      <c r="V3">
        <v>0.14297799999999999</v>
      </c>
      <c r="W3">
        <v>0</v>
      </c>
      <c r="X3">
        <v>2.7779000000000002E-2</v>
      </c>
      <c r="Y3">
        <v>4.8325290000000001</v>
      </c>
    </row>
    <row r="4" spans="1:25" x14ac:dyDescent="0.25">
      <c r="A4" s="10" t="s">
        <v>30</v>
      </c>
      <c r="B4" s="10">
        <v>0.28872399999999998</v>
      </c>
      <c r="C4" s="10">
        <v>0.28741</v>
      </c>
      <c r="D4" s="10">
        <v>1.2612E-2</v>
      </c>
      <c r="E4" s="10">
        <v>0.41322700000000001</v>
      </c>
      <c r="F4" s="9">
        <v>50.421337000000001</v>
      </c>
      <c r="G4">
        <v>33.881687999999997</v>
      </c>
      <c r="H4">
        <v>4.305904</v>
      </c>
      <c r="I4">
        <v>0.38499899999999998</v>
      </c>
      <c r="J4">
        <v>55.625438000000003</v>
      </c>
      <c r="K4">
        <v>3.9754999999999999E-2</v>
      </c>
      <c r="L4">
        <v>6.8043999999999993E-2</v>
      </c>
      <c r="M4" s="10">
        <v>0.18270900000000001</v>
      </c>
      <c r="N4" s="10">
        <v>0.18792200000000001</v>
      </c>
      <c r="O4" s="10">
        <v>28.444223000000001</v>
      </c>
      <c r="P4" s="10">
        <v>6.9407999999999997E-2</v>
      </c>
      <c r="Q4" s="10">
        <v>15.798287999999999</v>
      </c>
      <c r="R4" s="10">
        <v>7.9351089999999997</v>
      </c>
      <c r="S4">
        <v>7.5372999999999996E-2</v>
      </c>
      <c r="T4">
        <v>0</v>
      </c>
      <c r="U4">
        <v>1.9425999999999999E-2</v>
      </c>
      <c r="V4">
        <v>0.14835899999999999</v>
      </c>
      <c r="W4">
        <v>0</v>
      </c>
      <c r="X4">
        <v>2.7852999999999999E-2</v>
      </c>
      <c r="Y4">
        <v>4.8325290000000001</v>
      </c>
    </row>
    <row r="5" spans="1:25" x14ac:dyDescent="0.25">
      <c r="A5" s="12" t="s">
        <v>31</v>
      </c>
      <c r="B5" s="12">
        <v>0.28760400000000003</v>
      </c>
      <c r="C5" s="12">
        <v>0.294068</v>
      </c>
      <c r="D5" s="12">
        <v>0</v>
      </c>
      <c r="E5" s="12">
        <v>0.30486099999999999</v>
      </c>
      <c r="F5" s="9">
        <v>50.947375000000001</v>
      </c>
      <c r="G5">
        <v>34.059494000000001</v>
      </c>
      <c r="H5">
        <v>4.4205699999999997</v>
      </c>
      <c r="I5">
        <v>0.392787</v>
      </c>
      <c r="J5">
        <v>56.006461999999999</v>
      </c>
      <c r="K5">
        <v>4.0170999999999998E-2</v>
      </c>
      <c r="L5">
        <v>6.6636000000000001E-2</v>
      </c>
      <c r="M5" s="12">
        <v>0.17030699999999999</v>
      </c>
      <c r="N5" s="12">
        <v>0.19175400000000001</v>
      </c>
      <c r="O5" s="12">
        <v>27.912977000000001</v>
      </c>
      <c r="P5" s="12">
        <v>7.1573999999999999E-2</v>
      </c>
      <c r="Q5" s="12">
        <v>15.524673999999999</v>
      </c>
      <c r="R5" s="12">
        <v>7.793901</v>
      </c>
      <c r="S5">
        <v>0.37488199999999999</v>
      </c>
      <c r="T5">
        <v>0</v>
      </c>
      <c r="U5">
        <v>2.0202999999999999E-2</v>
      </c>
      <c r="V5">
        <v>0.17302200000000001</v>
      </c>
      <c r="W5">
        <v>0</v>
      </c>
      <c r="X5">
        <v>3.5008999999999998E-2</v>
      </c>
      <c r="Y5">
        <v>4.8325290000000001</v>
      </c>
    </row>
    <row r="6" spans="1:25" x14ac:dyDescent="0.25">
      <c r="A6" t="s">
        <v>32</v>
      </c>
      <c r="B6">
        <v>0.279503</v>
      </c>
      <c r="C6">
        <v>0.27924700000000002</v>
      </c>
      <c r="D6">
        <v>0</v>
      </c>
      <c r="E6">
        <v>0.299591</v>
      </c>
      <c r="F6" s="9">
        <v>49.224156999999998</v>
      </c>
      <c r="G6">
        <v>32.913598</v>
      </c>
      <c r="H6">
        <v>4.3679240000000004</v>
      </c>
      <c r="I6">
        <v>0.35484300000000002</v>
      </c>
      <c r="J6">
        <v>54.074074000000003</v>
      </c>
      <c r="K6">
        <v>3.8129999999999997E-2</v>
      </c>
      <c r="L6">
        <v>6.9608000000000003E-2</v>
      </c>
      <c r="M6">
        <v>0.16455700000000001</v>
      </c>
      <c r="N6">
        <v>0.19536000000000001</v>
      </c>
      <c r="O6">
        <v>26.935500999999999</v>
      </c>
      <c r="P6">
        <v>7.1924000000000002E-2</v>
      </c>
      <c r="Q6">
        <v>15.021947000000001</v>
      </c>
      <c r="R6">
        <v>7.5350960000000002</v>
      </c>
      <c r="S6">
        <v>0.36559199999999997</v>
      </c>
      <c r="T6">
        <v>0</v>
      </c>
      <c r="U6">
        <v>1.9524E-2</v>
      </c>
      <c r="V6">
        <v>0.164991</v>
      </c>
      <c r="W6">
        <v>0</v>
      </c>
      <c r="X6">
        <v>3.3107999999999999E-2</v>
      </c>
      <c r="Y6">
        <v>4.8325290000000001</v>
      </c>
    </row>
    <row r="7" spans="1:25" x14ac:dyDescent="0.25">
      <c r="A7" s="10" t="s">
        <v>33</v>
      </c>
      <c r="B7" s="10">
        <v>0.27873300000000001</v>
      </c>
      <c r="C7" s="10">
        <v>0.27879399999999999</v>
      </c>
      <c r="D7" s="10">
        <v>0</v>
      </c>
      <c r="E7" s="10">
        <v>0.29202600000000001</v>
      </c>
      <c r="F7" s="9">
        <v>49.002637</v>
      </c>
      <c r="G7">
        <v>32.753459999999997</v>
      </c>
      <c r="H7">
        <v>4.384436</v>
      </c>
      <c r="I7">
        <v>0.35119800000000001</v>
      </c>
      <c r="J7">
        <v>53.817078000000002</v>
      </c>
      <c r="K7">
        <v>3.9063000000000001E-2</v>
      </c>
      <c r="L7">
        <v>7.5611999999999999E-2</v>
      </c>
      <c r="M7" s="10">
        <v>0.166301</v>
      </c>
      <c r="N7" s="10">
        <v>0.20279800000000001</v>
      </c>
      <c r="O7" s="10">
        <v>26.783170999999999</v>
      </c>
      <c r="P7" s="10">
        <v>7.3276999999999995E-2</v>
      </c>
      <c r="Q7" s="10">
        <v>14.963734000000001</v>
      </c>
      <c r="R7" s="10">
        <v>7.5102399999999996</v>
      </c>
      <c r="S7">
        <v>0.36785200000000001</v>
      </c>
      <c r="T7">
        <v>0</v>
      </c>
      <c r="U7">
        <v>1.9316E-2</v>
      </c>
      <c r="V7">
        <v>0.166051</v>
      </c>
      <c r="W7">
        <v>0</v>
      </c>
      <c r="X7">
        <v>3.5199000000000001E-2</v>
      </c>
      <c r="Y7">
        <v>4.8325290000000001</v>
      </c>
    </row>
    <row r="8" spans="1:25" x14ac:dyDescent="0.25">
      <c r="A8" s="12" t="s">
        <v>34</v>
      </c>
      <c r="B8" s="12">
        <v>0.29303600000000002</v>
      </c>
      <c r="C8" s="12">
        <v>0.29020400000000002</v>
      </c>
      <c r="D8" s="12">
        <v>1.2038E-2</v>
      </c>
      <c r="E8" s="12">
        <v>0.30146699999999998</v>
      </c>
      <c r="F8" s="9">
        <v>50.817960999999997</v>
      </c>
      <c r="G8">
        <v>33.806812999999998</v>
      </c>
      <c r="H8">
        <v>4.4350699999999996</v>
      </c>
      <c r="I8">
        <v>0.397171</v>
      </c>
      <c r="J8">
        <v>55.777493999999997</v>
      </c>
      <c r="K8">
        <v>4.2561000000000002E-2</v>
      </c>
      <c r="L8">
        <v>6.7230999999999999E-2</v>
      </c>
      <c r="M8" s="12">
        <v>0.123517</v>
      </c>
      <c r="N8" s="12">
        <v>0.18343200000000001</v>
      </c>
      <c r="O8" s="12">
        <v>26.629168</v>
      </c>
      <c r="P8" s="12">
        <v>7.2412000000000004E-2</v>
      </c>
      <c r="Q8" s="12">
        <v>14.832015999999999</v>
      </c>
      <c r="R8" s="12">
        <v>7.3929029999999996</v>
      </c>
      <c r="S8">
        <v>0.220639</v>
      </c>
      <c r="T8">
        <v>0</v>
      </c>
      <c r="U8">
        <v>1.9415999999999999E-2</v>
      </c>
      <c r="V8">
        <v>0.16722500000000001</v>
      </c>
      <c r="W8">
        <v>0</v>
      </c>
      <c r="X8">
        <v>3.5673000000000003E-2</v>
      </c>
      <c r="Y8">
        <v>4.8325290000000001</v>
      </c>
    </row>
    <row r="9" spans="1:25" x14ac:dyDescent="0.25">
      <c r="A9" t="s">
        <v>35</v>
      </c>
      <c r="B9">
        <v>0.27715299999999998</v>
      </c>
      <c r="C9">
        <v>0.28132099999999999</v>
      </c>
      <c r="D9">
        <v>1.2015E-2</v>
      </c>
      <c r="E9">
        <v>0.389907</v>
      </c>
      <c r="F9" s="9">
        <v>49.633740000000003</v>
      </c>
      <c r="G9">
        <v>33.062466999999998</v>
      </c>
      <c r="H9">
        <v>4.5121039999999999</v>
      </c>
      <c r="I9">
        <v>0.37463200000000002</v>
      </c>
      <c r="J9">
        <v>54.423371000000003</v>
      </c>
      <c r="K9">
        <v>3.9676999999999997E-2</v>
      </c>
      <c r="L9">
        <v>6.8346000000000004E-2</v>
      </c>
      <c r="M9">
        <v>0.128881</v>
      </c>
      <c r="N9">
        <v>0.20075599999999999</v>
      </c>
      <c r="O9">
        <v>25.924426</v>
      </c>
      <c r="P9">
        <v>6.9449999999999998E-2</v>
      </c>
      <c r="Q9">
        <v>14.503672999999999</v>
      </c>
      <c r="R9">
        <v>7.2105199999999998</v>
      </c>
      <c r="S9">
        <v>0.215998</v>
      </c>
      <c r="T9">
        <v>0</v>
      </c>
      <c r="U9">
        <v>1.9546000000000001E-2</v>
      </c>
      <c r="V9">
        <v>0.16606499999999999</v>
      </c>
      <c r="W9">
        <v>0</v>
      </c>
      <c r="X9">
        <v>3.3966000000000003E-2</v>
      </c>
      <c r="Y9">
        <v>4.8325290000000001</v>
      </c>
    </row>
    <row r="10" spans="1:25" x14ac:dyDescent="0.25">
      <c r="A10" s="10" t="s">
        <v>36</v>
      </c>
      <c r="B10" s="10">
        <v>0.27786699999999998</v>
      </c>
      <c r="C10" s="10">
        <v>0.28024100000000002</v>
      </c>
      <c r="D10" s="10">
        <v>1.1812E-2</v>
      </c>
      <c r="E10" s="10">
        <v>0.30390899999999998</v>
      </c>
      <c r="F10" s="9">
        <v>49.617507000000003</v>
      </c>
      <c r="G10">
        <v>32.952710000000003</v>
      </c>
      <c r="H10">
        <v>4.5396559999999999</v>
      </c>
      <c r="I10">
        <v>0.408468</v>
      </c>
      <c r="J10">
        <v>54.395682000000001</v>
      </c>
      <c r="K10">
        <v>4.1050999999999997E-2</v>
      </c>
      <c r="L10">
        <v>6.3775999999999999E-2</v>
      </c>
      <c r="M10" s="10">
        <v>0.12302399999999999</v>
      </c>
      <c r="N10" s="10">
        <v>0.20135800000000001</v>
      </c>
      <c r="O10" s="10">
        <v>25.891819999999999</v>
      </c>
      <c r="P10" s="10">
        <v>6.8055000000000004E-2</v>
      </c>
      <c r="Q10" s="10">
        <v>14.462387</v>
      </c>
      <c r="R10" s="10">
        <v>63006</v>
      </c>
      <c r="S10">
        <v>0.214365</v>
      </c>
      <c r="T10">
        <v>0</v>
      </c>
      <c r="U10">
        <v>1.9609999999999999E-2</v>
      </c>
      <c r="V10">
        <v>0.165906</v>
      </c>
      <c r="W10">
        <v>0</v>
      </c>
      <c r="X10">
        <v>3.3341000000000003E-2</v>
      </c>
      <c r="Y10">
        <v>4.8325290000000001</v>
      </c>
    </row>
    <row r="11" spans="1:25" x14ac:dyDescent="0.25">
      <c r="A11" s="12" t="s">
        <v>37</v>
      </c>
      <c r="B11" s="12">
        <v>0.27664499999999997</v>
      </c>
      <c r="C11" s="12">
        <v>0.28133900000000001</v>
      </c>
      <c r="D11" s="12">
        <v>1.1103E-2</v>
      </c>
      <c r="E11" s="12">
        <v>0.302485</v>
      </c>
      <c r="F11" s="9">
        <v>50.092368999999998</v>
      </c>
      <c r="G11">
        <v>33.218487000000003</v>
      </c>
      <c r="H11">
        <v>4.6246910000000003</v>
      </c>
      <c r="I11">
        <v>0.36855300000000002</v>
      </c>
      <c r="J11">
        <v>54.917171000000003</v>
      </c>
      <c r="K11">
        <v>4.1397000000000003E-2</v>
      </c>
      <c r="L11">
        <v>6.5949999999999995E-2</v>
      </c>
      <c r="M11" s="12">
        <v>0.108025</v>
      </c>
      <c r="N11" s="12">
        <v>0.181531</v>
      </c>
      <c r="O11" s="12">
        <v>24.340861</v>
      </c>
      <c r="P11" s="12">
        <v>6.9526000000000004E-2</v>
      </c>
      <c r="Q11" s="12">
        <v>13.622367000000001</v>
      </c>
      <c r="R11" s="12">
        <v>6.7786099999999996</v>
      </c>
      <c r="S11">
        <v>8.5125000000000006E-2</v>
      </c>
      <c r="T11">
        <v>0</v>
      </c>
      <c r="U11">
        <v>2.1489000000000001E-2</v>
      </c>
      <c r="V11">
        <v>0.17036999999999999</v>
      </c>
      <c r="W11">
        <v>0</v>
      </c>
      <c r="X11">
        <v>4.3609000000000002E-2</v>
      </c>
      <c r="Y11">
        <v>4.8325290000000001</v>
      </c>
    </row>
    <row r="12" spans="1:25" x14ac:dyDescent="0.25">
      <c r="A12" t="s">
        <v>38</v>
      </c>
      <c r="B12">
        <v>0.28025600000000001</v>
      </c>
      <c r="C12">
        <v>0.27615000000000001</v>
      </c>
      <c r="D12">
        <v>0</v>
      </c>
      <c r="E12">
        <v>0.30488199999999999</v>
      </c>
      <c r="F12" s="9">
        <v>49.260544000000003</v>
      </c>
      <c r="G12">
        <v>32.675020000000004</v>
      </c>
      <c r="H12">
        <v>4.4303229999999996</v>
      </c>
      <c r="I12">
        <v>0.37306400000000001</v>
      </c>
      <c r="J12">
        <v>54.063094999999997</v>
      </c>
      <c r="K12">
        <v>4.308E-2</v>
      </c>
      <c r="L12">
        <v>6.1971999999999999E-2</v>
      </c>
      <c r="M12">
        <v>0.10119400000000001</v>
      </c>
      <c r="N12">
        <v>0.16187000000000001</v>
      </c>
      <c r="O12">
        <v>24.004919000000001</v>
      </c>
      <c r="P12">
        <v>6.5933000000000005E-2</v>
      </c>
      <c r="Q12">
        <v>13.393624000000001</v>
      </c>
      <c r="R12">
        <v>6.6738400000000002</v>
      </c>
      <c r="S12">
        <v>8.3475999999999995E-2</v>
      </c>
      <c r="T12">
        <v>0</v>
      </c>
      <c r="U12">
        <v>2.0247999999999999E-2</v>
      </c>
      <c r="V12">
        <v>0.16877700000000001</v>
      </c>
      <c r="W12">
        <v>0</v>
      </c>
      <c r="X12">
        <v>4.4137000000000003E-2</v>
      </c>
      <c r="Y12">
        <v>4.8325290000000001</v>
      </c>
    </row>
    <row r="13" spans="1:25" x14ac:dyDescent="0.25">
      <c r="A13" s="10" t="s">
        <v>39</v>
      </c>
      <c r="B13" s="10">
        <v>0.266405</v>
      </c>
      <c r="C13" s="10">
        <v>0.27383000000000002</v>
      </c>
      <c r="D13" s="10">
        <v>0</v>
      </c>
      <c r="E13" s="10">
        <v>0.30147299999999999</v>
      </c>
      <c r="F13" s="9">
        <v>48.225988999999998</v>
      </c>
      <c r="G13">
        <v>31.948848000000002</v>
      </c>
      <c r="H13">
        <v>4.3651090000000003</v>
      </c>
      <c r="I13">
        <v>0.37190600000000001</v>
      </c>
      <c r="J13">
        <v>52.874406999999998</v>
      </c>
      <c r="K13">
        <v>4.3326999999999997E-2</v>
      </c>
      <c r="L13">
        <v>6.2529000000000001E-2</v>
      </c>
      <c r="M13" s="10">
        <v>0.104752</v>
      </c>
      <c r="N13" s="10">
        <v>0.16874</v>
      </c>
      <c r="O13" s="10">
        <v>23.464984999999999</v>
      </c>
      <c r="P13" s="10">
        <v>6.5520999999999996E-2</v>
      </c>
      <c r="Q13" s="10">
        <v>13.121036</v>
      </c>
      <c r="R13" s="10">
        <v>6.5212339999999998</v>
      </c>
      <c r="S13">
        <v>8.3987999999999993E-2</v>
      </c>
      <c r="T13">
        <v>0</v>
      </c>
      <c r="U13">
        <v>1.9526000000000002E-2</v>
      </c>
      <c r="V13">
        <v>0.16373799999999999</v>
      </c>
      <c r="W13">
        <v>0</v>
      </c>
      <c r="X13">
        <v>4.2694999999999997E-2</v>
      </c>
      <c r="Y13">
        <v>4.8325290000000001</v>
      </c>
    </row>
    <row r="14" spans="1:25" x14ac:dyDescent="0.25">
      <c r="A14" s="12" t="s">
        <v>40</v>
      </c>
      <c r="B14" s="12">
        <v>0.26575599999999999</v>
      </c>
      <c r="C14" s="12">
        <v>0.26516899999999999</v>
      </c>
      <c r="D14" s="12">
        <v>0</v>
      </c>
      <c r="E14" s="12">
        <v>0.29911199999999999</v>
      </c>
      <c r="F14" s="9">
        <v>47.764476000000002</v>
      </c>
      <c r="G14">
        <v>31.517513000000001</v>
      </c>
      <c r="H14">
        <v>4.3156239999999997</v>
      </c>
      <c r="I14">
        <v>0.372948</v>
      </c>
      <c r="J14">
        <v>52.305351000000002</v>
      </c>
      <c r="K14">
        <v>4.1257000000000002E-2</v>
      </c>
      <c r="L14">
        <v>6.0476000000000002E-2</v>
      </c>
      <c r="M14" s="12">
        <v>9.9335000000000007E-2</v>
      </c>
      <c r="N14" s="12">
        <v>0.153171</v>
      </c>
      <c r="O14" s="12">
        <v>22.035314</v>
      </c>
      <c r="P14" s="12">
        <v>6.2632999999999994E-2</v>
      </c>
      <c r="Q14" s="12">
        <v>12.323228</v>
      </c>
      <c r="R14" s="12">
        <v>6.1376530000000002</v>
      </c>
      <c r="S14">
        <v>7.3924000000000004E-2</v>
      </c>
      <c r="T14">
        <v>0</v>
      </c>
      <c r="U14">
        <v>2.3008000000000001E-2</v>
      </c>
      <c r="V14">
        <v>0.16198000000000001</v>
      </c>
      <c r="W14">
        <v>0</v>
      </c>
      <c r="X14">
        <v>4.8634999999999998E-2</v>
      </c>
      <c r="Y14">
        <v>4.8325290000000001</v>
      </c>
    </row>
    <row r="15" spans="1:25" x14ac:dyDescent="0.25">
      <c r="A15" t="s">
        <v>41</v>
      </c>
      <c r="B15">
        <v>0.27435500000000002</v>
      </c>
      <c r="C15">
        <v>0.27643800000000002</v>
      </c>
      <c r="D15">
        <v>0</v>
      </c>
      <c r="E15">
        <v>0.309255</v>
      </c>
      <c r="F15" s="9">
        <v>48.213642</v>
      </c>
      <c r="G15">
        <v>31.847117999999998</v>
      </c>
      <c r="H15">
        <v>4.4541620000000002</v>
      </c>
      <c r="I15">
        <v>0.34635100000000002</v>
      </c>
      <c r="J15">
        <v>52.858485000000002</v>
      </c>
      <c r="K15">
        <v>4.5498999999999998E-2</v>
      </c>
      <c r="L15">
        <v>6.1672999999999999E-2</v>
      </c>
      <c r="M15">
        <v>9.5707E-2</v>
      </c>
      <c r="N15">
        <v>0.16034799999999999</v>
      </c>
      <c r="O15">
        <v>22.232301</v>
      </c>
      <c r="P15">
        <v>6.4754000000000006E-2</v>
      </c>
      <c r="Q15">
        <v>12.444572000000001</v>
      </c>
      <c r="R15">
        <v>6.2136709999999997</v>
      </c>
      <c r="S15">
        <v>7.9605999999999996E-2</v>
      </c>
      <c r="T15">
        <v>0</v>
      </c>
      <c r="U15">
        <v>2.2218999999999999E-2</v>
      </c>
      <c r="V15">
        <v>0.164662</v>
      </c>
      <c r="W15">
        <v>0</v>
      </c>
      <c r="X15">
        <v>4.9873000000000001E-2</v>
      </c>
      <c r="Y15">
        <v>4.8325290000000001</v>
      </c>
    </row>
    <row r="16" spans="1:25" x14ac:dyDescent="0.25">
      <c r="A16" s="10" t="s">
        <v>42</v>
      </c>
      <c r="B16" s="10">
        <v>0.273067</v>
      </c>
      <c r="C16" s="10">
        <v>0.27028799999999997</v>
      </c>
      <c r="D16" s="10">
        <v>1.3974E-2</v>
      </c>
      <c r="E16" s="10">
        <v>0.29830800000000002</v>
      </c>
      <c r="F16" s="9">
        <v>48.368099000000001</v>
      </c>
      <c r="G16">
        <v>31.908871999999999</v>
      </c>
      <c r="H16">
        <v>4.3634300000000001</v>
      </c>
      <c r="I16">
        <v>0.37884699999999999</v>
      </c>
      <c r="J16">
        <v>53.043965999999998</v>
      </c>
      <c r="K16">
        <v>4.3611999999999998E-2</v>
      </c>
      <c r="L16">
        <v>5.8282E-2</v>
      </c>
      <c r="M16" s="10">
        <v>9.7642000000000007E-2</v>
      </c>
      <c r="N16" s="10">
        <v>0.149758</v>
      </c>
      <c r="O16" s="10">
        <v>22.339345999999999</v>
      </c>
      <c r="P16" s="10">
        <v>6.4724000000000004E-2</v>
      </c>
      <c r="Q16" s="10">
        <v>12.473684</v>
      </c>
      <c r="R16" s="10">
        <v>6.2256010000000002</v>
      </c>
      <c r="S16">
        <v>7.8279000000000001E-2</v>
      </c>
      <c r="T16">
        <v>0</v>
      </c>
      <c r="U16">
        <v>2.3104E-2</v>
      </c>
      <c r="V16">
        <v>0.16314100000000001</v>
      </c>
      <c r="W16">
        <v>0</v>
      </c>
      <c r="X16">
        <v>5.0012000000000001E-2</v>
      </c>
      <c r="Y16">
        <v>4.8325290000000001</v>
      </c>
    </row>
    <row r="17" spans="1:25" x14ac:dyDescent="0.25">
      <c r="A17" s="12" t="s">
        <v>43</v>
      </c>
      <c r="B17" s="12">
        <v>0.26102199999999998</v>
      </c>
      <c r="C17" s="12">
        <v>0.269783</v>
      </c>
      <c r="D17" s="12">
        <v>1.1990000000000001E-2</v>
      </c>
      <c r="E17" s="12">
        <v>0.326376</v>
      </c>
      <c r="F17" s="9">
        <v>48.996662000000001</v>
      </c>
      <c r="G17">
        <v>31.892151999999999</v>
      </c>
      <c r="H17">
        <v>4.6623130000000002</v>
      </c>
      <c r="I17">
        <v>0.39585300000000001</v>
      </c>
      <c r="J17">
        <v>53.627650000000003</v>
      </c>
      <c r="K17">
        <v>4.9381000000000001E-2</v>
      </c>
      <c r="L17">
        <v>5.4377000000000002E-2</v>
      </c>
      <c r="M17" s="12">
        <v>8.0687999999999996E-2</v>
      </c>
      <c r="N17" s="12">
        <v>0.106811</v>
      </c>
      <c r="O17" s="12">
        <v>16.849025000000001</v>
      </c>
      <c r="P17" s="12">
        <v>5.2602999999999997E-2</v>
      </c>
      <c r="Q17" s="12">
        <v>9.4557680000000008</v>
      </c>
      <c r="R17" s="12">
        <v>4.7731570000000003</v>
      </c>
      <c r="S17">
        <v>7.6996999999999996E-2</v>
      </c>
      <c r="T17">
        <v>0</v>
      </c>
      <c r="U17">
        <v>3.2944000000000001E-2</v>
      </c>
      <c r="V17">
        <v>0.164689</v>
      </c>
      <c r="W17">
        <v>0</v>
      </c>
      <c r="X17">
        <v>7.5415999999999997E-2</v>
      </c>
      <c r="Y17">
        <v>4.8325290000000001</v>
      </c>
    </row>
    <row r="18" spans="1:25" x14ac:dyDescent="0.25">
      <c r="A18" t="s">
        <v>44</v>
      </c>
      <c r="B18">
        <v>0.25270399999999998</v>
      </c>
      <c r="C18">
        <v>0.25748199999999999</v>
      </c>
      <c r="D18">
        <v>0</v>
      </c>
      <c r="E18">
        <v>0.324405</v>
      </c>
      <c r="F18" s="9">
        <v>47.086736999999999</v>
      </c>
      <c r="G18">
        <v>30.632348</v>
      </c>
      <c r="H18">
        <v>4.3641350000000001</v>
      </c>
      <c r="I18">
        <v>0.38052799999999998</v>
      </c>
      <c r="J18">
        <v>51.501463999999999</v>
      </c>
      <c r="K18">
        <v>4.6434999999999997E-2</v>
      </c>
      <c r="L18">
        <v>5.6436E-2</v>
      </c>
      <c r="M18">
        <v>7.9758999999999997E-2</v>
      </c>
      <c r="N18">
        <v>0.101633</v>
      </c>
      <c r="O18">
        <v>16.202303000000001</v>
      </c>
      <c r="P18">
        <v>5.4975000000000003E-2</v>
      </c>
      <c r="Q18">
        <v>9.1218819999999994</v>
      </c>
      <c r="R18">
        <v>4.6010559999999998</v>
      </c>
      <c r="S18">
        <v>8.0878000000000005E-2</v>
      </c>
      <c r="T18">
        <v>0</v>
      </c>
      <c r="U18">
        <v>3.0540999999999999E-2</v>
      </c>
      <c r="V18">
        <v>0.157864</v>
      </c>
      <c r="W18">
        <v>0</v>
      </c>
      <c r="X18">
        <v>7.4286000000000005E-2</v>
      </c>
      <c r="Y18">
        <v>4.8325290000000001</v>
      </c>
    </row>
    <row r="19" spans="1:25" x14ac:dyDescent="0.25">
      <c r="A19" s="10" t="s">
        <v>45</v>
      </c>
      <c r="B19" s="10">
        <v>0.24776300000000001</v>
      </c>
      <c r="C19" s="10">
        <v>0.25535799999999997</v>
      </c>
      <c r="D19" s="10">
        <v>0</v>
      </c>
      <c r="E19" s="10">
        <v>0.33104699999999998</v>
      </c>
      <c r="F19" s="9">
        <v>46.634134000000003</v>
      </c>
      <c r="G19">
        <v>30.369987999999999</v>
      </c>
      <c r="H19">
        <v>4.4066219999999996</v>
      </c>
      <c r="I19">
        <v>0.37529000000000001</v>
      </c>
      <c r="J19">
        <v>51.029696000000001</v>
      </c>
      <c r="K19">
        <v>4.4670000000000001E-2</v>
      </c>
      <c r="L19">
        <v>5.3837999999999997E-2</v>
      </c>
      <c r="M19" s="10">
        <v>7.9491000000000006E-2</v>
      </c>
      <c r="N19" s="10">
        <v>9.9569000000000005E-2</v>
      </c>
      <c r="O19" s="10">
        <v>16.045755</v>
      </c>
      <c r="P19" s="10">
        <v>5.4949999999999999E-2</v>
      </c>
      <c r="Q19" s="10">
        <v>9.0263489999999997</v>
      </c>
      <c r="R19" s="10">
        <v>4.5604800000000001</v>
      </c>
      <c r="S19">
        <v>7.8565999999999997E-2</v>
      </c>
      <c r="T19">
        <v>0</v>
      </c>
      <c r="U19">
        <v>2.8947000000000001E-2</v>
      </c>
      <c r="V19">
        <v>0.156</v>
      </c>
      <c r="W19">
        <v>0</v>
      </c>
      <c r="X19">
        <v>7.3830999999999994E-2</v>
      </c>
      <c r="Y19">
        <v>4.8325290000000001</v>
      </c>
    </row>
    <row r="20" spans="1:25" x14ac:dyDescent="0.25">
      <c r="A20" s="12" t="s">
        <v>46</v>
      </c>
      <c r="B20" s="12">
        <v>0.25161099999999997</v>
      </c>
      <c r="C20" s="12">
        <v>0.25931599999999999</v>
      </c>
      <c r="D20" s="12">
        <v>0</v>
      </c>
      <c r="E20" s="12">
        <v>0.33294099999999999</v>
      </c>
      <c r="F20" s="9">
        <v>47.669069</v>
      </c>
      <c r="G20">
        <v>30.917054</v>
      </c>
      <c r="H20">
        <v>4.6649219999999998</v>
      </c>
      <c r="I20">
        <v>0.389094</v>
      </c>
      <c r="J20">
        <v>52.220554999999997</v>
      </c>
      <c r="K20">
        <v>5.1539000000000001E-2</v>
      </c>
      <c r="L20">
        <v>5.5225000000000003E-2</v>
      </c>
      <c r="M20" s="12">
        <v>7.5191999999999995E-2</v>
      </c>
      <c r="N20" s="12">
        <v>8.8742000000000001E-2</v>
      </c>
      <c r="O20" s="12">
        <v>14.187981000000001</v>
      </c>
      <c r="P20" s="12">
        <v>5.5156999999999998E-2</v>
      </c>
      <c r="Q20" s="12">
        <v>8.0202849999999994</v>
      </c>
      <c r="R20" s="12">
        <v>4.0843160000000003</v>
      </c>
      <c r="S20">
        <v>0.10634</v>
      </c>
      <c r="T20">
        <v>0</v>
      </c>
      <c r="U20">
        <v>3.5830000000000001E-2</v>
      </c>
      <c r="V20">
        <v>0.16209399999999999</v>
      </c>
      <c r="W20">
        <v>1.0423E-2</v>
      </c>
      <c r="X20">
        <v>9.1198000000000001E-2</v>
      </c>
      <c r="Y20">
        <v>4.8325290000000001</v>
      </c>
    </row>
    <row r="21" spans="1:25" x14ac:dyDescent="0.25">
      <c r="A21" t="s">
        <v>47</v>
      </c>
      <c r="B21">
        <v>0.25134600000000001</v>
      </c>
      <c r="C21">
        <v>0.250471</v>
      </c>
      <c r="D21">
        <v>0</v>
      </c>
      <c r="E21">
        <v>0.34955399999999998</v>
      </c>
      <c r="F21" s="9">
        <v>46.646746999999998</v>
      </c>
      <c r="G21">
        <v>30.229797000000001</v>
      </c>
      <c r="H21">
        <v>4.6094150000000003</v>
      </c>
      <c r="I21">
        <v>0.39602700000000002</v>
      </c>
      <c r="J21">
        <v>50.948858999999999</v>
      </c>
      <c r="K21">
        <v>4.6115000000000003E-2</v>
      </c>
      <c r="L21">
        <v>5.8278999999999997E-2</v>
      </c>
      <c r="M21">
        <v>7.5570999999999999E-2</v>
      </c>
      <c r="N21">
        <v>9.4334000000000001E-2</v>
      </c>
      <c r="O21">
        <v>13.834065000000001</v>
      </c>
      <c r="P21">
        <v>5.5216000000000001E-2</v>
      </c>
      <c r="Q21">
        <v>7.8505739999999999</v>
      </c>
      <c r="R21">
        <v>3.9862649999999999</v>
      </c>
      <c r="S21">
        <v>0.10111299999999999</v>
      </c>
      <c r="T21">
        <v>0</v>
      </c>
      <c r="U21">
        <v>3.4277000000000002E-2</v>
      </c>
      <c r="V21">
        <v>0.15745300000000001</v>
      </c>
      <c r="W21">
        <v>1.0278000000000001E-2</v>
      </c>
      <c r="X21">
        <v>8.7842000000000003E-2</v>
      </c>
      <c r="Y21">
        <v>4.8325290000000001</v>
      </c>
    </row>
    <row r="22" spans="1:25" x14ac:dyDescent="0.25">
      <c r="A22" s="10" t="s">
        <v>48</v>
      </c>
      <c r="B22" s="10">
        <v>0.24454100000000001</v>
      </c>
      <c r="C22" s="10">
        <v>0.245588</v>
      </c>
      <c r="D22" s="10">
        <v>0</v>
      </c>
      <c r="E22" s="10">
        <v>0.32617800000000002</v>
      </c>
      <c r="F22" s="9">
        <v>45.806103999999998</v>
      </c>
      <c r="G22">
        <v>29.656793</v>
      </c>
      <c r="H22">
        <v>4.371594</v>
      </c>
      <c r="I22">
        <v>0.378216</v>
      </c>
      <c r="J22">
        <v>50.027594000000001</v>
      </c>
      <c r="K22">
        <v>4.5277999999999999E-2</v>
      </c>
      <c r="L22">
        <v>5.4393999999999998E-2</v>
      </c>
      <c r="M22" s="10">
        <v>7.6194999999999999E-2</v>
      </c>
      <c r="N22" s="10">
        <v>8.4998000000000004E-2</v>
      </c>
      <c r="O22" s="10">
        <v>13.606913</v>
      </c>
      <c r="P22" s="10">
        <v>5.2568999999999998E-2</v>
      </c>
      <c r="Q22" s="10">
        <v>7.6918569999999997</v>
      </c>
      <c r="R22" s="10">
        <v>3.9072580000000001</v>
      </c>
      <c r="S22">
        <v>9.9183999999999994E-2</v>
      </c>
      <c r="T22">
        <v>0</v>
      </c>
      <c r="U22">
        <v>3.0626E-2</v>
      </c>
      <c r="V22">
        <v>0.15318599999999999</v>
      </c>
      <c r="W22">
        <v>0</v>
      </c>
      <c r="X22">
        <v>8.5107000000000002E-2</v>
      </c>
      <c r="Y22">
        <v>4.8325290000000001</v>
      </c>
    </row>
    <row r="23" spans="1:25" x14ac:dyDescent="0.25">
      <c r="A23" s="12" t="s">
        <v>56</v>
      </c>
      <c r="B23" s="12">
        <v>0.25225999999999998</v>
      </c>
      <c r="C23" s="12">
        <v>0.25852900000000001</v>
      </c>
      <c r="D23" s="12">
        <v>0</v>
      </c>
      <c r="E23" s="12">
        <v>0.33799299999999999</v>
      </c>
      <c r="F23" s="9">
        <v>48.234105999999997</v>
      </c>
      <c r="G23">
        <v>31.129615000000001</v>
      </c>
      <c r="H23">
        <v>5.1092589999999998</v>
      </c>
      <c r="I23">
        <v>0.433693</v>
      </c>
      <c r="J23">
        <v>52.783231000000001</v>
      </c>
      <c r="K23">
        <v>5.2206000000000002E-2</v>
      </c>
      <c r="L23">
        <v>5.4675000000000001E-2</v>
      </c>
      <c r="M23" s="12">
        <v>7.2459999999999997E-2</v>
      </c>
      <c r="N23" s="12">
        <v>9.4354999999999994E-2</v>
      </c>
      <c r="O23" s="12">
        <v>12.62861</v>
      </c>
      <c r="P23" s="12">
        <v>5.2784999999999999E-2</v>
      </c>
      <c r="Q23" s="12">
        <v>7.2037810000000002</v>
      </c>
      <c r="R23" s="12">
        <v>3.6882709999999999</v>
      </c>
      <c r="S23">
        <v>8.8946999999999998E-2</v>
      </c>
      <c r="T23">
        <v>0</v>
      </c>
      <c r="U23">
        <v>3.5526000000000002E-2</v>
      </c>
      <c r="V23">
        <v>0.16817299999999999</v>
      </c>
      <c r="W23">
        <v>0</v>
      </c>
      <c r="X23">
        <v>0.101064</v>
      </c>
      <c r="Y23">
        <v>4.8325290000000001</v>
      </c>
    </row>
    <row r="24" spans="1:25" x14ac:dyDescent="0.25">
      <c r="A24" t="s">
        <v>57</v>
      </c>
      <c r="B24">
        <v>0.242287</v>
      </c>
      <c r="C24">
        <v>0.25057099999999999</v>
      </c>
      <c r="D24">
        <v>0</v>
      </c>
      <c r="E24">
        <v>0.34566999999999998</v>
      </c>
      <c r="F24" s="9">
        <v>46.367258</v>
      </c>
      <c r="G24">
        <v>29.973742999999999</v>
      </c>
      <c r="H24">
        <v>4.7032290000000003</v>
      </c>
      <c r="I24">
        <v>0.412047</v>
      </c>
      <c r="J24">
        <v>50.718733999999998</v>
      </c>
      <c r="K24">
        <v>4.9556999999999997E-2</v>
      </c>
      <c r="L24">
        <v>4.9958000000000002E-2</v>
      </c>
      <c r="M24">
        <v>6.9020999999999999E-2</v>
      </c>
      <c r="N24">
        <v>8.0764000000000002E-2</v>
      </c>
      <c r="O24">
        <v>12.16502</v>
      </c>
      <c r="P24">
        <v>4.8052999999999998E-2</v>
      </c>
      <c r="Q24">
        <v>6.9191219999999998</v>
      </c>
      <c r="R24">
        <v>3.5405039999999999</v>
      </c>
      <c r="S24">
        <v>8.8106000000000004E-2</v>
      </c>
      <c r="T24">
        <v>0</v>
      </c>
      <c r="U24">
        <v>3.5076999999999997E-2</v>
      </c>
      <c r="V24">
        <v>0.162187</v>
      </c>
      <c r="W24">
        <v>1.0041E-2</v>
      </c>
      <c r="X24">
        <v>9.4939999999999997E-2</v>
      </c>
      <c r="Y24">
        <v>4.8325290000000001</v>
      </c>
    </row>
    <row r="25" spans="1:25" x14ac:dyDescent="0.25">
      <c r="A25" s="10" t="s">
        <v>58</v>
      </c>
      <c r="B25" s="10">
        <v>0.24643599999999999</v>
      </c>
      <c r="C25" s="10">
        <v>0.25117299999999998</v>
      </c>
      <c r="D25" s="10">
        <v>1.3197E-2</v>
      </c>
      <c r="E25" s="10">
        <v>0.336339</v>
      </c>
      <c r="F25" s="9">
        <v>45.704155</v>
      </c>
      <c r="G25">
        <v>29.481527</v>
      </c>
      <c r="H25">
        <v>4.5197919999999998</v>
      </c>
      <c r="I25">
        <v>0.410217</v>
      </c>
      <c r="J25">
        <v>49.954790000000003</v>
      </c>
      <c r="K25">
        <v>4.6323999999999997E-2</v>
      </c>
      <c r="L25">
        <v>5.0729999999999997E-2</v>
      </c>
      <c r="M25" s="10">
        <v>6.7007999999999998E-2</v>
      </c>
      <c r="N25" s="10">
        <v>7.7682000000000001E-2</v>
      </c>
      <c r="O25" s="10">
        <v>12.004576999999999</v>
      </c>
      <c r="P25" s="10">
        <v>5.0112999999999998E-2</v>
      </c>
      <c r="Q25" s="10">
        <v>6.8183879999999997</v>
      </c>
      <c r="R25" s="10">
        <v>3.4942479999999998</v>
      </c>
      <c r="S25">
        <v>8.6608000000000004E-2</v>
      </c>
      <c r="T25">
        <v>0</v>
      </c>
      <c r="U25">
        <v>3.5368999999999998E-2</v>
      </c>
      <c r="V25">
        <v>0.15928500000000001</v>
      </c>
      <c r="W25">
        <v>0</v>
      </c>
      <c r="X25">
        <v>9.5269999999999994E-2</v>
      </c>
      <c r="Y25">
        <v>4.8325290000000001</v>
      </c>
    </row>
    <row r="26" spans="1:25" x14ac:dyDescent="0.25">
      <c r="A26" s="12" t="s">
        <v>75</v>
      </c>
      <c r="B26" s="12">
        <v>0.24276800000000001</v>
      </c>
      <c r="C26" s="12">
        <v>0.24641199999999999</v>
      </c>
      <c r="D26" s="12">
        <v>0</v>
      </c>
      <c r="E26" s="12">
        <v>0.33838200000000002</v>
      </c>
      <c r="F26" s="9">
        <v>46.373294999999999</v>
      </c>
      <c r="G26">
        <v>29.733799999999999</v>
      </c>
      <c r="H26">
        <v>4.5051050000000004</v>
      </c>
      <c r="I26">
        <v>0.38620100000000002</v>
      </c>
      <c r="J26">
        <v>50.622199000000002</v>
      </c>
      <c r="K26">
        <v>5.5029000000000002E-2</v>
      </c>
      <c r="L26">
        <v>5.0405999999999999E-2</v>
      </c>
      <c r="M26" s="12">
        <v>6.1011000000000003E-2</v>
      </c>
      <c r="N26" s="12">
        <v>6.1073000000000002E-2</v>
      </c>
      <c r="O26" s="12">
        <v>10.192021</v>
      </c>
      <c r="P26" s="12">
        <v>4.7552999999999998E-2</v>
      </c>
      <c r="Q26" s="12">
        <v>5.8081199999999997</v>
      </c>
      <c r="R26" s="12">
        <v>3.0256280000000002</v>
      </c>
      <c r="S26">
        <v>9.8274E-2</v>
      </c>
      <c r="T26">
        <v>0</v>
      </c>
      <c r="U26">
        <v>3.9301000000000003E-2</v>
      </c>
      <c r="V26">
        <v>0.160667</v>
      </c>
      <c r="W26">
        <v>1.0710000000000001E-2</v>
      </c>
      <c r="X26">
        <v>0.11325200000000001</v>
      </c>
      <c r="Y26">
        <v>4.8325290000000001</v>
      </c>
    </row>
    <row r="27" spans="1:25" x14ac:dyDescent="0.25">
      <c r="A27" t="s">
        <v>76</v>
      </c>
      <c r="B27">
        <v>0.23567199999999999</v>
      </c>
      <c r="C27">
        <v>0.24696399999999999</v>
      </c>
      <c r="D27">
        <v>1.2030000000000001E-2</v>
      </c>
      <c r="E27">
        <v>0.33271800000000001</v>
      </c>
      <c r="F27" s="9">
        <v>45.583590999999998</v>
      </c>
      <c r="G27">
        <v>29.186969000000001</v>
      </c>
      <c r="H27">
        <v>4.756462</v>
      </c>
      <c r="I27">
        <v>0.39192500000000002</v>
      </c>
      <c r="J27">
        <v>49.719172999999998</v>
      </c>
      <c r="K27">
        <v>5.3075999999999998E-2</v>
      </c>
      <c r="L27">
        <v>4.8564999999999997E-2</v>
      </c>
      <c r="M27">
        <v>6.207E-2</v>
      </c>
      <c r="N27">
        <v>7.2316000000000005E-2</v>
      </c>
      <c r="O27">
        <v>9.9691589999999994</v>
      </c>
      <c r="P27">
        <v>4.6107000000000002E-2</v>
      </c>
      <c r="Q27">
        <v>5.7014139999999998</v>
      </c>
      <c r="R27">
        <v>2.9681579999999999</v>
      </c>
      <c r="S27">
        <v>9.5009999999999997E-2</v>
      </c>
      <c r="T27">
        <v>0</v>
      </c>
      <c r="U27">
        <v>3.5936000000000003E-2</v>
      </c>
      <c r="V27">
        <v>0.160195</v>
      </c>
      <c r="W27">
        <v>1.0744E-2</v>
      </c>
      <c r="X27">
        <v>0.111383</v>
      </c>
      <c r="Y27">
        <v>4.8325290000000001</v>
      </c>
    </row>
    <row r="28" spans="1:25" x14ac:dyDescent="0.25">
      <c r="A28" s="10" t="s">
        <v>77</v>
      </c>
      <c r="B28" s="10">
        <v>0.231766</v>
      </c>
      <c r="C28" s="10">
        <v>0.24241399999999999</v>
      </c>
      <c r="D28" s="10">
        <v>0</v>
      </c>
      <c r="E28" s="10">
        <v>0.33297599999999999</v>
      </c>
      <c r="F28" s="9">
        <v>45.09355</v>
      </c>
      <c r="G28">
        <v>28.925277999999999</v>
      </c>
      <c r="H28">
        <v>4.6559720000000002</v>
      </c>
      <c r="I28">
        <v>0.40714899999999998</v>
      </c>
      <c r="J28">
        <v>49.168998999999999</v>
      </c>
      <c r="K28">
        <v>5.1500999999999998E-2</v>
      </c>
      <c r="L28">
        <v>5.4640000000000001E-2</v>
      </c>
      <c r="M28" s="10">
        <v>6.3410999999999995E-2</v>
      </c>
      <c r="N28" s="10">
        <v>7.0383000000000001E-2</v>
      </c>
      <c r="O28" s="10">
        <v>9.8734599999999997</v>
      </c>
      <c r="P28" s="10">
        <v>4.7530999999999997E-2</v>
      </c>
      <c r="Q28" s="10">
        <v>5.6637430000000002</v>
      </c>
      <c r="R28" s="10">
        <v>2.9510809999999998</v>
      </c>
      <c r="S28">
        <v>9.7541000000000003E-2</v>
      </c>
      <c r="T28">
        <v>0</v>
      </c>
      <c r="U28">
        <v>3.9003000000000003E-2</v>
      </c>
      <c r="V28">
        <v>0.155696</v>
      </c>
      <c r="W28">
        <v>1.1573E-2</v>
      </c>
      <c r="X28">
        <v>0.110957</v>
      </c>
      <c r="Y28">
        <v>4.8325290000000001</v>
      </c>
    </row>
    <row r="29" spans="1:25" x14ac:dyDescent="0.25">
      <c r="A29" s="12" t="s">
        <v>62</v>
      </c>
      <c r="B29" s="12">
        <v>0.230882</v>
      </c>
      <c r="C29" s="12">
        <v>0.24693599999999999</v>
      </c>
      <c r="D29" s="12">
        <v>0</v>
      </c>
      <c r="E29" s="12">
        <v>0.38392700000000002</v>
      </c>
      <c r="F29" s="9">
        <v>47.519829000000001</v>
      </c>
      <c r="G29">
        <v>30.238676000000002</v>
      </c>
      <c r="H29">
        <v>4.4563119999999996</v>
      </c>
      <c r="I29">
        <v>0.357763</v>
      </c>
      <c r="J29">
        <v>51.639462999999999</v>
      </c>
      <c r="K29">
        <v>4.3437000000000003E-2</v>
      </c>
      <c r="L29">
        <v>4.3576999999999998E-2</v>
      </c>
      <c r="M29" s="12">
        <v>5.1615000000000001E-2</v>
      </c>
      <c r="N29" s="12">
        <v>4.4223999999999999E-2</v>
      </c>
      <c r="O29" s="12">
        <v>8.1486900000000002</v>
      </c>
      <c r="P29" s="12">
        <v>4.9165E-2</v>
      </c>
      <c r="Q29" s="12">
        <v>4.6887660000000002</v>
      </c>
      <c r="R29" s="12">
        <v>2.5189810000000001</v>
      </c>
      <c r="S29">
        <v>0.100289</v>
      </c>
      <c r="T29">
        <v>0</v>
      </c>
      <c r="U29">
        <v>4.2660999999999998E-2</v>
      </c>
      <c r="V29">
        <v>0.15232299999999999</v>
      </c>
      <c r="W29">
        <v>1.1191E-2</v>
      </c>
      <c r="X29">
        <v>0.135186</v>
      </c>
      <c r="Y29">
        <v>4.8325290000000001</v>
      </c>
    </row>
    <row r="30" spans="1:25" x14ac:dyDescent="0.25">
      <c r="A30" t="s">
        <v>63</v>
      </c>
      <c r="B30">
        <v>0.217941</v>
      </c>
      <c r="C30">
        <v>0.23549400000000001</v>
      </c>
      <c r="D30">
        <v>0</v>
      </c>
      <c r="E30">
        <v>0.36275299999999999</v>
      </c>
      <c r="F30" s="9">
        <v>45.165472000000001</v>
      </c>
      <c r="G30">
        <v>28.73573</v>
      </c>
      <c r="H30">
        <v>4.2587640000000002</v>
      </c>
      <c r="I30">
        <v>0.35109600000000002</v>
      </c>
      <c r="J30">
        <v>49.067081999999999</v>
      </c>
      <c r="K30">
        <v>4.4012999999999997E-2</v>
      </c>
      <c r="L30">
        <v>4.0604000000000001E-2</v>
      </c>
      <c r="M30">
        <v>4.9306000000000003E-2</v>
      </c>
      <c r="N30">
        <v>4.3871E-2</v>
      </c>
      <c r="O30">
        <v>7.7467160000000002</v>
      </c>
      <c r="P30">
        <v>4.5365000000000003E-2</v>
      </c>
      <c r="Q30">
        <v>4.452515</v>
      </c>
      <c r="R30">
        <v>2.3891969999999998</v>
      </c>
      <c r="S30">
        <v>9.2401999999999998E-2</v>
      </c>
      <c r="T30">
        <v>0</v>
      </c>
      <c r="U30">
        <v>4.0078999999999997E-2</v>
      </c>
      <c r="V30">
        <v>0.14580699999999999</v>
      </c>
      <c r="W30">
        <v>1.0607E-2</v>
      </c>
      <c r="X30">
        <v>0.12825400000000001</v>
      </c>
      <c r="Y30">
        <v>4.8325290000000001</v>
      </c>
    </row>
    <row r="31" spans="1:25" x14ac:dyDescent="0.25">
      <c r="A31" s="10" t="s">
        <v>64</v>
      </c>
      <c r="B31" s="10">
        <v>0.226801</v>
      </c>
      <c r="C31" s="10">
        <v>0.24033299999999999</v>
      </c>
      <c r="D31" s="10">
        <v>0</v>
      </c>
      <c r="E31" s="10">
        <v>0.37934499999999999</v>
      </c>
      <c r="F31" s="9">
        <v>46.841521999999998</v>
      </c>
      <c r="G31">
        <v>29.827189000000001</v>
      </c>
      <c r="H31">
        <v>4.4624030000000001</v>
      </c>
      <c r="I31">
        <v>0.35588399999999998</v>
      </c>
      <c r="J31">
        <v>50.947592999999998</v>
      </c>
      <c r="K31">
        <v>4.5276999999999998E-2</v>
      </c>
      <c r="L31">
        <v>4.3193000000000002E-2</v>
      </c>
      <c r="M31" s="10">
        <v>5.0021000000000003E-2</v>
      </c>
      <c r="N31" s="10">
        <v>4.4918E-2</v>
      </c>
      <c r="O31" s="10">
        <v>8.0398259999999997</v>
      </c>
      <c r="P31" s="10">
        <v>4.7060999999999999E-2</v>
      </c>
      <c r="Q31" s="10">
        <v>4.6184200000000004</v>
      </c>
      <c r="R31" s="10">
        <v>2.490434</v>
      </c>
      <c r="S31">
        <v>9.7117999999999996E-2</v>
      </c>
      <c r="T31">
        <v>0</v>
      </c>
      <c r="U31">
        <v>4.1981999999999998E-2</v>
      </c>
      <c r="V31">
        <v>0.15313199999999999</v>
      </c>
      <c r="W31">
        <v>1.1195E-2</v>
      </c>
      <c r="X31">
        <v>0.132965</v>
      </c>
      <c r="Y31">
        <v>4.8325290000000001</v>
      </c>
    </row>
    <row r="32" spans="1:25" x14ac:dyDescent="0.25">
      <c r="B32">
        <f t="shared" ref="B32:X32" si="0">B2-B31</f>
        <v>6.9957000000000019E-2</v>
      </c>
      <c r="C32">
        <f t="shared" si="0"/>
        <v>5.6925000000000031E-2</v>
      </c>
      <c r="D32">
        <f t="shared" si="0"/>
        <v>0</v>
      </c>
      <c r="E32">
        <f t="shared" si="0"/>
        <v>-8.0239000000000005E-2</v>
      </c>
      <c r="F32" s="9">
        <f t="shared" si="0"/>
        <v>4.3143790000000024</v>
      </c>
      <c r="G32">
        <f t="shared" si="0"/>
        <v>4.606306</v>
      </c>
      <c r="H32">
        <f t="shared" si="0"/>
        <v>0.38202099999999994</v>
      </c>
      <c r="I32">
        <f t="shared" si="0"/>
        <v>6.0934000000000044E-2</v>
      </c>
      <c r="J32">
        <f t="shared" si="0"/>
        <v>5.5263020000000012</v>
      </c>
      <c r="K32">
        <f t="shared" si="0"/>
        <v>-8.9469999999999966E-3</v>
      </c>
      <c r="L32">
        <f t="shared" si="0"/>
        <v>3.0320999999999994E-2</v>
      </c>
      <c r="M32">
        <f t="shared" si="0"/>
        <v>0.13478399999999999</v>
      </c>
      <c r="N32">
        <f t="shared" si="0"/>
        <v>0.21171599999999996</v>
      </c>
      <c r="O32">
        <f t="shared" si="0"/>
        <v>20.636400000000002</v>
      </c>
      <c r="P32">
        <f t="shared" si="0"/>
        <v>2.1585E-2</v>
      </c>
      <c r="Q32">
        <f t="shared" si="0"/>
        <v>11.425781000000001</v>
      </c>
      <c r="R32">
        <f t="shared" si="0"/>
        <v>5.5782889999999998</v>
      </c>
      <c r="S32">
        <f t="shared" si="0"/>
        <v>-2.3019999999999999E-2</v>
      </c>
      <c r="T32">
        <f t="shared" si="0"/>
        <v>0</v>
      </c>
      <c r="U32">
        <f t="shared" si="0"/>
        <v>-2.3708E-2</v>
      </c>
      <c r="V32">
        <f t="shared" si="0"/>
        <v>-2.346999999999988E-3</v>
      </c>
      <c r="W32">
        <f t="shared" si="0"/>
        <v>-1.1195E-2</v>
      </c>
      <c r="X32">
        <f t="shared" si="0"/>
        <v>-0.10435</v>
      </c>
      <c r="Y32">
        <f>Y2-Y31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4"/>
  <sheetViews>
    <sheetView tabSelected="1" workbookViewId="0">
      <selection activeCell="G30" sqref="G30"/>
    </sheetView>
  </sheetViews>
  <sheetFormatPr defaultRowHeight="15" x14ac:dyDescent="0.25"/>
  <cols>
    <col min="17" max="17" width="13.28515625" customWidth="1"/>
    <col min="18" max="18" width="16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9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2" t="s">
        <v>28</v>
      </c>
      <c r="B2" s="12">
        <v>0.291717</v>
      </c>
      <c r="C2" s="12">
        <v>0.287939</v>
      </c>
      <c r="D2" s="12">
        <v>1.5166000000000001E-2</v>
      </c>
      <c r="E2" s="12">
        <v>0.61152099999999998</v>
      </c>
      <c r="F2" s="14" t="s">
        <v>588</v>
      </c>
      <c r="G2" s="12">
        <v>96.706596000000005</v>
      </c>
      <c r="H2" s="12">
        <v>1.4448700000000001</v>
      </c>
      <c r="I2" s="12">
        <v>4.7273999999999997E-2</v>
      </c>
      <c r="J2" s="12">
        <v>0.23279</v>
      </c>
      <c r="K2" s="12">
        <v>5.2295000000000001E-2</v>
      </c>
      <c r="L2" s="12">
        <v>0.10681599999999999</v>
      </c>
      <c r="M2" s="12">
        <v>0.19428799999999999</v>
      </c>
      <c r="N2" s="12">
        <v>0.25405499999999998</v>
      </c>
      <c r="O2" s="12">
        <v>28.602809000000001</v>
      </c>
      <c r="P2" s="12">
        <v>0.81108599999999997</v>
      </c>
      <c r="Q2" s="12">
        <v>16.003346000000001</v>
      </c>
      <c r="R2" s="12">
        <v>8.0264419999999994</v>
      </c>
      <c r="S2" s="12">
        <v>0.65254900000000005</v>
      </c>
      <c r="T2" s="12">
        <v>0</v>
      </c>
      <c r="U2" s="12">
        <v>0.86870099999999995</v>
      </c>
      <c r="V2" s="12">
        <v>4.3251999999999999E-2</v>
      </c>
      <c r="W2" s="12">
        <v>0.105688</v>
      </c>
      <c r="X2" s="12">
        <v>0.14784</v>
      </c>
      <c r="Y2" s="12">
        <v>4.8325290000000001</v>
      </c>
    </row>
    <row r="3" spans="1:26" x14ac:dyDescent="0.25">
      <c r="A3" t="s">
        <v>29</v>
      </c>
      <c r="B3">
        <v>0.25850099999999998</v>
      </c>
      <c r="C3">
        <v>0.26103399999999999</v>
      </c>
      <c r="D3">
        <v>0</v>
      </c>
      <c r="E3">
        <v>0.54364100000000004</v>
      </c>
      <c r="F3">
        <v>1.251317</v>
      </c>
      <c r="G3">
        <v>88.589962</v>
      </c>
      <c r="H3">
        <v>1.396188</v>
      </c>
      <c r="I3">
        <v>4.7065999999999997E-2</v>
      </c>
      <c r="J3">
        <v>0.223719</v>
      </c>
      <c r="K3">
        <v>4.6431E-2</v>
      </c>
      <c r="L3">
        <v>9.7378000000000006E-2</v>
      </c>
      <c r="M3">
        <v>0.17339599999999999</v>
      </c>
      <c r="N3">
        <v>0.19809099999999999</v>
      </c>
      <c r="O3">
        <v>26.307265999999998</v>
      </c>
      <c r="P3">
        <v>0.74431099999999994</v>
      </c>
      <c r="Q3">
        <v>14.663364</v>
      </c>
      <c r="R3">
        <v>7.3701930000000004</v>
      </c>
      <c r="S3">
        <v>0.60226000000000002</v>
      </c>
      <c r="T3">
        <v>0</v>
      </c>
      <c r="U3">
        <v>0.79605499999999996</v>
      </c>
      <c r="V3">
        <v>4.0240999999999999E-2</v>
      </c>
      <c r="W3">
        <v>9.8488999999999993E-2</v>
      </c>
      <c r="X3">
        <v>0.13622000000000001</v>
      </c>
      <c r="Y3">
        <v>4.8325290000000001</v>
      </c>
    </row>
    <row r="4" spans="1:26" x14ac:dyDescent="0.25">
      <c r="A4" s="10" t="s">
        <v>30</v>
      </c>
      <c r="B4" s="10">
        <v>0.28489100000000001</v>
      </c>
      <c r="C4" s="10">
        <v>0.28776400000000002</v>
      </c>
      <c r="D4" s="10">
        <v>1.1110999999999999E-2</v>
      </c>
      <c r="E4" s="10">
        <v>0.59751900000000002</v>
      </c>
      <c r="F4" s="10">
        <v>1.336014</v>
      </c>
      <c r="G4" s="10">
        <v>96.666473999999994</v>
      </c>
      <c r="H4" s="10">
        <v>1.508372</v>
      </c>
      <c r="I4" s="10">
        <v>5.1908000000000003E-2</v>
      </c>
      <c r="J4" s="10">
        <v>0.23355600000000001</v>
      </c>
      <c r="K4" s="10">
        <v>5.1048999999999997E-2</v>
      </c>
      <c r="L4" s="10">
        <v>9.8271999999999998E-2</v>
      </c>
      <c r="M4" s="10">
        <v>0.18515999999999999</v>
      </c>
      <c r="N4" s="10">
        <v>0.224277</v>
      </c>
      <c r="O4" s="10">
        <v>28.659997000000001</v>
      </c>
      <c r="P4" s="10">
        <v>0.81058300000000005</v>
      </c>
      <c r="Q4" s="10">
        <v>15.97686</v>
      </c>
      <c r="R4" s="10">
        <v>8.0316240000000008</v>
      </c>
      <c r="S4" s="10">
        <v>0.651258</v>
      </c>
      <c r="T4" s="10">
        <v>0</v>
      </c>
      <c r="U4" s="10">
        <v>0.86789099999999997</v>
      </c>
      <c r="V4" s="10">
        <v>4.0966000000000002E-2</v>
      </c>
      <c r="W4" s="10">
        <v>0.106515</v>
      </c>
      <c r="X4" s="10">
        <v>0.14769699999999999</v>
      </c>
      <c r="Y4" s="10">
        <v>4.8325290000000001</v>
      </c>
    </row>
    <row r="5" spans="1:26" x14ac:dyDescent="0.25">
      <c r="A5" s="12" t="s">
        <v>31</v>
      </c>
      <c r="B5" s="12">
        <v>0.26690900000000001</v>
      </c>
      <c r="C5" s="12">
        <v>0.26506999999999997</v>
      </c>
      <c r="D5" s="12">
        <v>6.6111000000000003E-2</v>
      </c>
      <c r="E5" s="12">
        <v>0.65072600000000003</v>
      </c>
      <c r="F5" s="14">
        <v>1.4722500000000001</v>
      </c>
      <c r="G5" s="12">
        <v>92.438325000000006</v>
      </c>
      <c r="H5" s="12">
        <v>1.551623</v>
      </c>
      <c r="I5" s="12">
        <v>4.8688000000000002E-2</v>
      </c>
      <c r="J5" s="12">
        <v>0.24154</v>
      </c>
      <c r="K5" s="12">
        <v>0.141266</v>
      </c>
      <c r="L5" s="12">
        <v>0.177727</v>
      </c>
      <c r="M5" s="12">
        <v>0.22884699999999999</v>
      </c>
      <c r="N5" s="12">
        <v>0.27916400000000002</v>
      </c>
      <c r="O5" s="12">
        <v>25.775010999999999</v>
      </c>
      <c r="P5" s="12">
        <v>0.84766799999999998</v>
      </c>
      <c r="Q5" s="12">
        <v>14.369313</v>
      </c>
      <c r="R5" s="12">
        <v>7.2540139999999997</v>
      </c>
      <c r="S5" s="12">
        <v>2.404471</v>
      </c>
      <c r="T5" s="12">
        <v>1.3923E-2</v>
      </c>
      <c r="U5" s="12">
        <v>0.91168899999999997</v>
      </c>
      <c r="V5" s="12">
        <v>4.2605999999999998E-2</v>
      </c>
      <c r="W5" s="12">
        <v>0.17565600000000001</v>
      </c>
      <c r="X5" s="12">
        <v>0.17171400000000001</v>
      </c>
      <c r="Y5" s="12">
        <v>4.8325290000000001</v>
      </c>
    </row>
    <row r="6" spans="1:26" x14ac:dyDescent="0.25">
      <c r="A6" t="s">
        <v>32</v>
      </c>
      <c r="B6">
        <v>0.26261800000000002</v>
      </c>
      <c r="C6">
        <v>0.25963999999999998</v>
      </c>
      <c r="D6">
        <v>6.9837999999999997E-2</v>
      </c>
      <c r="E6">
        <v>0.65808299999999997</v>
      </c>
      <c r="F6">
        <v>1.4548479999999999</v>
      </c>
      <c r="G6">
        <v>91.235298999999998</v>
      </c>
      <c r="H6">
        <v>1.476127</v>
      </c>
      <c r="I6">
        <v>4.1686000000000001E-2</v>
      </c>
      <c r="J6">
        <v>0.198273</v>
      </c>
      <c r="K6">
        <v>0.130272</v>
      </c>
      <c r="L6">
        <v>0.17815500000000001</v>
      </c>
      <c r="M6">
        <v>0.224385</v>
      </c>
      <c r="N6">
        <v>0.25903900000000002</v>
      </c>
      <c r="O6">
        <v>25.511507000000002</v>
      </c>
      <c r="P6">
        <v>0.84133500000000006</v>
      </c>
      <c r="Q6">
        <v>14.191774000000001</v>
      </c>
      <c r="R6">
        <v>7.1656700000000004</v>
      </c>
      <c r="S6">
        <v>2.3742540000000001</v>
      </c>
      <c r="T6">
        <v>1.4005999999999999E-2</v>
      </c>
      <c r="U6">
        <v>0.90038399999999996</v>
      </c>
      <c r="V6">
        <v>4.4287E-2</v>
      </c>
      <c r="W6">
        <v>0.173899</v>
      </c>
      <c r="X6">
        <v>0.17069300000000001</v>
      </c>
      <c r="Y6">
        <v>4.8325290000000001</v>
      </c>
    </row>
    <row r="7" spans="1:26" x14ac:dyDescent="0.25">
      <c r="A7" s="10" t="s">
        <v>33</v>
      </c>
      <c r="B7" s="10">
        <v>0.240067</v>
      </c>
      <c r="C7" s="10">
        <v>0.23461799999999999</v>
      </c>
      <c r="D7" s="10">
        <v>6.3533000000000006E-2</v>
      </c>
      <c r="E7" s="10">
        <v>0.57638900000000004</v>
      </c>
      <c r="F7" s="10">
        <v>1.21221</v>
      </c>
      <c r="G7" s="10">
        <v>83.530458999999993</v>
      </c>
      <c r="H7" s="10">
        <v>1.423935</v>
      </c>
      <c r="I7" s="10">
        <v>4.9196999999999998E-2</v>
      </c>
      <c r="J7" s="10">
        <v>0.23806099999999999</v>
      </c>
      <c r="K7" s="10">
        <v>0.12689500000000001</v>
      </c>
      <c r="L7" s="10">
        <v>0.162027</v>
      </c>
      <c r="M7" s="10">
        <v>0.20347499999999999</v>
      </c>
      <c r="N7" s="10">
        <v>0.26399099999999998</v>
      </c>
      <c r="O7" s="10">
        <v>23.27251</v>
      </c>
      <c r="P7" s="10">
        <v>0.76873000000000002</v>
      </c>
      <c r="Q7" s="10">
        <v>13.004709</v>
      </c>
      <c r="R7" s="10">
        <v>6.5670669999999998</v>
      </c>
      <c r="S7" s="10">
        <v>2.175049</v>
      </c>
      <c r="T7" s="10">
        <v>1.2603E-2</v>
      </c>
      <c r="U7" s="10">
        <v>0.82404100000000002</v>
      </c>
      <c r="V7" s="10">
        <v>3.9496999999999997E-2</v>
      </c>
      <c r="W7" s="10">
        <v>0.15834000000000001</v>
      </c>
      <c r="X7" s="10">
        <v>0.15546699999999999</v>
      </c>
      <c r="Y7" s="10">
        <v>4.8325290000000001</v>
      </c>
    </row>
    <row r="8" spans="1:26" x14ac:dyDescent="0.25">
      <c r="A8" s="12" t="s">
        <v>34</v>
      </c>
      <c r="B8" s="12">
        <v>0.25660300000000003</v>
      </c>
      <c r="C8" s="12">
        <v>0.25591999999999998</v>
      </c>
      <c r="D8" s="12">
        <v>9.5721000000000001E-2</v>
      </c>
      <c r="E8" s="12">
        <v>0.60424999999999995</v>
      </c>
      <c r="F8" s="14">
        <v>1.4110259999999999</v>
      </c>
      <c r="G8" s="12">
        <v>90.881283999999994</v>
      </c>
      <c r="H8" s="12">
        <v>1.5877920000000001</v>
      </c>
      <c r="I8" s="12">
        <v>4.8585000000000003E-2</v>
      </c>
      <c r="J8" s="12">
        <v>0.23944599999999999</v>
      </c>
      <c r="K8" s="12">
        <v>0.19</v>
      </c>
      <c r="L8" s="12">
        <v>0.226017</v>
      </c>
      <c r="M8" s="12">
        <v>0.24135100000000001</v>
      </c>
      <c r="N8" s="12">
        <v>0.30135899999999999</v>
      </c>
      <c r="O8" s="12">
        <v>24.360033999999999</v>
      </c>
      <c r="P8" s="12">
        <v>0.81037400000000004</v>
      </c>
      <c r="Q8" s="12">
        <v>13.578246999999999</v>
      </c>
      <c r="R8" s="12">
        <v>6.8912829999999996</v>
      </c>
      <c r="S8" s="12">
        <v>3.4795029999999998</v>
      </c>
      <c r="T8" s="12">
        <v>1.6188999999999999E-2</v>
      </c>
      <c r="U8" s="12">
        <v>0.86650300000000002</v>
      </c>
      <c r="V8" s="12">
        <v>4.1112000000000003E-2</v>
      </c>
      <c r="W8" s="12">
        <v>0.268897</v>
      </c>
      <c r="X8" s="12">
        <v>0.19190399999999999</v>
      </c>
      <c r="Y8" s="12">
        <v>4.8325290000000001</v>
      </c>
    </row>
    <row r="9" spans="1:26" x14ac:dyDescent="0.25">
      <c r="A9" t="s">
        <v>35</v>
      </c>
      <c r="B9">
        <v>0.25210300000000002</v>
      </c>
      <c r="C9">
        <v>0.24982599999999999</v>
      </c>
      <c r="D9">
        <v>9.0091000000000004E-2</v>
      </c>
      <c r="E9">
        <v>0.63920399999999999</v>
      </c>
      <c r="F9">
        <v>1.5168429999999999</v>
      </c>
      <c r="G9">
        <v>89.331056000000004</v>
      </c>
      <c r="H9">
        <v>1.5053449999999999</v>
      </c>
      <c r="I9">
        <v>4.1674000000000003E-2</v>
      </c>
      <c r="J9">
        <v>0.19867199999999999</v>
      </c>
      <c r="K9">
        <v>0.179284</v>
      </c>
      <c r="L9">
        <v>0.22204399999999999</v>
      </c>
      <c r="M9">
        <v>0.24193000000000001</v>
      </c>
      <c r="N9">
        <v>0.301815</v>
      </c>
      <c r="O9">
        <v>23.933152</v>
      </c>
      <c r="P9">
        <v>0.79581999999999997</v>
      </c>
      <c r="Q9">
        <v>13.359508999999999</v>
      </c>
      <c r="R9">
        <v>6.7694869999999998</v>
      </c>
      <c r="S9">
        <v>3.4212280000000002</v>
      </c>
      <c r="T9">
        <v>1.6868999999999999E-2</v>
      </c>
      <c r="U9">
        <v>0.85267300000000001</v>
      </c>
      <c r="V9">
        <v>4.3532000000000001E-2</v>
      </c>
      <c r="W9">
        <v>0.26451999999999998</v>
      </c>
      <c r="X9">
        <v>0.18978600000000001</v>
      </c>
      <c r="Y9">
        <v>4.8325290000000001</v>
      </c>
    </row>
    <row r="10" spans="1:26" x14ac:dyDescent="0.25">
      <c r="A10" s="10" t="s">
        <v>36</v>
      </c>
      <c r="B10" s="10">
        <v>0.25524999999999998</v>
      </c>
      <c r="C10" s="10">
        <v>0.25090099999999999</v>
      </c>
      <c r="D10" s="10">
        <v>8.6791999999999994E-2</v>
      </c>
      <c r="E10" s="10">
        <v>0.62050000000000005</v>
      </c>
      <c r="F10" s="10">
        <v>1.526972</v>
      </c>
      <c r="G10" s="10">
        <v>89.260586000000004</v>
      </c>
      <c r="H10" s="10">
        <v>1.5103629999999999</v>
      </c>
      <c r="I10" s="10">
        <v>4.3991000000000002E-2</v>
      </c>
      <c r="J10" s="10">
        <v>0.200298</v>
      </c>
      <c r="K10" s="10">
        <v>0.17810799999999999</v>
      </c>
      <c r="L10" s="10">
        <v>0.225406</v>
      </c>
      <c r="M10" s="10">
        <v>0.24518699999999999</v>
      </c>
      <c r="N10" s="10">
        <v>0.31695600000000002</v>
      </c>
      <c r="O10" s="10">
        <v>23.862933999999999</v>
      </c>
      <c r="P10" s="10">
        <v>0.798404</v>
      </c>
      <c r="Q10" s="10">
        <v>13.369562999999999</v>
      </c>
      <c r="R10" s="10">
        <v>6.7670209999999997</v>
      </c>
      <c r="S10" s="10">
        <v>3.4193750000000001</v>
      </c>
      <c r="T10" s="10">
        <v>1.6399E-2</v>
      </c>
      <c r="U10" s="10">
        <v>0.85349600000000003</v>
      </c>
      <c r="V10" s="10">
        <v>4.2429000000000001E-2</v>
      </c>
      <c r="W10" s="10">
        <v>0.26486199999999999</v>
      </c>
      <c r="X10" s="10">
        <v>0.189105</v>
      </c>
      <c r="Y10" s="10">
        <v>4.8325290000000001</v>
      </c>
    </row>
    <row r="11" spans="1:26" x14ac:dyDescent="0.25">
      <c r="A11" s="12" t="s">
        <v>37</v>
      </c>
      <c r="B11" s="12">
        <v>0.25172800000000001</v>
      </c>
      <c r="C11" s="12">
        <v>0.24276500000000001</v>
      </c>
      <c r="D11" s="12">
        <v>0.101991</v>
      </c>
      <c r="E11" s="12">
        <v>0.60495900000000002</v>
      </c>
      <c r="F11" s="14">
        <v>1.395826</v>
      </c>
      <c r="G11" s="12">
        <v>89.241414000000006</v>
      </c>
      <c r="H11" s="12">
        <v>1.639208</v>
      </c>
      <c r="I11" s="12">
        <v>5.2172999999999997E-2</v>
      </c>
      <c r="J11" s="12">
        <v>0.26096000000000003</v>
      </c>
      <c r="K11" s="12">
        <v>0.21787599999999999</v>
      </c>
      <c r="L11" s="12">
        <v>0.25159500000000001</v>
      </c>
      <c r="M11" s="12">
        <v>0.24685399999999999</v>
      </c>
      <c r="N11" s="12">
        <v>0.32694499999999999</v>
      </c>
      <c r="O11" s="12">
        <v>23.222335999999999</v>
      </c>
      <c r="P11" s="12">
        <v>0.799952</v>
      </c>
      <c r="Q11" s="12">
        <v>12.980022999999999</v>
      </c>
      <c r="R11" s="12">
        <v>6.6052439999999999</v>
      </c>
      <c r="S11" s="12">
        <v>4.11815</v>
      </c>
      <c r="T11" s="12">
        <v>1.8003000000000002E-2</v>
      </c>
      <c r="U11" s="12">
        <v>0.86019500000000004</v>
      </c>
      <c r="V11" s="12">
        <v>4.1917999999999997E-2</v>
      </c>
      <c r="W11" s="12">
        <v>0.29627900000000001</v>
      </c>
      <c r="X11" s="12">
        <v>0.20144799999999999</v>
      </c>
      <c r="Y11" s="12">
        <v>4.8325290000000001</v>
      </c>
    </row>
    <row r="12" spans="1:26" x14ac:dyDescent="0.25">
      <c r="A12" t="s">
        <v>38</v>
      </c>
      <c r="B12">
        <v>0.251029</v>
      </c>
      <c r="C12">
        <v>0.24290600000000001</v>
      </c>
      <c r="D12">
        <v>0.107433</v>
      </c>
      <c r="E12">
        <v>0.60464600000000002</v>
      </c>
      <c r="F12">
        <v>1.4686459999999999</v>
      </c>
      <c r="G12">
        <v>88.017758000000001</v>
      </c>
      <c r="H12">
        <v>1.6223399999999999</v>
      </c>
      <c r="I12">
        <v>5.2887999999999998E-2</v>
      </c>
      <c r="J12">
        <v>0.249001</v>
      </c>
      <c r="K12">
        <v>0.21099599999999999</v>
      </c>
      <c r="L12">
        <v>0.24629999999999999</v>
      </c>
      <c r="M12">
        <v>0.24596299999999999</v>
      </c>
      <c r="N12">
        <v>0.33631299999999997</v>
      </c>
      <c r="O12">
        <v>22.853708999999998</v>
      </c>
      <c r="P12">
        <v>0.78741799999999995</v>
      </c>
      <c r="Q12">
        <v>12.803744</v>
      </c>
      <c r="R12">
        <v>6.5069749999999997</v>
      </c>
      <c r="S12">
        <v>4.0609159999999997</v>
      </c>
      <c r="T12">
        <v>1.7795999999999999E-2</v>
      </c>
      <c r="U12">
        <v>0.84768600000000005</v>
      </c>
      <c r="V12">
        <v>4.0440999999999998E-2</v>
      </c>
      <c r="W12">
        <v>0.290294</v>
      </c>
      <c r="X12">
        <v>0.201152</v>
      </c>
      <c r="Y12">
        <v>4.8325290000000001</v>
      </c>
    </row>
    <row r="13" spans="1:26" x14ac:dyDescent="0.25">
      <c r="A13" s="10" t="s">
        <v>39</v>
      </c>
      <c r="B13" s="10">
        <v>0.243538</v>
      </c>
      <c r="C13" s="10">
        <v>0.23855499999999999</v>
      </c>
      <c r="D13" s="10">
        <v>0.10058400000000001</v>
      </c>
      <c r="E13" s="10">
        <v>0.57533000000000001</v>
      </c>
      <c r="F13" s="10">
        <v>1.297973</v>
      </c>
      <c r="G13" s="10">
        <v>87.005565000000004</v>
      </c>
      <c r="H13" s="10">
        <v>1.6255980000000001</v>
      </c>
      <c r="I13" s="10">
        <v>5.2183E-2</v>
      </c>
      <c r="J13" s="10">
        <v>0.25565900000000003</v>
      </c>
      <c r="K13" s="10">
        <v>0.214035</v>
      </c>
      <c r="L13" s="10">
        <v>0.245338</v>
      </c>
      <c r="M13" s="10">
        <v>0.24021500000000001</v>
      </c>
      <c r="N13" s="10">
        <v>0.30608800000000003</v>
      </c>
      <c r="O13" s="10">
        <v>22.678073999999999</v>
      </c>
      <c r="P13" s="10">
        <v>0.77995400000000004</v>
      </c>
      <c r="Q13" s="10">
        <v>12.655493</v>
      </c>
      <c r="R13" s="10">
        <v>6.4334850000000001</v>
      </c>
      <c r="S13" s="10">
        <v>4.0129900000000003</v>
      </c>
      <c r="T13" s="10">
        <v>1.7413000000000001E-2</v>
      </c>
      <c r="U13" s="10">
        <v>0.83748299999999998</v>
      </c>
      <c r="V13" s="10">
        <v>4.0245999999999997E-2</v>
      </c>
      <c r="W13" s="10">
        <v>0.28850500000000001</v>
      </c>
      <c r="X13" s="10">
        <v>0.19836599999999999</v>
      </c>
      <c r="Y13" s="10">
        <v>4.8325290000000001</v>
      </c>
    </row>
    <row r="14" spans="1:26" x14ac:dyDescent="0.25">
      <c r="A14" t="s">
        <v>41</v>
      </c>
      <c r="B14">
        <v>0.24005199999999999</v>
      </c>
      <c r="C14">
        <v>0.23182900000000001</v>
      </c>
      <c r="D14">
        <v>0.121556</v>
      </c>
      <c r="E14">
        <v>0.64416399999999996</v>
      </c>
      <c r="F14">
        <v>1.4255370000000001</v>
      </c>
      <c r="G14">
        <v>85.105620999999999</v>
      </c>
      <c r="H14">
        <v>1.6145830000000001</v>
      </c>
      <c r="I14">
        <v>4.931E-2</v>
      </c>
      <c r="J14">
        <v>0.24346799999999999</v>
      </c>
      <c r="K14">
        <v>0.25833899999999999</v>
      </c>
      <c r="L14">
        <v>0.28970299999999999</v>
      </c>
      <c r="M14">
        <v>0.23952899999999999</v>
      </c>
      <c r="N14">
        <v>0.346217</v>
      </c>
      <c r="O14">
        <v>21.053055000000001</v>
      </c>
      <c r="P14">
        <v>0.83416599999999996</v>
      </c>
      <c r="Q14">
        <v>11.77816</v>
      </c>
      <c r="R14">
        <v>6.0051920000000001</v>
      </c>
      <c r="S14">
        <v>5.2174490000000002</v>
      </c>
      <c r="T14">
        <v>2.0305E-2</v>
      </c>
      <c r="U14">
        <v>0.90264200000000006</v>
      </c>
      <c r="V14">
        <v>4.4491999999999997E-2</v>
      </c>
      <c r="W14">
        <v>0.26154300000000003</v>
      </c>
      <c r="X14">
        <v>0.218502</v>
      </c>
      <c r="Y14">
        <v>4.8325290000000001</v>
      </c>
    </row>
    <row r="15" spans="1:26" x14ac:dyDescent="0.25">
      <c r="A15" t="s">
        <v>42</v>
      </c>
      <c r="B15">
        <v>0.239757</v>
      </c>
      <c r="C15">
        <v>0.23300699999999999</v>
      </c>
      <c r="D15">
        <v>0.12334100000000001</v>
      </c>
      <c r="E15">
        <v>0.64480400000000004</v>
      </c>
      <c r="F15">
        <v>1.2592970000000001</v>
      </c>
      <c r="G15">
        <v>85.302295999999998</v>
      </c>
      <c r="H15">
        <v>1.644544</v>
      </c>
      <c r="I15">
        <v>4.9498E-2</v>
      </c>
      <c r="J15">
        <v>0.22070600000000001</v>
      </c>
      <c r="K15">
        <v>0.25501400000000002</v>
      </c>
      <c r="L15">
        <v>0.28755199999999997</v>
      </c>
      <c r="M15">
        <v>0.23455599999999999</v>
      </c>
      <c r="N15">
        <v>0.35226200000000002</v>
      </c>
      <c r="O15">
        <v>21.070914999999999</v>
      </c>
      <c r="P15">
        <v>0.83471300000000004</v>
      </c>
      <c r="Q15">
        <v>11.783716</v>
      </c>
      <c r="R15">
        <v>6.0214059999999998</v>
      </c>
      <c r="S15">
        <v>5.2314769999999999</v>
      </c>
      <c r="T15">
        <v>2.0479000000000001E-2</v>
      </c>
      <c r="U15">
        <v>0.90585700000000002</v>
      </c>
      <c r="V15">
        <v>4.5763999999999999E-2</v>
      </c>
      <c r="W15">
        <v>0.26296700000000001</v>
      </c>
      <c r="X15">
        <v>0.220466</v>
      </c>
      <c r="Y15">
        <v>4.8325290000000001</v>
      </c>
    </row>
    <row r="16" spans="1:26" x14ac:dyDescent="0.25">
      <c r="A16" s="12" t="s">
        <v>43</v>
      </c>
      <c r="B16" s="12">
        <v>0.22828699999999999</v>
      </c>
      <c r="C16" s="12">
        <v>0.22487499999999999</v>
      </c>
      <c r="D16" s="12">
        <v>0.14674300000000001</v>
      </c>
      <c r="E16" s="12">
        <v>0.64233899999999999</v>
      </c>
      <c r="F16" s="14">
        <v>1.474046</v>
      </c>
      <c r="G16" s="12">
        <v>83.310355000000001</v>
      </c>
      <c r="H16" s="12">
        <v>1.670509</v>
      </c>
      <c r="I16" s="12">
        <v>4.6117999999999999E-2</v>
      </c>
      <c r="J16" s="12">
        <v>0.230432</v>
      </c>
      <c r="K16" s="12">
        <v>0.31961699999999998</v>
      </c>
      <c r="L16" s="12">
        <v>0.351914</v>
      </c>
      <c r="M16" s="12">
        <v>0.24196300000000001</v>
      </c>
      <c r="N16" s="12">
        <v>0.39371299999999998</v>
      </c>
      <c r="O16" s="12">
        <v>19.143547999999999</v>
      </c>
      <c r="P16" s="12">
        <v>0.822793</v>
      </c>
      <c r="Q16" s="12">
        <v>10.719866</v>
      </c>
      <c r="R16" s="12">
        <v>5.5123430000000004</v>
      </c>
      <c r="S16" s="12">
        <v>6.7662069999999996</v>
      </c>
      <c r="T16" s="12">
        <v>2.4666E-2</v>
      </c>
      <c r="U16" s="12">
        <v>0.89178599999999997</v>
      </c>
      <c r="V16" s="12">
        <v>4.5407000000000003E-2</v>
      </c>
      <c r="W16" s="12">
        <v>0.31628400000000001</v>
      </c>
      <c r="X16" s="12">
        <v>0.24288499999999999</v>
      </c>
      <c r="Y16" s="12">
        <v>4.8325290000000001</v>
      </c>
    </row>
    <row r="17" spans="1:26" x14ac:dyDescent="0.25">
      <c r="A17" t="s">
        <v>44</v>
      </c>
      <c r="B17">
        <v>0.23073099999999999</v>
      </c>
      <c r="C17">
        <v>0.221359</v>
      </c>
      <c r="D17">
        <v>0.13771900000000001</v>
      </c>
      <c r="E17">
        <v>0.61756599999999995</v>
      </c>
      <c r="F17">
        <v>1.2661309999999999</v>
      </c>
      <c r="G17">
        <v>82.109674999999996</v>
      </c>
      <c r="H17">
        <v>1.705279</v>
      </c>
      <c r="I17">
        <v>5.3086000000000001E-2</v>
      </c>
      <c r="J17">
        <v>0.24778900000000001</v>
      </c>
      <c r="K17">
        <v>0.315884</v>
      </c>
      <c r="L17">
        <v>0.34131699999999998</v>
      </c>
      <c r="M17">
        <v>0.23119200000000001</v>
      </c>
      <c r="N17">
        <v>0.38261299999999998</v>
      </c>
      <c r="O17">
        <v>18.890318000000001</v>
      </c>
      <c r="P17">
        <v>0.81082299999999996</v>
      </c>
      <c r="Q17">
        <v>10.557772999999999</v>
      </c>
      <c r="R17">
        <v>5.4430440000000004</v>
      </c>
      <c r="S17">
        <v>6.675637</v>
      </c>
      <c r="T17">
        <v>2.4903000000000002E-2</v>
      </c>
      <c r="U17">
        <v>0.87928200000000001</v>
      </c>
      <c r="V17">
        <v>4.5231E-2</v>
      </c>
      <c r="W17">
        <v>0.31374099999999999</v>
      </c>
      <c r="X17">
        <v>0.24035100000000001</v>
      </c>
      <c r="Y17">
        <v>4.8325290000000001</v>
      </c>
    </row>
    <row r="18" spans="1:26" x14ac:dyDescent="0.25">
      <c r="A18" s="10" t="s">
        <v>45</v>
      </c>
      <c r="B18" s="10">
        <v>0.22131799999999999</v>
      </c>
      <c r="C18" s="10">
        <v>0.22129199999999999</v>
      </c>
      <c r="D18" s="10">
        <v>0.14288000000000001</v>
      </c>
      <c r="E18" s="10">
        <v>0.62916499999999997</v>
      </c>
      <c r="F18" s="10">
        <v>1.383203</v>
      </c>
      <c r="G18" s="10">
        <v>82.680152000000007</v>
      </c>
      <c r="H18" s="10">
        <v>1.727306</v>
      </c>
      <c r="I18" s="10">
        <v>5.1767000000000001E-2</v>
      </c>
      <c r="J18" s="10">
        <v>0.25398900000000002</v>
      </c>
      <c r="K18" s="10">
        <v>0.32233200000000001</v>
      </c>
      <c r="L18" s="10">
        <v>0.343221</v>
      </c>
      <c r="M18" s="10">
        <v>0.234512</v>
      </c>
      <c r="N18" s="10">
        <v>0.40355999999999997</v>
      </c>
      <c r="O18" s="10">
        <v>18.964289999999998</v>
      </c>
      <c r="P18" s="10">
        <v>0.81657100000000005</v>
      </c>
      <c r="Q18" s="10">
        <v>10.637961000000001</v>
      </c>
      <c r="R18" s="10">
        <v>5.4761990000000003</v>
      </c>
      <c r="S18" s="10">
        <v>6.7121019999999998</v>
      </c>
      <c r="T18" s="10">
        <v>2.4462000000000001E-2</v>
      </c>
      <c r="U18" s="10">
        <v>0.88345700000000005</v>
      </c>
      <c r="V18" s="10">
        <v>4.3815E-2</v>
      </c>
      <c r="W18" s="10">
        <v>0.31302000000000002</v>
      </c>
      <c r="X18" s="10">
        <v>0.23985699999999999</v>
      </c>
      <c r="Y18" s="10">
        <v>4.8325290000000001</v>
      </c>
    </row>
    <row r="19" spans="1:26" x14ac:dyDescent="0.25">
      <c r="A19" s="12" t="s">
        <v>46</v>
      </c>
      <c r="B19" s="12">
        <v>0.20653299999999999</v>
      </c>
      <c r="C19" s="12">
        <v>0.20236000000000001</v>
      </c>
      <c r="D19" s="12">
        <v>0.16128400000000001</v>
      </c>
      <c r="E19" s="12">
        <v>0.61112200000000005</v>
      </c>
      <c r="F19" s="14">
        <v>1.487644</v>
      </c>
      <c r="G19" s="12">
        <v>79.022831999999994</v>
      </c>
      <c r="H19" s="12">
        <v>1.7241690000000001</v>
      </c>
      <c r="I19" s="12">
        <v>4.6516000000000002E-2</v>
      </c>
      <c r="J19" s="12">
        <v>0.24388299999999999</v>
      </c>
      <c r="K19" s="12">
        <v>0.39276899999999998</v>
      </c>
      <c r="L19" s="12">
        <v>0.41417300000000001</v>
      </c>
      <c r="M19" s="12">
        <v>0.245809</v>
      </c>
      <c r="N19" s="12">
        <v>0.45515899999999998</v>
      </c>
      <c r="O19" s="12">
        <v>16.243403000000001</v>
      </c>
      <c r="P19" s="12">
        <v>0.75656500000000004</v>
      </c>
      <c r="Q19" s="12">
        <v>9.1037400000000002</v>
      </c>
      <c r="R19" s="12">
        <v>4.7517699999999996</v>
      </c>
      <c r="S19" s="12">
        <v>8.763935</v>
      </c>
      <c r="T19" s="12">
        <v>3.0054999999999998E-2</v>
      </c>
      <c r="U19" s="12">
        <v>0.81941399999999998</v>
      </c>
      <c r="V19" s="12">
        <v>4.6240999999999997E-2</v>
      </c>
      <c r="W19" s="12">
        <v>0.43212800000000001</v>
      </c>
      <c r="X19" s="12">
        <v>0.27458300000000002</v>
      </c>
      <c r="Y19" s="12">
        <v>4.8325290000000001</v>
      </c>
    </row>
    <row r="20" spans="1:26" x14ac:dyDescent="0.25">
      <c r="A20" t="s">
        <v>47</v>
      </c>
      <c r="B20">
        <v>0.21216599999999999</v>
      </c>
      <c r="C20">
        <v>0.196384</v>
      </c>
      <c r="D20">
        <v>0.164436</v>
      </c>
      <c r="E20">
        <v>0.69304299999999996</v>
      </c>
      <c r="F20">
        <v>1.4633389999999999</v>
      </c>
      <c r="G20">
        <v>79.360274000000004</v>
      </c>
      <c r="H20">
        <v>1.742659</v>
      </c>
      <c r="I20">
        <v>4.9882000000000003E-2</v>
      </c>
      <c r="J20">
        <v>0.243614</v>
      </c>
      <c r="K20">
        <v>0.39215899999999998</v>
      </c>
      <c r="L20">
        <v>0.419184</v>
      </c>
      <c r="M20">
        <v>0.248227</v>
      </c>
      <c r="N20">
        <v>0.45374500000000001</v>
      </c>
      <c r="O20">
        <v>16.323202999999999</v>
      </c>
      <c r="P20">
        <v>0.76147900000000002</v>
      </c>
      <c r="Q20">
        <v>9.1501940000000008</v>
      </c>
      <c r="R20">
        <v>4.7732340000000004</v>
      </c>
      <c r="S20">
        <v>8.8048369999999991</v>
      </c>
      <c r="T20">
        <v>3.1032000000000001E-2</v>
      </c>
      <c r="U20">
        <v>0.818021</v>
      </c>
      <c r="V20">
        <v>4.5554999999999998E-2</v>
      </c>
      <c r="W20">
        <v>0.433722</v>
      </c>
      <c r="X20">
        <v>0.27856799999999998</v>
      </c>
      <c r="Y20">
        <v>4.8325290000000001</v>
      </c>
    </row>
    <row r="21" spans="1:26" x14ac:dyDescent="0.25">
      <c r="A21" s="10" t="s">
        <v>48</v>
      </c>
      <c r="B21" s="10">
        <v>0.21282599999999999</v>
      </c>
      <c r="C21" s="10">
        <v>0.19792199999999999</v>
      </c>
      <c r="D21" s="10">
        <v>0.159522</v>
      </c>
      <c r="E21" s="10">
        <v>0.58089299999999999</v>
      </c>
      <c r="F21" s="10">
        <v>1.4041220000000001</v>
      </c>
      <c r="G21" s="10">
        <v>78.729805999999996</v>
      </c>
      <c r="H21" s="10">
        <v>1.703562</v>
      </c>
      <c r="I21" s="10">
        <v>5.0458000000000003E-2</v>
      </c>
      <c r="J21" s="10">
        <v>0.25858100000000001</v>
      </c>
      <c r="K21" s="10">
        <v>0.39163599999999998</v>
      </c>
      <c r="L21" s="10">
        <v>0.41414499999999999</v>
      </c>
      <c r="M21" s="10">
        <v>0.24238699999999999</v>
      </c>
      <c r="N21" s="10">
        <v>0.45062400000000002</v>
      </c>
      <c r="O21" s="10">
        <v>16.199400000000001</v>
      </c>
      <c r="P21" s="10">
        <v>0.75395800000000002</v>
      </c>
      <c r="Q21" s="10">
        <v>9.0685859999999998</v>
      </c>
      <c r="R21" s="10">
        <v>4.73149</v>
      </c>
      <c r="S21" s="10">
        <v>8.7298399999999994</v>
      </c>
      <c r="T21" s="10">
        <v>3.0383E-2</v>
      </c>
      <c r="U21" s="10">
        <v>0.81542800000000004</v>
      </c>
      <c r="V21" s="10">
        <v>4.3258999999999999E-2</v>
      </c>
      <c r="W21" s="10">
        <v>0.43087999999999999</v>
      </c>
      <c r="X21" s="10">
        <v>0.27370100000000003</v>
      </c>
      <c r="Y21" s="10">
        <v>4.8325290000000001</v>
      </c>
    </row>
    <row r="22" spans="1:26" x14ac:dyDescent="0.25">
      <c r="A22" t="s">
        <v>56</v>
      </c>
      <c r="B22">
        <v>0.200069</v>
      </c>
      <c r="C22">
        <v>0.17915200000000001</v>
      </c>
      <c r="D22">
        <v>0.17088800000000001</v>
      </c>
      <c r="E22">
        <v>0.390204</v>
      </c>
      <c r="F22">
        <v>1.3525069999999999</v>
      </c>
      <c r="G22">
        <v>76.258388999999994</v>
      </c>
      <c r="H22">
        <v>1.7488729999999999</v>
      </c>
      <c r="I22">
        <v>4.6413000000000003E-2</v>
      </c>
      <c r="J22">
        <v>0.20701600000000001</v>
      </c>
      <c r="K22">
        <v>0.45864500000000002</v>
      </c>
      <c r="L22">
        <v>0.48128500000000002</v>
      </c>
      <c r="M22">
        <v>0.253969</v>
      </c>
      <c r="N22">
        <v>0.52326499999999998</v>
      </c>
      <c r="O22">
        <v>13.765352</v>
      </c>
      <c r="P22">
        <v>0.48407</v>
      </c>
      <c r="Q22">
        <v>7.7084809999999999</v>
      </c>
      <c r="R22">
        <v>4.1159809999999997</v>
      </c>
      <c r="S22">
        <v>10.817026</v>
      </c>
      <c r="T22">
        <v>3.6454E-2</v>
      </c>
      <c r="U22">
        <v>0.50733899999999998</v>
      </c>
      <c r="V22">
        <v>4.2979000000000003E-2</v>
      </c>
      <c r="W22">
        <v>0.81128400000000001</v>
      </c>
      <c r="X22">
        <v>0.314747</v>
      </c>
      <c r="Y22">
        <v>4.8325290000000001</v>
      </c>
    </row>
    <row r="23" spans="1:26" x14ac:dyDescent="0.25">
      <c r="A23" t="s">
        <v>57</v>
      </c>
      <c r="B23">
        <v>0.19144900000000001</v>
      </c>
      <c r="C23">
        <v>0.17462900000000001</v>
      </c>
      <c r="D23">
        <v>0.163548</v>
      </c>
      <c r="E23">
        <v>0.36743399999999998</v>
      </c>
      <c r="F23">
        <v>1.3337889999999999</v>
      </c>
      <c r="G23">
        <v>74.335991000000007</v>
      </c>
      <c r="H23">
        <v>1.698412</v>
      </c>
      <c r="I23">
        <v>4.9540000000000001E-2</v>
      </c>
      <c r="J23">
        <v>0.23253499999999999</v>
      </c>
      <c r="K23">
        <v>0.44777299999999998</v>
      </c>
      <c r="L23">
        <v>0.47005000000000002</v>
      </c>
      <c r="M23">
        <v>0.248312</v>
      </c>
      <c r="N23">
        <v>0.51244100000000004</v>
      </c>
      <c r="O23">
        <v>13.406574000000001</v>
      </c>
      <c r="P23">
        <v>0.47220099999999998</v>
      </c>
      <c r="Q23">
        <v>7.5245949999999997</v>
      </c>
      <c r="R23">
        <v>4.0160270000000002</v>
      </c>
      <c r="S23">
        <v>10.544416999999999</v>
      </c>
      <c r="T23">
        <v>3.5493999999999998E-2</v>
      </c>
      <c r="U23">
        <v>0.49697000000000002</v>
      </c>
      <c r="V23">
        <v>4.5227999999999997E-2</v>
      </c>
      <c r="W23">
        <v>0.78987700000000005</v>
      </c>
      <c r="X23">
        <v>0.30587500000000001</v>
      </c>
      <c r="Y23">
        <v>4.8325290000000001</v>
      </c>
    </row>
    <row r="25" spans="1:26" x14ac:dyDescent="0.25">
      <c r="B25">
        <f>B2-B23</f>
        <v>0.100268</v>
      </c>
      <c r="C25">
        <f>C2-C23</f>
        <v>0.11330999999999999</v>
      </c>
      <c r="D25">
        <f>D2-D23</f>
        <v>-0.14838199999999999</v>
      </c>
      <c r="E25">
        <f>E2-E23</f>
        <v>0.244087</v>
      </c>
      <c r="G25">
        <f>G2-G23</f>
        <v>22.370604999999998</v>
      </c>
      <c r="I25">
        <f>I2-I23</f>
        <v>-2.2660000000000041E-3</v>
      </c>
      <c r="K25">
        <f>K2-K23</f>
        <v>-0.395478</v>
      </c>
      <c r="L25">
        <f>L2-L23</f>
        <v>-0.36323400000000006</v>
      </c>
      <c r="N25">
        <f t="shared" ref="N25:Y25" si="0">N2-N23</f>
        <v>-0.25838600000000006</v>
      </c>
      <c r="O25" s="9">
        <f t="shared" si="0"/>
        <v>15.196235</v>
      </c>
      <c r="P25">
        <f t="shared" si="0"/>
        <v>0.33888499999999999</v>
      </c>
      <c r="Q25">
        <f t="shared" si="0"/>
        <v>8.4787510000000008</v>
      </c>
      <c r="R25">
        <f t="shared" si="0"/>
        <v>4.0104149999999992</v>
      </c>
      <c r="S25">
        <f t="shared" si="0"/>
        <v>-9.8918679999999988</v>
      </c>
      <c r="T25">
        <f t="shared" si="0"/>
        <v>-3.5493999999999998E-2</v>
      </c>
      <c r="U25">
        <f t="shared" si="0"/>
        <v>0.37173099999999992</v>
      </c>
      <c r="V25">
        <f t="shared" si="0"/>
        <v>-1.9759999999999986E-3</v>
      </c>
      <c r="W25">
        <f t="shared" si="0"/>
        <v>-0.68418900000000005</v>
      </c>
      <c r="X25">
        <f t="shared" si="0"/>
        <v>-0.15803500000000001</v>
      </c>
      <c r="Y25">
        <f t="shared" si="0"/>
        <v>0</v>
      </c>
    </row>
    <row r="32" spans="1:26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  <c r="Q32" t="s">
        <v>16</v>
      </c>
      <c r="R32" t="s">
        <v>17</v>
      </c>
      <c r="S32" t="s">
        <v>18</v>
      </c>
      <c r="T32" t="s">
        <v>19</v>
      </c>
      <c r="U32" t="s">
        <v>20</v>
      </c>
      <c r="V32" t="s">
        <v>21</v>
      </c>
      <c r="W32" t="s">
        <v>22</v>
      </c>
      <c r="X32" t="s">
        <v>23</v>
      </c>
      <c r="Y32" t="s">
        <v>24</v>
      </c>
      <c r="Z32" t="s">
        <v>25</v>
      </c>
    </row>
    <row r="33" spans="1:25" x14ac:dyDescent="0.25">
      <c r="A33" t="s">
        <v>28</v>
      </c>
      <c r="B33" t="s">
        <v>78</v>
      </c>
      <c r="C33" t="s">
        <v>79</v>
      </c>
      <c r="D33" t="s">
        <v>80</v>
      </c>
      <c r="E33" t="s">
        <v>81</v>
      </c>
      <c r="F33">
        <v>1470833</v>
      </c>
      <c r="G33" t="s">
        <v>82</v>
      </c>
      <c r="H33" t="s">
        <v>83</v>
      </c>
      <c r="I33" t="s">
        <v>84</v>
      </c>
      <c r="J33" t="s">
        <v>85</v>
      </c>
      <c r="K33" t="s">
        <v>86</v>
      </c>
      <c r="L33" t="s">
        <v>87</v>
      </c>
      <c r="M33" t="s">
        <v>88</v>
      </c>
      <c r="N33" t="s">
        <v>89</v>
      </c>
      <c r="O33" t="s">
        <v>90</v>
      </c>
      <c r="P33" t="s">
        <v>91</v>
      </c>
      <c r="Q33" t="s">
        <v>92</v>
      </c>
      <c r="R33" t="s">
        <v>93</v>
      </c>
      <c r="S33" t="s">
        <v>94</v>
      </c>
      <c r="T33" t="s">
        <v>26</v>
      </c>
      <c r="U33" t="s">
        <v>95</v>
      </c>
      <c r="V33" t="s">
        <v>96</v>
      </c>
      <c r="W33" t="s">
        <v>97</v>
      </c>
      <c r="X33" t="s">
        <v>98</v>
      </c>
      <c r="Y33" t="s">
        <v>27</v>
      </c>
    </row>
    <row r="34" spans="1:25" x14ac:dyDescent="0.25">
      <c r="A34" t="s">
        <v>29</v>
      </c>
      <c r="B34" t="s">
        <v>99</v>
      </c>
      <c r="C34" t="s">
        <v>100</v>
      </c>
      <c r="D34" t="s">
        <v>26</v>
      </c>
      <c r="E34" t="s">
        <v>101</v>
      </c>
      <c r="F34" t="s">
        <v>102</v>
      </c>
      <c r="G34" t="s">
        <v>103</v>
      </c>
      <c r="H34" t="s">
        <v>104</v>
      </c>
      <c r="I34" t="s">
        <v>105</v>
      </c>
      <c r="J34" t="s">
        <v>106</v>
      </c>
      <c r="K34" t="s">
        <v>107</v>
      </c>
      <c r="L34" t="s">
        <v>108</v>
      </c>
      <c r="M34" t="s">
        <v>109</v>
      </c>
      <c r="N34" t="s">
        <v>110</v>
      </c>
      <c r="O34" t="s">
        <v>111</v>
      </c>
      <c r="P34" t="s">
        <v>112</v>
      </c>
      <c r="Q34" t="s">
        <v>113</v>
      </c>
      <c r="R34" t="s">
        <v>114</v>
      </c>
      <c r="S34" t="s">
        <v>115</v>
      </c>
      <c r="T34" t="s">
        <v>26</v>
      </c>
      <c r="U34" t="s">
        <v>116</v>
      </c>
      <c r="V34" t="s">
        <v>117</v>
      </c>
      <c r="W34" t="s">
        <v>118</v>
      </c>
      <c r="X34" t="s">
        <v>119</v>
      </c>
      <c r="Y34" t="s">
        <v>27</v>
      </c>
    </row>
    <row r="35" spans="1:25" x14ac:dyDescent="0.25">
      <c r="A35" t="s">
        <v>30</v>
      </c>
      <c r="B35" t="s">
        <v>120</v>
      </c>
      <c r="C35" t="s">
        <v>121</v>
      </c>
      <c r="D35" t="s">
        <v>122</v>
      </c>
      <c r="E35" t="s">
        <v>123</v>
      </c>
      <c r="F35" t="s">
        <v>124</v>
      </c>
      <c r="G35" t="s">
        <v>125</v>
      </c>
      <c r="H35" t="s">
        <v>126</v>
      </c>
      <c r="I35" t="s">
        <v>127</v>
      </c>
      <c r="J35" t="s">
        <v>128</v>
      </c>
      <c r="K35" t="s">
        <v>129</v>
      </c>
      <c r="L35" t="s">
        <v>130</v>
      </c>
      <c r="M35" t="s">
        <v>131</v>
      </c>
      <c r="N35" t="s">
        <v>132</v>
      </c>
      <c r="O35" t="s">
        <v>133</v>
      </c>
      <c r="P35" t="s">
        <v>134</v>
      </c>
      <c r="Q35" t="s">
        <v>135</v>
      </c>
      <c r="R35" t="s">
        <v>136</v>
      </c>
      <c r="S35" t="s">
        <v>137</v>
      </c>
      <c r="T35" t="s">
        <v>26</v>
      </c>
      <c r="U35" t="s">
        <v>138</v>
      </c>
      <c r="V35" t="s">
        <v>139</v>
      </c>
      <c r="W35" t="s">
        <v>140</v>
      </c>
      <c r="X35" t="s">
        <v>141</v>
      </c>
      <c r="Y35" t="s">
        <v>27</v>
      </c>
    </row>
    <row r="36" spans="1:25" x14ac:dyDescent="0.25">
      <c r="A36" t="s">
        <v>31</v>
      </c>
      <c r="B36" t="s">
        <v>142</v>
      </c>
      <c r="C36" t="s">
        <v>143</v>
      </c>
      <c r="D36" t="s">
        <v>144</v>
      </c>
      <c r="E36" t="s">
        <v>145</v>
      </c>
      <c r="F36" t="s">
        <v>146</v>
      </c>
      <c r="G36" t="s">
        <v>147</v>
      </c>
      <c r="H36" t="s">
        <v>148</v>
      </c>
      <c r="I36" t="s">
        <v>149</v>
      </c>
      <c r="J36" t="s">
        <v>150</v>
      </c>
      <c r="K36" t="s">
        <v>151</v>
      </c>
      <c r="L36" t="s">
        <v>152</v>
      </c>
      <c r="M36" t="s">
        <v>153</v>
      </c>
      <c r="N36" t="s">
        <v>154</v>
      </c>
      <c r="O36" t="s">
        <v>155</v>
      </c>
      <c r="P36" t="s">
        <v>156</v>
      </c>
      <c r="Q36" t="s">
        <v>157</v>
      </c>
      <c r="R36" t="s">
        <v>158</v>
      </c>
      <c r="S36" t="s">
        <v>159</v>
      </c>
      <c r="T36" t="s">
        <v>160</v>
      </c>
      <c r="U36" t="s">
        <v>161</v>
      </c>
      <c r="V36" t="s">
        <v>162</v>
      </c>
      <c r="W36" t="s">
        <v>163</v>
      </c>
      <c r="X36" t="s">
        <v>164</v>
      </c>
      <c r="Y36" t="s">
        <v>27</v>
      </c>
    </row>
    <row r="37" spans="1:25" x14ac:dyDescent="0.25">
      <c r="A37" t="s">
        <v>32</v>
      </c>
      <c r="B37" t="s">
        <v>165</v>
      </c>
      <c r="C37" t="s">
        <v>166</v>
      </c>
      <c r="D37" t="s">
        <v>167</v>
      </c>
      <c r="E37" t="s">
        <v>168</v>
      </c>
      <c r="F37" t="s">
        <v>169</v>
      </c>
      <c r="G37" t="s">
        <v>170</v>
      </c>
      <c r="H37" t="s">
        <v>171</v>
      </c>
      <c r="I37" t="s">
        <v>172</v>
      </c>
      <c r="J37" t="s">
        <v>173</v>
      </c>
      <c r="K37" t="s">
        <v>174</v>
      </c>
      <c r="L37" t="s">
        <v>175</v>
      </c>
      <c r="M37" t="s">
        <v>176</v>
      </c>
      <c r="N37" t="s">
        <v>177</v>
      </c>
      <c r="O37" t="s">
        <v>178</v>
      </c>
      <c r="P37" t="s">
        <v>179</v>
      </c>
      <c r="Q37" t="s">
        <v>180</v>
      </c>
      <c r="R37" t="s">
        <v>181</v>
      </c>
      <c r="S37" t="s">
        <v>182</v>
      </c>
      <c r="T37" t="s">
        <v>183</v>
      </c>
      <c r="U37" t="s">
        <v>184</v>
      </c>
      <c r="V37" t="s">
        <v>185</v>
      </c>
      <c r="W37" t="s">
        <v>186</v>
      </c>
      <c r="X37" t="s">
        <v>187</v>
      </c>
      <c r="Y37" t="s">
        <v>27</v>
      </c>
    </row>
    <row r="38" spans="1:25" x14ac:dyDescent="0.25">
      <c r="A38" t="s">
        <v>33</v>
      </c>
      <c r="B38" t="s">
        <v>188</v>
      </c>
      <c r="C38" t="s">
        <v>189</v>
      </c>
      <c r="D38" t="s">
        <v>190</v>
      </c>
      <c r="E38" t="s">
        <v>191</v>
      </c>
      <c r="F38" t="s">
        <v>192</v>
      </c>
      <c r="G38" t="s">
        <v>193</v>
      </c>
      <c r="H38" t="s">
        <v>194</v>
      </c>
      <c r="I38" t="s">
        <v>195</v>
      </c>
      <c r="J38" t="s">
        <v>196</v>
      </c>
      <c r="K38" t="s">
        <v>197</v>
      </c>
      <c r="L38" t="s">
        <v>198</v>
      </c>
      <c r="M38" t="s">
        <v>199</v>
      </c>
      <c r="N38" t="s">
        <v>200</v>
      </c>
      <c r="O38" t="s">
        <v>201</v>
      </c>
      <c r="P38" t="s">
        <v>202</v>
      </c>
      <c r="Q38" t="s">
        <v>203</v>
      </c>
      <c r="R38" t="s">
        <v>204</v>
      </c>
      <c r="S38" t="s">
        <v>205</v>
      </c>
      <c r="T38" t="s">
        <v>206</v>
      </c>
      <c r="U38" t="s">
        <v>207</v>
      </c>
      <c r="V38" t="s">
        <v>208</v>
      </c>
      <c r="W38" t="s">
        <v>209</v>
      </c>
      <c r="X38" t="s">
        <v>210</v>
      </c>
      <c r="Y38" t="s">
        <v>27</v>
      </c>
    </row>
    <row r="39" spans="1:25" x14ac:dyDescent="0.25">
      <c r="A39" t="s">
        <v>34</v>
      </c>
      <c r="B39" t="s">
        <v>211</v>
      </c>
      <c r="C39" t="s">
        <v>212</v>
      </c>
      <c r="D39" t="s">
        <v>213</v>
      </c>
      <c r="E39" t="s">
        <v>214</v>
      </c>
      <c r="F39" t="s">
        <v>215</v>
      </c>
      <c r="G39" t="s">
        <v>216</v>
      </c>
      <c r="H39" t="s">
        <v>217</v>
      </c>
      <c r="I39" t="s">
        <v>74</v>
      </c>
      <c r="J39" t="s">
        <v>218</v>
      </c>
      <c r="K39" t="s">
        <v>219</v>
      </c>
      <c r="L39" t="s">
        <v>220</v>
      </c>
      <c r="M39" t="s">
        <v>221</v>
      </c>
      <c r="N39" t="s">
        <v>222</v>
      </c>
      <c r="O39" t="s">
        <v>223</v>
      </c>
      <c r="P39" t="s">
        <v>224</v>
      </c>
      <c r="Q39" t="s">
        <v>225</v>
      </c>
      <c r="R39" t="s">
        <v>226</v>
      </c>
      <c r="S39" t="s">
        <v>227</v>
      </c>
      <c r="T39" t="s">
        <v>228</v>
      </c>
      <c r="U39" t="s">
        <v>229</v>
      </c>
      <c r="V39" t="s">
        <v>230</v>
      </c>
      <c r="W39" t="s">
        <v>231</v>
      </c>
      <c r="X39" t="s">
        <v>232</v>
      </c>
      <c r="Y39" t="s">
        <v>27</v>
      </c>
    </row>
    <row r="40" spans="1:25" x14ac:dyDescent="0.25">
      <c r="A40" t="s">
        <v>35</v>
      </c>
      <c r="B40" t="s">
        <v>233</v>
      </c>
      <c r="C40" t="s">
        <v>234</v>
      </c>
      <c r="D40" t="s">
        <v>235</v>
      </c>
      <c r="E40" t="s">
        <v>236</v>
      </c>
      <c r="F40" t="s">
        <v>237</v>
      </c>
      <c r="G40" t="s">
        <v>238</v>
      </c>
      <c r="H40" t="s">
        <v>239</v>
      </c>
      <c r="I40" t="s">
        <v>240</v>
      </c>
      <c r="J40" t="s">
        <v>241</v>
      </c>
      <c r="K40" t="s">
        <v>242</v>
      </c>
      <c r="L40" t="s">
        <v>243</v>
      </c>
      <c r="M40" t="s">
        <v>244</v>
      </c>
      <c r="N40" t="s">
        <v>245</v>
      </c>
      <c r="O40" t="s">
        <v>246</v>
      </c>
      <c r="P40" t="s">
        <v>247</v>
      </c>
      <c r="Q40" t="s">
        <v>248</v>
      </c>
      <c r="R40" t="s">
        <v>249</v>
      </c>
      <c r="S40" t="s">
        <v>250</v>
      </c>
      <c r="T40" t="s">
        <v>251</v>
      </c>
      <c r="U40" t="s">
        <v>252</v>
      </c>
      <c r="V40" t="s">
        <v>253</v>
      </c>
      <c r="W40" t="s">
        <v>254</v>
      </c>
      <c r="X40" t="s">
        <v>255</v>
      </c>
      <c r="Y40" t="s">
        <v>27</v>
      </c>
    </row>
    <row r="41" spans="1:25" x14ac:dyDescent="0.25">
      <c r="A41" t="s">
        <v>36</v>
      </c>
      <c r="B41" t="s">
        <v>256</v>
      </c>
      <c r="C41" t="s">
        <v>257</v>
      </c>
      <c r="D41" t="s">
        <v>258</v>
      </c>
      <c r="E41" t="s">
        <v>259</v>
      </c>
      <c r="F41" t="s">
        <v>260</v>
      </c>
      <c r="G41" t="s">
        <v>261</v>
      </c>
      <c r="H41" t="s">
        <v>262</v>
      </c>
      <c r="I41" t="s">
        <v>263</v>
      </c>
      <c r="J41" t="s">
        <v>264</v>
      </c>
      <c r="K41" t="s">
        <v>265</v>
      </c>
      <c r="L41" t="s">
        <v>266</v>
      </c>
      <c r="M41" t="s">
        <v>267</v>
      </c>
      <c r="N41" t="s">
        <v>268</v>
      </c>
      <c r="O41" t="s">
        <v>269</v>
      </c>
      <c r="P41" t="s">
        <v>270</v>
      </c>
      <c r="Q41" t="s">
        <v>271</v>
      </c>
      <c r="R41" t="s">
        <v>272</v>
      </c>
      <c r="S41" t="s">
        <v>273</v>
      </c>
      <c r="T41" t="s">
        <v>274</v>
      </c>
      <c r="U41" t="s">
        <v>275</v>
      </c>
      <c r="V41" t="s">
        <v>276</v>
      </c>
      <c r="W41" t="s">
        <v>277</v>
      </c>
      <c r="X41" t="s">
        <v>278</v>
      </c>
      <c r="Y41" t="s">
        <v>27</v>
      </c>
    </row>
    <row r="42" spans="1:25" x14ac:dyDescent="0.25">
      <c r="A42" t="s">
        <v>37</v>
      </c>
      <c r="B42" t="s">
        <v>279</v>
      </c>
      <c r="C42" t="s">
        <v>280</v>
      </c>
      <c r="D42" t="s">
        <v>281</v>
      </c>
      <c r="E42" t="s">
        <v>282</v>
      </c>
      <c r="F42" t="s">
        <v>283</v>
      </c>
      <c r="G42" t="s">
        <v>284</v>
      </c>
      <c r="H42" t="s">
        <v>285</v>
      </c>
      <c r="I42" t="s">
        <v>286</v>
      </c>
      <c r="J42" t="s">
        <v>287</v>
      </c>
      <c r="K42" t="s">
        <v>288</v>
      </c>
      <c r="L42" t="s">
        <v>289</v>
      </c>
      <c r="M42" t="s">
        <v>290</v>
      </c>
      <c r="N42" t="s">
        <v>291</v>
      </c>
      <c r="O42" t="s">
        <v>292</v>
      </c>
      <c r="P42" t="s">
        <v>293</v>
      </c>
      <c r="Q42" t="s">
        <v>294</v>
      </c>
      <c r="R42" t="s">
        <v>295</v>
      </c>
      <c r="S42" t="s">
        <v>296</v>
      </c>
      <c r="T42" t="s">
        <v>297</v>
      </c>
      <c r="U42" t="s">
        <v>298</v>
      </c>
      <c r="V42" t="s">
        <v>299</v>
      </c>
      <c r="W42" t="s">
        <v>300</v>
      </c>
      <c r="X42" t="s">
        <v>301</v>
      </c>
      <c r="Y42" t="s">
        <v>27</v>
      </c>
    </row>
    <row r="43" spans="1:25" x14ac:dyDescent="0.25">
      <c r="A43" t="s">
        <v>38</v>
      </c>
      <c r="B43" t="s">
        <v>302</v>
      </c>
      <c r="C43" t="s">
        <v>303</v>
      </c>
      <c r="D43" t="s">
        <v>304</v>
      </c>
      <c r="E43" t="s">
        <v>305</v>
      </c>
      <c r="F43" t="s">
        <v>306</v>
      </c>
      <c r="G43" t="s">
        <v>307</v>
      </c>
      <c r="H43" t="s">
        <v>308</v>
      </c>
      <c r="I43" t="s">
        <v>309</v>
      </c>
      <c r="J43" t="s">
        <v>310</v>
      </c>
      <c r="K43" t="s">
        <v>311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319</v>
      </c>
      <c r="T43" t="s">
        <v>320</v>
      </c>
      <c r="U43" t="s">
        <v>321</v>
      </c>
      <c r="V43" t="s">
        <v>322</v>
      </c>
      <c r="W43" t="s">
        <v>323</v>
      </c>
      <c r="X43" t="s">
        <v>324</v>
      </c>
      <c r="Y43" t="s">
        <v>27</v>
      </c>
    </row>
    <row r="44" spans="1:25" x14ac:dyDescent="0.25">
      <c r="A44" t="s">
        <v>39</v>
      </c>
      <c r="B44" t="s">
        <v>325</v>
      </c>
      <c r="C44" t="s">
        <v>326</v>
      </c>
      <c r="D44" t="s">
        <v>327</v>
      </c>
      <c r="E44" t="s">
        <v>328</v>
      </c>
      <c r="F44" t="s">
        <v>329</v>
      </c>
      <c r="G44" t="s">
        <v>330</v>
      </c>
      <c r="H44" t="s">
        <v>331</v>
      </c>
      <c r="I44" t="s">
        <v>332</v>
      </c>
      <c r="J44" t="s">
        <v>333</v>
      </c>
      <c r="K44" t="s">
        <v>334</v>
      </c>
      <c r="L44" t="s">
        <v>335</v>
      </c>
      <c r="M44" t="s">
        <v>336</v>
      </c>
      <c r="N44" t="s">
        <v>337</v>
      </c>
      <c r="O44" t="s">
        <v>338</v>
      </c>
      <c r="P44" t="s">
        <v>339</v>
      </c>
      <c r="Q44" t="s">
        <v>340</v>
      </c>
      <c r="R44" t="s">
        <v>341</v>
      </c>
      <c r="S44" t="s">
        <v>342</v>
      </c>
      <c r="T44" t="s">
        <v>343</v>
      </c>
      <c r="U44" t="s">
        <v>344</v>
      </c>
      <c r="V44" t="s">
        <v>345</v>
      </c>
      <c r="W44" t="s">
        <v>346</v>
      </c>
      <c r="X44" t="s">
        <v>347</v>
      </c>
      <c r="Y44" t="s">
        <v>27</v>
      </c>
    </row>
    <row r="45" spans="1:25" x14ac:dyDescent="0.25">
      <c r="A45" t="s">
        <v>41</v>
      </c>
      <c r="B45" t="s">
        <v>348</v>
      </c>
      <c r="C45" t="s">
        <v>349</v>
      </c>
      <c r="D45" t="s">
        <v>350</v>
      </c>
      <c r="E45" t="s">
        <v>351</v>
      </c>
      <c r="F45" t="s">
        <v>352</v>
      </c>
      <c r="G45" t="s">
        <v>353</v>
      </c>
      <c r="H45" t="s">
        <v>354</v>
      </c>
      <c r="I45" t="s">
        <v>355</v>
      </c>
      <c r="J45" t="s">
        <v>356</v>
      </c>
      <c r="K45" t="s">
        <v>357</v>
      </c>
      <c r="L45" t="s">
        <v>358</v>
      </c>
      <c r="M45" t="s">
        <v>359</v>
      </c>
      <c r="N45" t="s">
        <v>360</v>
      </c>
      <c r="O45" t="s">
        <v>361</v>
      </c>
      <c r="P45" t="s">
        <v>362</v>
      </c>
      <c r="Q45" t="s">
        <v>363</v>
      </c>
      <c r="R45" t="s">
        <v>364</v>
      </c>
      <c r="S45" t="s">
        <v>365</v>
      </c>
      <c r="T45" t="s">
        <v>366</v>
      </c>
      <c r="U45" t="s">
        <v>367</v>
      </c>
      <c r="V45" t="s">
        <v>368</v>
      </c>
      <c r="W45" t="s">
        <v>369</v>
      </c>
      <c r="X45" t="s">
        <v>370</v>
      </c>
      <c r="Y45" t="s">
        <v>27</v>
      </c>
    </row>
    <row r="46" spans="1:25" x14ac:dyDescent="0.25">
      <c r="A46" t="s">
        <v>42</v>
      </c>
      <c r="B46" t="s">
        <v>371</v>
      </c>
      <c r="C46" t="s">
        <v>372</v>
      </c>
      <c r="D46" t="s">
        <v>373</v>
      </c>
      <c r="E46" t="s">
        <v>374</v>
      </c>
      <c r="F46" t="s">
        <v>375</v>
      </c>
      <c r="G46" t="s">
        <v>376</v>
      </c>
      <c r="H46" t="s">
        <v>377</v>
      </c>
      <c r="I46" t="s">
        <v>378</v>
      </c>
      <c r="J46" t="s">
        <v>379</v>
      </c>
      <c r="K46" t="s">
        <v>380</v>
      </c>
      <c r="L46" t="s">
        <v>381</v>
      </c>
      <c r="M46" t="s">
        <v>382</v>
      </c>
      <c r="N46" t="s">
        <v>383</v>
      </c>
      <c r="O46" t="s">
        <v>384</v>
      </c>
      <c r="P46" t="s">
        <v>385</v>
      </c>
      <c r="Q46" t="s">
        <v>386</v>
      </c>
      <c r="R46" t="s">
        <v>387</v>
      </c>
      <c r="S46" t="s">
        <v>388</v>
      </c>
      <c r="T46" t="s">
        <v>389</v>
      </c>
      <c r="U46" t="s">
        <v>390</v>
      </c>
      <c r="V46" t="s">
        <v>391</v>
      </c>
      <c r="W46" t="s">
        <v>392</v>
      </c>
      <c r="X46" t="s">
        <v>393</v>
      </c>
      <c r="Y46" t="s">
        <v>27</v>
      </c>
    </row>
    <row r="47" spans="1:25" x14ac:dyDescent="0.25">
      <c r="A47" t="s">
        <v>43</v>
      </c>
      <c r="B47" t="s">
        <v>394</v>
      </c>
      <c r="C47" t="s">
        <v>395</v>
      </c>
      <c r="D47" t="s">
        <v>396</v>
      </c>
      <c r="E47" t="s">
        <v>397</v>
      </c>
      <c r="F47" t="s">
        <v>398</v>
      </c>
      <c r="G47" t="s">
        <v>399</v>
      </c>
      <c r="H47" t="s">
        <v>400</v>
      </c>
      <c r="I47" t="s">
        <v>401</v>
      </c>
      <c r="J47" t="s">
        <v>402</v>
      </c>
      <c r="K47" t="s">
        <v>403</v>
      </c>
      <c r="L47" t="s">
        <v>404</v>
      </c>
      <c r="M47" t="s">
        <v>405</v>
      </c>
      <c r="N47" t="s">
        <v>406</v>
      </c>
      <c r="O47" t="s">
        <v>407</v>
      </c>
      <c r="P47" t="s">
        <v>408</v>
      </c>
      <c r="Q47" t="s">
        <v>409</v>
      </c>
      <c r="R47" t="s">
        <v>410</v>
      </c>
      <c r="S47" t="s">
        <v>411</v>
      </c>
      <c r="T47" t="s">
        <v>412</v>
      </c>
      <c r="U47" t="s">
        <v>413</v>
      </c>
      <c r="V47" t="s">
        <v>414</v>
      </c>
      <c r="W47" t="s">
        <v>415</v>
      </c>
      <c r="X47" t="s">
        <v>416</v>
      </c>
      <c r="Y47" t="s">
        <v>27</v>
      </c>
    </row>
    <row r="48" spans="1:25" x14ac:dyDescent="0.25">
      <c r="A48" t="s">
        <v>44</v>
      </c>
      <c r="B48" t="s">
        <v>417</v>
      </c>
      <c r="C48" t="s">
        <v>418</v>
      </c>
      <c r="D48" t="s">
        <v>419</v>
      </c>
      <c r="E48" t="s">
        <v>420</v>
      </c>
      <c r="F48" t="s">
        <v>421</v>
      </c>
      <c r="G48" t="s">
        <v>422</v>
      </c>
      <c r="H48" t="s">
        <v>423</v>
      </c>
      <c r="I48" t="s">
        <v>424</v>
      </c>
      <c r="J48" t="s">
        <v>425</v>
      </c>
      <c r="K48" t="s">
        <v>426</v>
      </c>
      <c r="L48" t="s">
        <v>427</v>
      </c>
      <c r="M48" t="s">
        <v>428</v>
      </c>
      <c r="N48" t="s">
        <v>429</v>
      </c>
      <c r="O48" t="s">
        <v>430</v>
      </c>
      <c r="P48" t="s">
        <v>431</v>
      </c>
      <c r="Q48" t="s">
        <v>432</v>
      </c>
      <c r="R48" t="s">
        <v>433</v>
      </c>
      <c r="S48" t="s">
        <v>434</v>
      </c>
      <c r="T48" t="s">
        <v>435</v>
      </c>
      <c r="U48" t="s">
        <v>436</v>
      </c>
      <c r="V48" t="s">
        <v>437</v>
      </c>
      <c r="W48" t="s">
        <v>438</v>
      </c>
      <c r="X48" t="s">
        <v>439</v>
      </c>
      <c r="Y48" t="s">
        <v>27</v>
      </c>
    </row>
    <row r="49" spans="1:25" x14ac:dyDescent="0.25">
      <c r="A49" t="s">
        <v>45</v>
      </c>
      <c r="B49" t="s">
        <v>440</v>
      </c>
      <c r="C49" t="s">
        <v>441</v>
      </c>
      <c r="D49" t="s">
        <v>442</v>
      </c>
      <c r="E49" t="s">
        <v>443</v>
      </c>
      <c r="F49" t="s">
        <v>444</v>
      </c>
      <c r="G49" t="s">
        <v>445</v>
      </c>
      <c r="H49" t="s">
        <v>446</v>
      </c>
      <c r="I49" t="s">
        <v>447</v>
      </c>
      <c r="J49" t="s">
        <v>448</v>
      </c>
      <c r="K49" t="s">
        <v>449</v>
      </c>
      <c r="L49" t="s">
        <v>450</v>
      </c>
      <c r="M49" t="s">
        <v>451</v>
      </c>
      <c r="N49" t="s">
        <v>452</v>
      </c>
      <c r="O49" t="s">
        <v>453</v>
      </c>
      <c r="P49" t="s">
        <v>454</v>
      </c>
      <c r="Q49" t="s">
        <v>455</v>
      </c>
      <c r="R49" t="s">
        <v>456</v>
      </c>
      <c r="S49" t="s">
        <v>457</v>
      </c>
      <c r="T49" t="s">
        <v>458</v>
      </c>
      <c r="U49" t="s">
        <v>459</v>
      </c>
      <c r="V49" t="s">
        <v>460</v>
      </c>
      <c r="W49" t="s">
        <v>461</v>
      </c>
      <c r="X49" t="s">
        <v>462</v>
      </c>
      <c r="Y49" t="s">
        <v>27</v>
      </c>
    </row>
    <row r="50" spans="1:25" x14ac:dyDescent="0.25">
      <c r="A50" t="s">
        <v>46</v>
      </c>
      <c r="B50" t="s">
        <v>463</v>
      </c>
      <c r="C50" t="s">
        <v>464</v>
      </c>
      <c r="D50" t="s">
        <v>465</v>
      </c>
      <c r="E50" t="s">
        <v>466</v>
      </c>
      <c r="F50" t="s">
        <v>467</v>
      </c>
      <c r="G50" t="s">
        <v>468</v>
      </c>
      <c r="H50" t="s">
        <v>469</v>
      </c>
      <c r="I50" t="s">
        <v>470</v>
      </c>
      <c r="J50" t="s">
        <v>471</v>
      </c>
      <c r="K50" t="s">
        <v>472</v>
      </c>
      <c r="L50" t="s">
        <v>473</v>
      </c>
      <c r="M50" t="s">
        <v>474</v>
      </c>
      <c r="N50" t="s">
        <v>475</v>
      </c>
      <c r="O50" t="s">
        <v>476</v>
      </c>
      <c r="P50" t="s">
        <v>477</v>
      </c>
      <c r="Q50" t="s">
        <v>478</v>
      </c>
      <c r="R50" t="s">
        <v>479</v>
      </c>
      <c r="S50" t="s">
        <v>480</v>
      </c>
      <c r="T50" t="s">
        <v>481</v>
      </c>
      <c r="U50" t="s">
        <v>482</v>
      </c>
      <c r="V50" t="s">
        <v>483</v>
      </c>
      <c r="W50" t="s">
        <v>484</v>
      </c>
      <c r="X50" t="s">
        <v>485</v>
      </c>
      <c r="Y50" t="s">
        <v>27</v>
      </c>
    </row>
    <row r="51" spans="1:25" x14ac:dyDescent="0.25">
      <c r="A51" t="s">
        <v>47</v>
      </c>
      <c r="B51" t="s">
        <v>486</v>
      </c>
      <c r="C51" t="s">
        <v>487</v>
      </c>
      <c r="D51" t="s">
        <v>488</v>
      </c>
      <c r="E51" t="s">
        <v>489</v>
      </c>
      <c r="F51" t="s">
        <v>490</v>
      </c>
      <c r="G51" t="s">
        <v>491</v>
      </c>
      <c r="H51" t="s">
        <v>492</v>
      </c>
      <c r="I51" t="s">
        <v>493</v>
      </c>
      <c r="J51" t="s">
        <v>494</v>
      </c>
      <c r="K51" t="s">
        <v>495</v>
      </c>
      <c r="L51" t="s">
        <v>496</v>
      </c>
      <c r="M51" t="s">
        <v>497</v>
      </c>
      <c r="N51" t="s">
        <v>498</v>
      </c>
      <c r="O51" t="s">
        <v>499</v>
      </c>
      <c r="P51" t="s">
        <v>500</v>
      </c>
      <c r="Q51" t="s">
        <v>501</v>
      </c>
      <c r="R51" t="s">
        <v>502</v>
      </c>
      <c r="S51" t="s">
        <v>503</v>
      </c>
      <c r="T51" t="s">
        <v>504</v>
      </c>
      <c r="U51" t="s">
        <v>505</v>
      </c>
      <c r="V51" t="s">
        <v>506</v>
      </c>
      <c r="W51" t="s">
        <v>507</v>
      </c>
      <c r="X51" t="s">
        <v>508</v>
      </c>
      <c r="Y51" t="s">
        <v>27</v>
      </c>
    </row>
    <row r="52" spans="1:25" x14ac:dyDescent="0.25">
      <c r="A52" t="s">
        <v>48</v>
      </c>
      <c r="B52" t="s">
        <v>509</v>
      </c>
      <c r="C52" t="s">
        <v>510</v>
      </c>
      <c r="D52" t="s">
        <v>511</v>
      </c>
      <c r="E52" t="s">
        <v>512</v>
      </c>
      <c r="F52" t="s">
        <v>513</v>
      </c>
      <c r="G52" t="s">
        <v>514</v>
      </c>
      <c r="H52" t="s">
        <v>515</v>
      </c>
      <c r="I52" t="s">
        <v>516</v>
      </c>
      <c r="J52" t="s">
        <v>517</v>
      </c>
      <c r="K52" t="s">
        <v>518</v>
      </c>
      <c r="L52" t="s">
        <v>519</v>
      </c>
      <c r="M52" t="s">
        <v>520</v>
      </c>
      <c r="N52" t="s">
        <v>521</v>
      </c>
      <c r="O52" t="s">
        <v>522</v>
      </c>
      <c r="P52" t="s">
        <v>523</v>
      </c>
      <c r="Q52" t="s">
        <v>524</v>
      </c>
      <c r="R52" t="s">
        <v>525</v>
      </c>
      <c r="S52" t="s">
        <v>526</v>
      </c>
      <c r="T52" t="s">
        <v>527</v>
      </c>
      <c r="U52" t="s">
        <v>528</v>
      </c>
      <c r="V52" t="s">
        <v>529</v>
      </c>
      <c r="W52" t="s">
        <v>530</v>
      </c>
      <c r="X52" t="s">
        <v>531</v>
      </c>
      <c r="Y52" t="s">
        <v>27</v>
      </c>
    </row>
    <row r="53" spans="1:25" x14ac:dyDescent="0.25">
      <c r="A53" t="s">
        <v>56</v>
      </c>
      <c r="B53" t="s">
        <v>532</v>
      </c>
      <c r="C53" t="s">
        <v>533</v>
      </c>
      <c r="D53" t="s">
        <v>534</v>
      </c>
      <c r="E53" t="s">
        <v>535</v>
      </c>
      <c r="F53" t="s">
        <v>536</v>
      </c>
      <c r="G53" t="s">
        <v>537</v>
      </c>
      <c r="H53" t="s">
        <v>538</v>
      </c>
      <c r="I53" t="s">
        <v>539</v>
      </c>
      <c r="J53" t="s">
        <v>540</v>
      </c>
      <c r="K53" t="s">
        <v>541</v>
      </c>
      <c r="L53" t="s">
        <v>542</v>
      </c>
      <c r="M53" t="s">
        <v>543</v>
      </c>
      <c r="N53" t="s">
        <v>544</v>
      </c>
      <c r="O53" t="s">
        <v>545</v>
      </c>
      <c r="P53" t="s">
        <v>546</v>
      </c>
      <c r="Q53" t="s">
        <v>547</v>
      </c>
      <c r="R53" t="s">
        <v>548</v>
      </c>
      <c r="S53" t="s">
        <v>549</v>
      </c>
      <c r="T53" t="s">
        <v>550</v>
      </c>
      <c r="U53" t="s">
        <v>551</v>
      </c>
      <c r="V53" t="s">
        <v>552</v>
      </c>
      <c r="W53" t="s">
        <v>553</v>
      </c>
      <c r="X53" t="s">
        <v>554</v>
      </c>
      <c r="Y53" t="s">
        <v>27</v>
      </c>
    </row>
    <row r="54" spans="1:25" x14ac:dyDescent="0.25">
      <c r="A54" t="s">
        <v>57</v>
      </c>
      <c r="B54" t="s">
        <v>555</v>
      </c>
      <c r="C54" t="s">
        <v>556</v>
      </c>
      <c r="D54" t="s">
        <v>557</v>
      </c>
      <c r="E54" t="s">
        <v>558</v>
      </c>
      <c r="F54" t="s">
        <v>559</v>
      </c>
      <c r="G54" t="s">
        <v>560</v>
      </c>
      <c r="H54" t="s">
        <v>561</v>
      </c>
      <c r="I54" t="s">
        <v>562</v>
      </c>
      <c r="J54" t="s">
        <v>563</v>
      </c>
      <c r="K54" t="s">
        <v>564</v>
      </c>
      <c r="L54" t="s">
        <v>565</v>
      </c>
      <c r="M54" t="s">
        <v>566</v>
      </c>
      <c r="N54" t="s">
        <v>567</v>
      </c>
      <c r="O54" t="s">
        <v>568</v>
      </c>
      <c r="P54" t="s">
        <v>569</v>
      </c>
      <c r="Q54" t="s">
        <v>570</v>
      </c>
      <c r="R54" t="s">
        <v>571</v>
      </c>
      <c r="S54" t="s">
        <v>572</v>
      </c>
      <c r="T54" t="s">
        <v>573</v>
      </c>
      <c r="U54" t="s">
        <v>574</v>
      </c>
      <c r="V54" t="s">
        <v>575</v>
      </c>
      <c r="W54" t="s">
        <v>576</v>
      </c>
      <c r="X54" t="s">
        <v>577</v>
      </c>
      <c r="Y5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Glucose</vt:lpstr>
      <vt:lpstr>Succinate</vt:lpstr>
      <vt:lpstr>Glycerol</vt:lpstr>
      <vt:lpstr>Xylose</vt:lpstr>
      <vt:lpstr>Mannitol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dcterms:created xsi:type="dcterms:W3CDTF">2023-03-27T11:25:37Z</dcterms:created>
  <dcterms:modified xsi:type="dcterms:W3CDTF">2023-05-05T14:12:13Z</dcterms:modified>
</cp:coreProperties>
</file>