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ofiya\Desktop\CRP\Excel Projects\"/>
    </mc:Choice>
  </mc:AlternateContent>
  <xr:revisionPtr revIDLastSave="0" documentId="13_ncr:1_{E46327AE-D67E-4255-9AB2-1E6ACE503985}" xr6:coauthVersionLast="47" xr6:coauthVersionMax="47" xr10:uidLastSave="{00000000-0000-0000-0000-000000000000}"/>
  <bookViews>
    <workbookView xWindow="-120" yWindow="-120" windowWidth="29040" windowHeight="15990" xr2:uid="{00000000-000D-0000-FFFF-FFFF00000000}"/>
  </bookViews>
  <sheets>
    <sheet name="Sales Data" sheetId="1" r:id="rId1"/>
    <sheet name="Sales Data Analysis" sheetId="6" r:id="rId2"/>
    <sheet name="Customer Churn" sheetId="2" r:id="rId3"/>
    <sheet name="Customer churn Analysis" sheetId="7" r:id="rId4"/>
    <sheet name="Employee Performance" sheetId="3" r:id="rId5"/>
    <sheet name="Employee Performance Analysis" sheetId="8" r:id="rId6"/>
    <sheet name="Data Cleaning Challenge" sheetId="9" r:id="rId7"/>
    <sheet name="Excel Formula Challenge" sheetId="10" r:id="rId8"/>
  </sheets>
  <definedNames>
    <definedName name="_xlcn.WorksheetConnection_Excel_Interview_Practice.xlsxemp1" hidden="1">emp[]</definedName>
    <definedName name="_xlcn.WorksheetConnection_SalesDataA1G111" hidden="1">'Sales Data'!$A$1:$G$11</definedName>
    <definedName name="Slicer_Department">#N/A</definedName>
  </definedNames>
  <calcPr calcId="191029"/>
  <pivotCaches>
    <pivotCache cacheId="10" r:id="rId9"/>
    <pivotCache cacheId="51" r:id="rId10"/>
  </pivotCaches>
  <extLst>
    <ext xmlns:x14="http://schemas.microsoft.com/office/spreadsheetml/2009/9/main" uri="{876F7934-8845-4945-9796-88D515C7AA90}">
      <x14:pivotCaches>
        <pivotCache cacheId="18"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Sales Data!$A$1:$G$11"/>
          <x15:modelTable id="emp" name="emp" connection="WorksheetConnection_Excel_Interview_Practice.xlsx!emp"/>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0" l="1"/>
  <c r="B26" i="9"/>
  <c r="B27" i="9"/>
  <c r="C29" i="9"/>
  <c r="B29" i="9"/>
  <c r="A29" i="9"/>
  <c r="C28" i="9"/>
  <c r="B28" i="9"/>
  <c r="A28" i="9"/>
  <c r="C27" i="9"/>
  <c r="A27" i="9"/>
  <c r="C26" i="9"/>
  <c r="A26" i="9"/>
  <c r="C25" i="9"/>
  <c r="B25" i="9"/>
  <c r="A25" i="9"/>
  <c r="D46" i="8"/>
  <c r="D45" i="8"/>
  <c r="D44" i="8"/>
  <c r="D43" i="8"/>
  <c r="D42" i="8"/>
  <c r="D41" i="8"/>
  <c r="D40" i="8"/>
  <c r="D39" i="8"/>
  <c r="D38" i="8"/>
  <c r="D37" i="8"/>
  <c r="A28" i="8"/>
  <c r="A31" i="8" s="1"/>
  <c r="D13" i="8"/>
  <c r="D14" i="8"/>
  <c r="D15" i="8"/>
  <c r="D16" i="8"/>
  <c r="D17" i="8"/>
  <c r="D18" i="8"/>
  <c r="D19" i="8"/>
  <c r="D20" i="8"/>
  <c r="D21" i="8"/>
  <c r="D22" i="8"/>
  <c r="C22" i="7" a="1"/>
  <c r="C22" i="7" s="1"/>
  <c r="F3" i="2"/>
  <c r="F4" i="2"/>
  <c r="F5" i="2"/>
  <c r="F6" i="2"/>
  <c r="F7" i="2"/>
  <c r="F8" i="2"/>
  <c r="F9" i="2"/>
  <c r="F10" i="2"/>
  <c r="F11" i="2"/>
  <c r="F2" i="2"/>
  <c r="A16" i="7"/>
  <c r="B11" i="7"/>
  <c r="A11" i="7"/>
  <c r="A20" i="6" a="1"/>
  <c r="A20" i="6" s="1"/>
  <c r="B20" i="6" s="1"/>
  <c r="B22" i="6" l="1"/>
  <c r="B2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CF2735-0424-4931-982F-2DE7D7902F9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CFC9A75-1A35-4078-9815-499E6F400DBD}" name="WorksheetConnection_Excel_Interview_Practice.xlsx!emp" type="102" refreshedVersion="8" minRefreshableVersion="5">
    <extLst>
      <ext xmlns:x15="http://schemas.microsoft.com/office/spreadsheetml/2010/11/main" uri="{DE250136-89BD-433C-8126-D09CA5730AF9}">
        <x15:connection id="emp" autoDelete="1">
          <x15:rangePr sourceName="_xlcn.WorksheetConnection_Excel_Interview_Practice.xlsxemp1"/>
        </x15:connection>
      </ext>
    </extLst>
  </connection>
  <connection id="3" xr16:uid="{67FB9532-32EF-40DA-B60E-6B4E643527E6}" name="WorksheetConnection_Sales Data!$A$1:$G$11" type="102" refreshedVersion="8" minRefreshableVersion="5">
    <extLst>
      <ext xmlns:x15="http://schemas.microsoft.com/office/spreadsheetml/2010/11/main" uri="{DE250136-89BD-433C-8126-D09CA5730AF9}">
        <x15:connection id="Range" autoDelete="1">
          <x15:rangePr sourceName="_xlcn.WorksheetConnection_SalesDataA1G1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<sst xmlns="http://schemas.openxmlformats.org/spreadsheetml/2006/main" count="290" uniqueCount="140">
  <si>
    <t>Date</t>
  </si>
  <si>
    <t>Product</t>
  </si>
  <si>
    <t>Region</t>
  </si>
  <si>
    <t>Sales Rep</t>
  </si>
  <si>
    <t>Quantity</t>
  </si>
  <si>
    <t>Unit Price</t>
  </si>
  <si>
    <t>Revenue</t>
  </si>
  <si>
    <t>Laptop</t>
  </si>
  <si>
    <t>Phone</t>
  </si>
  <si>
    <t>Tablet</t>
  </si>
  <si>
    <t>NSW</t>
  </si>
  <si>
    <t>VIC</t>
  </si>
  <si>
    <t>QLD</t>
  </si>
  <si>
    <t>John</t>
  </si>
  <si>
    <t>Sarah</t>
  </si>
  <si>
    <t>Mike</t>
  </si>
  <si>
    <t>Customer ID</t>
  </si>
  <si>
    <t>Join Date</t>
  </si>
  <si>
    <t>Last Activity Date</t>
  </si>
  <si>
    <t>Monthly Plan ($)</t>
  </si>
  <si>
    <t>Status</t>
  </si>
  <si>
    <t>C001</t>
  </si>
  <si>
    <t>C002</t>
  </si>
  <si>
    <t>C003</t>
  </si>
  <si>
    <t>C004</t>
  </si>
  <si>
    <t>C005</t>
  </si>
  <si>
    <t>C006</t>
  </si>
  <si>
    <t>C007</t>
  </si>
  <si>
    <t>C008</t>
  </si>
  <si>
    <t>C009</t>
  </si>
  <si>
    <t>C010</t>
  </si>
  <si>
    <t>2021-06</t>
  </si>
  <si>
    <t>2021-12</t>
  </si>
  <si>
    <t>2022-06</t>
  </si>
  <si>
    <t>2022-12</t>
  </si>
  <si>
    <t>2023-06</t>
  </si>
  <si>
    <t>2023-12</t>
  </si>
  <si>
    <t>2024-06</t>
  </si>
  <si>
    <t>2024-12</t>
  </si>
  <si>
    <t>2025-06</t>
  </si>
  <si>
    <t>2025-12</t>
  </si>
  <si>
    <t>2023-07</t>
  </si>
  <si>
    <t>2023-08</t>
  </si>
  <si>
    <t>2023-09</t>
  </si>
  <si>
    <t>2023-10</t>
  </si>
  <si>
    <t>2023-11</t>
  </si>
  <si>
    <t>2024-01</t>
  </si>
  <si>
    <t>2024-02</t>
  </si>
  <si>
    <t>2024-03</t>
  </si>
  <si>
    <t>Active</t>
  </si>
  <si>
    <t>Churned</t>
  </si>
  <si>
    <t>Employee</t>
  </si>
  <si>
    <t>Department</t>
  </si>
  <si>
    <t>Tasks Completed</t>
  </si>
  <si>
    <t>Hours Worked</t>
  </si>
  <si>
    <t>Efficiency (%)</t>
  </si>
  <si>
    <t>Alice</t>
  </si>
  <si>
    <t>Bob</t>
  </si>
  <si>
    <t>Charlie</t>
  </si>
  <si>
    <t>David</t>
  </si>
  <si>
    <t>Eva</t>
  </si>
  <si>
    <t>Frank</t>
  </si>
  <si>
    <t>Grace</t>
  </si>
  <si>
    <t>Helen</t>
  </si>
  <si>
    <t>Ivy</t>
  </si>
  <si>
    <t>Jack</t>
  </si>
  <si>
    <t>Sales</t>
  </si>
  <si>
    <t>HR</t>
  </si>
  <si>
    <t>IT</t>
  </si>
  <si>
    <t>Finance</t>
  </si>
  <si>
    <t>Marketing</t>
  </si>
  <si>
    <t>Name</t>
  </si>
  <si>
    <t>Phone Number</t>
  </si>
  <si>
    <t>Email</t>
  </si>
  <si>
    <t>john smith</t>
  </si>
  <si>
    <t>SARAH CONNOR</t>
  </si>
  <si>
    <t>michael brown</t>
  </si>
  <si>
    <t>LISA WHITE</t>
  </si>
  <si>
    <t>david black</t>
  </si>
  <si>
    <t>123-456-7890</t>
  </si>
  <si>
    <t>987 654 3210</t>
  </si>
  <si>
    <t>456-789-1234</t>
  </si>
  <si>
    <t>321.654.9870</t>
  </si>
  <si>
    <t>7894561230</t>
  </si>
  <si>
    <t xml:space="preserve"> john.smith@email.com </t>
  </si>
  <si>
    <t>SARAH.CONNOR@email.com</t>
  </si>
  <si>
    <t xml:space="preserve"> michael.brown@email.com </t>
  </si>
  <si>
    <t>lisa.white@email.com</t>
  </si>
  <si>
    <t xml:space="preserve">DAVID.BLACK@email.com </t>
  </si>
  <si>
    <t>Tasks:</t>
  </si>
  <si>
    <t>1. Find total revenue for each region using a Pivot Table.</t>
  </si>
  <si>
    <t>2. Calculate the total sales made by each Sales Rep using SUMIFS().</t>
  </si>
  <si>
    <t>3. Create a bar chart to compare total revenue by region.</t>
  </si>
  <si>
    <t>4. Highlight the top 5 highest sales transactions using Conditional Formatting.</t>
  </si>
  <si>
    <t>Case Study 1: Sales Data Analysis</t>
  </si>
  <si>
    <t>Grand Total</t>
  </si>
  <si>
    <t>Sum of Revenue</t>
  </si>
  <si>
    <t>Task 2</t>
  </si>
  <si>
    <t>SalesRep</t>
  </si>
  <si>
    <t>TotalSales</t>
  </si>
  <si>
    <t>Task 3</t>
  </si>
  <si>
    <t>Task1</t>
  </si>
  <si>
    <t>Task 4</t>
  </si>
  <si>
    <t>Case Study 2: Customer Churn Analysis</t>
  </si>
  <si>
    <t>1. Calculate the number of active and churned customers using COUNTIFS().</t>
  </si>
  <si>
    <t>2. Find the average Monthly Plan value for churned customers using AVERAGEIFS().</t>
  </si>
  <si>
    <t>3. Identify customers who haven't used the service in the last 6 months using IF() and TODAY().</t>
  </si>
  <si>
    <t>4. Create a Pie Chart to show the proportion of Active vs. Churned customers</t>
  </si>
  <si>
    <t>Active Status</t>
  </si>
  <si>
    <t>Churned Status</t>
  </si>
  <si>
    <t>Task 1</t>
  </si>
  <si>
    <t>Average Monthly Plan for churned customers</t>
  </si>
  <si>
    <t>Case Study 3: Employee Performance Dashboard</t>
  </si>
  <si>
    <t>1. Calculate Efficiency (%) using the formula:</t>
  </si>
  <si>
    <t xml:space="preserve">        = (Tasks Completed / Hours Worked) * 100</t>
  </si>
  <si>
    <t>2. Find the top-performing employee using LARGE() and INDEX().</t>
  </si>
  <si>
    <t>3. Use Conditional Formatting to highlight employees with efficiency above 30%.</t>
  </si>
  <si>
    <t>4. Create a dynamic dashboard using a Pivot Table and Slicers.</t>
  </si>
  <si>
    <t>Updated Date</t>
  </si>
  <si>
    <t>Efficiency( %)</t>
  </si>
  <si>
    <t>Top efficiency (%)</t>
  </si>
  <si>
    <t>Top Performing Employee</t>
  </si>
  <si>
    <t>Row Labels</t>
  </si>
  <si>
    <t>Sum of Efficiency (%)</t>
  </si>
  <si>
    <t>2. Data Cleaning Challenge:</t>
  </si>
  <si>
    <t>You receive messy data with inconsistent text formatting:</t>
  </si>
  <si>
    <t>Some names are in lowercase, some in uppercase.</t>
  </si>
  <si>
    <t>Some cells contain extra spaces.</t>
  </si>
  <si>
    <t>Some phone numbers have dashes, while others don’t.</t>
  </si>
  <si>
    <r>
      <t>Task:</t>
    </r>
    <r>
      <rPr>
        <sz val="12"/>
        <color theme="1"/>
        <rFont val="Aptos"/>
        <family val="2"/>
      </rPr>
      <t xml:space="preserve"> Clean the data using Excel functions like:</t>
    </r>
  </si>
  <si>
    <t>excel</t>
  </si>
  <si>
    <t>CopyEdit</t>
  </si>
  <si>
    <t xml:space="preserve">=PROPER(A2)   ' Fixes capitalization  </t>
  </si>
  <si>
    <t xml:space="preserve">=TRIM(B2)     ' Removes extra spaces  </t>
  </si>
  <si>
    <t>=SUBSTITUTE(C2, "-", "")  ' Removes dashes</t>
  </si>
  <si>
    <t>After cleaning table:</t>
  </si>
  <si>
    <t>1. Excel Formula Challenge:</t>
  </si>
  <si>
    <r>
      <t>Task:</t>
    </r>
    <r>
      <rPr>
        <sz val="12"/>
        <color theme="1"/>
        <rFont val="Aptos"/>
        <family val="2"/>
      </rPr>
      <t xml:space="preserve"> Write a formula to find the </t>
    </r>
    <r>
      <rPr>
        <b/>
        <sz val="12"/>
        <color theme="1"/>
        <rFont val="Aptos"/>
        <family val="2"/>
      </rPr>
      <t>third highest revenue</t>
    </r>
    <r>
      <rPr>
        <sz val="12"/>
        <color theme="1"/>
        <rFont val="Aptos"/>
        <family val="2"/>
      </rPr>
      <t xml:space="preserve"> in a sales dataset.</t>
    </r>
  </si>
  <si>
    <r>
      <t>Hint:</t>
    </r>
    <r>
      <rPr>
        <sz val="12"/>
        <color theme="1"/>
        <rFont val="Aptos"/>
        <family val="2"/>
      </rPr>
      <t xml:space="preserve"> Use LARGE() function.</t>
    </r>
  </si>
  <si>
    <t>Third Highest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</si>
</sst>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yyyy\-mm\-dd\ hh:mm:ss"/>
    <numFmt numFmtId="165" formatCode="_(&quot;$&quot;* #,##0_);_(&quot;$&quot;* \(#,##0\);_(&quot;$&quot;*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2"/>
      <color theme="1"/>
      <name val="Aptos"/>
      <family val="2"/>
    </font>
    <font>
      <b/>
      <sz val="12"/>
      <color theme="1"/>
      <name val="Aptos"/>
      <family val="2"/>
    </font>
    <font>
      <b/>
      <sz val="11"/>
      <color rgb="FF006100"/>
      <name val="Calibri"/>
      <family val="2"/>
      <scheme val="minor"/>
    </font>
    <font>
      <b/>
      <sz val="11"/>
      <name val="Calibri"/>
      <family val="2"/>
      <scheme val="minor"/>
    </font>
  </fonts>
  <fills count="14">
    <fill>
      <patternFill patternType="none"/>
    </fill>
    <fill>
      <patternFill patternType="gray125"/>
    </fill>
    <fill>
      <patternFill patternType="solid">
        <fgColor rgb="FFC6EFCE"/>
      </patternFill>
    </fill>
    <fill>
      <patternFill patternType="solid">
        <fgColor theme="6" tint="0.79998168889431442"/>
        <bgColor indexed="64"/>
      </patternFill>
    </fill>
    <fill>
      <patternFill patternType="solid">
        <fgColor theme="0"/>
        <bgColor indexed="64"/>
      </patternFill>
    </fill>
    <fill>
      <patternFill patternType="solid">
        <fgColor theme="0"/>
        <bgColor theme="4" tint="0.59999389629810485"/>
      </patternFill>
    </fill>
    <fill>
      <patternFill patternType="solid">
        <fgColor theme="0"/>
        <bgColor theme="4" tint="0.79998168889431442"/>
      </patternFill>
    </fill>
    <fill>
      <patternFill patternType="solid">
        <fgColor theme="2" tint="-9.9978637043366805E-2"/>
        <bgColor theme="4"/>
      </patternFill>
    </fill>
    <fill>
      <patternFill patternType="solid">
        <fgColor theme="2" tint="-9.9978637043366805E-2"/>
        <bgColor indexed="64"/>
      </patternFill>
    </fill>
    <fill>
      <patternFill patternType="solid">
        <fgColor theme="5"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6" tint="0.59999389629810485"/>
        <bgColor indexed="65"/>
      </patternFill>
    </fill>
    <fill>
      <patternFill patternType="solid">
        <fgColor theme="9" tint="0.39997558519241921"/>
        <bgColor indexed="65"/>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44" fontId="2" fillId="0" borderId="0" applyFont="0" applyFill="0" applyBorder="0" applyAlignment="0" applyProtection="0"/>
    <xf numFmtId="0" fontId="3" fillId="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cellStyleXfs>
  <cellXfs count="40">
    <xf numFmtId="0" fontId="0" fillId="0" borderId="0" xfId="0"/>
    <xf numFmtId="164" fontId="0" fillId="0" borderId="0" xfId="0" applyNumberFormat="1"/>
    <xf numFmtId="0" fontId="5" fillId="0" borderId="0" xfId="0" applyFont="1" applyAlignment="1">
      <alignment vertical="center"/>
    </xf>
    <xf numFmtId="0" fontId="4" fillId="0" borderId="0" xfId="0" applyFont="1" applyAlignment="1">
      <alignment horizontal="left" vertical="center" indent="1"/>
    </xf>
    <xf numFmtId="0" fontId="4" fillId="0" borderId="0" xfId="0" applyFont="1" applyAlignment="1">
      <alignment vertical="center"/>
    </xf>
    <xf numFmtId="0" fontId="0" fillId="0" borderId="0" xfId="0" pivotButton="1"/>
    <xf numFmtId="0" fontId="0" fillId="0" borderId="0" xfId="0" applyAlignment="1">
      <alignment horizontal="left"/>
    </xf>
    <xf numFmtId="0" fontId="1" fillId="0" borderId="2" xfId="0" applyFont="1" applyBorder="1" applyAlignment="1">
      <alignment horizontal="center" vertical="top"/>
    </xf>
    <xf numFmtId="0" fontId="0" fillId="0" borderId="1" xfId="0" applyBorder="1"/>
    <xf numFmtId="0" fontId="5" fillId="0" borderId="0" xfId="0" applyFont="1" applyAlignment="1">
      <alignment horizontal="left" vertical="center" indent="1"/>
    </xf>
    <xf numFmtId="0" fontId="1" fillId="0" borderId="0" xfId="0" applyFont="1" applyAlignment="1">
      <alignment horizontal="left"/>
    </xf>
    <xf numFmtId="0" fontId="1" fillId="0" borderId="0" xfId="0" applyFont="1"/>
    <xf numFmtId="0" fontId="6" fillId="2" borderId="1" xfId="2" applyFont="1" applyBorder="1"/>
    <xf numFmtId="165" fontId="0" fillId="0" borderId="1" xfId="1" applyNumberFormat="1" applyFont="1" applyBorder="1"/>
    <xf numFmtId="0" fontId="7" fillId="3" borderId="1" xfId="0" applyFont="1" applyFill="1" applyBorder="1" applyAlignment="1">
      <alignment horizontal="center" vertical="top"/>
    </xf>
    <xf numFmtId="0" fontId="7" fillId="3" borderId="1" xfId="0" applyFont="1" applyFill="1" applyBorder="1"/>
    <xf numFmtId="14" fontId="0" fillId="0" borderId="0" xfId="0" applyNumberFormat="1"/>
    <xf numFmtId="0" fontId="0" fillId="4" borderId="1" xfId="0" applyFill="1" applyBorder="1"/>
    <xf numFmtId="0" fontId="0" fillId="5" borderId="1" xfId="0" applyFill="1" applyBorder="1"/>
    <xf numFmtId="0" fontId="0" fillId="6" borderId="1" xfId="0" applyFill="1" applyBorder="1"/>
    <xf numFmtId="0" fontId="1" fillId="7" borderId="1" xfId="0" applyFont="1" applyFill="1" applyBorder="1" applyAlignment="1">
      <alignment horizontal="center" vertical="top"/>
    </xf>
    <xf numFmtId="0" fontId="1" fillId="8" borderId="1" xfId="0" applyFont="1" applyFill="1" applyBorder="1"/>
    <xf numFmtId="0" fontId="1" fillId="9" borderId="1" xfId="3" applyFont="1" applyBorder="1"/>
    <xf numFmtId="0" fontId="1" fillId="10" borderId="1" xfId="4" applyFont="1" applyBorder="1"/>
    <xf numFmtId="0" fontId="2" fillId="11" borderId="5" xfId="5" applyBorder="1"/>
    <xf numFmtId="0" fontId="2" fillId="11" borderId="1" xfId="5" applyBorder="1"/>
    <xf numFmtId="0" fontId="2" fillId="11" borderId="6" xfId="5" applyBorder="1"/>
    <xf numFmtId="0" fontId="2" fillId="11" borderId="7" xfId="5" applyBorder="1"/>
    <xf numFmtId="0" fontId="2" fillId="11" borderId="8" xfId="5" applyBorder="1"/>
    <xf numFmtId="0" fontId="2" fillId="11" borderId="9" xfId="5" applyBorder="1"/>
    <xf numFmtId="0" fontId="7" fillId="11" borderId="3" xfId="5" applyFont="1" applyBorder="1" applyAlignment="1">
      <alignment horizontal="center" vertical="top"/>
    </xf>
    <xf numFmtId="0" fontId="7" fillId="11" borderId="2" xfId="5" applyFont="1" applyBorder="1" applyAlignment="1">
      <alignment horizontal="center" vertical="top"/>
    </xf>
    <xf numFmtId="0" fontId="7" fillId="11" borderId="4" xfId="5" applyFont="1" applyBorder="1" applyAlignment="1">
      <alignment horizontal="center" vertical="top"/>
    </xf>
    <xf numFmtId="0" fontId="0" fillId="0" borderId="1" xfId="0" applyBorder="1" applyAlignment="1">
      <alignment horizontal="left"/>
    </xf>
    <xf numFmtId="0" fontId="0" fillId="0" borderId="1" xfId="0" applyNumberFormat="1" applyBorder="1"/>
    <xf numFmtId="0" fontId="2" fillId="13" borderId="1" xfId="0" applyFont="1" applyFill="1" applyBorder="1"/>
    <xf numFmtId="0" fontId="2" fillId="13" borderId="1" xfId="0" applyFont="1" applyFill="1" applyBorder="1" applyAlignment="1">
      <alignment horizontal="left"/>
    </xf>
    <xf numFmtId="0" fontId="2" fillId="13" borderId="1" xfId="0" applyNumberFormat="1" applyFont="1" applyFill="1" applyBorder="1"/>
    <xf numFmtId="0" fontId="1" fillId="12" borderId="1" xfId="6" applyFont="1" applyBorder="1"/>
    <xf numFmtId="0" fontId="6" fillId="2" borderId="1" xfId="2" applyFont="1" applyBorder="1" applyAlignment="1">
      <alignment vertical="center"/>
    </xf>
  </cellXfs>
  <cellStyles count="7">
    <cellStyle name="20% - Accent2" xfId="3" builtinId="34"/>
    <cellStyle name="20% - Accent4" xfId="4" builtinId="42"/>
    <cellStyle name="20% - Accent5" xfId="5" builtinId="46"/>
    <cellStyle name="40% - Accent3" xfId="6" builtinId="39"/>
    <cellStyle name="Currency" xfId="1" builtinId="4"/>
    <cellStyle name="Good" xfId="2" builtinId="26"/>
    <cellStyle name="Normal" xfId="0" builtinId="0"/>
  </cellStyles>
  <dxfs count="42">
    <dxf>
      <font>
        <color rgb="FF006100"/>
      </font>
      <fill>
        <patternFill>
          <bgColor rgb="FFC6EFCE"/>
        </patternFill>
      </fill>
    </dxf>
    <dxf>
      <font>
        <color rgb="FF006100"/>
      </font>
      <fill>
        <patternFill>
          <bgColor rgb="FFC6EFCE"/>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val="0"/>
        <i val="0"/>
        <strike val="0"/>
        <condense val="0"/>
        <extend val="0"/>
        <outline val="0"/>
        <shadow val="0"/>
        <u val="none"/>
        <vertAlign val="baseline"/>
        <sz val="11"/>
        <color theme="1"/>
        <name val="Calibri"/>
        <family val="2"/>
        <scheme val="minor"/>
      </font>
      <fill>
        <patternFill patternType="solid">
          <fgColor indexed="65"/>
          <bgColor theme="9"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39997558519241921"/>
        </patternFill>
      </fill>
    </dxf>
    <dxf>
      <font>
        <b val="0"/>
        <i val="0"/>
        <strike val="0"/>
        <condense val="0"/>
        <extend val="0"/>
        <outline val="0"/>
        <shadow val="0"/>
        <u val="none"/>
        <vertAlign val="baseline"/>
        <sz val="11"/>
        <color theme="1"/>
        <name val="Calibri"/>
        <family val="2"/>
        <scheme val="minor"/>
      </font>
      <fill>
        <patternFill patternType="solid">
          <fgColor indexed="65"/>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strike val="0"/>
        <outline val="0"/>
        <shadow val="0"/>
        <u val="none"/>
        <vertAlign val="baseline"/>
        <sz val="11"/>
        <color auto="1"/>
        <name val="Calibri"/>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[Excel_Interview_Practice.xlsx]Sales Data Analysis!PivotTable1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 Analysis'!$B$10</c:f>
              <c:strCache>
                <c:ptCount val="1"/>
                <c:pt idx="0">
                  <c:v>Total</c:v>
                </c:pt>
              </c:strCache>
            </c:strRef>
          </c:tx>
          <c:spPr>
            <a:solidFill>
              <a:schemeClr val="accent1"/>
            </a:solidFill>
            <a:ln>
              <a:noFill/>
            </a:ln>
            <a:effectLst/>
          </c:spPr>
          <c:invertIfNegative val="0"/>
          <c:cat>
            <c:strRef>
              <c:f>'Sales Data Analysis'!$A$11:$A$14</c:f>
              <c:strCache>
                <c:ptCount val="3"/>
                <c:pt idx="0">
                  <c:v>NSW</c:v>
                </c:pt>
                <c:pt idx="1">
                  <c:v>QLD</c:v>
                </c:pt>
                <c:pt idx="2">
                  <c:v>VIC</c:v>
                </c:pt>
              </c:strCache>
            </c:strRef>
          </c:cat>
          <c:val>
            <c:numRef>
              <c:f>'Sales Data Analysis'!$B$11:$B$14</c:f>
              <c:numCache>
                <c:formatCode>General</c:formatCode>
                <c:ptCount val="3"/>
                <c:pt idx="0">
                  <c:v>10800</c:v>
                </c:pt>
                <c:pt idx="1">
                  <c:v>7000</c:v>
                </c:pt>
                <c:pt idx="2">
                  <c:v>8000</c:v>
                </c:pt>
              </c:numCache>
            </c:numRef>
          </c:val>
          <c:extLst>
            <c:ext xmlns:c16="http://schemas.microsoft.com/office/drawing/2014/chart" uri="{C3380CC4-5D6E-409C-BE32-E72D297353CC}">
              <c16:uniqueId val="{00000000-E29A-4421-BDAE-60638DB727C9}"/>
            </c:ext>
          </c:extLst>
        </c:ser>
        <c:dLbls>
          <c:showLegendKey val="0"/>
          <c:showVal val="0"/>
          <c:showCatName val="0"/>
          <c:showSerName val="0"/>
          <c:showPercent val="0"/>
          <c:showBubbleSize val="0"/>
        </c:dLbls>
        <c:gapWidth val="219"/>
        <c:overlap val="-27"/>
        <c:axId val="573854280"/>
        <c:axId val="573854640"/>
      </c:barChart>
      <c:catAx>
        <c:axId val="57385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54640"/>
        <c:crosses val="autoZero"/>
        <c:auto val="1"/>
        <c:lblAlgn val="ctr"/>
        <c:lblOffset val="100"/>
        <c:noMultiLvlLbl val="0"/>
      </c:catAx>
      <c:valAx>
        <c:axId val="57385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54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a:t>Active vs Churned Customers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494-477D-8829-F0582244C44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494-477D-8829-F0582244C44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'Customer churn Analysis'!$A$10:$B$10</c:f>
              <c:strCache>
                <c:ptCount val="2"/>
                <c:pt idx="0">
                  <c:v>Active Status</c:v>
                </c:pt>
                <c:pt idx="1">
                  <c:v>Churned Status</c:v>
                </c:pt>
              </c:strCache>
            </c:strRef>
          </c:cat>
          <c:val>
            <c:numRef>
              <c:f>'Customer churn Analysis'!$A$11:$B$11</c:f>
              <c:numCache>
                <c:formatCode>General</c:formatCode>
                <c:ptCount val="2"/>
                <c:pt idx="0">
                  <c:v>5</c:v>
                </c:pt>
                <c:pt idx="1">
                  <c:v>5</c:v>
                </c:pt>
              </c:numCache>
            </c:numRef>
          </c:val>
          <c:extLst>
            <c:ext xmlns:c16="http://schemas.microsoft.com/office/drawing/2014/chart" uri="{C3380CC4-5D6E-409C-BE32-E72D297353CC}">
              <c16:uniqueId val="{00000000-49E3-4D00-BB5B-75F0AF04D1D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333375</xdr:colOff>
      <xdr:row>25</xdr:row>
      <xdr:rowOff>23812</xdr:rowOff>
    </xdr:from>
    <xdr:to>
      <xdr:col>6</xdr:col>
      <xdr:colOff>552450</xdr:colOff>
      <xdr:row>39</xdr:row>
      <xdr:rowOff>100012</xdr:rowOff>
    </xdr:to>
    <xdr:graphicFrame macro="">
      <xdr:nvGraphicFramePr>
        <xdr:cNvPr id="2" name="Chart 1">
          <a:extLst>
            <a:ext uri="{FF2B5EF4-FFF2-40B4-BE49-F238E27FC236}">
              <a16:creationId xmlns:a16="http://schemas.microsoft.com/office/drawing/2014/main" id="{79781E74-09A8-AA2B-F382-5EABFC20C9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36</xdr:row>
      <xdr:rowOff>23812</xdr:rowOff>
    </xdr:from>
    <xdr:to>
      <xdr:col>1</xdr:col>
      <xdr:colOff>847725</xdr:colOff>
      <xdr:row>50</xdr:row>
      <xdr:rowOff>100012</xdr:rowOff>
    </xdr:to>
    <xdr:graphicFrame macro="">
      <xdr:nvGraphicFramePr>
        <xdr:cNvPr id="2" name="Chart 1">
          <a:extLst>
            <a:ext uri="{FF2B5EF4-FFF2-40B4-BE49-F238E27FC236}">
              <a16:creationId xmlns:a16="http://schemas.microsoft.com/office/drawing/2014/main" id="{5BCFF0F8-8193-1BC8-6A92-1E957D006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962025</xdr:colOff>
      <xdr:row>49</xdr:row>
      <xdr:rowOff>76200</xdr:rowOff>
    </xdr:from>
    <xdr:to>
      <xdr:col>2</xdr:col>
      <xdr:colOff>2790825</xdr:colOff>
      <xdr:row>62</xdr:row>
      <xdr:rowOff>123825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31F01E13-A1FE-E005-0470-88065C8ED3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952875" y="9477375"/>
              <a:ext cx="1828800" cy="25241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fiya" refreshedDate="45714.618096527774" backgroundQuery="1" createdVersion="8" refreshedVersion="8" minRefreshableVersion="3" recordCount="0" supportSubquery="1" supportAdvancedDrill="1" xr:uid="{9609D9C4-3A58-4FAE-BDCB-C77051173F46}">
  <cacheSource type="external" connectionId="1"/>
  <cacheFields count="2">
    <cacheField name="[Range].[Region].[Region]" caption="Region" numFmtId="0" hierarchy="7" level="1">
      <sharedItems count="3">
        <s v="NSW"/>
        <s v="QLD"/>
        <s v="VIC"/>
      </sharedItems>
    </cacheField>
    <cacheField name="[Measures].[Sum of Revenue]" caption="Sum of Revenue" numFmtId="0" hierarchy="15" level="32767"/>
  </cacheFields>
  <cacheHierarchies count="17">
    <cacheHierarchy uniqueName="[emp].[Employee]" caption="Employee" attribute="1" defaultMemberUniqueName="[emp].[Employee].[All]" allUniqueName="[emp].[Employee].[All]" dimensionUniqueName="[emp]" displayFolder="" count="0" memberValueDatatype="130" unbalanced="0"/>
    <cacheHierarchy uniqueName="[emp].[Department]" caption="Department" attribute="1" defaultMemberUniqueName="[emp].[Department].[All]" allUniqueName="[emp].[Department].[All]" dimensionUniqueName="[emp]" displayFolder="" count="0" memberValueDatatype="130" unbalanced="0"/>
    <cacheHierarchy uniqueName="[emp].[Tasks Completed]" caption="Tasks Completed" attribute="1" defaultMemberUniqueName="[emp].[Tasks Completed].[All]" allUniqueName="[emp].[Tasks Completed].[All]" dimensionUniqueName="[emp]" displayFolder="" count="0" memberValueDatatype="20" unbalanced="0"/>
    <cacheHierarchy uniqueName="[emp].[Hours Worked]" caption="Hours Worked" attribute="1" defaultMemberUniqueName="[emp].[Hours Worked].[All]" allUniqueName="[emp].[Hours Worked].[All]" dimensionUniqueName="[emp]" displayFolder="" count="0" memberValueDatatype="20" unbalanced="0"/>
    <cacheHierarchy uniqueName="[emp].[Efficiency (%)]" caption="Efficiency (%)" attribute="1" defaultMemberUniqueName="[emp].[Efficiency (%)].[All]" allUniqueName="[emp].[Efficiency (%)].[All]" dimensionUniqueName="[emp]"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Product]" caption="Product" attribute="1" defaultMemberUniqueName="[Range].[Product].[All]" allUniqueName="[Range].[Product].[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0"/>
      </fieldsUsage>
    </cacheHierarchy>
    <cacheHierarchy uniqueName="[Range].[Sales Rep]" caption="Sales Rep" attribute="1" defaultMemberUniqueName="[Range].[Sales Rep].[All]" allUniqueName="[Range].[Sales Rep].[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20" unbalanced="0"/>
    <cacheHierarchy uniqueName="[Measures].[__XL_Count Range]" caption="__XL_Count Range" measure="1" displayFolder="" measureGroup="Range" count="0" hidden="1"/>
    <cacheHierarchy uniqueName="[Measures].[__XL_Count emp]" caption="__XL_Count emp" measure="1" displayFolder="" measureGroup="emp" count="0" hidden="1"/>
    <cacheHierarchy uniqueName="[Measures].[__No measures defined]" caption="__No measures defined" measure="1" displayFolder="" count="0" hidden="1"/>
    <cacheHierarchy uniqueName="[Measures].[Sum of Revenue]" caption="Sum of Revenue"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Efficiency (%)]" caption="Sum of Efficiency (%)" measure="1" displayFolder="" measureGroup="emp" count="0" hidden="1">
      <extLst>
        <ext xmlns:x15="http://schemas.microsoft.com/office/spreadsheetml/2010/11/main" uri="{B97F6D7D-B522-45F9-BDA1-12C45D357490}">
          <x15:cacheHierarchy aggregatedColumn="4"/>
        </ext>
      </extLst>
    </cacheHierarchy>
  </cacheHierarchies>
  <kpis count="0"/>
  <dimensions count="3">
    <dimension name="emp" uniqueName="[emp]" caption="emp"/>
    <dimension measure="1" name="Measures" uniqueName="[Measures]" caption="Measures"/>
    <dimension name="Range" uniqueName="[Range]" caption="Range"/>
  </dimensions>
  <measureGroups count="2">
    <measureGroup name="emp" caption="emp"/>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fiya" refreshedDate="45717.574451388886" backgroundQuery="1" createdVersion="8" refreshedVersion="8" minRefreshableVersion="3" recordCount="0" supportSubquery="1" supportAdvancedDrill="1" xr:uid="{0B770867-E0CE-4122-82C2-A49449498FFC}">
  <cacheSource type="external" connectionId="1"/>
  <cacheFields count="3">
    <cacheField name="[emp].[Employee].[Employee]" caption="Employee" numFmtId="0" level="1">
      <sharedItems count="10">
        <s v="Alice"/>
        <s v="Bob"/>
        <s v="Charlie"/>
        <s v="David"/>
        <s v="Eva"/>
        <s v="Frank"/>
        <s v="Grace"/>
        <s v="Helen"/>
        <s v="Ivy"/>
        <s v="Jack"/>
      </sharedItems>
    </cacheField>
    <cacheField name="[Measures].[Sum of Efficiency (%)]" caption="Sum of Efficiency (%)" numFmtId="0" hierarchy="16" level="32767"/>
    <cacheField name="[emp].[Department].[Department]" caption="Department" numFmtId="0" hierarchy="1" level="1">
      <sharedItems containsSemiMixedTypes="0" containsNonDate="0" containsString="0"/>
    </cacheField>
  </cacheFields>
  <cacheHierarchies count="17">
    <cacheHierarchy uniqueName="[emp].[Employee]" caption="Employee" attribute="1" defaultMemberUniqueName="[emp].[Employee].[All]" allUniqueName="[emp].[Employee].[All]" dimensionUniqueName="[emp]" displayFolder="" count="2" memberValueDatatype="130" unbalanced="0">
      <fieldsUsage count="2">
        <fieldUsage x="-1"/>
        <fieldUsage x="0"/>
      </fieldsUsage>
    </cacheHierarchy>
    <cacheHierarchy uniqueName="[emp].[Department]" caption="Department" attribute="1" defaultMemberUniqueName="[emp].[Department].[All]" allUniqueName="[emp].[Department].[All]" dimensionUniqueName="[emp]" displayFolder="" count="2" memberValueDatatype="130" unbalanced="0">
      <fieldsUsage count="2">
        <fieldUsage x="-1"/>
        <fieldUsage x="2"/>
      </fieldsUsage>
    </cacheHierarchy>
    <cacheHierarchy uniqueName="[emp].[Tasks Completed]" caption="Tasks Completed" attribute="1" defaultMemberUniqueName="[emp].[Tasks Completed].[All]" allUniqueName="[emp].[Tasks Completed].[All]" dimensionUniqueName="[emp]" displayFolder="" count="2" memberValueDatatype="20" unbalanced="0"/>
    <cacheHierarchy uniqueName="[emp].[Hours Worked]" caption="Hours Worked" attribute="1" defaultMemberUniqueName="[emp].[Hours Worked].[All]" allUniqueName="[emp].[Hours Worked].[All]" dimensionUniqueName="[emp]" displayFolder="" count="2" memberValueDatatype="20" unbalanced="0"/>
    <cacheHierarchy uniqueName="[emp].[Efficiency (%)]" caption="Efficiency (%)" attribute="1" defaultMemberUniqueName="[emp].[Efficiency (%)].[All]" allUniqueName="[emp].[Efficiency (%)].[All]" dimensionUniqueName="[emp]" displayFolder="" count="2" memberValueDatatype="5" unbalanced="0"/>
    <cacheHierarchy uniqueName="[Range].[Date]" caption="Date" attribute="1" time="1" defaultMemberUniqueName="[Range].[Date].[All]" allUniqueName="[Range].[Date].[All]" dimensionUniqueName="[Range]" displayFolder="" count="2" memberValueDatatype="7" unbalanced="0"/>
    <cacheHierarchy uniqueName="[Range].[Product]" caption="Product" attribute="1" defaultMemberUniqueName="[Range].[Product].[All]" allUniqueName="[Range].[Product].[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 Rep]" caption="Sales Rep" attribute="1" defaultMemberUniqueName="[Range].[Sales Rep].[All]" allUniqueName="[Range].[Sales Rep].[All]" dimensionUniqueName="[Range]" displayFolder="" count="2" memberValueDatatype="130" unbalanced="0"/>
    <cacheHierarchy uniqueName="[Range].[Quantity]" caption="Quantity" attribute="1" defaultMemberUniqueName="[Range].[Quantity].[All]" allUniqueName="[Range].[Quantity].[All]" dimensionUniqueName="[Range]" displayFolder="" count="2" memberValueDatatype="20" unbalanced="0"/>
    <cacheHierarchy uniqueName="[Range].[Unit Price]" caption="Unit Price" attribute="1" defaultMemberUniqueName="[Range].[Unit Price].[All]" allUniqueName="[Range].[Unit Price].[All]" dimensionUniqueName="[Range]" displayFolder="" count="2" memberValueDatatype="20" unbalanced="0"/>
    <cacheHierarchy uniqueName="[Range].[Revenue]" caption="Revenue" attribute="1" defaultMemberUniqueName="[Range].[Revenue].[All]" allUniqueName="[Range].[Revenue].[All]" dimensionUniqueName="[Range]" displayFolder="" count="2" memberValueDatatype="20" unbalanced="0"/>
    <cacheHierarchy uniqueName="[Measures].[__XL_Count Range]" caption="__XL_Count Range" measure="1" displayFolder="" measureGroup="Range" count="0" hidden="1"/>
    <cacheHierarchy uniqueName="[Measures].[__XL_Count emp]" caption="__XL_Count emp" measure="1" displayFolder="" measureGroup="emp" count="0" hidden="1"/>
    <cacheHierarchy uniqueName="[Measures].[__No measures defined]" caption="__No measures defined" measure="1" displayFolder="" count="0" hidden="1"/>
    <cacheHierarchy uniqueName="[Measures].[Sum of Revenue]" caption="Sum of Revenue" measure="1" displayFolder="" measureGroup="Range" count="0" hidden="1">
      <extLst>
        <ext xmlns:x15="http://schemas.microsoft.com/office/spreadsheetml/2010/11/main" uri="{B97F6D7D-B522-45F9-BDA1-12C45D357490}">
          <x15:cacheHierarchy aggregatedColumn="11"/>
        </ext>
      </extLst>
    </cacheHierarchy>
    <cacheHierarchy uniqueName="[Measures].[Sum of Efficiency (%)]" caption="Sum of Efficiency (%)" measure="1" displayFolder="" measureGroup="emp"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3">
    <dimension name="emp" uniqueName="[emp]" caption="emp"/>
    <dimension measure="1" name="Measures" uniqueName="[Measures]" caption="Measures"/>
    <dimension name="Range" uniqueName="[Range]" caption="Range"/>
  </dimensions>
  <measureGroups count="2">
    <measureGroup name="emp" caption="emp"/>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fiya" refreshedDate="45717.574219212962" backgroundQuery="1" createdVersion="3" refreshedVersion="8" minRefreshableVersion="3" recordCount="0" supportSubquery="1" supportAdvancedDrill="1" xr:uid="{0D53BE19-38F7-4291-94F6-EAFEB21EF551}">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emp].[Employee]" caption="Employee" attribute="1" defaultMemberUniqueName="[emp].[Employee].[All]" allUniqueName="[emp].[Employee].[All]" dimensionUniqueName="[emp]" displayFolder="" count="0" memberValueDatatype="130" unbalanced="0"/>
    <cacheHierarchy uniqueName="[emp].[Department]" caption="Department" attribute="1" defaultMemberUniqueName="[emp].[Department].[All]" allUniqueName="[emp].[Department].[All]" dimensionUniqueName="[emp]" displayFolder="" count="2" memberValueDatatype="130" unbalanced="0"/>
    <cacheHierarchy uniqueName="[emp].[Tasks Completed]" caption="Tasks Completed" attribute="1" defaultMemberUniqueName="[emp].[Tasks Completed].[All]" allUniqueName="[emp].[Tasks Completed].[All]" dimensionUniqueName="[emp]" displayFolder="" count="0" memberValueDatatype="20" unbalanced="0"/>
    <cacheHierarchy uniqueName="[emp].[Hours Worked]" caption="Hours Worked" attribute="1" defaultMemberUniqueName="[emp].[Hours Worked].[All]" allUniqueName="[emp].[Hours Worked].[All]" dimensionUniqueName="[emp]" displayFolder="" count="0" memberValueDatatype="20" unbalanced="0"/>
    <cacheHierarchy uniqueName="[emp].[Efficiency (%)]" caption="Efficiency (%)" attribute="1" defaultMemberUniqueName="[emp].[Efficiency (%)].[All]" allUniqueName="[emp].[Efficiency (%)].[All]" dimensionUniqueName="[emp]" displayFolder="" count="0" memberValueDatatype="5" unbalanced="0"/>
    <cacheHierarchy uniqueName="[Range].[Date]" caption="Date" attribute="1" time="1" defaultMemberUniqueName="[Range].[Date].[All]" allUniqueName="[Range].[Date].[All]" dimensionUniqueName="[Range]" displayFolder="" count="0" memberValueDatatype="7" unbalanced="0"/>
    <cacheHierarchy uniqueName="[Range].[Product]" caption="Product" attribute="1" defaultMemberUniqueName="[Range].[Product].[All]" allUniqueName="[Range].[Product].[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Range].[Revenue]" caption="Revenue" attribute="1" defaultMemberUniqueName="[Range].[Revenue].[All]" allUniqueName="[Range].[Revenue].[All]" dimensionUniqueName="[Range]" displayFolder="" count="0" memberValueDatatype="20" unbalanced="0"/>
    <cacheHierarchy uniqueName="[Measures].[__XL_Count Range]" caption="__XL_Count Range" measure="1" displayFolder="" measureGroup="Range" count="0" hidden="1"/>
    <cacheHierarchy uniqueName="[Measures].[__XL_Count emp]" caption="__XL_Count emp" measure="1" displayFolder="" measureGroup="emp" count="0" hidden="1"/>
    <cacheHierarchy uniqueName="[Measures].[__No measures defined]" caption="__No measures defined" measure="1" displayFolder="" count="0" hidden="1"/>
    <cacheHierarchy uniqueName="[Measures].[Sum of Revenue]" caption="Sum of Revenue" measure="1" displayFolder="" measureGroup="Range" count="0" hidden="1">
      <extLst>
        <ext xmlns:x15="http://schemas.microsoft.com/office/spreadsheetml/2010/11/main" uri="{B97F6D7D-B522-45F9-BDA1-12C45D357490}">
          <x15:cacheHierarchy aggregatedColumn="11"/>
        </ext>
      </extLst>
    </cacheHierarchy>
    <cacheHierarchy uniqueName="[Measures].[Sum of Efficiency (%)]" caption="Sum of Efficiency (%)" measure="1" displayFolder="" measureGroup="emp"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1660932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DBC23F-9523-4C65-BA5A-4381DA3FDAF6}"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egion">
  <location ref="A10:B14"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Revenue" fld="1" baseField="0" baseItem="0"/>
  </dataFields>
  <chartFormats count="1">
    <chartFormat chart="2" format="0" series="1">
      <pivotArea type="data" outline="0" fieldPosition="0">
        <references count="1">
          <reference field="4294967294" count="1" selected="0">
            <x v="0"/>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A$1:$G$1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D21E7-0A76-40C7-9B7C-0D5BD8C7FC95}"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0:B61" firstHeaderRow="1"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Sum of Efficiency (%)" fld="1" baseField="0" baseItem="0"/>
  </dataFields>
  <formats count="10">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axis="axisValues" fieldPosition="0"/>
    </format>
    <format dxfId="8">
      <pivotArea field="0" type="button" dataOnly="0" labelOnly="1" outline="0" axis="axisRow" fieldPosition="0"/>
    </format>
    <format dxfId="7">
      <pivotArea dataOnly="0" labelOnly="1" outline="0" axis="axisValues" fieldPosition="0"/>
    </format>
    <format dxfId="6">
      <pivotArea grandRow="1" outline="0" collapsedLevelsAreSubtotals="1" fieldPosition="0"/>
    </format>
    <format dxfId="5">
      <pivotArea dataOnly="0" labelOnly="1" grandRow="1" outline="0" fieldPosition="0"/>
    </format>
  </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_Interview_Practice.xlsx!emp">
        <x15:activeTabTopLevelEntity name="[emp]"/>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E2D9535-9654-4C35-BB03-60275F53259D}" sourceName="[emp].[Department]">
  <pivotTables>
    <pivotTable tabId="8" name="PivotTable1"/>
  </pivotTables>
  <data>
    <olap pivotCacheId="1166093241">
      <levels count="2">
        <level uniqueName="[emp].[Department].[(All)]" sourceCaption="(All)" count="0"/>
        <level uniqueName="[emp].[Department].[Department]" sourceCaption="Department" count="5">
          <ranges>
            <range startItem="0">
              <i n="[emp].[Department].&amp;[Finance]" c="Finance"/>
              <i n="[emp].[Department].&amp;[HR]" c="HR"/>
              <i n="[emp].[Department].&amp;[IT]" c="IT"/>
              <i n="[emp].[Department].&amp;[Marketing]" c="Marketing"/>
              <i n="[emp].[Department].&amp;[Sales]" c="Sales"/>
            </range>
          </ranges>
        </level>
      </levels>
      <selections count="1">
        <selection n="[emp].[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A76C0AA-89E1-4C08-9853-E120404D014D}" cache="Slicer_Department" caption="Departmen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1AF26-D2CE-41EE-BEB9-F86DE1D92946}" name="sales" displayName="sales" ref="A1:G11" totalsRowShown="0" headerRowDxfId="41" headerRowBorderDxfId="40" tableBorderDxfId="39">
  <autoFilter ref="A1:G11" xr:uid="{8071AF26-D2CE-41EE-BEB9-F86DE1D92946}"/>
  <tableColumns count="7">
    <tableColumn id="1" xr3:uid="{E6AB313C-E638-49E9-B0D6-7F4719BD69AE}" name="Date" dataDxfId="38"/>
    <tableColumn id="2" xr3:uid="{89EC360F-F9D0-4007-8947-DA51BCD8C4E6}" name="Product"/>
    <tableColumn id="3" xr3:uid="{9039E55A-5E0D-4CD8-8CE4-91B273F5675E}" name="Region"/>
    <tableColumn id="4" xr3:uid="{23B033D0-B553-4E3D-A07E-FB81E69FC95B}" name="Sales Rep"/>
    <tableColumn id="5" xr3:uid="{39AD64BF-4E69-43E2-A705-0175A05C304C}" name="Quantity"/>
    <tableColumn id="6" xr3:uid="{48DE81DE-0A63-4429-9390-E57EDF9C336F}" name="Unit Price"/>
    <tableColumn id="7" xr3:uid="{A3C8A1C2-3033-456F-92F2-838FA9B3739A}" name="Reven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83B7CC-9F18-430F-8920-43F5F2FC76C3}" name="sales7" displayName="sales7" ref="A45:G55" totalsRowShown="0" headerRowDxfId="37" headerRowBorderDxfId="36" tableBorderDxfId="35">
  <autoFilter ref="A45:G55" xr:uid="{7583B7CC-9F18-430F-8920-43F5F2FC76C3}"/>
  <tableColumns count="7">
    <tableColumn id="1" xr3:uid="{AD627CC6-E9BA-4521-B2ED-DCB5012CB508}" name="Date" dataDxfId="34"/>
    <tableColumn id="2" xr3:uid="{562DAD42-093D-466D-AA01-AB8C7F8DCF0D}" name="Product"/>
    <tableColumn id="3" xr3:uid="{61BB4ACC-FCC1-4106-A040-7E890C38804A}" name="Region"/>
    <tableColumn id="4" xr3:uid="{172E2C6F-C5A3-45B2-ACAF-213C50D2808E}" name="Sales Rep"/>
    <tableColumn id="5" xr3:uid="{244E3DA0-5388-4A43-B0F9-5006CB39F063}" name="Quantity"/>
    <tableColumn id="6" xr3:uid="{E048BCCA-713F-4BBC-A3EF-59ADE5241F6C}" name="Unit Price"/>
    <tableColumn id="7" xr3:uid="{8161E4AC-5667-4B69-B952-1B3B56005807}" name="Revenue"/>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81971B-075E-468F-AC50-D650BA8CCDEE}" name="customer" displayName="customer" ref="A1:F11" totalsRowShown="0" headerRowDxfId="33" headerRowBorderDxfId="32" tableBorderDxfId="31">
  <autoFilter ref="A1:F11" xr:uid="{D181971B-075E-468F-AC50-D650BA8CCDEE}"/>
  <tableColumns count="6">
    <tableColumn id="1" xr3:uid="{5F868FA8-3FBF-48E5-A0C2-585AEEED71B2}" name="Customer ID"/>
    <tableColumn id="2" xr3:uid="{C5ECCD8F-4C51-4B57-9529-109D3B1964DC}" name="Join Date"/>
    <tableColumn id="3" xr3:uid="{0F5B02B0-0538-4685-ABA1-32BC630ACC74}" name="Last Activity Date"/>
    <tableColumn id="4" xr3:uid="{5C948C2D-6C54-4FBD-A716-814D8A3C4DBC}" name="Monthly Plan ($)"/>
    <tableColumn id="5" xr3:uid="{EBF60791-A7BC-41BF-8692-5708643D997C}" name="Status"/>
    <tableColumn id="6" xr3:uid="{AC0033B4-E466-4F55-8791-B029DA20F4E4}" name="Updated Date" dataDxfId="30">
      <calculatedColumnFormula>DATE(LEFT(C2,4), RIGHT(C2,2), 1)</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1D7A4EE-5260-4125-B141-95E7E667190C}" name="emp" displayName="emp" ref="A1:E11" totalsRowShown="0" headerRowDxfId="29" headerRowBorderDxfId="28" tableBorderDxfId="27">
  <autoFilter ref="A1:E11" xr:uid="{61D7A4EE-5260-4125-B141-95E7E667190C}"/>
  <tableColumns count="5">
    <tableColumn id="1" xr3:uid="{74452086-B7AE-4841-9E00-04C2FF0F123C}" name="Employee"/>
    <tableColumn id="2" xr3:uid="{34C2AA12-8723-46E6-BB39-8279730965A5}" name="Department"/>
    <tableColumn id="3" xr3:uid="{9C4D3ADD-26B3-4156-9EFE-0F512CB33E23}" name="Tasks Completed"/>
    <tableColumn id="4" xr3:uid="{BF54FB83-4679-4F70-8657-DAEF8C3B25DE}" name="Hours Worked"/>
    <tableColumn id="5" xr3:uid="{B4882D75-7AFA-457F-B02D-60159147FBDF}" name="Efficiency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A24076-47B7-41D4-B223-FA91D0810974}" name="Table911" displayName="Table911" ref="A12:D22" totalsRowShown="0" headerRowDxfId="26" headerRowBorderDxfId="25" tableBorderDxfId="24">
  <autoFilter ref="A12:D22" xr:uid="{9FA24076-47B7-41D4-B223-FA91D0810974}"/>
  <tableColumns count="4">
    <tableColumn id="1" xr3:uid="{ACC19D9B-2C3D-4ABD-8227-F4958EFC4D0A}" name="Employee"/>
    <tableColumn id="5" xr3:uid="{7FC38000-7AE1-4C5C-9198-EACCAA8D0EBF}" name="Tasks Completed"/>
    <tableColumn id="6" xr3:uid="{2CD79043-644C-48E2-A01A-59D1B16A6B50}" name="Hours Worked"/>
    <tableColumn id="7" xr3:uid="{A8F5C205-A5E3-4B12-B886-3B781795532C}" name="Efficiency( %)" dataDxfId="23">
      <calculatedColumnFormula>(Table911[[#This Row],[Tasks Completed]]/Table911[[#This Row],[Hours Worked]])*100</calculatedColumnFormula>
    </tableColumn>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24D83E-FFA6-4145-97AB-2B657A8ED666}" name="Table9113" displayName="Table9113" ref="A36:D46" totalsRowShown="0" headerRowDxfId="22" headerRowBorderDxfId="21" tableBorderDxfId="20" totalsRowBorderDxfId="19" headerRowCellStyle="20% - Accent5" dataCellStyle="20% - Accent5">
  <autoFilter ref="A36:D46" xr:uid="{6724D83E-FFA6-4145-97AB-2B657A8ED666}"/>
  <tableColumns count="4">
    <tableColumn id="1" xr3:uid="{8B47EDE6-9EC4-4F0D-817B-8B9DC3BEC96F}" name="Employee" dataDxfId="18" dataCellStyle="20% - Accent5"/>
    <tableColumn id="5" xr3:uid="{3AE14C43-6A2D-4A70-9D72-0D9273BBDDD9}" name="Tasks Completed" dataDxfId="17" dataCellStyle="20% - Accent5"/>
    <tableColumn id="6" xr3:uid="{5E62418A-30C6-4587-86D1-74CC00B6C935}" name="Hours Worked" dataDxfId="16" dataCellStyle="20% - Accent5"/>
    <tableColumn id="7" xr3:uid="{4368BDC4-E8D5-443E-9884-C349A7A4C522}" name="Efficiency( %)" dataDxfId="15" dataCellStyle="20% - Accent5">
      <calculatedColumnFormula>(Table9113[[#This Row],[Tasks Completed]]/Table9113[[#This Row],[Hours Worked]])*100</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472656-2EAC-4BE3-8730-97AE6166B312}" name="Table3" displayName="Table3" ref="A14:C19" totalsRowShown="0" headerRowDxfId="2" headerRowBorderDxfId="3" tableBorderDxfId="4">
  <autoFilter ref="A14:C19" xr:uid="{13472656-2EAC-4BE3-8730-97AE6166B312}"/>
  <tableColumns count="3">
    <tableColumn id="1" xr3:uid="{AE851E8B-7F56-4539-99A8-DEE8E4D51912}" name="Name"/>
    <tableColumn id="2" xr3:uid="{5CA9444B-28A2-4B8F-BCE4-FAF3B1E97EDB}" name="Phone Number"/>
    <tableColumn id="3" xr3:uid="{0E7C459D-D3BE-44E1-A4B4-ADB070EA60B1}" name="Email"/>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D29" sqref="D29"/>
    </sheetView>
  </sheetViews>
  <sheetFormatPr defaultRowHeight="15" x14ac:dyDescent="0.25"/>
  <cols>
    <col min="1" max="1" width="18.28515625" bestFit="1" customWidth="1"/>
    <col min="2" max="2" width="10" customWidth="1"/>
    <col min="3" max="3" width="9.28515625" customWidth="1"/>
    <col min="4" max="4" width="11.5703125" customWidth="1"/>
    <col min="5" max="5" width="10.85546875" customWidth="1"/>
    <col min="6" max="6" width="11.85546875" customWidth="1"/>
    <col min="7" max="7" width="11" customWidth="1"/>
  </cols>
  <sheetData>
    <row r="1" spans="1:7" x14ac:dyDescent="0.25">
      <c r="A1" s="7" t="s">
        <v>0</v>
      </c>
      <c r="B1" s="7" t="s">
        <v>1</v>
      </c>
      <c r="C1" s="7" t="s">
        <v>2</v>
      </c>
      <c r="D1" s="7" t="s">
        <v>3</v>
      </c>
      <c r="E1" s="7" t="s">
        <v>4</v>
      </c>
      <c r="F1" s="7" t="s">
        <v>5</v>
      </c>
      <c r="G1" s="7" t="s">
        <v>6</v>
      </c>
    </row>
    <row r="2" spans="1:7" x14ac:dyDescent="0.25">
      <c r="A2" s="1">
        <v>45292</v>
      </c>
      <c r="B2" t="s">
        <v>7</v>
      </c>
      <c r="C2" t="s">
        <v>10</v>
      </c>
      <c r="D2" t="s">
        <v>13</v>
      </c>
      <c r="E2">
        <v>2</v>
      </c>
      <c r="F2">
        <v>1200</v>
      </c>
      <c r="G2">
        <v>2400</v>
      </c>
    </row>
    <row r="3" spans="1:7" x14ac:dyDescent="0.25">
      <c r="A3" s="1">
        <v>45293</v>
      </c>
      <c r="B3" t="s">
        <v>8</v>
      </c>
      <c r="C3" t="s">
        <v>11</v>
      </c>
      <c r="D3" t="s">
        <v>14</v>
      </c>
      <c r="E3">
        <v>5</v>
      </c>
      <c r="F3">
        <v>800</v>
      </c>
      <c r="G3">
        <v>4000</v>
      </c>
    </row>
    <row r="4" spans="1:7" x14ac:dyDescent="0.25">
      <c r="A4" s="1">
        <v>45294</v>
      </c>
      <c r="B4" t="s">
        <v>9</v>
      </c>
      <c r="C4" t="s">
        <v>12</v>
      </c>
      <c r="D4" t="s">
        <v>15</v>
      </c>
      <c r="E4">
        <v>3</v>
      </c>
      <c r="F4">
        <v>500</v>
      </c>
      <c r="G4">
        <v>1500</v>
      </c>
    </row>
    <row r="5" spans="1:7" x14ac:dyDescent="0.25">
      <c r="A5" s="1">
        <v>45295</v>
      </c>
      <c r="B5" t="s">
        <v>7</v>
      </c>
      <c r="C5" t="s">
        <v>10</v>
      </c>
      <c r="D5" t="s">
        <v>13</v>
      </c>
      <c r="E5">
        <v>4</v>
      </c>
      <c r="F5">
        <v>1200</v>
      </c>
      <c r="G5">
        <v>4800</v>
      </c>
    </row>
    <row r="6" spans="1:7" x14ac:dyDescent="0.25">
      <c r="A6" s="1">
        <v>45296</v>
      </c>
      <c r="B6" t="s">
        <v>8</v>
      </c>
      <c r="C6" t="s">
        <v>11</v>
      </c>
      <c r="D6" t="s">
        <v>14</v>
      </c>
      <c r="E6">
        <v>2</v>
      </c>
      <c r="F6">
        <v>800</v>
      </c>
      <c r="G6">
        <v>1600</v>
      </c>
    </row>
    <row r="7" spans="1:7" x14ac:dyDescent="0.25">
      <c r="A7" s="1">
        <v>45297</v>
      </c>
      <c r="B7" t="s">
        <v>9</v>
      </c>
      <c r="C7" t="s">
        <v>12</v>
      </c>
      <c r="D7" t="s">
        <v>15</v>
      </c>
      <c r="E7">
        <v>6</v>
      </c>
      <c r="F7">
        <v>500</v>
      </c>
      <c r="G7">
        <v>3000</v>
      </c>
    </row>
    <row r="8" spans="1:7" x14ac:dyDescent="0.25">
      <c r="A8" s="1">
        <v>45298</v>
      </c>
      <c r="B8" t="s">
        <v>7</v>
      </c>
      <c r="C8" t="s">
        <v>10</v>
      </c>
      <c r="D8" t="s">
        <v>13</v>
      </c>
      <c r="E8">
        <v>1</v>
      </c>
      <c r="F8">
        <v>1200</v>
      </c>
      <c r="G8">
        <v>1200</v>
      </c>
    </row>
    <row r="9" spans="1:7" x14ac:dyDescent="0.25">
      <c r="A9" s="1">
        <v>45299</v>
      </c>
      <c r="B9" t="s">
        <v>8</v>
      </c>
      <c r="C9" t="s">
        <v>11</v>
      </c>
      <c r="D9" t="s">
        <v>14</v>
      </c>
      <c r="E9">
        <v>3</v>
      </c>
      <c r="F9">
        <v>800</v>
      </c>
      <c r="G9">
        <v>2400</v>
      </c>
    </row>
    <row r="10" spans="1:7" x14ac:dyDescent="0.25">
      <c r="A10" s="1">
        <v>45300</v>
      </c>
      <c r="B10" t="s">
        <v>9</v>
      </c>
      <c r="C10" t="s">
        <v>12</v>
      </c>
      <c r="D10" t="s">
        <v>15</v>
      </c>
      <c r="E10">
        <v>5</v>
      </c>
      <c r="F10">
        <v>500</v>
      </c>
      <c r="G10">
        <v>2500</v>
      </c>
    </row>
    <row r="11" spans="1:7" x14ac:dyDescent="0.25">
      <c r="A11" s="1">
        <v>45301</v>
      </c>
      <c r="B11" t="s">
        <v>7</v>
      </c>
      <c r="C11" t="s">
        <v>10</v>
      </c>
      <c r="D11" t="s">
        <v>13</v>
      </c>
      <c r="E11">
        <v>2</v>
      </c>
      <c r="F11">
        <v>1200</v>
      </c>
      <c r="G11">
        <v>2400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C626-0E96-41D2-B6F7-9D6BD793D18A}">
  <dimension ref="A1:G55"/>
  <sheetViews>
    <sheetView workbookViewId="0">
      <selection activeCell="O47" sqref="O47"/>
    </sheetView>
  </sheetViews>
  <sheetFormatPr defaultRowHeight="15" x14ac:dyDescent="0.25"/>
  <cols>
    <col min="1" max="1" width="13.140625" bestFit="1" customWidth="1"/>
    <col min="2" max="2" width="15.5703125" bestFit="1" customWidth="1"/>
  </cols>
  <sheetData>
    <row r="1" spans="1:2" ht="15.75" x14ac:dyDescent="0.25">
      <c r="A1" s="2" t="s">
        <v>94</v>
      </c>
    </row>
    <row r="2" spans="1:2" ht="15.75" x14ac:dyDescent="0.25">
      <c r="A2" s="2" t="s">
        <v>89</v>
      </c>
    </row>
    <row r="3" spans="1:2" ht="15.75" x14ac:dyDescent="0.25">
      <c r="A3" s="3" t="s">
        <v>90</v>
      </c>
    </row>
    <row r="4" spans="1:2" ht="15.75" x14ac:dyDescent="0.25">
      <c r="A4" s="3" t="s">
        <v>91</v>
      </c>
    </row>
    <row r="5" spans="1:2" ht="15.75" x14ac:dyDescent="0.25">
      <c r="A5" s="3" t="s">
        <v>92</v>
      </c>
    </row>
    <row r="6" spans="1:2" ht="15.75" x14ac:dyDescent="0.25">
      <c r="A6" s="3" t="s">
        <v>93</v>
      </c>
    </row>
    <row r="8" spans="1:2" ht="15.75" x14ac:dyDescent="0.25">
      <c r="A8" s="9" t="s">
        <v>101</v>
      </c>
    </row>
    <row r="10" spans="1:2" x14ac:dyDescent="0.25">
      <c r="A10" s="5" t="s">
        <v>2</v>
      </c>
      <c r="B10" t="s">
        <v>96</v>
      </c>
    </row>
    <row r="11" spans="1:2" x14ac:dyDescent="0.25">
      <c r="A11" s="6" t="s">
        <v>10</v>
      </c>
      <c r="B11">
        <v>10800</v>
      </c>
    </row>
    <row r="12" spans="1:2" x14ac:dyDescent="0.25">
      <c r="A12" s="6" t="s">
        <v>12</v>
      </c>
      <c r="B12">
        <v>7000</v>
      </c>
    </row>
    <row r="13" spans="1:2" x14ac:dyDescent="0.25">
      <c r="A13" s="6" t="s">
        <v>11</v>
      </c>
      <c r="B13">
        <v>8000</v>
      </c>
    </row>
    <row r="14" spans="1:2" x14ac:dyDescent="0.25">
      <c r="A14" s="6" t="s">
        <v>95</v>
      </c>
      <c r="B14">
        <v>25800</v>
      </c>
    </row>
    <row r="16" spans="1:2" ht="15.75" x14ac:dyDescent="0.25">
      <c r="A16" s="4"/>
    </row>
    <row r="17" spans="1:2" x14ac:dyDescent="0.25">
      <c r="A17" s="10" t="s">
        <v>97</v>
      </c>
    </row>
    <row r="19" spans="1:2" x14ac:dyDescent="0.25">
      <c r="A19" s="12" t="s">
        <v>98</v>
      </c>
      <c r="B19" s="12" t="s">
        <v>99</v>
      </c>
    </row>
    <row r="20" spans="1:2" x14ac:dyDescent="0.25">
      <c r="A20" s="8" t="str" cm="1">
        <f t="array" ref="A20:A22">_xlfn.UNIQUE(sales[Sales Rep])</f>
        <v>John</v>
      </c>
      <c r="B20" s="13">
        <f>SUMIFS(sales[Revenue],sales[Sales Rep],A20)</f>
        <v>10800</v>
      </c>
    </row>
    <row r="21" spans="1:2" x14ac:dyDescent="0.25">
      <c r="A21" s="8" t="str">
        <v>Sarah</v>
      </c>
      <c r="B21" s="13">
        <f>SUMIFS(sales[Revenue],sales[Sales Rep],A21)</f>
        <v>8000</v>
      </c>
    </row>
    <row r="22" spans="1:2" x14ac:dyDescent="0.25">
      <c r="A22" s="8" t="str">
        <v>Mike</v>
      </c>
      <c r="B22" s="13">
        <f>SUMIFS(sales[Revenue],sales[Sales Rep],A22)</f>
        <v>7000</v>
      </c>
    </row>
    <row r="24" spans="1:2" x14ac:dyDescent="0.25">
      <c r="A24" s="11" t="s">
        <v>100</v>
      </c>
    </row>
    <row r="43" spans="1:7" x14ac:dyDescent="0.25">
      <c r="A43" s="11" t="s">
        <v>102</v>
      </c>
    </row>
    <row r="45" spans="1:7" x14ac:dyDescent="0.25">
      <c r="A45" s="7" t="s">
        <v>0</v>
      </c>
      <c r="B45" s="7" t="s">
        <v>1</v>
      </c>
      <c r="C45" s="7" t="s">
        <v>2</v>
      </c>
      <c r="D45" s="7" t="s">
        <v>3</v>
      </c>
      <c r="E45" s="7" t="s">
        <v>4</v>
      </c>
      <c r="F45" s="7" t="s">
        <v>5</v>
      </c>
      <c r="G45" s="7" t="s">
        <v>6</v>
      </c>
    </row>
    <row r="46" spans="1:7" x14ac:dyDescent="0.25">
      <c r="A46" s="1">
        <v>45292</v>
      </c>
      <c r="B46" t="s">
        <v>7</v>
      </c>
      <c r="C46" t="s">
        <v>10</v>
      </c>
      <c r="D46" t="s">
        <v>13</v>
      </c>
      <c r="E46">
        <v>2</v>
      </c>
      <c r="F46">
        <v>1200</v>
      </c>
      <c r="G46">
        <v>2400</v>
      </c>
    </row>
    <row r="47" spans="1:7" x14ac:dyDescent="0.25">
      <c r="A47" s="1">
        <v>45293</v>
      </c>
      <c r="B47" t="s">
        <v>8</v>
      </c>
      <c r="C47" t="s">
        <v>11</v>
      </c>
      <c r="D47" t="s">
        <v>14</v>
      </c>
      <c r="E47">
        <v>5</v>
      </c>
      <c r="F47">
        <v>800</v>
      </c>
      <c r="G47">
        <v>4000</v>
      </c>
    </row>
    <row r="48" spans="1:7" x14ac:dyDescent="0.25">
      <c r="A48" s="1">
        <v>45294</v>
      </c>
      <c r="B48" t="s">
        <v>9</v>
      </c>
      <c r="C48" t="s">
        <v>12</v>
      </c>
      <c r="D48" t="s">
        <v>15</v>
      </c>
      <c r="E48">
        <v>3</v>
      </c>
      <c r="F48">
        <v>500</v>
      </c>
      <c r="G48">
        <v>1500</v>
      </c>
    </row>
    <row r="49" spans="1:7" x14ac:dyDescent="0.25">
      <c r="A49" s="1">
        <v>45295</v>
      </c>
      <c r="B49" t="s">
        <v>7</v>
      </c>
      <c r="C49" t="s">
        <v>10</v>
      </c>
      <c r="D49" t="s">
        <v>13</v>
      </c>
      <c r="E49">
        <v>4</v>
      </c>
      <c r="F49">
        <v>1200</v>
      </c>
      <c r="G49">
        <v>4800</v>
      </c>
    </row>
    <row r="50" spans="1:7" x14ac:dyDescent="0.25">
      <c r="A50" s="1">
        <v>45296</v>
      </c>
      <c r="B50" t="s">
        <v>8</v>
      </c>
      <c r="C50" t="s">
        <v>11</v>
      </c>
      <c r="D50" t="s">
        <v>14</v>
      </c>
      <c r="E50">
        <v>2</v>
      </c>
      <c r="F50">
        <v>800</v>
      </c>
      <c r="G50">
        <v>1600</v>
      </c>
    </row>
    <row r="51" spans="1:7" x14ac:dyDescent="0.25">
      <c r="A51" s="1">
        <v>45297</v>
      </c>
      <c r="B51" t="s">
        <v>9</v>
      </c>
      <c r="C51" t="s">
        <v>12</v>
      </c>
      <c r="D51" t="s">
        <v>15</v>
      </c>
      <c r="E51">
        <v>6</v>
      </c>
      <c r="F51">
        <v>500</v>
      </c>
      <c r="G51">
        <v>3000</v>
      </c>
    </row>
    <row r="52" spans="1:7" x14ac:dyDescent="0.25">
      <c r="A52" s="1">
        <v>45298</v>
      </c>
      <c r="B52" t="s">
        <v>7</v>
      </c>
      <c r="C52" t="s">
        <v>10</v>
      </c>
      <c r="D52" t="s">
        <v>13</v>
      </c>
      <c r="E52">
        <v>1</v>
      </c>
      <c r="F52">
        <v>1200</v>
      </c>
      <c r="G52">
        <v>1200</v>
      </c>
    </row>
    <row r="53" spans="1:7" x14ac:dyDescent="0.25">
      <c r="A53" s="1">
        <v>45299</v>
      </c>
      <c r="B53" t="s">
        <v>8</v>
      </c>
      <c r="C53" t="s">
        <v>11</v>
      </c>
      <c r="D53" t="s">
        <v>14</v>
      </c>
      <c r="E53">
        <v>3</v>
      </c>
      <c r="F53">
        <v>800</v>
      </c>
      <c r="G53">
        <v>2400</v>
      </c>
    </row>
    <row r="54" spans="1:7" x14ac:dyDescent="0.25">
      <c r="A54" s="1">
        <v>45300</v>
      </c>
      <c r="B54" t="s">
        <v>9</v>
      </c>
      <c r="C54" t="s">
        <v>12</v>
      </c>
      <c r="D54" t="s">
        <v>15</v>
      </c>
      <c r="E54">
        <v>5</v>
      </c>
      <c r="F54">
        <v>500</v>
      </c>
      <c r="G54">
        <v>2500</v>
      </c>
    </row>
    <row r="55" spans="1:7" x14ac:dyDescent="0.25">
      <c r="A55" s="1">
        <v>45301</v>
      </c>
      <c r="B55" t="s">
        <v>7</v>
      </c>
      <c r="C55" t="s">
        <v>10</v>
      </c>
      <c r="D55" t="s">
        <v>13</v>
      </c>
      <c r="E55">
        <v>2</v>
      </c>
      <c r="F55">
        <v>1200</v>
      </c>
      <c r="G55">
        <v>2400</v>
      </c>
    </row>
  </sheetData>
  <conditionalFormatting sqref="G46:G55">
    <cfRule type="top10" dxfId="1" priority="1" rank="5"/>
  </conditionalFormatting>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D28" sqref="D28"/>
    </sheetView>
  </sheetViews>
  <sheetFormatPr defaultRowHeight="15" x14ac:dyDescent="0.25"/>
  <cols>
    <col min="1" max="1" width="16.42578125" bestFit="1" customWidth="1"/>
    <col min="2" max="2" width="13.7109375" bestFit="1" customWidth="1"/>
    <col min="3" max="3" width="20.85546875" bestFit="1" customWidth="1"/>
    <col min="4" max="4" width="20.42578125" bestFit="1" customWidth="1"/>
    <col min="5" max="5" width="11" bestFit="1" customWidth="1"/>
    <col min="6" max="6" width="18" bestFit="1" customWidth="1"/>
    <col min="7" max="7" width="9.7109375" bestFit="1" customWidth="1"/>
  </cols>
  <sheetData>
    <row r="1" spans="1:6" x14ac:dyDescent="0.25">
      <c r="A1" s="7" t="s">
        <v>16</v>
      </c>
      <c r="B1" s="7" t="s">
        <v>17</v>
      </c>
      <c r="C1" s="7" t="s">
        <v>18</v>
      </c>
      <c r="D1" s="7" t="s">
        <v>19</v>
      </c>
      <c r="E1" s="7" t="s">
        <v>20</v>
      </c>
      <c r="F1" s="7" t="s">
        <v>118</v>
      </c>
    </row>
    <row r="2" spans="1:6" x14ac:dyDescent="0.25">
      <c r="A2" t="s">
        <v>21</v>
      </c>
      <c r="B2" t="s">
        <v>31</v>
      </c>
      <c r="C2" t="s">
        <v>35</v>
      </c>
      <c r="D2">
        <v>50</v>
      </c>
      <c r="E2" t="s">
        <v>49</v>
      </c>
      <c r="F2" s="16">
        <f t="shared" ref="F2:F11" si="0">DATE(LEFT(C2,4), RIGHT(C2,2), 1)</f>
        <v>45078</v>
      </c>
    </row>
    <row r="3" spans="1:6" x14ac:dyDescent="0.25">
      <c r="A3" t="s">
        <v>22</v>
      </c>
      <c r="B3" t="s">
        <v>32</v>
      </c>
      <c r="C3" t="s">
        <v>41</v>
      </c>
      <c r="D3">
        <v>70</v>
      </c>
      <c r="E3" t="s">
        <v>50</v>
      </c>
      <c r="F3" s="16">
        <f t="shared" si="0"/>
        <v>45108</v>
      </c>
    </row>
    <row r="4" spans="1:6" x14ac:dyDescent="0.25">
      <c r="A4" t="s">
        <v>23</v>
      </c>
      <c r="B4" t="s">
        <v>33</v>
      </c>
      <c r="C4" t="s">
        <v>42</v>
      </c>
      <c r="D4">
        <v>60</v>
      </c>
      <c r="E4" t="s">
        <v>49</v>
      </c>
      <c r="F4" s="16">
        <f t="shared" si="0"/>
        <v>45139</v>
      </c>
    </row>
    <row r="5" spans="1:6" x14ac:dyDescent="0.25">
      <c r="A5" t="s">
        <v>24</v>
      </c>
      <c r="B5" t="s">
        <v>34</v>
      </c>
      <c r="C5" t="s">
        <v>43</v>
      </c>
      <c r="D5">
        <v>40</v>
      </c>
      <c r="E5" t="s">
        <v>50</v>
      </c>
      <c r="F5" s="16">
        <f t="shared" si="0"/>
        <v>45170</v>
      </c>
    </row>
    <row r="6" spans="1:6" x14ac:dyDescent="0.25">
      <c r="A6" t="s">
        <v>25</v>
      </c>
      <c r="B6" t="s">
        <v>35</v>
      </c>
      <c r="C6" t="s">
        <v>44</v>
      </c>
      <c r="D6">
        <v>55</v>
      </c>
      <c r="E6" t="s">
        <v>49</v>
      </c>
      <c r="F6" s="16">
        <f t="shared" si="0"/>
        <v>45200</v>
      </c>
    </row>
    <row r="7" spans="1:6" x14ac:dyDescent="0.25">
      <c r="A7" t="s">
        <v>26</v>
      </c>
      <c r="B7" t="s">
        <v>36</v>
      </c>
      <c r="C7" t="s">
        <v>45</v>
      </c>
      <c r="D7">
        <v>65</v>
      </c>
      <c r="E7" t="s">
        <v>50</v>
      </c>
      <c r="F7" s="16">
        <f t="shared" si="0"/>
        <v>45231</v>
      </c>
    </row>
    <row r="8" spans="1:6" x14ac:dyDescent="0.25">
      <c r="A8" t="s">
        <v>27</v>
      </c>
      <c r="B8" t="s">
        <v>37</v>
      </c>
      <c r="C8" t="s">
        <v>36</v>
      </c>
      <c r="D8">
        <v>75</v>
      </c>
      <c r="E8" t="s">
        <v>49</v>
      </c>
      <c r="F8" s="16">
        <f t="shared" si="0"/>
        <v>45261</v>
      </c>
    </row>
    <row r="9" spans="1:6" x14ac:dyDescent="0.25">
      <c r="A9" t="s">
        <v>28</v>
      </c>
      <c r="B9" t="s">
        <v>38</v>
      </c>
      <c r="C9" t="s">
        <v>46</v>
      </c>
      <c r="D9">
        <v>80</v>
      </c>
      <c r="E9" t="s">
        <v>50</v>
      </c>
      <c r="F9" s="16">
        <f t="shared" si="0"/>
        <v>45292</v>
      </c>
    </row>
    <row r="10" spans="1:6" x14ac:dyDescent="0.25">
      <c r="A10" t="s">
        <v>29</v>
      </c>
      <c r="B10" t="s">
        <v>39</v>
      </c>
      <c r="C10" t="s">
        <v>47</v>
      </c>
      <c r="D10">
        <v>45</v>
      </c>
      <c r="E10" t="s">
        <v>49</v>
      </c>
      <c r="F10" s="16">
        <f t="shared" si="0"/>
        <v>45323</v>
      </c>
    </row>
    <row r="11" spans="1:6" x14ac:dyDescent="0.25">
      <c r="A11" t="s">
        <v>30</v>
      </c>
      <c r="B11" t="s">
        <v>40</v>
      </c>
      <c r="C11" t="s">
        <v>48</v>
      </c>
      <c r="D11">
        <v>90</v>
      </c>
      <c r="E11" t="s">
        <v>50</v>
      </c>
      <c r="F11" s="16">
        <f t="shared" si="0"/>
        <v>45352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C4C0-1FB4-467B-932E-01FD43ADAE0B}">
  <dimension ref="A1:C35"/>
  <sheetViews>
    <sheetView workbookViewId="0">
      <selection activeCell="D44" sqref="D44"/>
    </sheetView>
  </sheetViews>
  <sheetFormatPr defaultColWidth="58" defaultRowHeight="15" x14ac:dyDescent="0.25"/>
  <cols>
    <col min="1" max="1" width="42.7109375" customWidth="1"/>
    <col min="2" max="2" width="24.140625" customWidth="1"/>
    <col min="3" max="3" width="20.140625" customWidth="1"/>
  </cols>
  <sheetData>
    <row r="1" spans="1:2" ht="15.75" x14ac:dyDescent="0.25">
      <c r="A1" s="2" t="s">
        <v>103</v>
      </c>
    </row>
    <row r="2" spans="1:2" ht="15.75" x14ac:dyDescent="0.25">
      <c r="A2" s="2" t="s">
        <v>89</v>
      </c>
    </row>
    <row r="3" spans="1:2" ht="15.75" x14ac:dyDescent="0.25">
      <c r="A3" s="3" t="s">
        <v>104</v>
      </c>
    </row>
    <row r="4" spans="1:2" ht="15.75" x14ac:dyDescent="0.25">
      <c r="A4" s="3" t="s">
        <v>105</v>
      </c>
    </row>
    <row r="5" spans="1:2" ht="15.75" x14ac:dyDescent="0.25">
      <c r="A5" s="3" t="s">
        <v>106</v>
      </c>
    </row>
    <row r="6" spans="1:2" ht="15.75" x14ac:dyDescent="0.25">
      <c r="A6" s="3" t="s">
        <v>107</v>
      </c>
    </row>
    <row r="7" spans="1:2" ht="15.75" x14ac:dyDescent="0.25">
      <c r="A7" s="3"/>
    </row>
    <row r="8" spans="1:2" ht="15.75" x14ac:dyDescent="0.25">
      <c r="A8" s="9" t="s">
        <v>110</v>
      </c>
    </row>
    <row r="10" spans="1:2" x14ac:dyDescent="0.25">
      <c r="A10" s="15" t="s">
        <v>108</v>
      </c>
      <c r="B10" s="15" t="s">
        <v>109</v>
      </c>
    </row>
    <row r="11" spans="1:2" x14ac:dyDescent="0.25">
      <c r="A11" s="8">
        <f>COUNTIFS(customer[Status],"Active")</f>
        <v>5</v>
      </c>
      <c r="B11" s="8">
        <f>COUNTIFS(customer[Status],"Churned")</f>
        <v>5</v>
      </c>
    </row>
    <row r="13" spans="1:2" x14ac:dyDescent="0.25">
      <c r="A13" s="11" t="s">
        <v>97</v>
      </c>
    </row>
    <row r="15" spans="1:2" x14ac:dyDescent="0.25">
      <c r="A15" s="14" t="s">
        <v>111</v>
      </c>
    </row>
    <row r="16" spans="1:2" x14ac:dyDescent="0.25">
      <c r="A16" s="8">
        <f>AVERAGEIFS(customer[Monthly Plan ($)], customer[Status], "Churned")</f>
        <v>69</v>
      </c>
    </row>
    <row r="19" spans="1:3" x14ac:dyDescent="0.25">
      <c r="A19" s="11" t="s">
        <v>100</v>
      </c>
    </row>
    <row r="20" spans="1:3" x14ac:dyDescent="0.25">
      <c r="A20" s="11"/>
    </row>
    <row r="21" spans="1:3" x14ac:dyDescent="0.25">
      <c r="A21" s="20" t="s">
        <v>16</v>
      </c>
      <c r="B21" s="20" t="s">
        <v>18</v>
      </c>
      <c r="C21" s="21" t="s">
        <v>20</v>
      </c>
    </row>
    <row r="22" spans="1:3" x14ac:dyDescent="0.25">
      <c r="A22" s="18" t="s">
        <v>21</v>
      </c>
      <c r="B22" s="18" t="s">
        <v>35</v>
      </c>
      <c r="C22" s="17" t="str" cm="1">
        <f t="array" aca="1" ref="C22:C31" ca="1">IF(TODAY() - customer[Updated Date]&gt; 180, "Inactive", "Active")</f>
        <v>Inactive</v>
      </c>
    </row>
    <row r="23" spans="1:3" x14ac:dyDescent="0.25">
      <c r="A23" s="19" t="s">
        <v>22</v>
      </c>
      <c r="B23" s="19" t="s">
        <v>41</v>
      </c>
      <c r="C23" s="17" t="str">
        <f ca="1"/>
        <v>Inactive</v>
      </c>
    </row>
    <row r="24" spans="1:3" x14ac:dyDescent="0.25">
      <c r="A24" s="18" t="s">
        <v>23</v>
      </c>
      <c r="B24" s="18" t="s">
        <v>42</v>
      </c>
      <c r="C24" s="17" t="str">
        <f ca="1"/>
        <v>Inactive</v>
      </c>
    </row>
    <row r="25" spans="1:3" x14ac:dyDescent="0.25">
      <c r="A25" s="19" t="s">
        <v>24</v>
      </c>
      <c r="B25" s="19" t="s">
        <v>43</v>
      </c>
      <c r="C25" s="17" t="str">
        <f ca="1"/>
        <v>Inactive</v>
      </c>
    </row>
    <row r="26" spans="1:3" x14ac:dyDescent="0.25">
      <c r="A26" s="18" t="s">
        <v>25</v>
      </c>
      <c r="B26" s="18" t="s">
        <v>44</v>
      </c>
      <c r="C26" s="17" t="str">
        <f ca="1"/>
        <v>Inactive</v>
      </c>
    </row>
    <row r="27" spans="1:3" x14ac:dyDescent="0.25">
      <c r="A27" s="19" t="s">
        <v>26</v>
      </c>
      <c r="B27" s="19" t="s">
        <v>45</v>
      </c>
      <c r="C27" s="17" t="str">
        <f ca="1"/>
        <v>Inactive</v>
      </c>
    </row>
    <row r="28" spans="1:3" x14ac:dyDescent="0.25">
      <c r="A28" s="18" t="s">
        <v>27</v>
      </c>
      <c r="B28" s="18" t="s">
        <v>36</v>
      </c>
      <c r="C28" s="17" t="str">
        <f ca="1"/>
        <v>Inactive</v>
      </c>
    </row>
    <row r="29" spans="1:3" x14ac:dyDescent="0.25">
      <c r="A29" s="19" t="s">
        <v>28</v>
      </c>
      <c r="B29" s="19" t="s">
        <v>46</v>
      </c>
      <c r="C29" s="17" t="str">
        <f ca="1"/>
        <v>Inactive</v>
      </c>
    </row>
    <row r="30" spans="1:3" x14ac:dyDescent="0.25">
      <c r="A30" s="18" t="s">
        <v>29</v>
      </c>
      <c r="B30" s="18" t="s">
        <v>47</v>
      </c>
      <c r="C30" s="17" t="str">
        <f ca="1"/>
        <v>Inactive</v>
      </c>
    </row>
    <row r="31" spans="1:3" x14ac:dyDescent="0.25">
      <c r="A31" s="19" t="s">
        <v>30</v>
      </c>
      <c r="B31" s="19" t="s">
        <v>48</v>
      </c>
      <c r="C31" s="17" t="str">
        <f ca="1"/>
        <v>Inactive</v>
      </c>
    </row>
    <row r="35" spans="1:1" x14ac:dyDescent="0.25">
      <c r="A35" s="11" t="s">
        <v>102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I19" sqref="I19"/>
    </sheetView>
  </sheetViews>
  <sheetFormatPr defaultRowHeight="15" x14ac:dyDescent="0.25"/>
  <cols>
    <col min="1" max="1" width="14.42578125" bestFit="1" customWidth="1"/>
    <col min="2" max="2" width="16.28515625" bestFit="1" customWidth="1"/>
    <col min="3" max="3" width="20.7109375" bestFit="1" customWidth="1"/>
    <col min="4" max="4" width="18.42578125" bestFit="1" customWidth="1"/>
    <col min="5" max="5" width="17.7109375" bestFit="1" customWidth="1"/>
  </cols>
  <sheetData>
    <row r="1" spans="1:5" x14ac:dyDescent="0.25">
      <c r="A1" s="7" t="s">
        <v>51</v>
      </c>
      <c r="B1" s="7" t="s">
        <v>52</v>
      </c>
      <c r="C1" s="7" t="s">
        <v>53</v>
      </c>
      <c r="D1" s="7" t="s">
        <v>54</v>
      </c>
      <c r="E1" s="7" t="s">
        <v>55</v>
      </c>
    </row>
    <row r="2" spans="1:5" x14ac:dyDescent="0.25">
      <c r="A2" t="s">
        <v>56</v>
      </c>
      <c r="B2" t="s">
        <v>66</v>
      </c>
      <c r="C2">
        <v>50</v>
      </c>
      <c r="D2">
        <v>160</v>
      </c>
      <c r="E2">
        <v>31.25</v>
      </c>
    </row>
    <row r="3" spans="1:5" x14ac:dyDescent="0.25">
      <c r="A3" t="s">
        <v>57</v>
      </c>
      <c r="B3" t="s">
        <v>67</v>
      </c>
      <c r="C3">
        <v>30</v>
      </c>
      <c r="D3">
        <v>140</v>
      </c>
      <c r="E3">
        <v>21.428571428571431</v>
      </c>
    </row>
    <row r="4" spans="1:5" x14ac:dyDescent="0.25">
      <c r="A4" t="s">
        <v>58</v>
      </c>
      <c r="B4" t="s">
        <v>68</v>
      </c>
      <c r="C4">
        <v>45</v>
      </c>
      <c r="D4">
        <v>150</v>
      </c>
      <c r="E4">
        <v>30</v>
      </c>
    </row>
    <row r="5" spans="1:5" x14ac:dyDescent="0.25">
      <c r="A5" t="s">
        <v>59</v>
      </c>
      <c r="B5" t="s">
        <v>69</v>
      </c>
      <c r="C5">
        <v>60</v>
      </c>
      <c r="D5">
        <v>170</v>
      </c>
      <c r="E5">
        <v>35.294117647058833</v>
      </c>
    </row>
    <row r="6" spans="1:5" x14ac:dyDescent="0.25">
      <c r="A6" t="s">
        <v>60</v>
      </c>
      <c r="B6" t="s">
        <v>70</v>
      </c>
      <c r="C6">
        <v>55</v>
      </c>
      <c r="D6">
        <v>165</v>
      </c>
      <c r="E6">
        <v>33.333333333333329</v>
      </c>
    </row>
    <row r="7" spans="1:5" x14ac:dyDescent="0.25">
      <c r="A7" t="s">
        <v>61</v>
      </c>
      <c r="B7" t="s">
        <v>66</v>
      </c>
      <c r="C7">
        <v>40</v>
      </c>
      <c r="D7">
        <v>155</v>
      </c>
      <c r="E7">
        <v>25.806451612903221</v>
      </c>
    </row>
    <row r="8" spans="1:5" x14ac:dyDescent="0.25">
      <c r="A8" t="s">
        <v>62</v>
      </c>
      <c r="B8" t="s">
        <v>67</v>
      </c>
      <c r="C8">
        <v>35</v>
      </c>
      <c r="D8">
        <v>145</v>
      </c>
      <c r="E8">
        <v>24.137931034482762</v>
      </c>
    </row>
    <row r="9" spans="1:5" x14ac:dyDescent="0.25">
      <c r="A9" t="s">
        <v>63</v>
      </c>
      <c r="B9" t="s">
        <v>68</v>
      </c>
      <c r="C9">
        <v>48</v>
      </c>
      <c r="D9">
        <v>148</v>
      </c>
      <c r="E9">
        <v>32.432432432432442</v>
      </c>
    </row>
    <row r="10" spans="1:5" x14ac:dyDescent="0.25">
      <c r="A10" t="s">
        <v>64</v>
      </c>
      <c r="B10" t="s">
        <v>69</v>
      </c>
      <c r="C10">
        <v>52</v>
      </c>
      <c r="D10">
        <v>162</v>
      </c>
      <c r="E10">
        <v>32.098765432098773</v>
      </c>
    </row>
    <row r="11" spans="1:5" x14ac:dyDescent="0.25">
      <c r="A11" t="s">
        <v>65</v>
      </c>
      <c r="B11" t="s">
        <v>70</v>
      </c>
      <c r="C11">
        <v>58</v>
      </c>
      <c r="D11">
        <v>175</v>
      </c>
      <c r="E11">
        <v>33.142857142857139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4BA8-99ED-48A9-9CCD-D5F1A9017BB4}">
  <dimension ref="A1:D61"/>
  <sheetViews>
    <sheetView topLeftCell="A35" workbookViewId="0">
      <selection activeCell="D27" sqref="D27"/>
    </sheetView>
  </sheetViews>
  <sheetFormatPr defaultColWidth="50.28515625" defaultRowHeight="15" x14ac:dyDescent="0.25"/>
  <cols>
    <col min="1" max="1" width="25" customWidth="1"/>
    <col min="2" max="2" width="19.85546875" bestFit="1" customWidth="1"/>
  </cols>
  <sheetData>
    <row r="1" spans="1:4" ht="15.75" x14ac:dyDescent="0.25">
      <c r="A1" s="2" t="s">
        <v>112</v>
      </c>
    </row>
    <row r="2" spans="1:4" ht="15.75" x14ac:dyDescent="0.25">
      <c r="A2" s="2" t="s">
        <v>89</v>
      </c>
    </row>
    <row r="3" spans="1:4" ht="15.75" x14ac:dyDescent="0.25">
      <c r="A3" s="9" t="s">
        <v>113</v>
      </c>
    </row>
    <row r="4" spans="1:4" ht="15.75" x14ac:dyDescent="0.25">
      <c r="A4" s="4" t="s">
        <v>114</v>
      </c>
    </row>
    <row r="5" spans="1:4" ht="15.75" x14ac:dyDescent="0.25">
      <c r="A5" s="9" t="s">
        <v>115</v>
      </c>
    </row>
    <row r="6" spans="1:4" ht="15.75" x14ac:dyDescent="0.25">
      <c r="A6" s="9" t="s">
        <v>116</v>
      </c>
    </row>
    <row r="7" spans="1:4" ht="15.75" x14ac:dyDescent="0.25">
      <c r="A7" s="9" t="s">
        <v>117</v>
      </c>
    </row>
    <row r="10" spans="1:4" x14ac:dyDescent="0.25">
      <c r="A10" s="11" t="s">
        <v>110</v>
      </c>
    </row>
    <row r="12" spans="1:4" x14ac:dyDescent="0.25">
      <c r="A12" s="7" t="s">
        <v>51</v>
      </c>
      <c r="B12" s="7" t="s">
        <v>53</v>
      </c>
      <c r="C12" s="7" t="s">
        <v>54</v>
      </c>
      <c r="D12" s="7" t="s">
        <v>119</v>
      </c>
    </row>
    <row r="13" spans="1:4" x14ac:dyDescent="0.25">
      <c r="A13" t="s">
        <v>56</v>
      </c>
      <c r="B13">
        <v>50</v>
      </c>
      <c r="C13">
        <v>160</v>
      </c>
      <c r="D13">
        <f>(Table911[[#This Row],[Tasks Completed]]/Table911[[#This Row],[Hours Worked]])*100</f>
        <v>31.25</v>
      </c>
    </row>
    <row r="14" spans="1:4" x14ac:dyDescent="0.25">
      <c r="A14" t="s">
        <v>57</v>
      </c>
      <c r="B14">
        <v>30</v>
      </c>
      <c r="C14">
        <v>140</v>
      </c>
      <c r="D14">
        <f>(Table911[[#This Row],[Tasks Completed]]/Table911[[#This Row],[Hours Worked]])*100</f>
        <v>21.428571428571427</v>
      </c>
    </row>
    <row r="15" spans="1:4" x14ac:dyDescent="0.25">
      <c r="A15" t="s">
        <v>58</v>
      </c>
      <c r="B15">
        <v>45</v>
      </c>
      <c r="C15">
        <v>150</v>
      </c>
      <c r="D15">
        <f>(Table911[[#This Row],[Tasks Completed]]/Table911[[#This Row],[Hours Worked]])*100</f>
        <v>30</v>
      </c>
    </row>
    <row r="16" spans="1:4" x14ac:dyDescent="0.25">
      <c r="A16" t="s">
        <v>59</v>
      </c>
      <c r="B16">
        <v>60</v>
      </c>
      <c r="C16">
        <v>170</v>
      </c>
      <c r="D16">
        <f>(Table911[[#This Row],[Tasks Completed]]/Table911[[#This Row],[Hours Worked]])*100</f>
        <v>35.294117647058826</v>
      </c>
    </row>
    <row r="17" spans="1:4" x14ac:dyDescent="0.25">
      <c r="A17" t="s">
        <v>60</v>
      </c>
      <c r="B17">
        <v>55</v>
      </c>
      <c r="C17">
        <v>165</v>
      </c>
      <c r="D17">
        <f>(Table911[[#This Row],[Tasks Completed]]/Table911[[#This Row],[Hours Worked]])*100</f>
        <v>33.333333333333329</v>
      </c>
    </row>
    <row r="18" spans="1:4" x14ac:dyDescent="0.25">
      <c r="A18" t="s">
        <v>61</v>
      </c>
      <c r="B18">
        <v>40</v>
      </c>
      <c r="C18">
        <v>155</v>
      </c>
      <c r="D18">
        <f>(Table911[[#This Row],[Tasks Completed]]/Table911[[#This Row],[Hours Worked]])*100</f>
        <v>25.806451612903224</v>
      </c>
    </row>
    <row r="19" spans="1:4" x14ac:dyDescent="0.25">
      <c r="A19" t="s">
        <v>62</v>
      </c>
      <c r="B19">
        <v>35</v>
      </c>
      <c r="C19">
        <v>145</v>
      </c>
      <c r="D19">
        <f>(Table911[[#This Row],[Tasks Completed]]/Table911[[#This Row],[Hours Worked]])*100</f>
        <v>24.137931034482758</v>
      </c>
    </row>
    <row r="20" spans="1:4" x14ac:dyDescent="0.25">
      <c r="A20" t="s">
        <v>63</v>
      </c>
      <c r="B20">
        <v>48</v>
      </c>
      <c r="C20">
        <v>148</v>
      </c>
      <c r="D20">
        <f>(Table911[[#This Row],[Tasks Completed]]/Table911[[#This Row],[Hours Worked]])*100</f>
        <v>32.432432432432435</v>
      </c>
    </row>
    <row r="21" spans="1:4" x14ac:dyDescent="0.25">
      <c r="A21" t="s">
        <v>64</v>
      </c>
      <c r="B21">
        <v>52</v>
      </c>
      <c r="C21">
        <v>162</v>
      </c>
      <c r="D21">
        <f>(Table911[[#This Row],[Tasks Completed]]/Table911[[#This Row],[Hours Worked]])*100</f>
        <v>32.098765432098766</v>
      </c>
    </row>
    <row r="22" spans="1:4" x14ac:dyDescent="0.25">
      <c r="A22" t="s">
        <v>65</v>
      </c>
      <c r="B22">
        <v>58</v>
      </c>
      <c r="C22">
        <v>175</v>
      </c>
      <c r="D22">
        <f>(Table911[[#This Row],[Tasks Completed]]/Table911[[#This Row],[Hours Worked]])*100</f>
        <v>33.142857142857139</v>
      </c>
    </row>
    <row r="25" spans="1:4" x14ac:dyDescent="0.25">
      <c r="A25" s="11" t="s">
        <v>97</v>
      </c>
    </row>
    <row r="27" spans="1:4" x14ac:dyDescent="0.25">
      <c r="A27" s="22" t="s">
        <v>120</v>
      </c>
    </row>
    <row r="28" spans="1:4" x14ac:dyDescent="0.25">
      <c r="A28" s="8">
        <f>LARGE(emp[Efficiency (%)],1)</f>
        <v>35.294117647058833</v>
      </c>
    </row>
    <row r="30" spans="1:4" x14ac:dyDescent="0.25">
      <c r="A30" s="23" t="s">
        <v>121</v>
      </c>
    </row>
    <row r="31" spans="1:4" x14ac:dyDescent="0.25">
      <c r="A31" s="8" t="str">
        <f>INDEX(emp[Employee],MATCH(A28,emp[Efficiency (%)],0))</f>
        <v>David</v>
      </c>
    </row>
    <row r="34" spans="1:4" x14ac:dyDescent="0.25">
      <c r="A34" s="11" t="s">
        <v>100</v>
      </c>
    </row>
    <row r="36" spans="1:4" x14ac:dyDescent="0.25">
      <c r="A36" s="30" t="s">
        <v>51</v>
      </c>
      <c r="B36" s="31" t="s">
        <v>53</v>
      </c>
      <c r="C36" s="31" t="s">
        <v>54</v>
      </c>
      <c r="D36" s="32" t="s">
        <v>119</v>
      </c>
    </row>
    <row r="37" spans="1:4" x14ac:dyDescent="0.25">
      <c r="A37" s="24" t="s">
        <v>56</v>
      </c>
      <c r="B37" s="25">
        <v>50</v>
      </c>
      <c r="C37" s="25">
        <v>160</v>
      </c>
      <c r="D37" s="26">
        <f>(Table9113[[#This Row],[Tasks Completed]]/Table9113[[#This Row],[Hours Worked]])*100</f>
        <v>31.25</v>
      </c>
    </row>
    <row r="38" spans="1:4" x14ac:dyDescent="0.25">
      <c r="A38" s="24" t="s">
        <v>57</v>
      </c>
      <c r="B38" s="25">
        <v>30</v>
      </c>
      <c r="C38" s="25">
        <v>140</v>
      </c>
      <c r="D38" s="26">
        <f>(Table9113[[#This Row],[Tasks Completed]]/Table9113[[#This Row],[Hours Worked]])*100</f>
        <v>21.428571428571427</v>
      </c>
    </row>
    <row r="39" spans="1:4" x14ac:dyDescent="0.25">
      <c r="A39" s="24" t="s">
        <v>58</v>
      </c>
      <c r="B39" s="25">
        <v>45</v>
      </c>
      <c r="C39" s="25">
        <v>150</v>
      </c>
      <c r="D39" s="26">
        <f>(Table9113[[#This Row],[Tasks Completed]]/Table9113[[#This Row],[Hours Worked]])*100</f>
        <v>30</v>
      </c>
    </row>
    <row r="40" spans="1:4" x14ac:dyDescent="0.25">
      <c r="A40" s="24" t="s">
        <v>59</v>
      </c>
      <c r="B40" s="25">
        <v>60</v>
      </c>
      <c r="C40" s="25">
        <v>170</v>
      </c>
      <c r="D40" s="26">
        <f>(Table9113[[#This Row],[Tasks Completed]]/Table9113[[#This Row],[Hours Worked]])*100</f>
        <v>35.294117647058826</v>
      </c>
    </row>
    <row r="41" spans="1:4" x14ac:dyDescent="0.25">
      <c r="A41" s="24" t="s">
        <v>60</v>
      </c>
      <c r="B41" s="25">
        <v>55</v>
      </c>
      <c r="C41" s="25">
        <v>165</v>
      </c>
      <c r="D41" s="26">
        <f>(Table9113[[#This Row],[Tasks Completed]]/Table9113[[#This Row],[Hours Worked]])*100</f>
        <v>33.333333333333329</v>
      </c>
    </row>
    <row r="42" spans="1:4" x14ac:dyDescent="0.25">
      <c r="A42" s="24" t="s">
        <v>61</v>
      </c>
      <c r="B42" s="25">
        <v>40</v>
      </c>
      <c r="C42" s="25">
        <v>155</v>
      </c>
      <c r="D42" s="26">
        <f>(Table9113[[#This Row],[Tasks Completed]]/Table9113[[#This Row],[Hours Worked]])*100</f>
        <v>25.806451612903224</v>
      </c>
    </row>
    <row r="43" spans="1:4" x14ac:dyDescent="0.25">
      <c r="A43" s="24" t="s">
        <v>62</v>
      </c>
      <c r="B43" s="25">
        <v>35</v>
      </c>
      <c r="C43" s="25">
        <v>145</v>
      </c>
      <c r="D43" s="26">
        <f>(Table9113[[#This Row],[Tasks Completed]]/Table9113[[#This Row],[Hours Worked]])*100</f>
        <v>24.137931034482758</v>
      </c>
    </row>
    <row r="44" spans="1:4" x14ac:dyDescent="0.25">
      <c r="A44" s="24" t="s">
        <v>63</v>
      </c>
      <c r="B44" s="25">
        <v>48</v>
      </c>
      <c r="C44" s="25">
        <v>148</v>
      </c>
      <c r="D44" s="26">
        <f>(Table9113[[#This Row],[Tasks Completed]]/Table9113[[#This Row],[Hours Worked]])*100</f>
        <v>32.432432432432435</v>
      </c>
    </row>
    <row r="45" spans="1:4" x14ac:dyDescent="0.25">
      <c r="A45" s="24" t="s">
        <v>64</v>
      </c>
      <c r="B45" s="25">
        <v>52</v>
      </c>
      <c r="C45" s="25">
        <v>162</v>
      </c>
      <c r="D45" s="26">
        <f>(Table9113[[#This Row],[Tasks Completed]]/Table9113[[#This Row],[Hours Worked]])*100</f>
        <v>32.098765432098766</v>
      </c>
    </row>
    <row r="46" spans="1:4" x14ac:dyDescent="0.25">
      <c r="A46" s="27" t="s">
        <v>65</v>
      </c>
      <c r="B46" s="28">
        <v>58</v>
      </c>
      <c r="C46" s="28">
        <v>175</v>
      </c>
      <c r="D46" s="29">
        <f>(Table9113[[#This Row],[Tasks Completed]]/Table9113[[#This Row],[Hours Worked]])*100</f>
        <v>33.142857142857139</v>
      </c>
    </row>
    <row r="48" spans="1:4" x14ac:dyDescent="0.25">
      <c r="A48" s="11" t="s">
        <v>102</v>
      </c>
    </row>
    <row r="50" spans="1:2" x14ac:dyDescent="0.25">
      <c r="A50" s="35" t="s">
        <v>122</v>
      </c>
      <c r="B50" s="35" t="s">
        <v>123</v>
      </c>
    </row>
    <row r="51" spans="1:2" x14ac:dyDescent="0.25">
      <c r="A51" s="33" t="s">
        <v>56</v>
      </c>
      <c r="B51" s="34">
        <v>31.25</v>
      </c>
    </row>
    <row r="52" spans="1:2" x14ac:dyDescent="0.25">
      <c r="A52" s="33" t="s">
        <v>57</v>
      </c>
      <c r="B52" s="34">
        <v>21.428571428571431</v>
      </c>
    </row>
    <row r="53" spans="1:2" x14ac:dyDescent="0.25">
      <c r="A53" s="33" t="s">
        <v>58</v>
      </c>
      <c r="B53" s="34">
        <v>30</v>
      </c>
    </row>
    <row r="54" spans="1:2" x14ac:dyDescent="0.25">
      <c r="A54" s="33" t="s">
        <v>59</v>
      </c>
      <c r="B54" s="34">
        <v>35.294117647058833</v>
      </c>
    </row>
    <row r="55" spans="1:2" x14ac:dyDescent="0.25">
      <c r="A55" s="33" t="s">
        <v>60</v>
      </c>
      <c r="B55" s="34">
        <v>33.333333333333329</v>
      </c>
    </row>
    <row r="56" spans="1:2" x14ac:dyDescent="0.25">
      <c r="A56" s="33" t="s">
        <v>61</v>
      </c>
      <c r="B56" s="34">
        <v>25.806451612903221</v>
      </c>
    </row>
    <row r="57" spans="1:2" x14ac:dyDescent="0.25">
      <c r="A57" s="33" t="s">
        <v>62</v>
      </c>
      <c r="B57" s="34">
        <v>24.137931034482762</v>
      </c>
    </row>
    <row r="58" spans="1:2" x14ac:dyDescent="0.25">
      <c r="A58" s="33" t="s">
        <v>63</v>
      </c>
      <c r="B58" s="34">
        <v>32.432432432432442</v>
      </c>
    </row>
    <row r="59" spans="1:2" x14ac:dyDescent="0.25">
      <c r="A59" s="33" t="s">
        <v>64</v>
      </c>
      <c r="B59" s="34">
        <v>32.098765432098773</v>
      </c>
    </row>
    <row r="60" spans="1:2" x14ac:dyDescent="0.25">
      <c r="A60" s="33" t="s">
        <v>65</v>
      </c>
      <c r="B60" s="34">
        <v>33.142857142857139</v>
      </c>
    </row>
    <row r="61" spans="1:2" x14ac:dyDescent="0.25">
      <c r="A61" s="36" t="s">
        <v>95</v>
      </c>
      <c r="B61" s="37">
        <v>298.92446006373791</v>
      </c>
    </row>
  </sheetData>
  <conditionalFormatting sqref="A37:D46">
    <cfRule type="cellIs" dxfId="0" priority="1" operator="greaterThan">
      <formula>30</formula>
    </cfRule>
  </conditionalFormatting>
  <pageMargins left="0.7" right="0.7" top="0.75" bottom="0.75" header="0.3" footer="0.3"/>
  <pageSetup orientation="portrait" r:id="rId2"/>
  <drawing r:id="rId3"/>
  <tableParts count="2">
    <tablePart r:id="rId4"/>
    <tablePart r:id="rId5"/>
  </tableParts>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B4C0-F5F6-4B91-99DD-E73BD3375CCB}">
  <dimension ref="A1:C29"/>
  <sheetViews>
    <sheetView workbookViewId="0">
      <selection activeCell="G21" sqref="G21"/>
    </sheetView>
  </sheetViews>
  <sheetFormatPr defaultRowHeight="15" x14ac:dyDescent="0.25"/>
  <cols>
    <col min="1" max="1" width="59" bestFit="1" customWidth="1"/>
    <col min="2" max="2" width="16.5703125" customWidth="1"/>
    <col min="3" max="3" width="27.28515625" bestFit="1" customWidth="1"/>
  </cols>
  <sheetData>
    <row r="1" spans="1:3" ht="15.75" x14ac:dyDescent="0.25">
      <c r="A1" s="2" t="s">
        <v>124</v>
      </c>
    </row>
    <row r="2" spans="1:3" ht="15.75" x14ac:dyDescent="0.25">
      <c r="A2" s="4" t="s">
        <v>125</v>
      </c>
    </row>
    <row r="3" spans="1:3" ht="15.75" x14ac:dyDescent="0.25">
      <c r="A3" s="3" t="s">
        <v>126</v>
      </c>
    </row>
    <row r="4" spans="1:3" ht="15.75" x14ac:dyDescent="0.25">
      <c r="A4" s="3" t="s">
        <v>127</v>
      </c>
    </row>
    <row r="5" spans="1:3" ht="15.75" x14ac:dyDescent="0.25">
      <c r="A5" s="3" t="s">
        <v>128</v>
      </c>
    </row>
    <row r="6" spans="1:3" ht="15.75" x14ac:dyDescent="0.25">
      <c r="A6" s="2" t="s">
        <v>129</v>
      </c>
    </row>
    <row r="7" spans="1:3" ht="15.75" x14ac:dyDescent="0.25">
      <c r="A7" s="4" t="s">
        <v>130</v>
      </c>
    </row>
    <row r="8" spans="1:3" ht="15.75" x14ac:dyDescent="0.25">
      <c r="A8" s="4" t="s">
        <v>131</v>
      </c>
    </row>
    <row r="9" spans="1:3" ht="15.75" x14ac:dyDescent="0.25">
      <c r="A9" s="4" t="s">
        <v>132</v>
      </c>
    </row>
    <row r="10" spans="1:3" ht="15.75" x14ac:dyDescent="0.25">
      <c r="A10" s="4" t="s">
        <v>133</v>
      </c>
    </row>
    <row r="11" spans="1:3" ht="15.75" x14ac:dyDescent="0.25">
      <c r="A11" s="4" t="s">
        <v>134</v>
      </c>
    </row>
    <row r="14" spans="1:3" x14ac:dyDescent="0.25">
      <c r="A14" s="7" t="s">
        <v>71</v>
      </c>
      <c r="B14" s="7" t="s">
        <v>72</v>
      </c>
      <c r="C14" s="7" t="s">
        <v>73</v>
      </c>
    </row>
    <row r="15" spans="1:3" x14ac:dyDescent="0.25">
      <c r="A15" t="s">
        <v>74</v>
      </c>
      <c r="B15" t="s">
        <v>79</v>
      </c>
      <c r="C15" t="s">
        <v>84</v>
      </c>
    </row>
    <row r="16" spans="1:3" x14ac:dyDescent="0.25">
      <c r="A16" t="s">
        <v>75</v>
      </c>
      <c r="B16" t="s">
        <v>80</v>
      </c>
      <c r="C16" t="s">
        <v>85</v>
      </c>
    </row>
    <row r="17" spans="1:3" x14ac:dyDescent="0.25">
      <c r="A17" t="s">
        <v>76</v>
      </c>
      <c r="B17" t="s">
        <v>81</v>
      </c>
      <c r="C17" t="s">
        <v>86</v>
      </c>
    </row>
    <row r="18" spans="1:3" x14ac:dyDescent="0.25">
      <c r="A18" t="s">
        <v>77</v>
      </c>
      <c r="B18" t="s">
        <v>82</v>
      </c>
      <c r="C18" t="s">
        <v>87</v>
      </c>
    </row>
    <row r="19" spans="1:3" x14ac:dyDescent="0.25">
      <c r="A19" t="s">
        <v>78</v>
      </c>
      <c r="B19" t="s">
        <v>83</v>
      </c>
      <c r="C19" t="s">
        <v>88</v>
      </c>
    </row>
    <row r="22" spans="1:3" x14ac:dyDescent="0.25">
      <c r="A22" s="11" t="s">
        <v>135</v>
      </c>
    </row>
    <row r="23" spans="1:3" x14ac:dyDescent="0.25">
      <c r="A23" s="11"/>
    </row>
    <row r="24" spans="1:3" x14ac:dyDescent="0.25">
      <c r="A24" s="38" t="s">
        <v>71</v>
      </c>
      <c r="B24" s="38" t="s">
        <v>72</v>
      </c>
      <c r="C24" s="38" t="s">
        <v>73</v>
      </c>
    </row>
    <row r="25" spans="1:3" x14ac:dyDescent="0.25">
      <c r="A25" s="8" t="str">
        <f>PROPER(A15)</f>
        <v>John Smith</v>
      </c>
      <c r="B25" s="8" t="str">
        <f>SUBSTITUTE(B15,"-","")</f>
        <v>1234567890</v>
      </c>
      <c r="C25" s="8" t="str">
        <f>LOWER(C15)</f>
        <v xml:space="preserve"> john.smith@email.com </v>
      </c>
    </row>
    <row r="26" spans="1:3" x14ac:dyDescent="0.25">
      <c r="A26" s="8" t="str">
        <f t="shared" ref="A26:A29" si="0">PROPER(A16)</f>
        <v>Sarah Connor</v>
      </c>
      <c r="B26" s="8" t="str">
        <f>SUBSTITUTE(B16, " ", "")</f>
        <v>9876543210</v>
      </c>
      <c r="C26" s="8" t="str">
        <f t="shared" ref="C26:C29" si="1">LOWER(C16)</f>
        <v>sarah.connor@email.com</v>
      </c>
    </row>
    <row r="27" spans="1:3" x14ac:dyDescent="0.25">
      <c r="A27" s="8" t="str">
        <f t="shared" si="0"/>
        <v>Michael Brown</v>
      </c>
      <c r="B27" s="8" t="str">
        <f>SUBSTITUTE(B17,"-","")</f>
        <v>4567891234</v>
      </c>
      <c r="C27" s="8" t="str">
        <f t="shared" si="1"/>
        <v xml:space="preserve"> michael.brown@email.com </v>
      </c>
    </row>
    <row r="28" spans="1:3" x14ac:dyDescent="0.25">
      <c r="A28" s="8" t="str">
        <f t="shared" si="0"/>
        <v>Lisa White</v>
      </c>
      <c r="B28" s="8" t="str">
        <f>SUBSTITUTE(B18,".","")</f>
        <v>3216549870</v>
      </c>
      <c r="C28" s="8" t="str">
        <f t="shared" si="1"/>
        <v>lisa.white@email.com</v>
      </c>
    </row>
    <row r="29" spans="1:3" x14ac:dyDescent="0.25">
      <c r="A29" s="8" t="str">
        <f t="shared" si="0"/>
        <v>David Black</v>
      </c>
      <c r="B29" s="8" t="str">
        <f>SUBSTITUTE(B19,"-","")</f>
        <v>7894561230</v>
      </c>
      <c r="C29" s="8" t="str">
        <f t="shared" si="1"/>
        <v xml:space="preserve">david.black@email.com </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70266-D387-47AD-B0A6-0DD99D3A378C}">
  <dimension ref="A1:A6"/>
  <sheetViews>
    <sheetView workbookViewId="0">
      <selection activeCell="A22" sqref="A22"/>
    </sheetView>
  </sheetViews>
  <sheetFormatPr defaultRowHeight="15" x14ac:dyDescent="0.25"/>
  <cols>
    <col min="1" max="1" width="23.85546875" customWidth="1"/>
  </cols>
  <sheetData>
    <row r="1" spans="1:1" ht="15.75" x14ac:dyDescent="0.25">
      <c r="A1" s="2" t="s">
        <v>136</v>
      </c>
    </row>
    <row r="2" spans="1:1" ht="15.75" x14ac:dyDescent="0.25">
      <c r="A2" s="2" t="s">
        <v>137</v>
      </c>
    </row>
    <row r="3" spans="1:1" ht="15.75" x14ac:dyDescent="0.25">
      <c r="A3" s="2" t="s">
        <v>138</v>
      </c>
    </row>
    <row r="4" spans="1:1" ht="15.75" x14ac:dyDescent="0.25">
      <c r="A4" s="4"/>
    </row>
    <row r="5" spans="1:1" x14ac:dyDescent="0.25">
      <c r="A5" s="39" t="s">
        <v>139</v>
      </c>
    </row>
    <row r="6" spans="1:1" x14ac:dyDescent="0.25">
      <c r="A6" s="8">
        <f>LARGE(sales[Revenue],3)</f>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Data</vt:lpstr>
      <vt:lpstr>Sales Data Analysis</vt:lpstr>
      <vt:lpstr>Customer Churn</vt:lpstr>
      <vt:lpstr>Customer churn Analysis</vt:lpstr>
      <vt:lpstr>Employee Performance</vt:lpstr>
      <vt:lpstr>Employee Performance Analysis</vt:lpstr>
      <vt:lpstr>Data Cleaning Challenge</vt:lpstr>
      <vt:lpstr>Excel Formula 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Sofiya Banmala</cp:lastModifiedBy>
  <dcterms:created xsi:type="dcterms:W3CDTF">2025-02-22T05:18:28Z</dcterms:created>
  <dcterms:modified xsi:type="dcterms:W3CDTF">2025-03-01T03:12:05Z</dcterms:modified>
</cp:coreProperties>
</file>