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dwa\Downloads\"/>
    </mc:Choice>
  </mc:AlternateContent>
  <xr:revisionPtr revIDLastSave="0" documentId="13_ncr:1_{B92341A9-87ED-494F-9577-852C08C12D71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Introduction" sheetId="6" r:id="rId1"/>
    <sheet name="Data" sheetId="7" r:id="rId2"/>
    <sheet name="Clean" sheetId="8" r:id="rId3"/>
  </sheets>
  <definedNames>
    <definedName name="Check_Sum" localSheetId="1">IFERROR(SUM(_xlfn.UNICODE(RIGHT(Data!A$3:A$498,5)))+SUM(_xlfn.UNICODE(MID(Data!A$3:A$498,12,1)))+SUM(LEN(Data!A$3:A$498)),0)</definedName>
    <definedName name="Check_Sum_Short">IFERROR(SUM(_xlfn.UNICODE(Data!A$3:A$498))+SUM(LEN(Data!A$3:A$498)),0)</definedName>
    <definedName name="Normal_Sum" localSheetId="1">IFERROR(SUM(Data!A$3:A$498),0)</definedName>
  </definedNames>
  <calcPr calcId="191029" concurrentCalc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7" l="1"/>
  <c r="G4" i="7"/>
  <c r="C5" i="7"/>
  <c r="G5" i="7"/>
  <c r="C6" i="7"/>
  <c r="G6" i="7"/>
  <c r="C7" i="7"/>
  <c r="G7" i="7"/>
  <c r="C8" i="7"/>
  <c r="G8" i="7"/>
  <c r="C9" i="7"/>
  <c r="G9" i="7"/>
  <c r="C10" i="7"/>
  <c r="G10" i="7"/>
  <c r="C11" i="7"/>
  <c r="G11" i="7"/>
  <c r="C12" i="7"/>
  <c r="G12" i="7"/>
  <c r="C13" i="7"/>
  <c r="G13" i="7"/>
  <c r="C14" i="7"/>
  <c r="G14" i="7"/>
  <c r="C15" i="7"/>
  <c r="G15" i="7"/>
  <c r="C16" i="7"/>
  <c r="G16" i="7"/>
  <c r="C17" i="7"/>
  <c r="G17" i="7"/>
  <c r="C18" i="7"/>
  <c r="G18" i="7"/>
  <c r="C19" i="7"/>
  <c r="G19" i="7"/>
  <c r="C20" i="7"/>
  <c r="G20" i="7"/>
  <c r="C21" i="7"/>
  <c r="G21" i="7"/>
  <c r="C22" i="7"/>
  <c r="G22" i="7"/>
  <c r="C23" i="7"/>
  <c r="G23" i="7"/>
  <c r="C24" i="7"/>
  <c r="G24" i="7"/>
  <c r="C25" i="7"/>
  <c r="G25" i="7"/>
  <c r="C26" i="7"/>
  <c r="G26" i="7"/>
  <c r="C27" i="7"/>
  <c r="G27" i="7"/>
  <c r="C28" i="7"/>
  <c r="G28" i="7"/>
  <c r="C29" i="7"/>
  <c r="G29" i="7"/>
  <c r="C30" i="7"/>
  <c r="G30" i="7"/>
  <c r="C31" i="7"/>
  <c r="G31" i="7"/>
  <c r="C32" i="7"/>
  <c r="G32" i="7"/>
  <c r="C33" i="7"/>
  <c r="G33" i="7"/>
  <c r="C34" i="7"/>
  <c r="G34" i="7"/>
  <c r="C35" i="7"/>
  <c r="G35" i="7"/>
  <c r="C36" i="7"/>
  <c r="G36" i="7"/>
  <c r="C37" i="7"/>
  <c r="G37" i="7"/>
  <c r="C38" i="7"/>
  <c r="G38" i="7"/>
  <c r="C39" i="7"/>
  <c r="G39" i="7"/>
  <c r="C40" i="7"/>
  <c r="G40" i="7"/>
  <c r="C41" i="7"/>
  <c r="G41" i="7"/>
  <c r="C42" i="7"/>
  <c r="G42" i="7"/>
  <c r="C43" i="7"/>
  <c r="G43" i="7"/>
  <c r="C44" i="7"/>
  <c r="G44" i="7"/>
  <c r="C45" i="7"/>
  <c r="G45" i="7"/>
  <c r="C46" i="7"/>
  <c r="G46" i="7"/>
  <c r="C47" i="7"/>
  <c r="G47" i="7"/>
  <c r="C48" i="7"/>
  <c r="G48" i="7"/>
  <c r="C49" i="7"/>
  <c r="G49" i="7"/>
  <c r="C50" i="7"/>
  <c r="G50" i="7"/>
  <c r="C51" i="7"/>
  <c r="G51" i="7"/>
  <c r="C52" i="7"/>
  <c r="G52" i="7"/>
  <c r="C53" i="7"/>
  <c r="G53" i="7"/>
  <c r="C54" i="7"/>
  <c r="G54" i="7"/>
  <c r="C55" i="7"/>
  <c r="G55" i="7"/>
  <c r="C56" i="7"/>
  <c r="G56" i="7"/>
  <c r="C57" i="7"/>
  <c r="G57" i="7"/>
  <c r="C58" i="7"/>
  <c r="G58" i="7"/>
  <c r="C59" i="7"/>
  <c r="G59" i="7"/>
  <c r="C60" i="7"/>
  <c r="G60" i="7"/>
  <c r="C61" i="7"/>
  <c r="G61" i="7"/>
  <c r="C62" i="7"/>
  <c r="G62" i="7"/>
  <c r="C63" i="7"/>
  <c r="G63" i="7"/>
  <c r="C64" i="7"/>
  <c r="G64" i="7"/>
  <c r="C65" i="7"/>
  <c r="G65" i="7"/>
  <c r="C66" i="7"/>
  <c r="G66" i="7"/>
  <c r="C67" i="7"/>
  <c r="G67" i="7"/>
  <c r="C68" i="7"/>
  <c r="G68" i="7"/>
  <c r="C69" i="7"/>
  <c r="G69" i="7"/>
  <c r="C70" i="7"/>
  <c r="G70" i="7"/>
  <c r="C71" i="7"/>
  <c r="G71" i="7"/>
  <c r="C72" i="7"/>
  <c r="G72" i="7"/>
  <c r="C73" i="7"/>
  <c r="G73" i="7"/>
  <c r="C74" i="7"/>
  <c r="G74" i="7"/>
  <c r="C75" i="7"/>
  <c r="G75" i="7"/>
  <c r="C76" i="7"/>
  <c r="G76" i="7"/>
  <c r="C77" i="7"/>
  <c r="G77" i="7"/>
  <c r="C78" i="7"/>
  <c r="G78" i="7"/>
  <c r="C79" i="7"/>
  <c r="G79" i="7"/>
  <c r="C80" i="7"/>
  <c r="G80" i="7"/>
  <c r="C81" i="7"/>
  <c r="G81" i="7"/>
  <c r="C82" i="7"/>
  <c r="G82" i="7"/>
  <c r="C83" i="7"/>
  <c r="G83" i="7"/>
  <c r="C84" i="7"/>
  <c r="G84" i="7"/>
  <c r="C85" i="7"/>
  <c r="G85" i="7"/>
  <c r="C86" i="7"/>
  <c r="G86" i="7"/>
  <c r="C87" i="7"/>
  <c r="G87" i="7"/>
  <c r="C88" i="7"/>
  <c r="G88" i="7"/>
  <c r="C89" i="7"/>
  <c r="G89" i="7"/>
  <c r="C90" i="7"/>
  <c r="G90" i="7"/>
  <c r="C91" i="7"/>
  <c r="G91" i="7"/>
  <c r="C92" i="7"/>
  <c r="G92" i="7"/>
  <c r="C93" i="7"/>
  <c r="G93" i="7"/>
  <c r="C94" i="7"/>
  <c r="G94" i="7"/>
  <c r="C95" i="7"/>
  <c r="G95" i="7"/>
  <c r="C96" i="7"/>
  <c r="G96" i="7"/>
  <c r="C97" i="7"/>
  <c r="G97" i="7"/>
  <c r="C98" i="7"/>
  <c r="G98" i="7"/>
  <c r="C99" i="7"/>
  <c r="G99" i="7"/>
  <c r="C100" i="7"/>
  <c r="G100" i="7"/>
  <c r="C101" i="7"/>
  <c r="G101" i="7"/>
  <c r="C102" i="7"/>
  <c r="G102" i="7"/>
  <c r="C103" i="7"/>
  <c r="G103" i="7"/>
  <c r="C104" i="7"/>
  <c r="G104" i="7"/>
  <c r="C105" i="7"/>
  <c r="G105" i="7"/>
  <c r="C106" i="7"/>
  <c r="G106" i="7"/>
  <c r="C107" i="7"/>
  <c r="G107" i="7"/>
  <c r="C108" i="7"/>
  <c r="G108" i="7"/>
  <c r="C109" i="7"/>
  <c r="G109" i="7"/>
  <c r="C110" i="7"/>
  <c r="G110" i="7"/>
  <c r="C111" i="7"/>
  <c r="G111" i="7"/>
  <c r="C112" i="7"/>
  <c r="G112" i="7"/>
  <c r="C113" i="7"/>
  <c r="G113" i="7"/>
  <c r="C114" i="7"/>
  <c r="G114" i="7"/>
  <c r="C115" i="7"/>
  <c r="G115" i="7"/>
  <c r="C116" i="7"/>
  <c r="G116" i="7"/>
  <c r="C117" i="7"/>
  <c r="G117" i="7"/>
  <c r="C118" i="7"/>
  <c r="G118" i="7"/>
  <c r="C119" i="7"/>
  <c r="G119" i="7"/>
  <c r="C120" i="7"/>
  <c r="G120" i="7"/>
  <c r="C121" i="7"/>
  <c r="G121" i="7"/>
  <c r="C122" i="7"/>
  <c r="G122" i="7"/>
  <c r="C123" i="7"/>
  <c r="G123" i="7"/>
  <c r="C124" i="7"/>
  <c r="G124" i="7"/>
  <c r="C125" i="7"/>
  <c r="G125" i="7"/>
  <c r="C126" i="7"/>
  <c r="G126" i="7"/>
  <c r="C127" i="7"/>
  <c r="G127" i="7"/>
  <c r="C128" i="7"/>
  <c r="G128" i="7"/>
  <c r="C129" i="7"/>
  <c r="G129" i="7"/>
  <c r="C130" i="7"/>
  <c r="G130" i="7"/>
  <c r="C131" i="7"/>
  <c r="G131" i="7"/>
  <c r="C132" i="7"/>
  <c r="G132" i="7"/>
  <c r="C133" i="7"/>
  <c r="G133" i="7"/>
  <c r="C134" i="7"/>
  <c r="G134" i="7"/>
  <c r="C135" i="7"/>
  <c r="G135" i="7"/>
  <c r="C136" i="7"/>
  <c r="G136" i="7"/>
  <c r="C137" i="7"/>
  <c r="G137" i="7"/>
  <c r="C138" i="7"/>
  <c r="G138" i="7"/>
  <c r="C139" i="7"/>
  <c r="G139" i="7"/>
  <c r="C140" i="7"/>
  <c r="G140" i="7"/>
  <c r="C141" i="7"/>
  <c r="G141" i="7"/>
  <c r="C142" i="7"/>
  <c r="G142" i="7"/>
  <c r="C143" i="7"/>
  <c r="G143" i="7"/>
  <c r="C144" i="7"/>
  <c r="G144" i="7"/>
  <c r="C145" i="7"/>
  <c r="G145" i="7"/>
  <c r="C146" i="7"/>
  <c r="G146" i="7"/>
  <c r="C147" i="7"/>
  <c r="G147" i="7"/>
  <c r="C148" i="7"/>
  <c r="G148" i="7"/>
  <c r="C149" i="7"/>
  <c r="G149" i="7"/>
  <c r="C150" i="7"/>
  <c r="G150" i="7"/>
  <c r="C151" i="7"/>
  <c r="G151" i="7"/>
  <c r="C152" i="7"/>
  <c r="G152" i="7"/>
  <c r="C153" i="7"/>
  <c r="G153" i="7"/>
  <c r="C154" i="7"/>
  <c r="G154" i="7"/>
  <c r="C155" i="7"/>
  <c r="G155" i="7"/>
  <c r="C156" i="7"/>
  <c r="G156" i="7"/>
  <c r="C157" i="7"/>
  <c r="G157" i="7"/>
  <c r="C158" i="7"/>
  <c r="G158" i="7"/>
  <c r="C159" i="7"/>
  <c r="G159" i="7"/>
  <c r="C160" i="7"/>
  <c r="G160" i="7"/>
  <c r="C161" i="7"/>
  <c r="G161" i="7"/>
  <c r="C162" i="7"/>
  <c r="G162" i="7"/>
  <c r="C163" i="7"/>
  <c r="G163" i="7"/>
  <c r="C164" i="7"/>
  <c r="G164" i="7"/>
  <c r="C165" i="7"/>
  <c r="G165" i="7"/>
  <c r="C166" i="7"/>
  <c r="G166" i="7"/>
  <c r="C167" i="7"/>
  <c r="G167" i="7"/>
  <c r="C168" i="7"/>
  <c r="G168" i="7"/>
  <c r="C169" i="7"/>
  <c r="G169" i="7"/>
  <c r="C170" i="7"/>
  <c r="G170" i="7"/>
  <c r="C171" i="7"/>
  <c r="G171" i="7"/>
  <c r="C172" i="7"/>
  <c r="G172" i="7"/>
  <c r="C173" i="7"/>
  <c r="G173" i="7"/>
  <c r="C174" i="7"/>
  <c r="G174" i="7"/>
  <c r="C175" i="7"/>
  <c r="G175" i="7"/>
  <c r="C176" i="7"/>
  <c r="G176" i="7"/>
  <c r="C177" i="7"/>
  <c r="G177" i="7"/>
  <c r="C178" i="7"/>
  <c r="G178" i="7"/>
  <c r="C179" i="7"/>
  <c r="G179" i="7"/>
  <c r="C180" i="7"/>
  <c r="G180" i="7"/>
  <c r="C181" i="7"/>
  <c r="G181" i="7"/>
  <c r="C182" i="7"/>
  <c r="G182" i="7"/>
  <c r="C183" i="7"/>
  <c r="G183" i="7"/>
  <c r="C184" i="7"/>
  <c r="G184" i="7"/>
  <c r="C185" i="7"/>
  <c r="G185" i="7"/>
  <c r="C186" i="7"/>
  <c r="G186" i="7"/>
  <c r="C187" i="7"/>
  <c r="G187" i="7"/>
  <c r="C188" i="7"/>
  <c r="G188" i="7"/>
  <c r="C189" i="7"/>
  <c r="G189" i="7"/>
  <c r="C190" i="7"/>
  <c r="G190" i="7"/>
  <c r="C191" i="7"/>
  <c r="G191" i="7"/>
  <c r="C192" i="7"/>
  <c r="G192" i="7"/>
  <c r="C193" i="7"/>
  <c r="G193" i="7"/>
  <c r="C194" i="7"/>
  <c r="G194" i="7"/>
  <c r="C195" i="7"/>
  <c r="G195" i="7"/>
  <c r="C196" i="7"/>
  <c r="G196" i="7"/>
  <c r="C197" i="7"/>
  <c r="G197" i="7"/>
  <c r="C198" i="7"/>
  <c r="G198" i="7"/>
  <c r="C199" i="7"/>
  <c r="G199" i="7"/>
  <c r="C200" i="7"/>
  <c r="G200" i="7"/>
  <c r="C201" i="7"/>
  <c r="G201" i="7"/>
  <c r="C202" i="7"/>
  <c r="G202" i="7"/>
  <c r="C203" i="7"/>
  <c r="G203" i="7"/>
  <c r="C204" i="7"/>
  <c r="G204" i="7"/>
  <c r="C205" i="7"/>
  <c r="G205" i="7"/>
  <c r="C206" i="7"/>
  <c r="G206" i="7"/>
  <c r="C207" i="7"/>
  <c r="G207" i="7"/>
  <c r="C208" i="7"/>
  <c r="G208" i="7"/>
  <c r="C209" i="7"/>
  <c r="G209" i="7"/>
  <c r="C210" i="7"/>
  <c r="G210" i="7"/>
  <c r="C211" i="7"/>
  <c r="G211" i="7"/>
  <c r="C212" i="7"/>
  <c r="G212" i="7"/>
  <c r="C213" i="7"/>
  <c r="G213" i="7"/>
  <c r="C214" i="7"/>
  <c r="G214" i="7"/>
  <c r="C215" i="7"/>
  <c r="G215" i="7"/>
  <c r="C216" i="7"/>
  <c r="G216" i="7"/>
  <c r="C217" i="7"/>
  <c r="G217" i="7"/>
  <c r="C218" i="7"/>
  <c r="G218" i="7"/>
  <c r="C219" i="7"/>
  <c r="G219" i="7"/>
  <c r="C220" i="7"/>
  <c r="G220" i="7"/>
  <c r="C221" i="7"/>
  <c r="G221" i="7"/>
  <c r="C222" i="7"/>
  <c r="G222" i="7"/>
  <c r="C223" i="7"/>
  <c r="G223" i="7"/>
  <c r="C224" i="7"/>
  <c r="G224" i="7"/>
  <c r="C225" i="7"/>
  <c r="G225" i="7"/>
  <c r="C226" i="7"/>
  <c r="G226" i="7"/>
  <c r="C227" i="7"/>
  <c r="G227" i="7"/>
  <c r="C228" i="7"/>
  <c r="G228" i="7"/>
  <c r="C229" i="7"/>
  <c r="G229" i="7"/>
  <c r="C230" i="7"/>
  <c r="G230" i="7"/>
  <c r="C231" i="7"/>
  <c r="G231" i="7"/>
  <c r="C232" i="7"/>
  <c r="G232" i="7"/>
  <c r="C233" i="7"/>
  <c r="G233" i="7"/>
  <c r="C234" i="7"/>
  <c r="G234" i="7"/>
  <c r="C235" i="7"/>
  <c r="G235" i="7"/>
  <c r="C236" i="7"/>
  <c r="G236" i="7"/>
  <c r="C237" i="7"/>
  <c r="G237" i="7"/>
  <c r="C238" i="7"/>
  <c r="G238" i="7"/>
  <c r="C239" i="7"/>
  <c r="G239" i="7"/>
  <c r="C240" i="7"/>
  <c r="G240" i="7"/>
  <c r="C241" i="7"/>
  <c r="G241" i="7"/>
  <c r="C242" i="7"/>
  <c r="G242" i="7"/>
  <c r="C243" i="7"/>
  <c r="G243" i="7"/>
  <c r="C244" i="7"/>
  <c r="G244" i="7"/>
  <c r="C245" i="7"/>
  <c r="G245" i="7"/>
  <c r="C246" i="7"/>
  <c r="G246" i="7"/>
  <c r="C247" i="7"/>
  <c r="G247" i="7"/>
  <c r="C248" i="7"/>
  <c r="G248" i="7"/>
  <c r="C249" i="7"/>
  <c r="G249" i="7"/>
  <c r="C250" i="7"/>
  <c r="G250" i="7"/>
  <c r="C251" i="7"/>
  <c r="G251" i="7"/>
  <c r="C252" i="7"/>
  <c r="G252" i="7"/>
  <c r="C253" i="7"/>
  <c r="G253" i="7"/>
  <c r="C254" i="7"/>
  <c r="G254" i="7"/>
  <c r="C255" i="7"/>
  <c r="G255" i="7"/>
  <c r="C256" i="7"/>
  <c r="G256" i="7"/>
  <c r="C257" i="7"/>
  <c r="G257" i="7"/>
  <c r="C258" i="7"/>
  <c r="G258" i="7"/>
  <c r="C259" i="7"/>
  <c r="G259" i="7"/>
  <c r="C260" i="7"/>
  <c r="G260" i="7"/>
  <c r="C261" i="7"/>
  <c r="G261" i="7"/>
  <c r="C262" i="7"/>
  <c r="G262" i="7"/>
  <c r="C263" i="7"/>
  <c r="G263" i="7"/>
  <c r="C264" i="7"/>
  <c r="G264" i="7"/>
  <c r="C265" i="7"/>
  <c r="G265" i="7"/>
  <c r="C266" i="7"/>
  <c r="G266" i="7"/>
  <c r="C267" i="7"/>
  <c r="G267" i="7"/>
  <c r="C268" i="7"/>
  <c r="G268" i="7"/>
  <c r="C269" i="7"/>
  <c r="G269" i="7"/>
  <c r="C270" i="7"/>
  <c r="G270" i="7"/>
  <c r="C271" i="7"/>
  <c r="G271" i="7"/>
  <c r="C272" i="7"/>
  <c r="G272" i="7"/>
  <c r="C273" i="7"/>
  <c r="G273" i="7"/>
  <c r="C274" i="7"/>
  <c r="G274" i="7"/>
  <c r="C275" i="7"/>
  <c r="G275" i="7"/>
  <c r="C276" i="7"/>
  <c r="G276" i="7"/>
  <c r="C277" i="7"/>
  <c r="G277" i="7"/>
  <c r="C278" i="7"/>
  <c r="G278" i="7"/>
  <c r="C279" i="7"/>
  <c r="G279" i="7"/>
  <c r="C280" i="7"/>
  <c r="G280" i="7"/>
  <c r="C281" i="7"/>
  <c r="G281" i="7"/>
  <c r="C282" i="7"/>
  <c r="G282" i="7"/>
  <c r="C283" i="7"/>
  <c r="G283" i="7"/>
  <c r="C284" i="7"/>
  <c r="G284" i="7"/>
  <c r="C285" i="7"/>
  <c r="G285" i="7"/>
  <c r="C286" i="7"/>
  <c r="G286" i="7"/>
  <c r="C287" i="7"/>
  <c r="G287" i="7"/>
  <c r="C288" i="7"/>
  <c r="G288" i="7"/>
  <c r="C289" i="7"/>
  <c r="G289" i="7"/>
  <c r="C290" i="7"/>
  <c r="G290" i="7"/>
  <c r="C291" i="7"/>
  <c r="G291" i="7"/>
  <c r="C292" i="7"/>
  <c r="G292" i="7"/>
  <c r="C293" i="7"/>
  <c r="G293" i="7"/>
  <c r="C294" i="7"/>
  <c r="G294" i="7"/>
  <c r="C295" i="7"/>
  <c r="G295" i="7"/>
  <c r="C296" i="7"/>
  <c r="G296" i="7"/>
  <c r="C297" i="7"/>
  <c r="G297" i="7"/>
  <c r="C298" i="7"/>
  <c r="G298" i="7"/>
  <c r="C299" i="7"/>
  <c r="G299" i="7"/>
  <c r="C300" i="7"/>
  <c r="G300" i="7"/>
  <c r="C301" i="7"/>
  <c r="G301" i="7"/>
  <c r="C302" i="7"/>
  <c r="G302" i="7"/>
  <c r="C303" i="7"/>
  <c r="G303" i="7"/>
  <c r="C304" i="7"/>
  <c r="G304" i="7"/>
  <c r="C305" i="7"/>
  <c r="G305" i="7"/>
  <c r="C306" i="7"/>
  <c r="G306" i="7"/>
  <c r="C307" i="7"/>
  <c r="G307" i="7"/>
  <c r="C308" i="7"/>
  <c r="G308" i="7"/>
  <c r="C309" i="7"/>
  <c r="G309" i="7"/>
  <c r="C310" i="7"/>
  <c r="G310" i="7"/>
  <c r="C311" i="7"/>
  <c r="G311" i="7"/>
  <c r="C312" i="7"/>
  <c r="G312" i="7"/>
  <c r="C313" i="7"/>
  <c r="G313" i="7"/>
  <c r="C314" i="7"/>
  <c r="G314" i="7"/>
  <c r="C315" i="7"/>
  <c r="G315" i="7"/>
  <c r="C316" i="7"/>
  <c r="G316" i="7"/>
  <c r="C317" i="7"/>
  <c r="G317" i="7"/>
  <c r="C318" i="7"/>
  <c r="G318" i="7"/>
  <c r="C319" i="7"/>
  <c r="G319" i="7"/>
  <c r="C320" i="7"/>
  <c r="G320" i="7"/>
  <c r="C321" i="7"/>
  <c r="G321" i="7"/>
  <c r="C322" i="7"/>
  <c r="G322" i="7"/>
  <c r="C323" i="7"/>
  <c r="G323" i="7"/>
  <c r="C324" i="7"/>
  <c r="G324" i="7"/>
  <c r="C325" i="7"/>
  <c r="G325" i="7"/>
  <c r="C326" i="7"/>
  <c r="G326" i="7"/>
  <c r="C327" i="7"/>
  <c r="G327" i="7"/>
  <c r="C328" i="7"/>
  <c r="G328" i="7"/>
  <c r="C329" i="7"/>
  <c r="G329" i="7"/>
  <c r="C330" i="7"/>
  <c r="G330" i="7"/>
  <c r="C331" i="7"/>
  <c r="G331" i="7"/>
  <c r="C332" i="7"/>
  <c r="G332" i="7"/>
  <c r="C333" i="7"/>
  <c r="G333" i="7"/>
  <c r="C334" i="7"/>
  <c r="G334" i="7"/>
  <c r="C335" i="7"/>
  <c r="G335" i="7"/>
  <c r="C336" i="7"/>
  <c r="G336" i="7"/>
  <c r="C337" i="7"/>
  <c r="G337" i="7"/>
  <c r="C338" i="7"/>
  <c r="G338" i="7"/>
  <c r="C339" i="7"/>
  <c r="G339" i="7"/>
  <c r="C340" i="7"/>
  <c r="G340" i="7"/>
  <c r="C341" i="7"/>
  <c r="G341" i="7"/>
  <c r="C342" i="7"/>
  <c r="G342" i="7"/>
  <c r="C343" i="7"/>
  <c r="G343" i="7"/>
  <c r="C344" i="7"/>
  <c r="G344" i="7"/>
  <c r="C345" i="7"/>
  <c r="G345" i="7"/>
  <c r="C346" i="7"/>
  <c r="G346" i="7"/>
  <c r="C347" i="7"/>
  <c r="G347" i="7"/>
  <c r="C348" i="7"/>
  <c r="G348" i="7"/>
  <c r="C349" i="7"/>
  <c r="G349" i="7"/>
  <c r="C350" i="7"/>
  <c r="G350" i="7"/>
  <c r="C351" i="7"/>
  <c r="G351" i="7"/>
  <c r="C352" i="7"/>
  <c r="G352" i="7"/>
  <c r="C353" i="7"/>
  <c r="G353" i="7"/>
  <c r="C354" i="7"/>
  <c r="G354" i="7"/>
  <c r="C355" i="7"/>
  <c r="G355" i="7"/>
  <c r="C356" i="7"/>
  <c r="G356" i="7"/>
  <c r="C357" i="7"/>
  <c r="G357" i="7"/>
  <c r="C358" i="7"/>
  <c r="G358" i="7"/>
  <c r="C359" i="7"/>
  <c r="G359" i="7"/>
  <c r="C360" i="7"/>
  <c r="G360" i="7"/>
  <c r="C361" i="7"/>
  <c r="G361" i="7"/>
  <c r="C362" i="7"/>
  <c r="G362" i="7"/>
  <c r="C363" i="7"/>
  <c r="G363" i="7"/>
  <c r="C364" i="7"/>
  <c r="G364" i="7"/>
  <c r="C365" i="7"/>
  <c r="G365" i="7"/>
  <c r="C366" i="7"/>
  <c r="G366" i="7"/>
  <c r="C367" i="7"/>
  <c r="G367" i="7"/>
  <c r="C368" i="7"/>
  <c r="G368" i="7"/>
  <c r="C369" i="7"/>
  <c r="G369" i="7"/>
  <c r="C370" i="7"/>
  <c r="G370" i="7"/>
  <c r="C371" i="7"/>
  <c r="G371" i="7"/>
  <c r="C372" i="7"/>
  <c r="G372" i="7"/>
  <c r="C373" i="7"/>
  <c r="G373" i="7"/>
  <c r="C374" i="7"/>
  <c r="G374" i="7"/>
  <c r="C375" i="7"/>
  <c r="G375" i="7"/>
  <c r="C376" i="7"/>
  <c r="G376" i="7"/>
  <c r="C377" i="7"/>
  <c r="G377" i="7"/>
  <c r="C378" i="7"/>
  <c r="G378" i="7"/>
  <c r="C379" i="7"/>
  <c r="G379" i="7"/>
  <c r="C380" i="7"/>
  <c r="G380" i="7"/>
  <c r="C381" i="7"/>
  <c r="G381" i="7"/>
  <c r="C382" i="7"/>
  <c r="G382" i="7"/>
  <c r="C383" i="7"/>
  <c r="G383" i="7"/>
  <c r="C384" i="7"/>
  <c r="G384" i="7"/>
  <c r="C385" i="7"/>
  <c r="G385" i="7"/>
  <c r="C386" i="7"/>
  <c r="G386" i="7"/>
  <c r="C387" i="7"/>
  <c r="G387" i="7"/>
  <c r="C388" i="7"/>
  <c r="G388" i="7"/>
  <c r="C389" i="7"/>
  <c r="G389" i="7"/>
  <c r="C390" i="7"/>
  <c r="G390" i="7"/>
  <c r="C391" i="7"/>
  <c r="G391" i="7"/>
  <c r="C392" i="7"/>
  <c r="G392" i="7"/>
  <c r="C393" i="7"/>
  <c r="G393" i="7"/>
  <c r="C394" i="7"/>
  <c r="G394" i="7"/>
  <c r="C395" i="7"/>
  <c r="G395" i="7"/>
  <c r="C396" i="7"/>
  <c r="G396" i="7"/>
  <c r="C397" i="7"/>
  <c r="G397" i="7"/>
  <c r="C398" i="7"/>
  <c r="G398" i="7"/>
  <c r="C399" i="7"/>
  <c r="G399" i="7"/>
  <c r="C400" i="7"/>
  <c r="G400" i="7"/>
  <c r="C401" i="7"/>
  <c r="G401" i="7"/>
  <c r="C402" i="7"/>
  <c r="G402" i="7"/>
  <c r="C403" i="7"/>
  <c r="G403" i="7"/>
  <c r="C404" i="7"/>
  <c r="G404" i="7"/>
  <c r="C405" i="7"/>
  <c r="G405" i="7"/>
  <c r="C406" i="7"/>
  <c r="G406" i="7"/>
  <c r="C407" i="7"/>
  <c r="G407" i="7"/>
  <c r="C408" i="7"/>
  <c r="G408" i="7"/>
  <c r="C409" i="7"/>
  <c r="G409" i="7"/>
  <c r="C410" i="7"/>
  <c r="G410" i="7"/>
  <c r="C411" i="7"/>
  <c r="G411" i="7"/>
  <c r="C412" i="7"/>
  <c r="G412" i="7"/>
  <c r="C413" i="7"/>
  <c r="G413" i="7"/>
  <c r="C414" i="7"/>
  <c r="G414" i="7"/>
  <c r="C415" i="7"/>
  <c r="G415" i="7"/>
  <c r="C416" i="7"/>
  <c r="G416" i="7"/>
  <c r="C417" i="7"/>
  <c r="G417" i="7"/>
  <c r="C418" i="7"/>
  <c r="G418" i="7"/>
  <c r="C419" i="7"/>
  <c r="G419" i="7"/>
  <c r="C420" i="7"/>
  <c r="G420" i="7"/>
  <c r="C421" i="7"/>
  <c r="G421" i="7"/>
  <c r="C422" i="7"/>
  <c r="G422" i="7"/>
  <c r="C423" i="7"/>
  <c r="G423" i="7"/>
  <c r="C424" i="7"/>
  <c r="G424" i="7"/>
  <c r="C425" i="7"/>
  <c r="G425" i="7"/>
  <c r="C426" i="7"/>
  <c r="G426" i="7"/>
  <c r="C427" i="7"/>
  <c r="G427" i="7"/>
  <c r="C428" i="7"/>
  <c r="G428" i="7"/>
  <c r="C429" i="7"/>
  <c r="G429" i="7"/>
  <c r="C430" i="7"/>
  <c r="G430" i="7"/>
  <c r="C431" i="7"/>
  <c r="G431" i="7"/>
  <c r="C432" i="7"/>
  <c r="G432" i="7"/>
  <c r="C433" i="7"/>
  <c r="G433" i="7"/>
  <c r="C434" i="7"/>
  <c r="G434" i="7"/>
  <c r="C435" i="7"/>
  <c r="G435" i="7"/>
  <c r="C436" i="7"/>
  <c r="G436" i="7"/>
  <c r="C437" i="7"/>
  <c r="G437" i="7"/>
  <c r="C438" i="7"/>
  <c r="G438" i="7"/>
  <c r="C439" i="7"/>
  <c r="G439" i="7"/>
  <c r="C440" i="7"/>
  <c r="G440" i="7"/>
  <c r="C441" i="7"/>
  <c r="G441" i="7"/>
  <c r="C442" i="7"/>
  <c r="G442" i="7"/>
  <c r="C443" i="7"/>
  <c r="G443" i="7"/>
  <c r="C444" i="7"/>
  <c r="G444" i="7"/>
  <c r="C445" i="7"/>
  <c r="G445" i="7"/>
  <c r="C446" i="7"/>
  <c r="G446" i="7"/>
  <c r="C447" i="7"/>
  <c r="G447" i="7"/>
  <c r="C448" i="7"/>
  <c r="G448" i="7"/>
  <c r="C449" i="7"/>
  <c r="G449" i="7"/>
  <c r="C450" i="7"/>
  <c r="G450" i="7"/>
  <c r="C451" i="7"/>
  <c r="G451" i="7"/>
  <c r="C452" i="7"/>
  <c r="G452" i="7"/>
  <c r="C453" i="7"/>
  <c r="G453" i="7"/>
  <c r="C454" i="7"/>
  <c r="G454" i="7"/>
  <c r="C455" i="7"/>
  <c r="G455" i="7"/>
  <c r="C456" i="7"/>
  <c r="G456" i="7"/>
  <c r="C457" i="7"/>
  <c r="G457" i="7"/>
  <c r="C458" i="7"/>
  <c r="G458" i="7"/>
  <c r="C459" i="7"/>
  <c r="G459" i="7"/>
  <c r="C460" i="7"/>
  <c r="G460" i="7"/>
  <c r="C461" i="7"/>
  <c r="G461" i="7"/>
  <c r="C462" i="7"/>
  <c r="G462" i="7"/>
  <c r="C463" i="7"/>
  <c r="G463" i="7"/>
  <c r="C464" i="7"/>
  <c r="G464" i="7"/>
  <c r="C465" i="7"/>
  <c r="G465" i="7"/>
  <c r="C466" i="7"/>
  <c r="G466" i="7"/>
  <c r="C467" i="7"/>
  <c r="G467" i="7"/>
  <c r="C468" i="7"/>
  <c r="G468" i="7"/>
  <c r="C469" i="7"/>
  <c r="G469" i="7"/>
  <c r="C470" i="7"/>
  <c r="G470" i="7"/>
  <c r="C471" i="7"/>
  <c r="G471" i="7"/>
  <c r="C472" i="7"/>
  <c r="G472" i="7"/>
  <c r="C473" i="7"/>
  <c r="G473" i="7"/>
  <c r="C474" i="7"/>
  <c r="G474" i="7"/>
  <c r="C475" i="7"/>
  <c r="G475" i="7"/>
  <c r="C476" i="7"/>
  <c r="G476" i="7"/>
  <c r="C477" i="7"/>
  <c r="G477" i="7"/>
  <c r="C478" i="7"/>
  <c r="G478" i="7"/>
  <c r="C479" i="7"/>
  <c r="G479" i="7"/>
  <c r="C480" i="7"/>
  <c r="G480" i="7"/>
  <c r="C481" i="7"/>
  <c r="G481" i="7"/>
  <c r="C482" i="7"/>
  <c r="G482" i="7"/>
  <c r="C483" i="7"/>
  <c r="G483" i="7"/>
  <c r="C484" i="7"/>
  <c r="G484" i="7"/>
  <c r="C485" i="7"/>
  <c r="G485" i="7"/>
  <c r="C486" i="7"/>
  <c r="G486" i="7"/>
  <c r="C487" i="7"/>
  <c r="G487" i="7"/>
  <c r="C488" i="7"/>
  <c r="G488" i="7"/>
  <c r="C489" i="7"/>
  <c r="G489" i="7"/>
  <c r="C490" i="7"/>
  <c r="G490" i="7"/>
  <c r="C491" i="7"/>
  <c r="G491" i="7"/>
  <c r="C492" i="7"/>
  <c r="G492" i="7"/>
  <c r="C493" i="7"/>
  <c r="G493" i="7"/>
  <c r="C494" i="7"/>
  <c r="G494" i="7"/>
  <c r="C495" i="7"/>
  <c r="G495" i="7"/>
  <c r="C496" i="7"/>
  <c r="G496" i="7"/>
  <c r="C497" i="7"/>
  <c r="G497" i="7"/>
  <c r="C498" i="7"/>
  <c r="G498" i="7"/>
  <c r="C3" i="7"/>
  <c r="G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3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E5" i="8"/>
  <c r="D5" i="8"/>
  <c r="C5" i="8"/>
  <c r="B5" i="8"/>
  <c r="A4" i="7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</calcChain>
</file>

<file path=xl/sharedStrings.xml><?xml version="1.0" encoding="utf-8"?>
<sst xmlns="http://schemas.openxmlformats.org/spreadsheetml/2006/main" count="513" uniqueCount="511">
  <si>
    <t>Final Assessment</t>
  </si>
  <si>
    <t>Excel Skills for Business: Advanced</t>
  </si>
  <si>
    <t>Week 3: Data Cleaning and Preparation</t>
  </si>
  <si>
    <t>Week 3: Learning Objectives</t>
  </si>
  <si>
    <t>Record</t>
  </si>
  <si>
    <t>#</t>
  </si>
  <si>
    <t>Product</t>
  </si>
  <si>
    <t>Sales Person</t>
  </si>
  <si>
    <t>Date</t>
  </si>
  <si>
    <t>Sales Amount ($)</t>
  </si>
  <si>
    <t>/PR:Games____SP:Barney20171027   $1250   _x001F_</t>
  </si>
  <si>
    <t>////PR:Music_SP:David20171020     $1054  _x001E_</t>
  </si>
  <si>
    <t>//PR:Books__SP:Barney20171027     $699     _x001C_</t>
  </si>
  <si>
    <t>/PR:Music___SP:Carol20171031  $1305   _x001C_</t>
  </si>
  <si>
    <t>//PR:Games__SP:David20171027   $0 _x001D_</t>
  </si>
  <si>
    <t>//PR:Books___SP:Barney20171026     $740    _x001D_</t>
  </si>
  <si>
    <t>////PR:Clothing__SP:David20171011  $811    _x001F_</t>
  </si>
  <si>
    <t>/////PR:Clothing_____SP:David20171029   $1175 _x001D_</t>
  </si>
  <si>
    <t>////PR:Books____SP:Alice20171013   $586  _x001E_</t>
  </si>
  <si>
    <t>////PR:Music__SP:David20171015     $1202 _x001D_</t>
  </si>
  <si>
    <t>/////PR:Games___SP:David20171022 $0   _x001E_</t>
  </si>
  <si>
    <t>/////PR:Books_____SP:Alice2017101     $597   _x001E_</t>
  </si>
  <si>
    <t>/////PR:Music__SP:Alice20171031   $1142 _x001D_</t>
  </si>
  <si>
    <t>/PR:Clothing_SP:Carol20171025   $1213  _x001E_</t>
  </si>
  <si>
    <t>/////PR:Games_____SP:Alice20171021 $0     _x001C_</t>
  </si>
  <si>
    <t>///PR:Clothing_SP:David20171013   $0    _x001F_</t>
  </si>
  <si>
    <t>/////PR:Books_SP:Carol2017103  $721    _x001C_</t>
  </si>
  <si>
    <t>////PR:Clothing__SP:Carol20171026   $0 _x001E_</t>
  </si>
  <si>
    <t>////PR:Clothing___SP:Barney20171016    $945 _x001F_</t>
  </si>
  <si>
    <t>//PR:Clothing__SP:Barney20171025 $801  _x001C_</t>
  </si>
  <si>
    <t>/////PR:Books_SP:David2017109     $866    _x001D_</t>
  </si>
  <si>
    <t>/////PR:Books__SP:David20171017  $0  _x001D_</t>
  </si>
  <si>
    <t>/PR:Clothing___SP:David2017104  $1574    _x001F_</t>
  </si>
  <si>
    <t>////PR:Music__SP:Barney2017108 $0 _x001F_</t>
  </si>
  <si>
    <t>///PR:Books___SP:Carol20171023 $0   _x001E_</t>
  </si>
  <si>
    <t>//PR:Games__SP:Alice20171011 $1326  _x001C_</t>
  </si>
  <si>
    <t>/////PR:Clothing_SP:David20171026  $1044 _x001E_</t>
  </si>
  <si>
    <t>//PR:Books_SP:Carol2017102  $0  _x001D_</t>
  </si>
  <si>
    <t>/PR:Books_____SP:Carol2017104 $718    _x001D_</t>
  </si>
  <si>
    <t>//PR:Games__SP:Alice20171027     $1683     _x001E_</t>
  </si>
  <si>
    <t>////PR:Clothing__SP:Carol20171017     $794   _x001E_</t>
  </si>
  <si>
    <t>///PR:Games____SP:Alice20171023  $1747   _x001F_</t>
  </si>
  <si>
    <t>/////PR:Games____SP:David2017107    $1489    _x001E_</t>
  </si>
  <si>
    <t>//PR:Clothing_____SP:Carol20171024     $681     _x001D_</t>
  </si>
  <si>
    <t>/PR:Clothing_SP:Carol20171030   $0     _x001E_</t>
  </si>
  <si>
    <t>//PR:Music____SP:Alice20171020  $0    _x001D_</t>
  </si>
  <si>
    <t>//PR:Books__SP:David20171021    $960    _x001C_</t>
  </si>
  <si>
    <t>/PR:Books_____SP:Carol20171030   $731   _x001E_</t>
  </si>
  <si>
    <t>/////PR:Games_____SP:David2017102   $2153    _x001E_</t>
  </si>
  <si>
    <t>////PR:Music_SP:Alice20171011  $0    _x001F_</t>
  </si>
  <si>
    <t>////PR:Books_____SP:Carol20171015   $754   _x001F_</t>
  </si>
  <si>
    <t>/////PR:Music____SP:Carol20171012  $0  _x001D_</t>
  </si>
  <si>
    <t>///PR:Clothing_SP:Barney2017109  $1944    _x001F_</t>
  </si>
  <si>
    <t>/PR:Clothing__SP:Carol20171014     $808   _x001D_</t>
  </si>
  <si>
    <t>/////PR:Clothing___SP:Carol20171010    $1732   _x001E_</t>
  </si>
  <si>
    <t>//PR:Games____SP:Barney20171018 $2493  _x001C_</t>
  </si>
  <si>
    <t>/PR:Music_SP:Barney2017109    $0  _x001E_</t>
  </si>
  <si>
    <t>/////PR:Music___SP:Barney20171027    $0     _x001E_</t>
  </si>
  <si>
    <t>/////PR:Games___SP:Carol20171024     $1893  _x001C_</t>
  </si>
  <si>
    <t>////PR:Music_SP:David20171027    $1303    _x001C_</t>
  </si>
  <si>
    <t>//PR:Clothing___SP:Alice2017105 $1991     _x001C_</t>
  </si>
  <si>
    <t>/PR:Music__SP:David20171026 $1288  _x001F_</t>
  </si>
  <si>
    <t>//PR:Clothing____SP:Alice20171018 $1757 _x001D_</t>
  </si>
  <si>
    <t>///PR:Games____SP:Alice20171025    $2406   _x001D_</t>
  </si>
  <si>
    <t>////PR:Music___SP:Barney20171031    $1155 _x001C_</t>
  </si>
  <si>
    <t>/////PR:Games_SP:Carol20171020  $1107    _x001C_</t>
  </si>
  <si>
    <t>//PR:Clothing_SP:Alice20171015    $1986     _x001C_</t>
  </si>
  <si>
    <t>////PR:Books_____SP:David20171010     $987  _x001F_</t>
  </si>
  <si>
    <t>///PR:Games____SP:David20171015    $0 _x001F_</t>
  </si>
  <si>
    <t>/////PR:Music___SP:David2017108 $1355   _x001F_</t>
  </si>
  <si>
    <t>////PR:Games__SP:David20171026    $1466    _x001C_</t>
  </si>
  <si>
    <t>/PR:Books_____SP:Carol2017108     $591   _x001F_</t>
  </si>
  <si>
    <t>////PR:Books___SP:David20171019 $564   _x001F_</t>
  </si>
  <si>
    <t>////PR:Clothing_____SP:Barney20171020   $1875  _x001F_</t>
  </si>
  <si>
    <t>////PR:Games_____SP:Barney20171024  $0    _x001E_</t>
  </si>
  <si>
    <t>/PR:Clothing_____SP:David2017107  $1564   _x001E_</t>
  </si>
  <si>
    <t>///PR:Games___SP:Carol2017107   $0     _x001E_</t>
  </si>
  <si>
    <t>/////PR:Books_____SP:Carol20171019  $0     _x001F_</t>
  </si>
  <si>
    <t>////PR:Games____SP:Carol20171010 $0    _x001D_</t>
  </si>
  <si>
    <t>/////PR:Music___SP:Barney20171020   $0 _x001F_</t>
  </si>
  <si>
    <t>/PR:Books__SP:Carol20171021 $582  _x001E_</t>
  </si>
  <si>
    <t>/////PR:Clothing____SP:Carol20171013   $0   _x001E_</t>
  </si>
  <si>
    <t>///PR:Games___SP:Carol2017109  $893   _x001D_</t>
  </si>
  <si>
    <t>//PR:Music_____SP:Alice20171012  $1447     _x001D_</t>
  </si>
  <si>
    <t>/////PR:Clothing_____SP:Barney20171024    $1395     _x001D_</t>
  </si>
  <si>
    <t>//PR:Clothing_____SP:Alice20171025     $729  _x001C_</t>
  </si>
  <si>
    <t>////PR:Clothing___SP:Carol2017104     $819   _x001E_</t>
  </si>
  <si>
    <t>/PR:Clothing__SP:David20171024     $0   _x001C_</t>
  </si>
  <si>
    <t>///PR:Games__SP:David20171025     $1409     _x001C_</t>
  </si>
  <si>
    <t>/////PR:Games____SP:David20171028    $1628   _x001D_</t>
  </si>
  <si>
    <t>/PR:Music_SP:David20171030 $0  _x001F_</t>
  </si>
  <si>
    <t>//PR:Games___SP:Alice20171030 $1228 _x001C_</t>
  </si>
  <si>
    <t>////PR:Music_____SP:Carol20171018   $1232    _x001C_</t>
  </si>
  <si>
    <t>///PR:Clothing___SP:Barney20171029   $754 _x001C_</t>
  </si>
  <si>
    <t>//PR:Clothing_____SP:Carol20171023     $1234     _x001E_</t>
  </si>
  <si>
    <t>////PR:Music_____SP:Barney2017102    $927     _x001D_</t>
  </si>
  <si>
    <t>//PR:Clothing_SP:Barney2017107 $1419 _x001F_</t>
  </si>
  <si>
    <t>////PR:Games___SP:Barney20171022     $2167  _x001D_</t>
  </si>
  <si>
    <t>/////PR:Games____SP:Barney20171014   $1771  _x001D_</t>
  </si>
  <si>
    <t>/////PR:Games__SP:Barney2017109     $0 _x001F_</t>
  </si>
  <si>
    <t>/////PR:Clothing____SP:Alice2017101     $0    _x001D_</t>
  </si>
  <si>
    <t>/PR:Books__SP:Barney20171015  $0  _x001E_</t>
  </si>
  <si>
    <t>/////PR:Clothing___SP:Carol20171012  $1973  _x001F_</t>
  </si>
  <si>
    <t>///PR:Music__SP:David20171028     $941 _x001E_</t>
  </si>
  <si>
    <t>/////PR:Books_____SP:Carol20171028   $671   _x001F_</t>
  </si>
  <si>
    <t>///PR:Clothing____SP:Barney20171015    $1743 _x001D_</t>
  </si>
  <si>
    <t>/////PR:Games_SP:David20171017 $963    _x001E_</t>
  </si>
  <si>
    <t>//PR:Games__SP:Alice20171022     $0     _x001F_</t>
  </si>
  <si>
    <t>/PR:Books___SP:Barney20171023 $881    _x001C_</t>
  </si>
  <si>
    <t>/////PR:Games__SP:Carol20171025 $2083     _x001E_</t>
  </si>
  <si>
    <t>///PR:Clothing___SP:Carol2017108     $772   _x001E_</t>
  </si>
  <si>
    <t>/PR:Books___SP:Barney20171010   $725 _x001F_</t>
  </si>
  <si>
    <t>/PR:Music_SP:Barney20171029   $0 _x001E_</t>
  </si>
  <si>
    <t>////PR:Games__SP:Barney2017107 $1117    _x001E_</t>
  </si>
  <si>
    <t>////PR:Music___SP:Barney2017105   $1492  _x001F_</t>
  </si>
  <si>
    <t>/PR:Books_SP:Carol20171012    $500 _x001C_</t>
  </si>
  <si>
    <t>/////PR:Books_____SP:David20171024     $528  _x001E_</t>
  </si>
  <si>
    <t>//PR:Books_SP:David20171020    $825 _x001E_</t>
  </si>
  <si>
    <t>////PR:Games__SP:Barney20171026    $1752  _x001D_</t>
  </si>
  <si>
    <t>/////PR:Games__SP:Barney20171010     $1954     _x001E_</t>
  </si>
  <si>
    <t>/PR:Music_____SP:David20171025   $1179    _x001C_</t>
  </si>
  <si>
    <t>//PR:Clothing_SP:Barney2017106     $883  _x001C_</t>
  </si>
  <si>
    <t>/////PR:Games_____SP:Alice20171010     $2259    _x001D_</t>
  </si>
  <si>
    <t>///PR:Music_____SP:David20171024 $965  _x001F_</t>
  </si>
  <si>
    <t>//PR:Books__SP:Alice2017103     $0     _x001E_</t>
  </si>
  <si>
    <t>////PR:Books_____SP:Carol20171029   $697    _x001D_</t>
  </si>
  <si>
    <t>/////PR:Clothing_____SP:Carol20171029  $1227  _x001C_</t>
  </si>
  <si>
    <t>/PR:Music_____SP:Carol2017103  $1061    _x001D_</t>
  </si>
  <si>
    <t>//PR:Music_____SP:Barney20171028    $925 _x001E_</t>
  </si>
  <si>
    <t>/////PR:Games__SP:David2017108   $2271    _x001F_</t>
  </si>
  <si>
    <t>/PR:Music_____SP:Barney2017103    $1170   _x001D_</t>
  </si>
  <si>
    <t>/////PR:Clothing_SP:David20171027    $1154   _x001E_</t>
  </si>
  <si>
    <t>/////PR:Books___SP:David20171016  $598   _x001C_</t>
  </si>
  <si>
    <t>///PR:Games___SP:Alice20171016  $1101     _x001C_</t>
  </si>
  <si>
    <t>///PR:Books____SP:Barney20171028    $905 _x001C_</t>
  </si>
  <si>
    <t>////PR:Books____SP:Barney2017104    $818  _x001D_</t>
  </si>
  <si>
    <t>/PR:Games____SP:David2017104     $0   _x001C_</t>
  </si>
  <si>
    <t>//PR:Books___SP:Alice20171017  $820     _x001E_</t>
  </si>
  <si>
    <t>/PR:Games__SP:Carol2017103 $2228   _x001C_</t>
  </si>
  <si>
    <t>///PR:Games____SP:David20171012    $0  _x001F_</t>
  </si>
  <si>
    <t>///PR:Books____SP:Carol2017109  $970     _x001D_</t>
  </si>
  <si>
    <t>//PR:Games_____SP:David2017103    $944  _x001F_</t>
  </si>
  <si>
    <t>/PR:Music___SP:Barney20171026   $1404    _x001D_</t>
  </si>
  <si>
    <t>/////PR:Clothing_____SP:Alice20171030    $1305     _x001C_</t>
  </si>
  <si>
    <t>///PR:Games_____SP:David20171020  $869   _x001D_</t>
  </si>
  <si>
    <t>/////PR:Clothing__SP:Carol2017102     $0   _x001D_</t>
  </si>
  <si>
    <t>///PR:Games_SP:Barney20171025 $0   _x001E_</t>
  </si>
  <si>
    <t>////PR:Books___SP:Carol20171014   $0  _x001C_</t>
  </si>
  <si>
    <t>////PR:Music___SP:Alice2017104    $1461     _x001D_</t>
  </si>
  <si>
    <t>//PR:Books____SP:Barney20171011    $999     _x001E_</t>
  </si>
  <si>
    <t>/////PR:Books__SP:Barney20171022     $510    _x001E_</t>
  </si>
  <si>
    <t>////PR:Music____SP:Alice20171013 $1103    _x001E_</t>
  </si>
  <si>
    <t>////PR:Music____SP:Carol20171016     $1412   _x001D_</t>
  </si>
  <si>
    <t>////PR:Books_SP:Barney20171016     $0 _x001F_</t>
  </si>
  <si>
    <t>//PR:Books__SP:Alice2017108   $763 _x001D_</t>
  </si>
  <si>
    <t>///PR:Clothing___SP:Barney20171011     $1419  _x001F_</t>
  </si>
  <si>
    <t>/PR:Books_SP:Alice20171031 $906     _x001E_</t>
  </si>
  <si>
    <t>///PR:Books___SP:Carol20171010  $725 _x001F_</t>
  </si>
  <si>
    <t>////PR:Clothing__SP:Carol20171015  $1304    _x001F_</t>
  </si>
  <si>
    <t>//PR:Games_____SP:Carol20171026   $1050    _x001C_</t>
  </si>
  <si>
    <t>/////PR:Books_SP:David2017103   $765 _x001F_</t>
  </si>
  <si>
    <t>//PR:Music__SP:Barney2017101  $1272   _x001D_</t>
  </si>
  <si>
    <t>//PR:Music_SP:David2017107  $1424    _x001E_</t>
  </si>
  <si>
    <t>/////PR:Music____SP:Alice2017105 $1047     _x001D_</t>
  </si>
  <si>
    <t>////PR:Games_SP:Carol2017101    $1451   _x001D_</t>
  </si>
  <si>
    <t>/////PR:Clothing___SP:Barney20171010    $667   _x001C_</t>
  </si>
  <si>
    <t>///PR:Books_____SP:Carol2017101     $670    _x001D_</t>
  </si>
  <si>
    <t>//PR:Books____SP:David2017104  $729   _x001F_</t>
  </si>
  <si>
    <t>/////PR:Clothing_____SP:Carol20171021  $1864     _x001F_</t>
  </si>
  <si>
    <t>////PR:Books__SP:Carol20171013    $0   _x001E_</t>
  </si>
  <si>
    <t>//PR:Clothing_____SP:Carol20171019  $0  _x001F_</t>
  </si>
  <si>
    <t>/PR:Clothing____SP:David20171028   $850     _x001F_</t>
  </si>
  <si>
    <t>/PR:Games__SP:Carol20171015     $1500    _x001F_</t>
  </si>
  <si>
    <t>//PR:Music_SP:Carol20171011    $0 _x001C_</t>
  </si>
  <si>
    <t>/PR:Music___SP:Barney2017104   $1242    _x001E_</t>
  </si>
  <si>
    <t>////PR:Music___SP:Carol20171024 $0   _x001E_</t>
  </si>
  <si>
    <t>/////PR:Books___SP:David20171023  $804     _x001F_</t>
  </si>
  <si>
    <t>/PR:Clothing_____SP:Barney20171018     $615    _x001C_</t>
  </si>
  <si>
    <t>//PR:Books___SP:Barney2017106 $0   _x001F_</t>
  </si>
  <si>
    <t>///PR:Games___SP:Carol20171016  $1900  _x001F_</t>
  </si>
  <si>
    <t>///PR:Clothing_____SP:Alice2017102  $1657 _x001D_</t>
  </si>
  <si>
    <t>/PR:Clothing___SP:Alice20171026    $1243    _x001E_</t>
  </si>
  <si>
    <t>/PR:Clothing____SP:Barney2017103 $0  _x001C_</t>
  </si>
  <si>
    <t>////PR:Games____SP:Carol20171022     $1616   _x001D_</t>
  </si>
  <si>
    <t>/PR:Music_____SP:David2017105 $1136   _x001C_</t>
  </si>
  <si>
    <t>///PR:Clothing__SP:Alice20171014  $1671  _x001F_</t>
  </si>
  <si>
    <t>/////PR:Books___SP:Alice2017109    $640   _x001D_</t>
  </si>
  <si>
    <t>//PR:Music___SP:Carol20171022 $952    _x001F_</t>
  </si>
  <si>
    <t>/////PR:Games____SP:Barney20171011   $1198    _x001C_</t>
  </si>
  <si>
    <t>////PR:Music__SP:Barney20171015   $1291  _x001C_</t>
  </si>
  <si>
    <t>///PR:Games___SP:Carol20171021     $1037 _x001F_</t>
  </si>
  <si>
    <t>///PR:Clothing_____SP:Barney20171027  $1105    _x001C_</t>
  </si>
  <si>
    <t>///PR:Books_SP:Carol20171024     $767     _x001C_</t>
  </si>
  <si>
    <t>////PR:Clothing____SP:Alice2017103    $1121     _x001D_</t>
  </si>
  <si>
    <t>//PR:Music_SP:Barney20171012  $914  _x001C_</t>
  </si>
  <si>
    <t>///PR:Clothing_____SP:David2017108   $1631  _x001D_</t>
  </si>
  <si>
    <t>////PR:Games_SP:Barney2017104 $0  _x001F_</t>
  </si>
  <si>
    <t>////PR:Games__SP:David20171021     $1916   _x001D_</t>
  </si>
  <si>
    <t>/PR:Games_SP:Alice2017106   $2406 _x001F_</t>
  </si>
  <si>
    <t>/////PR:Games____SP:Carol20171012    $1878   _x001D_</t>
  </si>
  <si>
    <t>////PR:Games____SP:David20171019 $0     _x001D_</t>
  </si>
  <si>
    <t>/////PR:Music__SP:Carol20171015    $1360   _x001D_</t>
  </si>
  <si>
    <t>/PR:Music____SP:Carol20171014     $0  _x001C_</t>
  </si>
  <si>
    <t>//PR:Books_____SP:Barney2017105   $844   _x001E_</t>
  </si>
  <si>
    <t>/////PR:Clothing__SP:David20171020  $1172     _x001C_</t>
  </si>
  <si>
    <t>///PR:Books____SP:Alice20171030 $0    _x001D_</t>
  </si>
  <si>
    <t>/PR:Music___SP:Alice2017107    $924 _x001E_</t>
  </si>
  <si>
    <t>/////PR:Games__SP:Barney2017102     $2368 _x001E_</t>
  </si>
  <si>
    <t>////PR:Games____SP:Carol20171018 $1616    _x001E_</t>
  </si>
  <si>
    <t>//PR:Music_____SP:David20171012     $1445  _x001D_</t>
  </si>
  <si>
    <t>/PR:Music___SP:Carol20171030  $1133   _x001E_</t>
  </si>
  <si>
    <t>/////PR:Clothing___SP:Carol2017105     $0     _x001C_</t>
  </si>
  <si>
    <t>///PR:Clothing__SP:Alice20171031     $874 _x001F_</t>
  </si>
  <si>
    <t>//PR:Music___SP:Carol2017108     $1003   _x001F_</t>
  </si>
  <si>
    <t>///PR:Books__SP:David20171012     $688  _x001E_</t>
  </si>
  <si>
    <t>//PR:Clothing_____SP:Carol20171022  $1334     _x001E_</t>
  </si>
  <si>
    <t>/PR:Books_SP:Alice20171014     $552  _x001E_</t>
  </si>
  <si>
    <t>////PR:Books_____SP:Carol20171011     $776   _x001F_</t>
  </si>
  <si>
    <t>/PR:Games__SP:Barney20171028    $1261    _x001E_</t>
  </si>
  <si>
    <t>////PR:Music____SP:David20171022   $1437 _x001E_</t>
  </si>
  <si>
    <t>/PR:Clothing__SP:David20171025 $0     _x001C_</t>
  </si>
  <si>
    <t>///PR:Games_SP:David20171031    $1562  _x001E_</t>
  </si>
  <si>
    <t>/PR:Music___SP:Alice20171021 $1342    _x001D_</t>
  </si>
  <si>
    <t>////PR:Music__SP:David2017103     $0 _x001F_</t>
  </si>
  <si>
    <t>/PR:Games____SP:Alice20171017     $892 _x001F_</t>
  </si>
  <si>
    <t>//PR:Music_SP:Alice20171014    $1236    _x001E_</t>
  </si>
  <si>
    <t>/PR:Games____SP:Carol20171019    $1289  _x001D_</t>
  </si>
  <si>
    <t>/////PR:Clothing___SP:David20171016   $1414    _x001D_</t>
  </si>
  <si>
    <t>/PR:Music__SP:Barney2017107     $984   _x001D_</t>
  </si>
  <si>
    <t>//PR:Music__SP:Alice20171030     $0   _x001E_</t>
  </si>
  <si>
    <t>////PR:Books_SP:David20171013   $0   _x001C_</t>
  </si>
  <si>
    <t>///PR:Clothing_SP:Barney2017108    $718  _x001F_</t>
  </si>
  <si>
    <t>/////PR:Music_SP:Alice2017103   $0 _x001D_</t>
  </si>
  <si>
    <t>//PR:Music___SP:Alice2017102  $975 _x001C_</t>
  </si>
  <si>
    <t>///PR:Clothing_SP:David20171010     $1545   _x001D_</t>
  </si>
  <si>
    <t>///PR:Music___SP:David2017106     $0 _x001F_</t>
  </si>
  <si>
    <t>/////PR:Music__SP:Alice2017101  $0  _x001C_</t>
  </si>
  <si>
    <t>///PR:Games____SP:David20171029  $0  _x001C_</t>
  </si>
  <si>
    <t>/////PR:Books___SP:Alice20171012    $743  _x001C_</t>
  </si>
  <si>
    <t>////PR:Music_SP:Alice2017109    $1347 _x001F_</t>
  </si>
  <si>
    <t>/////PR:Books___SP:Alice20171021     $875    _x001E_</t>
  </si>
  <si>
    <t>////PR:Games____SP:Carol20171014    $2331   _x001F_</t>
  </si>
  <si>
    <t>///PR:Books_SP:Barney20171031  $0     _x001F_</t>
  </si>
  <si>
    <t>//PR:Clothing_SP:Alice2017107    $1182  _x001C_</t>
  </si>
  <si>
    <t>////PR:Books__SP:Alice20171011 $675    _x001E_</t>
  </si>
  <si>
    <t>//PR:Music_____SP:Barney20171025 $981  _x001F_</t>
  </si>
  <si>
    <t>//PR:Clothing_____SP:Alice20171013     $1693  _x001F_</t>
  </si>
  <si>
    <t>////PR:Music___SP:Alice20171015  $1499  _x001F_</t>
  </si>
  <si>
    <t>////PR:Clothing____SP:Carol20171028  $1774    _x001E_</t>
  </si>
  <si>
    <t>/////PR:Music_____SP:Carol2017106    $1256     _x001F_</t>
  </si>
  <si>
    <t>////PR:Games_____SP:Carol20171028   $1298     _x001C_</t>
  </si>
  <si>
    <t>/////PR:Games__SP:Barney20171021  $0 _x001C_</t>
  </si>
  <si>
    <t>/PR:Books__SP:Carol2017106  $0    _x001E_</t>
  </si>
  <si>
    <t>////PR:Clothing_____SP:Carol2017109 $987  _x001F_</t>
  </si>
  <si>
    <t>///PR:Music____SP:David20171013  $1454    _x001C_</t>
  </si>
  <si>
    <t>/////PR:Games___SP:Carol20171029 $0 _x001F_</t>
  </si>
  <si>
    <t>/////PR:Games_SP:Carol20171030   $803  _x001D_</t>
  </si>
  <si>
    <t>///PR:Games_SP:Barney2017105 $0    _x001F_</t>
  </si>
  <si>
    <t>////PR:Clothing_____SP:Barney20171030  $0 _x001C_</t>
  </si>
  <si>
    <t>///PR:Music___SP:Barney20171030 $1227  _x001E_</t>
  </si>
  <si>
    <t>/////PR:Music____SP:Alice20171027   $1325   _x001C_</t>
  </si>
  <si>
    <t>////PR:Clothing_____SP:David20171018   $0     _x001F_</t>
  </si>
  <si>
    <t>////PR:Games_____SP:Alice20171024   $1035  _x001F_</t>
  </si>
  <si>
    <t>///PR:Books___SP:David20171030 $553 _x001C_</t>
  </si>
  <si>
    <t>//PR:Music___SP:Barney20171021 $1139 _x001C_</t>
  </si>
  <si>
    <t>/////PR:Games__SP:Barney20171029   $0     _x001C_</t>
  </si>
  <si>
    <t>//PR:Music_SP:Carol20171026     $0    _x001D_</t>
  </si>
  <si>
    <t>////PR:Books____SP:Barney20171013 $922    _x001F_</t>
  </si>
  <si>
    <t>/////PR:Books____SP:Alice20171029  $933   _x001F_</t>
  </si>
  <si>
    <t>///PR:Music____SP:Carol2017101   $902 _x001D_</t>
  </si>
  <si>
    <t>//PR:Books___SP:Barney2017102  $885 _x001C_</t>
  </si>
  <si>
    <t>/////PR:Clothing___SP:Barney20171031     $0  _x001D_</t>
  </si>
  <si>
    <t>/PR:Clothing___SP:Alice20171016  $0    _x001F_</t>
  </si>
  <si>
    <t>/////PR:Music___SP:David20171010 $1040 _x001E_</t>
  </si>
  <si>
    <t>////PR:Clothing_____SP:Carol20171031  $0    _x001D_</t>
  </si>
  <si>
    <t>////PR:Games_____SP:Carol2017105 $2347     _x001D_</t>
  </si>
  <si>
    <t>/////PR:Games_____SP:Alice20171019  $1388   _x001D_</t>
  </si>
  <si>
    <t>/PR:Clothing____SP:David2017102 $0   _x001F_</t>
  </si>
  <si>
    <t>//PR:Clothing_____SP:Barney2017104    $1992  _x001E_</t>
  </si>
  <si>
    <t>/PR:Games__SP:David20171014    $1110   _x001F_</t>
  </si>
  <si>
    <t>//PR:Music_____SP:David2017102    $1315 _x001F_</t>
  </si>
  <si>
    <t>/////PR:Clothing_____SP:David20171014     $962     _x001D_</t>
  </si>
  <si>
    <t>/PR:Clothing____SP:David20171012  $1066     _x001E_</t>
  </si>
  <si>
    <t>///PR:Books_SP:David20171025    $749 _x001D_</t>
  </si>
  <si>
    <t>/////PR:Clothing__SP:Carol2017107 $1535     _x001F_</t>
  </si>
  <si>
    <t>/PR:Music___SP:Alice20171026   $1330   _x001E_</t>
  </si>
  <si>
    <t>/PR:Games__SP:Carol20171011 $0    _x001E_</t>
  </si>
  <si>
    <t>/////PR:Games___SP:David2017106  $1248   _x001D_</t>
  </si>
  <si>
    <t>//PR:Clothing__SP:David2017106     $1106 _x001F_</t>
  </si>
  <si>
    <t>//PR:Games____SP:Alice20171029     $1164    _x001D_</t>
  </si>
  <si>
    <t>//PR:Games____SP:Barney2017106  $0 _x001F_</t>
  </si>
  <si>
    <t>////PR:Games___SP:David20171030   $1281  _x001D_</t>
  </si>
  <si>
    <t>///PR:Music_SP:Alice20171019    $0     _x001E_</t>
  </si>
  <si>
    <t>//PR:Clothing_SP:Alice20171027   $0    _x001F_</t>
  </si>
  <si>
    <t>//PR:Books_____SP:David20171027     $0    _x001F_</t>
  </si>
  <si>
    <t>//PR:Clothing____SP:Alice2017104     $1616 _x001E_</t>
  </si>
  <si>
    <t>////PR:Games_SP:Alice20171020    $2087 _x001E_</t>
  </si>
  <si>
    <t>///PR:Books____SP:Alice20171024  $762   _x001E_</t>
  </si>
  <si>
    <t>/////PR:Clothing____SP:Barney20171023     $0 _x001C_</t>
  </si>
  <si>
    <t>////PR:Books_SP:Barney2017103    $0  _x001C_</t>
  </si>
  <si>
    <t>//PR:Books__SP:David20171028    $904   _x001C_</t>
  </si>
  <si>
    <t>//PR:Books__SP:Alice20171010     $0 _x001F_</t>
  </si>
  <si>
    <t>///PR:Games___SP:Barney20171015 $0    _x001D_</t>
  </si>
  <si>
    <t>////PR:Books__SP:David2017106 $523  _x001D_</t>
  </si>
  <si>
    <t>////PR:Clothing_SP:Carol20171018  $905     _x001C_</t>
  </si>
  <si>
    <t>/PR:Clothing____SP:Alice20171021  $834   _x001C_</t>
  </si>
  <si>
    <t>////PR:Clothing__SP:Barney20171017   $1740   _x001F_</t>
  </si>
  <si>
    <t>//PR:Music_SP:Carol20171013 $1143   _x001D_</t>
  </si>
  <si>
    <t>/////PR:Clothing__SP:Barney20171019    $0 _x001F_</t>
  </si>
  <si>
    <t>//PR:Music__SP:Barney20171023  $984     _x001D_</t>
  </si>
  <si>
    <t>//PR:Books__SP:Barney20171019 $604    _x001F_</t>
  </si>
  <si>
    <t>//PR:Games_____SP:Barney20171013   $1349    _x001D_</t>
  </si>
  <si>
    <t>//PR:Books_SP:David20171015  $852  _x001E_</t>
  </si>
  <si>
    <t>/PR:Books__SP:Barney20171014 $621     _x001D_</t>
  </si>
  <si>
    <t>//PR:Books____SP:Alice20171026   $950  _x001C_</t>
  </si>
  <si>
    <t>////PR:Books_SP:Carol20171020 $713  _x001C_</t>
  </si>
  <si>
    <t>///PR:Clothing___SP:Barney2017105    $999 _x001D_</t>
  </si>
  <si>
    <t>//PR:Clothing____SP:Carol20171011     $1635     _x001F_</t>
  </si>
  <si>
    <t>////PR:Books_SP:Alice20171020 $940   _x001F_</t>
  </si>
  <si>
    <t>////PR:Music__SP:Alice20171018   $1071     _x001F_</t>
  </si>
  <si>
    <t>//PR:Music__SP:David2017104  $0   _x001F_</t>
  </si>
  <si>
    <t>////PR:Games____SP:David20171010  $1870  _x001E_</t>
  </si>
  <si>
    <t>///PR:Books__SP:Barney20171029 $764 _x001D_</t>
  </si>
  <si>
    <t>//PR:Clothing_____SP:David20171023   $1176 _x001D_</t>
  </si>
  <si>
    <t>/PR:Clothing___SP:Alice20171024    $681 _x001E_</t>
  </si>
  <si>
    <t>///PR:Music_____SP:Barney20171019    $1500  _x001C_</t>
  </si>
  <si>
    <t>/////PR:Music__SP:David20171029 $0     _x001E_</t>
  </si>
  <si>
    <t>//PR:Music__SP:Alice20171017     $0 _x001C_</t>
  </si>
  <si>
    <t>/////PR:Music_SP:Carol2017105     $1428  _x001D_</t>
  </si>
  <si>
    <t>///PR:Music____SP:Carol20171023     $968     _x001D_</t>
  </si>
  <si>
    <t>///PR:Games__SP:Alice20171026     $0    _x001F_</t>
  </si>
  <si>
    <t>////PR:Games_____SP:Barney20171016   $1522  _x001C_</t>
  </si>
  <si>
    <t>//PR:Music__SP:Carol20171019  $0 _x001F_</t>
  </si>
  <si>
    <t>//PR:Books____SP:Carol20171031  $900    _x001E_</t>
  </si>
  <si>
    <t>//PR:Music_____SP:Alice20171028     $0  _x001E_</t>
  </si>
  <si>
    <t>/PR:Books___SP:David2017107   $978    _x001E_</t>
  </si>
  <si>
    <t>/PR:Clothing__SP:Alice2017106    $680 _x001E_</t>
  </si>
  <si>
    <t>///PR:Games___SP:Barney20171017     $1489    _x001F_</t>
  </si>
  <si>
    <t>/////PR:Games____SP:Barney20171030     $0  _x001D_</t>
  </si>
  <si>
    <t>/PR:Books_SP:Alice20171023 $0    _x001E_</t>
  </si>
  <si>
    <t>////PR:Clothing__SP:David2017105 $0   _x001E_</t>
  </si>
  <si>
    <t>///PR:Books_SP:Alice2017105   $508 _x001F_</t>
  </si>
  <si>
    <t>/////PR:Clothing_____SP:Barney20171026  $1793   _x001F_</t>
  </si>
  <si>
    <t>/PR:Books_____SP:Barney2017107  $765    _x001D_</t>
  </si>
  <si>
    <t>//PR:Clothing_SP:Alice20171023  $1099    _x001F_</t>
  </si>
  <si>
    <t>////PR:Clothing_____SP:David2017101  $610     _x001E_</t>
  </si>
  <si>
    <t>//PR:Music__SP:Barney20171024  $1157     _x001E_</t>
  </si>
  <si>
    <t>///PR:Clothing_____SP:Barney20171022 $845  _x001C_</t>
  </si>
  <si>
    <t>/////PR:Games_SP:Barney20171031     $1381   _x001E_</t>
  </si>
  <si>
    <t>////PR:Games_SP:David2017109 $1960   _x001E_</t>
  </si>
  <si>
    <t>/////PR:Games_____SP:Barney2017103  $1957   _x001F_</t>
  </si>
  <si>
    <t>///PR:Music_SP:David20171031     $1247    _x001D_</t>
  </si>
  <si>
    <t>//PR:Games__SP:Barney2017108  $1478  _x001F_</t>
  </si>
  <si>
    <t>///PR:Games_____SP:Alice2017109  $0  _x001C_</t>
  </si>
  <si>
    <t>/////PR:Music_____SP:Carol20171028   $1137 _x001F_</t>
  </si>
  <si>
    <t>///PR:Clothing____SP:Carol2017106    $0   _x001F_</t>
  </si>
  <si>
    <t>////PR:Music_SP:Carol20171017    $1223     _x001D_</t>
  </si>
  <si>
    <t>/PR:Clothing___SP:Barney2017101   $732    _x001F_</t>
  </si>
  <si>
    <t>////PR:Clothing___SP:Carol20171020    $0     _x001F_</t>
  </si>
  <si>
    <t>//PR:Books___SP:Carol2017105    $619    _x001D_</t>
  </si>
  <si>
    <t>/PR:Clothing_SP:Alice20171019     $877  _x001F_</t>
  </si>
  <si>
    <t>///PR:Books_____SP:David20171031    $629   _x001D_</t>
  </si>
  <si>
    <t>///PR:Clothing____SP:Carol2017103     $1069 _x001D_</t>
  </si>
  <si>
    <t>////PR:Music__SP:Alice20171022    $1348  _x001F_</t>
  </si>
  <si>
    <t>//PR:Clothing_____SP:David20171017  $1475 _x001D_</t>
  </si>
  <si>
    <t>///PR:Music__SP:Carol20171021    $0 _x001E_</t>
  </si>
  <si>
    <t>///PR:Games___SP:Alice20171014   $2209     _x001D_</t>
  </si>
  <si>
    <t>/////PR:Games___SP:David20171024     $0    _x001E_</t>
  </si>
  <si>
    <t>////PR:Games____SP:Barney20171019 $0 _x001F_</t>
  </si>
  <si>
    <t>///PR:Games___SP:Carol2017106  $1733 _x001E_</t>
  </si>
  <si>
    <t>/////PR:Games__SP:David2017105    $1878     _x001E_</t>
  </si>
  <si>
    <t>//PR:Clothing___SP:Barney20171012    $925     _x001C_</t>
  </si>
  <si>
    <t>/PR:Books___SP:Barney2017101    $686    _x001F_</t>
  </si>
  <si>
    <t>/////PR:Clothing_____SP:David2017109     $1703   _x001D_</t>
  </si>
  <si>
    <t>///PR:Music_SP:David20171021   $1038 _x001C_</t>
  </si>
  <si>
    <t>////PR:Games__SP:David20171013 $1573    _x001F_</t>
  </si>
  <si>
    <t>//PR:Games____SP:Alice20171031     $1364 _x001F_</t>
  </si>
  <si>
    <t>/////PR:Clothing__SP:David20171015    $1281  _x001E_</t>
  </si>
  <si>
    <t>//PR:Books_____SP:David20171022     $996 _x001D_</t>
  </si>
  <si>
    <t>////PR:Music____SP:Alice2017108   $0    _x001D_</t>
  </si>
  <si>
    <t>/PR:Books_____SP:Carol20171027   $528  _x001C_</t>
  </si>
  <si>
    <t>///PR:Books_SP:Barney20171012    $789     _x001E_</t>
  </si>
  <si>
    <t>////PR:Games_SP:Alice2017103     $0 _x001C_</t>
  </si>
  <si>
    <t>//PR:Music_____SP:David20171011     $1306  _x001F_</t>
  </si>
  <si>
    <t>//PR:Clothing__SP:David20171031     $1389  _x001D_</t>
  </si>
  <si>
    <t>/////PR:Clothing_SP:Alice20171029    $1950  _x001D_</t>
  </si>
  <si>
    <t>///PR:Books_____SP:Alice20171016   $735 _x001E_</t>
  </si>
  <si>
    <t>///PR:Music____SP:Carol2017109  $1368  _x001E_</t>
  </si>
  <si>
    <t>//PR:Clothing_____SP:Alice20171010  $1069 _x001F_</t>
  </si>
  <si>
    <t>/////PR:Games_____SP:Barney2017101    $1477  _x001D_</t>
  </si>
  <si>
    <t>////PR:Books___SP:Barney20171018 $669  _x001E_</t>
  </si>
  <si>
    <t>///PR:Games_SP:Carol20171023  $2447    _x001D_</t>
  </si>
  <si>
    <t>/PR:Books___SP:David20171014  $0     _x001F_</t>
  </si>
  <si>
    <t>///PR:Games_SP:Barney20171023    $2144     _x001E_</t>
  </si>
  <si>
    <t>///PR:Books____SP:Alice20171022     $699  _x001D_</t>
  </si>
  <si>
    <t>///PR:Music_SP:David20171017     $0 _x001D_</t>
  </si>
  <si>
    <t>///PR:Music____SP:Barney20171013   $0   _x001D_</t>
  </si>
  <si>
    <t>/PR:Books_____SP:Carol20171017     $825     _x001C_</t>
  </si>
  <si>
    <t>////PR:Games__SP:Alice2017107     $0   _x001C_</t>
  </si>
  <si>
    <t>//PR:Games_____SP:David2017101    $1810     _x001E_</t>
  </si>
  <si>
    <t>/////PR:Books__SP:Carol20171026  $686   _x001E_</t>
  </si>
  <si>
    <t>////PR:Music_____SP:Carol2017104  $1025  _x001C_</t>
  </si>
  <si>
    <t>///PR:Games_SP:Carol2017102    $827     _x001D_</t>
  </si>
  <si>
    <t>/////PR:Books____SP:David20171018  $0  _x001C_</t>
  </si>
  <si>
    <t>///PR:Music_____SP:Barney20171022 $1291   _x001C_</t>
  </si>
  <si>
    <t>/////PR:Music___SP:Barney20171017   $1294   _x001D_</t>
  </si>
  <si>
    <t>/////PR:Music__SP:Alice20171010   $1098    _x001D_</t>
  </si>
  <si>
    <t>////PR:Books___SP:Alice2017104  $716  _x001D_</t>
  </si>
  <si>
    <t>///PR:Clothing____SP:Alice20171012 $0     _x001C_</t>
  </si>
  <si>
    <t>///PR:Clothing_SP:David20171019   $0  _x001F_</t>
  </si>
  <si>
    <t>//PR:Clothing_SP:Carol2017101 $988 _x001C_</t>
  </si>
  <si>
    <t>//PR:Music_SP:Barney20171010 $1140   _x001C_</t>
  </si>
  <si>
    <t>////PR:Books__SP:Alice20171019   $0  _x001C_</t>
  </si>
  <si>
    <t>/////PR:Music_SP:David20171018   $0 _x001F_</t>
  </si>
  <si>
    <t>/PR:Books_SP:David20171029  $0     _x001D_</t>
  </si>
  <si>
    <t>//PR:Clothing___SP:Barney20171028    $1976 _x001E_</t>
  </si>
  <si>
    <t>/////PR:Clothing_SP:David20171021    $847   _x001F_</t>
  </si>
  <si>
    <t>/////PR:Music_____SP:David20171014    $1203     _x001C_</t>
  </si>
  <si>
    <t>/PR:Music_____SP:David20171023     $0    _x001F_</t>
  </si>
  <si>
    <t>/PR:Music_____SP:Alice20171025     $1069 _x001F_</t>
  </si>
  <si>
    <t>/PR:Books_____SP:David20171026    $837  _x001E_</t>
  </si>
  <si>
    <t>//PR:Games___SP:Carol20171027     $2326   _x001E_</t>
  </si>
  <si>
    <t>////PR:Music__SP:Carol20171027   $1060   _x001C_</t>
  </si>
  <si>
    <t>/PR:Books_SP:David2017105 $540 _x001F_</t>
  </si>
  <si>
    <t>/////PR:Music_SP:Barney2017106   $973     _x001F_</t>
  </si>
  <si>
    <t>////PR:Games__SP:Alice20171018 $2109   _x001E_</t>
  </si>
  <si>
    <t>////PR:Books__SP:Carol20171016 $618     _x001E_</t>
  </si>
  <si>
    <t>/////PR:Clothing_SP:Carol20171016   $1602    _x001D_</t>
  </si>
  <si>
    <t>/////PR:Games__SP:Carol20171031   $0   _x001E_</t>
  </si>
  <si>
    <t>//PR:Games__SP:Carol2017104     $0 _x001E_</t>
  </si>
  <si>
    <t>/PR:Games_____SP:Carol20171013  $1546    _x001D_</t>
  </si>
  <si>
    <t>///PR:Games_____SP:Carol2017108  $2008  _x001C_</t>
  </si>
  <si>
    <t>////PR:Games_SP:Alice2017101 $2292  _x001E_</t>
  </si>
  <si>
    <t>/PR:Books_SP:Alice20171015    $952  _x001E_</t>
  </si>
  <si>
    <t>///PR:Books__SP:Alice2017102 $547   _x001D_</t>
  </si>
  <si>
    <t>///PR:Clothing__SP:David2017103 $1671 _x001F_</t>
  </si>
  <si>
    <t>/////PR:Music__SP:Carol2017102    $1007     _x001C_</t>
  </si>
  <si>
    <t>///PR:Music__SP:Barney20171018   $1347  _x001E_</t>
  </si>
  <si>
    <t>//PR:Clothing_____SP:Carol20171027     $0  _x001E_</t>
  </si>
  <si>
    <t>////PR:Music__SP:David2017101     $1396     _x001F_</t>
  </si>
  <si>
    <t>/PR:Music____SP:Alice20171023    $1212 _x001C_</t>
  </si>
  <si>
    <t>/PR:Books__SP:Alice20171025 $0 _x001D_</t>
  </si>
  <si>
    <t>///PR:Books_____SP:Barney20171017 $726     _x001F_</t>
  </si>
  <si>
    <t>/PR:Games___SP:David20171023    $0  _x001F_</t>
  </si>
  <si>
    <t>/PR:Music_____SP:Carol2017107  $0    _x001C_</t>
  </si>
  <si>
    <t>////PR:Books_SP:Carol20171022 $505     _x001F_</t>
  </si>
  <si>
    <t>/PR:Music__SP:Barney20171016    $0 _x001F_</t>
  </si>
  <si>
    <t>/////PR:Games_SP:Alice2017104     $2364   _x001F_</t>
  </si>
  <si>
    <t>/////PR:Clothing____SP:Barney20171013  $0 _x001E_</t>
  </si>
  <si>
    <t>////PR:Games_____SP:David20171011 $1930  _x001C_</t>
  </si>
  <si>
    <t>////PR:Books___SP:Carol20171018 $529   _x001D_</t>
  </si>
  <si>
    <t>//PR:Clothing_____SP:Alice20171020 $688 _x001C_</t>
  </si>
  <si>
    <t>/PR:Games__SP:David20171016    $0  _x001E_</t>
  </si>
  <si>
    <t>/PR:Books_SP:Carol2017107     $0   _x001C_</t>
  </si>
  <si>
    <t>///PR:Music__SP:Alice20171029  $1338     _x001C_</t>
  </si>
  <si>
    <t>//PR:Books__SP:Barney20171030   $695    _x001E_</t>
  </si>
  <si>
    <t>//PR:Books_____SP:Alice20171028   $543 _x001C_</t>
  </si>
  <si>
    <t>/////PR:Music____SP:Alice20171016    $0  _x001E_</t>
  </si>
  <si>
    <t>/////PR:Books___SP:Alice20171018    $523  _x001C_</t>
  </si>
  <si>
    <t>/////PR:Games_SP:Alice2017108     $1218   _x001F_</t>
  </si>
  <si>
    <t>///PR:Books_SP:Barney20171025     $838    _x001C_</t>
  </si>
  <si>
    <t>//PR:Games__SP:David20171018     $1893     _x001F_</t>
  </si>
  <si>
    <t>//PR:Clothing_____SP:Alice2017109  $989 _x001D_</t>
  </si>
  <si>
    <t>////PR:Music___SP:Barney20171014   $1144    _x001F_</t>
  </si>
  <si>
    <t>//PR:Clothing_____SP:Alice20171022    $1619   _x001F_</t>
  </si>
  <si>
    <t>/PR:Books_SP:David20171011  $842     _x001F_</t>
  </si>
  <si>
    <t>/PR:Games__SP:Alice2017105  $2369  _x001C_</t>
  </si>
  <si>
    <t>//PR:Books__SP:Barney2017108 $981    _x001C_</t>
  </si>
  <si>
    <t>//PR:Games_____SP:Alice20171012 $2500  _x001C_</t>
  </si>
  <si>
    <t>///PR:Music__SP:Carol20171010     $951    _x001D_</t>
  </si>
  <si>
    <t>//PR:Music____SP:David20171016 $1330 _x001D_</t>
  </si>
  <si>
    <t>//PR:Games_SP:Carol20171017     $2487    _x001D_</t>
  </si>
  <si>
    <t>/PR:Music___SP:Carol20171029   $1464   _x001E_</t>
  </si>
  <si>
    <t>///PR:Books____SP:David2017101  $0   _x001D_</t>
  </si>
  <si>
    <t>/PR:Games_____SP:Alice20171013 $1045 _x001D_</t>
  </si>
  <si>
    <t>////PR:Games_____SP:Alice20171015 $0   _x001E_</t>
  </si>
  <si>
    <t>/////PR:Books___SP:Alice2017107 $0  _x001F_</t>
  </si>
  <si>
    <t>//PR:Clothing__SP:David20171022  $0   _x001C_</t>
  </si>
  <si>
    <t>/PR:Games___SP:Alice2017102    $0     _x001E_</t>
  </si>
  <si>
    <t>/PR:Clothing___SP:Alice20171028 $1021     _x001F_</t>
  </si>
  <si>
    <t>/PR:Games____SP:Alice20171028   $1887    _x001F_</t>
  </si>
  <si>
    <t>/PR:Games___SP:Barney20171012    $1700  _x001E_</t>
  </si>
  <si>
    <t>////PR:Music_____SP:Barney20171011     $1382    _x001C_</t>
  </si>
  <si>
    <t>/////PR:Books_SP:Barney20171021  $808    _x001E_</t>
  </si>
  <si>
    <t>///PR:Music____SP:David20171019     $0     _x001F_</t>
  </si>
  <si>
    <t>//PR:Music_SP:Carol20171025 $1496  _x001D_</t>
  </si>
  <si>
    <t>/PR:Clothing___SP:Alice20171011 $1375   _x001E_</t>
  </si>
  <si>
    <t>/////PR:Books_SP:Alice2017106   $750   _x001C_</t>
  </si>
  <si>
    <t>/////PR:Books_____SP:David2017102     $890 _x001C_</t>
  </si>
  <si>
    <t>/PR:Music_SP:David2017109 $1345 _x001C_</t>
  </si>
  <si>
    <t>////PR:Music___SP:Alice20171024   $0    _x001D_</t>
  </si>
  <si>
    <t>/PR:Clothing__SP:David20171030 $660 _x001D_</t>
  </si>
  <si>
    <t>////PR:Clothing___SP:Barney20171021 $0    _x001F_</t>
  </si>
  <si>
    <t>//PR:Games_____SP:Barney20171020   $2380     _x001E_</t>
  </si>
  <si>
    <t>/////PR:Books____SP:Carol20171025  $515   _x001C_</t>
  </si>
  <si>
    <t>////PR:Clothing__SP:Alice20171017    $650 _x001C_</t>
  </si>
  <si>
    <t>////PR:Books_SP:Barney2017109 $0   _x001D_</t>
  </si>
  <si>
    <t>///PR:Clothing__SP:Barney2017102  $1988    _x001D_</t>
  </si>
  <si>
    <t>/////PR:Music__SP:Carol20171020    $0     _x001D_</t>
  </si>
  <si>
    <t>////PR:Books___SP:David2017108     $501     _x001F_</t>
  </si>
  <si>
    <t>//PR:Clothing_____SP:Alice2017108  $859     _x001D_</t>
  </si>
  <si>
    <t>////PR:Clothing__SP:Barney20171014 $0   _x001D_</t>
  </si>
  <si>
    <t>////PR:Books___SP:Barney20171024  $743  _x001E_</t>
  </si>
  <si>
    <t>/////PR:Books_____SP:Alice20171027    $0  _x001E_</t>
  </si>
  <si>
    <t>/////PR:Books_____SP:Barney20171020 $0 _x001E_</t>
  </si>
  <si>
    <t>/PR:Music__SP:Alice2017106 $1010 _x001C_</t>
  </si>
  <si>
    <t>Sales person</t>
  </si>
  <si>
    <t>Amount</t>
  </si>
  <si>
    <t>Final clean record</t>
  </si>
  <si>
    <t>Date (value)</t>
  </si>
  <si>
    <t>Use the following functionalities in Excel for Data Cleaning and Preparation:
Fix dates with the help of functions
Replace blanks with repeating values
Remove unwanted spaces and characters from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</si>
</sst>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_-&quot;$&quot;* #,##0_-;\-&quot;$&quot;* #,##0_-;_-&quot;$&quot;* &quot;-&quot;_-;_-@_-"/>
    <numFmt numFmtId="165" formatCode="[$-C09]d\ mmmm\ yyyy;@"/>
    <numFmt numFmtId="167" formatCode="_-[$$-409]* #,##0.00_ ;_-[$$-409]* \-#,##0.00\ ;_-[$$-409]* &quot;-&quot;??_ ;_-@_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44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6" applyNumberFormat="0" applyAlignment="0" applyProtection="0"/>
    <xf numFmtId="0" fontId="13" fillId="2" borderId="6" applyNumberFormat="0" applyAlignment="0" applyProtection="0"/>
    <xf numFmtId="0" fontId="14" fillId="0" borderId="7" applyNumberFormat="0" applyFill="0" applyAlignment="0" applyProtection="0"/>
    <xf numFmtId="0" fontId="15" fillId="9" borderId="8" applyNumberFormat="0" applyAlignment="0" applyProtection="0"/>
    <xf numFmtId="0" fontId="16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0" fillId="33" borderId="0" xfId="0" applyFill="1" applyAlignment="1">
      <alignment horizontal="left" indent="3"/>
    </xf>
    <xf numFmtId="0" fontId="0" fillId="33" borderId="0" xfId="0" applyFill="1"/>
    <xf numFmtId="0" fontId="0" fillId="33" borderId="13" xfId="0" applyFill="1" applyBorder="1"/>
    <xf numFmtId="0" fontId="0" fillId="33" borderId="0" xfId="0" applyFill="1"/>
    <xf numFmtId="0" fontId="0" fillId="33" borderId="0" xfId="0" applyFill="1" applyAlignment="1">
      <alignment horizontal="left" indent="3"/>
    </xf>
    <xf numFmtId="0" fontId="0" fillId="33" borderId="0" xfId="0" applyFill="1"/>
    <xf numFmtId="0" fontId="21" fillId="33" borderId="0" xfId="0" applyFont="1" applyFill="1" applyBorder="1" applyAlignment="1">
      <alignment horizontal="left" indent="3"/>
    </xf>
    <xf numFmtId="0" fontId="21" fillId="33" borderId="0" xfId="0" applyFont="1" applyFill="1" applyBorder="1"/>
    <xf numFmtId="0" fontId="22" fillId="33" borderId="14" xfId="0" applyFont="1" applyFill="1" applyBorder="1" applyAlignment="1">
      <alignment horizontal="left" indent="3"/>
    </xf>
    <xf numFmtId="0" fontId="22" fillId="33" borderId="14" xfId="0" applyFont="1" applyFill="1" applyBorder="1"/>
    <xf numFmtId="0" fontId="0" fillId="33" borderId="0" xfId="0" applyFill="1" applyAlignment="1">
      <alignment vertical="top" wrapText="1"/>
    </xf>
    <xf numFmtId="0" fontId="23" fillId="33" borderId="0" xfId="0" applyFont="1" applyFill="1"/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/>
    <xf numFmtId="0" fontId="3" fillId="0" borderId="16" xfId="0" applyFont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6" xfId="0" applyBorder="1"/>
    <xf numFmtId="165" fontId="0" fillId="0" borderId="16" xfId="0" applyNumberFormat="1" applyBorder="1"/>
    <xf numFmtId="0" fontId="18" fillId="33" borderId="13" xfId="0" applyFont="1" applyFill="1" applyBorder="1" applyAlignment="1">
      <alignment horizontal="center"/>
    </xf>
    <xf numFmtId="0" fontId="18" fillId="33" borderId="0" xfId="0" applyFont="1" applyFill="1" applyAlignment="1">
      <alignment horizontal="center"/>
    </xf>
    <xf numFmtId="0" fontId="19" fillId="33" borderId="13" xfId="0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0" fillId="33" borderId="11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0" fillId="0" borderId="0" xfId="0" applyFill="1" applyAlignment="1">
      <alignment horizontal="left" vertical="top" wrapText="1"/>
    </xf>
    <xf numFmtId="0" fontId="0" fillId="0" borderId="0" xfId="0" applyFont="1"/>
    <xf numFmtId="0" fontId="3" fillId="0" borderId="17" xfId="0" applyFont="1" applyBorder="1" applyAlignment="1">
      <alignment horizontal="right"/>
    </xf>
    <xf numFmtId="0" fontId="3" fillId="0" borderId="17" xfId="0" applyFont="1" applyBorder="1"/>
    <xf numFmtId="165" fontId="0" fillId="0" borderId="17" xfId="0" applyNumberFormat="1" applyBorder="1"/>
    <xf numFmtId="0" fontId="0" fillId="0" borderId="17" xfId="0" applyBorder="1"/>
    <xf numFmtId="167" fontId="0" fillId="0" borderId="17" xfId="0" applyNumberFormat="1" applyBorder="1"/>
  </cellXfs>
  <cellStyles count="44">
    <cellStyle name="20% - Accent1" xfId="20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1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2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3" builtinId="29" customBuiltin="1"/>
    <cellStyle name="Accent2" xfId="4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11" builtinId="27" customBuiltin="1"/>
    <cellStyle name="Calculation" xfId="14" builtinId="22" customBuiltin="1"/>
    <cellStyle name="Check Cell" xfId="16" builtinId="23" customBuiltin="1"/>
    <cellStyle name="Comma [0]" xfId="42" builtinId="6" hidden="1"/>
    <cellStyle name="Currency [0]" xfId="43" builtinId="7" hidden="1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5" builtinId="24" customBuiltin="1"/>
    <cellStyle name="Neutral" xfId="12" builtinId="28" customBuiltin="1"/>
    <cellStyle name="Normal" xfId="0" builtinId="0"/>
    <cellStyle name="Note" xfId="18" builtinId="10" customBuiltin="1"/>
    <cellStyle name="Output" xfId="1" builtinId="21" customBuiltin="1"/>
    <cellStyle name="Title" xfId="5" builtinId="15" customBuiltin="1"/>
    <cellStyle name="Total" xfId="2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36095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5EACEB9-260D-4695-A56C-A729E5A705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1935" cy="1649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workbookViewId="0">
      <selection activeCell="I6" sqref="I6:O6"/>
    </sheetView>
  </sheetViews>
  <sheetFormatPr defaultColWidth="9.85546875" defaultRowHeight="15" x14ac:dyDescent="0.25"/>
  <cols>
    <col min="1" max="1" width="9.85546875" style="1"/>
    <col min="2" max="2" width="12" style="2" customWidth="1"/>
    <col min="3" max="3" width="15.85546875" style="2" customWidth="1"/>
    <col min="4" max="4" width="12.7109375" style="2" customWidth="1"/>
    <col min="5" max="6" width="9.85546875" style="2"/>
    <col min="7" max="7" width="11" style="2" customWidth="1"/>
    <col min="8" max="8" width="19.140625" style="2" customWidth="1"/>
    <col min="9" max="9" width="3.7109375" style="2" customWidth="1"/>
    <col min="10" max="10" width="3.85546875" style="2" customWidth="1"/>
    <col min="11" max="12" width="12.28515625" style="2" customWidth="1"/>
    <col min="13" max="13" width="47.42578125" style="2" customWidth="1"/>
    <col min="14" max="14" width="4.42578125" style="2" customWidth="1"/>
    <col min="15" max="15" width="4" style="2" customWidth="1"/>
    <col min="16" max="16" width="12.28515625" style="2" customWidth="1"/>
    <col min="17" max="16384" width="9.85546875" style="2"/>
  </cols>
  <sheetData>
    <row r="1" spans="1:16" x14ac:dyDescent="0.25">
      <c r="H1" s="3"/>
    </row>
    <row r="2" spans="1:16" ht="34.5" x14ac:dyDescent="0.45">
      <c r="H2" s="25" t="s">
        <v>1</v>
      </c>
      <c r="I2" s="26"/>
      <c r="J2" s="26"/>
      <c r="K2" s="26"/>
      <c r="L2" s="26"/>
      <c r="M2" s="26"/>
      <c r="N2" s="26"/>
      <c r="O2" s="26"/>
      <c r="P2" s="26"/>
    </row>
    <row r="3" spans="1:16" x14ac:dyDescent="0.25">
      <c r="H3" s="3"/>
    </row>
    <row r="4" spans="1:16" ht="30" x14ac:dyDescent="0.4">
      <c r="H4" s="27" t="s">
        <v>2</v>
      </c>
      <c r="I4" s="28"/>
      <c r="J4" s="28"/>
      <c r="K4" s="28"/>
      <c r="L4" s="28"/>
      <c r="M4" s="28"/>
      <c r="N4" s="28"/>
      <c r="O4" s="28"/>
      <c r="P4" s="28"/>
    </row>
    <row r="5" spans="1:16" ht="15.75" thickBot="1" x14ac:dyDescent="0.3">
      <c r="H5" s="3"/>
    </row>
    <row r="6" spans="1:16" ht="32.25" thickBot="1" x14ac:dyDescent="0.55000000000000004">
      <c r="H6" s="3"/>
      <c r="I6" s="29" t="s">
        <v>0</v>
      </c>
      <c r="J6" s="30"/>
      <c r="K6" s="30"/>
      <c r="L6" s="30"/>
      <c r="M6" s="30"/>
      <c r="N6" s="30"/>
      <c r="O6" s="31"/>
      <c r="P6" s="4"/>
    </row>
    <row r="7" spans="1:16" s="6" customFormat="1" x14ac:dyDescent="0.25">
      <c r="A7" s="5"/>
    </row>
    <row r="8" spans="1:16" s="6" customFormat="1" x14ac:dyDescent="0.25">
      <c r="A8" s="5"/>
    </row>
    <row r="9" spans="1:16" s="6" customFormat="1" x14ac:dyDescent="0.25">
      <c r="A9" s="5"/>
    </row>
    <row r="10" spans="1:16" ht="18.75" thickBot="1" x14ac:dyDescent="0.3">
      <c r="A10" s="7" t="s">
        <v>3</v>
      </c>
      <c r="B10" s="8"/>
      <c r="C10" s="8"/>
      <c r="D10" s="8"/>
      <c r="E10" s="8"/>
      <c r="F10" s="8"/>
      <c r="G10" s="8"/>
      <c r="H10" s="4"/>
      <c r="I10" s="6"/>
      <c r="J10" s="6"/>
      <c r="K10" s="6"/>
      <c r="L10" s="6"/>
      <c r="M10" s="6"/>
      <c r="N10" s="6"/>
      <c r="O10" s="6"/>
      <c r="P10" s="6"/>
    </row>
    <row r="11" spans="1:16" ht="18.75" thickTop="1" x14ac:dyDescent="0.25">
      <c r="A11" s="9"/>
      <c r="B11" s="10"/>
      <c r="C11" s="10"/>
      <c r="D11" s="10"/>
      <c r="E11" s="10"/>
      <c r="F11" s="10"/>
      <c r="G11" s="10"/>
      <c r="H11" s="10"/>
      <c r="I11" s="6"/>
      <c r="J11" s="6"/>
      <c r="K11" s="6"/>
      <c r="L11" s="6"/>
      <c r="M11" s="6"/>
      <c r="N11" s="6"/>
      <c r="O11" s="6"/>
      <c r="P11" s="6"/>
    </row>
    <row r="12" spans="1:16" ht="89.45" customHeight="1" x14ac:dyDescent="0.25">
      <c r="B12" s="32" t="s">
        <v>510</v>
      </c>
      <c r="C12" s="32"/>
      <c r="D12" s="32"/>
      <c r="E12" s="32"/>
      <c r="F12" s="32"/>
      <c r="G12" s="32"/>
      <c r="H12" s="32"/>
      <c r="I12" s="11"/>
      <c r="J12" s="11"/>
      <c r="K12" s="11"/>
      <c r="L12" s="11"/>
      <c r="M12" s="11"/>
      <c r="N12" s="11"/>
      <c r="O12" s="11"/>
    </row>
    <row r="13" spans="1:16" s="6" customFormat="1" ht="9" customHeight="1" x14ac:dyDescent="0.25">
      <c r="A13" s="5"/>
    </row>
    <row r="14" spans="1:16" s="6" customFormat="1" ht="5.45" customHeight="1" x14ac:dyDescent="0.25">
      <c r="A14" s="5"/>
    </row>
    <row r="15" spans="1:16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6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</sheetData>
  <mergeCells count="4">
    <mergeCell ref="H2:P2"/>
    <mergeCell ref="H4:P4"/>
    <mergeCell ref="I6:O6"/>
    <mergeCell ref="B12:H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2"/>
  <sheetViews>
    <sheetView showGridLines="0" tabSelected="1" zoomScaleNormal="100"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D4" sqref="D4"/>
    </sheetView>
  </sheetViews>
  <sheetFormatPr defaultRowHeight="15" x14ac:dyDescent="0.25"/>
  <cols>
    <col min="1" max="1" width="10.42578125" customWidth="1"/>
    <col min="2" max="2" width="50.7109375" customWidth="1"/>
    <col min="3" max="3" width="31.140625" style="33" customWidth="1"/>
    <col min="4" max="4" width="19.28515625" customWidth="1"/>
    <col min="5" max="7" width="15.7109375" customWidth="1"/>
  </cols>
  <sheetData>
    <row r="1" spans="1:7" s="13" customFormat="1" x14ac:dyDescent="0.25">
      <c r="A1" s="14"/>
      <c r="C1" s="33" t="s">
        <v>508</v>
      </c>
    </row>
    <row r="2" spans="1:7" x14ac:dyDescent="0.25">
      <c r="A2" s="15" t="s">
        <v>5</v>
      </c>
      <c r="B2" s="14" t="s">
        <v>4</v>
      </c>
      <c r="D2" s="34" t="s">
        <v>509</v>
      </c>
      <c r="E2" s="35" t="s">
        <v>6</v>
      </c>
      <c r="F2" s="35" t="s">
        <v>506</v>
      </c>
      <c r="G2" s="34" t="s">
        <v>507</v>
      </c>
    </row>
    <row r="3" spans="1:7" x14ac:dyDescent="0.25">
      <c r="A3" s="16">
        <v>1</v>
      </c>
      <c r="B3" t="s">
        <v>10</v>
      </c>
      <c r="C3" s="33" t="str">
        <f>SUBSTITUTE(SUBSTITUTE(SUBSTITUTE(TRIM(SUBSTITUTE(SUBSTITUTE(SUBSTITUTE(CLEAN(B3),CHAR(160)," "),"/",""),"_"," ")),"PR:",""),"SP:",""),"201710"," 201710")</f>
        <v>Games Barney 20171027 $1250</v>
      </c>
      <c r="D3" s="36">
        <f>DATE(LEFT(MID(C3,FIND(" ",C3,FIND(" ",C3,1)+1)+1,FIND(" ",C3,FIND(" ",C3,FIND(" ",C3,1)+1)+1)-FIND(" ",C3,FIND(" ",C3,1)+1)-1),4),MID(MID(C3,FIND(" ",C3,FIND(" ",C3,1)+1)+1,FIND(" ",C3,FIND(" ",C3,FIND(" ",C3,1)+1)+1)-FIND(" ",C3,FIND(" ",C3,1)+1)-1),5,2),RIGHT(MID(C3,FIND(" ",C3,FIND(" ",C3,1)+1)+1,FIND(" ",C3,FIND(" ",C3,FIND(" ",C3,1)+1)+1)-FIND(" ",C3,FIND(" ",C3,1)+1)-1),2))</f>
        <v>43035</v>
      </c>
      <c r="E3" s="37" t="str">
        <f>LEFT(C3,FIND(" ",C3,1)-1)</f>
        <v>Games</v>
      </c>
      <c r="F3" s="37" t="str">
        <f>MID(C3,FIND(" ",C3,1)+1,FIND(" ",C3,FIND(" ",C3,1)+1)-FIND(" ",C3,1)-1)</f>
        <v>Barney</v>
      </c>
      <c r="G3" s="38">
        <f>VALUE(MID(C3,FIND("$",C3)+1,99))</f>
        <v>1250</v>
      </c>
    </row>
    <row r="4" spans="1:7" x14ac:dyDescent="0.25">
      <c r="A4" s="16">
        <f t="shared" ref="A4:A67" si="0">A3+1</f>
        <v>2</v>
      </c>
      <c r="B4" t="s">
        <v>11</v>
      </c>
      <c r="C4" s="33" t="str">
        <f>SUBSTITUTE(SUBSTITUTE(SUBSTITUTE(TRIM(SUBSTITUTE(SUBSTITUTE(SUBSTITUTE(CLEAN(B4),CHAR(160)," "),"/",""),"_"," ")),"PR:",""),"SP:",""),"201710"," 201710")</f>
        <v>Music David 20171020 $1054</v>
      </c>
      <c r="D4" s="36">
        <f>DATE(LEFT(MID(C4,FIND(" ",C4,FIND(" ",C4,1)+1)+1,FIND(" ",C4,FIND(" ",C4,FIND(" ",C4,1)+1)+1)-FIND(" ",C4,FIND(" ",C4,1)+1)-1),4),MID(MID(C4,FIND(" ",C4,FIND(" ",C4,1)+1)+1,FIND(" ",C4,FIND(" ",C4,FIND(" ",C4,1)+1)+1)-FIND(" ",C4,FIND(" ",C4,1)+1)-1),5,2),RIGHT(MID(C4,FIND(" ",C4,FIND(" ",C4,1)+1)+1,FIND(" ",C4,FIND(" ",C4,FIND(" ",C4,1)+1)+1)-FIND(" ",C4,FIND(" ",C4,1)+1)-1),2))</f>
        <v>43028</v>
      </c>
      <c r="E4" s="37" t="str">
        <f t="shared" ref="E4:E67" si="1">LEFT(C4,FIND(" ",C4,1)-1)</f>
        <v>Music</v>
      </c>
      <c r="F4" s="37" t="str">
        <f t="shared" ref="F4:F67" si="2">MID(C4,FIND(" ",C4,1)+1,FIND(" ",C4,FIND(" ",C4,1)+1)-FIND(" ",C4,1)-1)</f>
        <v>David</v>
      </c>
      <c r="G4" s="38">
        <f t="shared" ref="G4:G67" si="3">VALUE(MID(C4,FIND("$",C4)+1,99))</f>
        <v>1054</v>
      </c>
    </row>
    <row r="5" spans="1:7" x14ac:dyDescent="0.25">
      <c r="A5" s="16">
        <f>A4+1</f>
        <v>3</v>
      </c>
      <c r="B5" t="s">
        <v>12</v>
      </c>
      <c r="C5" s="33" t="str">
        <f>SUBSTITUTE(SUBSTITUTE(SUBSTITUTE(TRIM(SUBSTITUTE(SUBSTITUTE(SUBSTITUTE(CLEAN(B5),CHAR(160)," "),"/",""),"_"," ")),"PR:",""),"SP:",""),"201710"," 201710")</f>
        <v>Books Barney 20171027 $699</v>
      </c>
      <c r="D5" s="36">
        <f>DATE(LEFT(MID(C5,FIND(" ",C5,FIND(" ",C5,1)+1)+1,FIND(" ",C5,FIND(" ",C5,FIND(" ",C5,1)+1)+1)-FIND(" ",C5,FIND(" ",C5,1)+1)-1),4),MID(MID(C5,FIND(" ",C5,FIND(" ",C5,1)+1)+1,FIND(" ",C5,FIND(" ",C5,FIND(" ",C5,1)+1)+1)-FIND(" ",C5,FIND(" ",C5,1)+1)-1),5,2),RIGHT(MID(C5,FIND(" ",C5,FIND(" ",C5,1)+1)+1,FIND(" ",C5,FIND(" ",C5,FIND(" ",C5,1)+1)+1)-FIND(" ",C5,FIND(" ",C5,1)+1)-1),2))</f>
        <v>43035</v>
      </c>
      <c r="E5" s="37" t="str">
        <f t="shared" si="1"/>
        <v>Books</v>
      </c>
      <c r="F5" s="37" t="str">
        <f t="shared" si="2"/>
        <v>Barney</v>
      </c>
      <c r="G5" s="38">
        <f t="shared" si="3"/>
        <v>699</v>
      </c>
    </row>
    <row r="6" spans="1:7" x14ac:dyDescent="0.25">
      <c r="A6" s="16">
        <f t="shared" si="0"/>
        <v>4</v>
      </c>
      <c r="B6" t="s">
        <v>13</v>
      </c>
      <c r="C6" s="33" t="str">
        <f>SUBSTITUTE(SUBSTITUTE(SUBSTITUTE(TRIM(SUBSTITUTE(SUBSTITUTE(SUBSTITUTE(CLEAN(B6),CHAR(160)," "),"/",""),"_"," ")),"PR:",""),"SP:",""),"201710"," 201710")</f>
        <v>Music Carol 20171031 $1305</v>
      </c>
      <c r="D6" s="36">
        <f>DATE(LEFT(MID(C6,FIND(" ",C6,FIND(" ",C6,1)+1)+1,FIND(" ",C6,FIND(" ",C6,FIND(" ",C6,1)+1)+1)-FIND(" ",C6,FIND(" ",C6,1)+1)-1),4),MID(MID(C6,FIND(" ",C6,FIND(" ",C6,1)+1)+1,FIND(" ",C6,FIND(" ",C6,FIND(" ",C6,1)+1)+1)-FIND(" ",C6,FIND(" ",C6,1)+1)-1),5,2),RIGHT(MID(C6,FIND(" ",C6,FIND(" ",C6,1)+1)+1,FIND(" ",C6,FIND(" ",C6,FIND(" ",C6,1)+1)+1)-FIND(" ",C6,FIND(" ",C6,1)+1)-1),2))</f>
        <v>43039</v>
      </c>
      <c r="E6" s="37" t="str">
        <f t="shared" si="1"/>
        <v>Music</v>
      </c>
      <c r="F6" s="37" t="str">
        <f t="shared" si="2"/>
        <v>Carol</v>
      </c>
      <c r="G6" s="38">
        <f t="shared" si="3"/>
        <v>1305</v>
      </c>
    </row>
    <row r="7" spans="1:7" x14ac:dyDescent="0.25">
      <c r="A7" s="16">
        <f t="shared" si="0"/>
        <v>5</v>
      </c>
      <c r="B7" t="s">
        <v>14</v>
      </c>
      <c r="C7" s="33" t="str">
        <f>SUBSTITUTE(SUBSTITUTE(SUBSTITUTE(TRIM(SUBSTITUTE(SUBSTITUTE(SUBSTITUTE(CLEAN(B7),CHAR(160)," "),"/",""),"_"," ")),"PR:",""),"SP:",""),"201710"," 201710")</f>
        <v>Games David 20171027 $0</v>
      </c>
      <c r="D7" s="36">
        <f>DATE(LEFT(MID(C7,FIND(" ",C7,FIND(" ",C7,1)+1)+1,FIND(" ",C7,FIND(" ",C7,FIND(" ",C7,1)+1)+1)-FIND(" ",C7,FIND(" ",C7,1)+1)-1),4),MID(MID(C7,FIND(" ",C7,FIND(" ",C7,1)+1)+1,FIND(" ",C7,FIND(" ",C7,FIND(" ",C7,1)+1)+1)-FIND(" ",C7,FIND(" ",C7,1)+1)-1),5,2),RIGHT(MID(C7,FIND(" ",C7,FIND(" ",C7,1)+1)+1,FIND(" ",C7,FIND(" ",C7,FIND(" ",C7,1)+1)+1)-FIND(" ",C7,FIND(" ",C7,1)+1)-1),2))</f>
        <v>43035</v>
      </c>
      <c r="E7" s="37" t="str">
        <f t="shared" si="1"/>
        <v>Games</v>
      </c>
      <c r="F7" s="37" t="str">
        <f t="shared" si="2"/>
        <v>David</v>
      </c>
      <c r="G7" s="38">
        <f t="shared" si="3"/>
        <v>0</v>
      </c>
    </row>
    <row r="8" spans="1:7" x14ac:dyDescent="0.25">
      <c r="A8" s="16">
        <f t="shared" si="0"/>
        <v>6</v>
      </c>
      <c r="B8" t="s">
        <v>15</v>
      </c>
      <c r="C8" s="33" t="str">
        <f>SUBSTITUTE(SUBSTITUTE(SUBSTITUTE(TRIM(SUBSTITUTE(SUBSTITUTE(SUBSTITUTE(CLEAN(B8),CHAR(160)," "),"/",""),"_"," ")),"PR:",""),"SP:",""),"201710"," 201710")</f>
        <v>Books Barney 20171026 $740</v>
      </c>
      <c r="D8" s="36">
        <f>DATE(LEFT(MID(C8,FIND(" ",C8,FIND(" ",C8,1)+1)+1,FIND(" ",C8,FIND(" ",C8,FIND(" ",C8,1)+1)+1)-FIND(" ",C8,FIND(" ",C8,1)+1)-1),4),MID(MID(C8,FIND(" ",C8,FIND(" ",C8,1)+1)+1,FIND(" ",C8,FIND(" ",C8,FIND(" ",C8,1)+1)+1)-FIND(" ",C8,FIND(" ",C8,1)+1)-1),5,2),RIGHT(MID(C8,FIND(" ",C8,FIND(" ",C8,1)+1)+1,FIND(" ",C8,FIND(" ",C8,FIND(" ",C8,1)+1)+1)-FIND(" ",C8,FIND(" ",C8,1)+1)-1),2))</f>
        <v>43034</v>
      </c>
      <c r="E8" s="37" t="str">
        <f t="shared" si="1"/>
        <v>Books</v>
      </c>
      <c r="F8" s="37" t="str">
        <f t="shared" si="2"/>
        <v>Barney</v>
      </c>
      <c r="G8" s="38">
        <f t="shared" si="3"/>
        <v>740</v>
      </c>
    </row>
    <row r="9" spans="1:7" x14ac:dyDescent="0.25">
      <c r="A9" s="16">
        <f t="shared" si="0"/>
        <v>7</v>
      </c>
      <c r="B9" t="s">
        <v>16</v>
      </c>
      <c r="C9" s="33" t="str">
        <f>SUBSTITUTE(SUBSTITUTE(SUBSTITUTE(TRIM(SUBSTITUTE(SUBSTITUTE(SUBSTITUTE(CLEAN(B9),CHAR(160)," "),"/",""),"_"," ")),"PR:",""),"SP:",""),"201710"," 201710")</f>
        <v>Clothing David 20171011 $811</v>
      </c>
      <c r="D9" s="36">
        <f>DATE(LEFT(MID(C9,FIND(" ",C9,FIND(" ",C9,1)+1)+1,FIND(" ",C9,FIND(" ",C9,FIND(" ",C9,1)+1)+1)-FIND(" ",C9,FIND(" ",C9,1)+1)-1),4),MID(MID(C9,FIND(" ",C9,FIND(" ",C9,1)+1)+1,FIND(" ",C9,FIND(" ",C9,FIND(" ",C9,1)+1)+1)-FIND(" ",C9,FIND(" ",C9,1)+1)-1),5,2),RIGHT(MID(C9,FIND(" ",C9,FIND(" ",C9,1)+1)+1,FIND(" ",C9,FIND(" ",C9,FIND(" ",C9,1)+1)+1)-FIND(" ",C9,FIND(" ",C9,1)+1)-1),2))</f>
        <v>43019</v>
      </c>
      <c r="E9" s="37" t="str">
        <f t="shared" si="1"/>
        <v>Clothing</v>
      </c>
      <c r="F9" s="37" t="str">
        <f t="shared" si="2"/>
        <v>David</v>
      </c>
      <c r="G9" s="38">
        <f t="shared" si="3"/>
        <v>811</v>
      </c>
    </row>
    <row r="10" spans="1:7" x14ac:dyDescent="0.25">
      <c r="A10" s="16">
        <f t="shared" si="0"/>
        <v>8</v>
      </c>
      <c r="B10" t="s">
        <v>17</v>
      </c>
      <c r="C10" s="33" t="str">
        <f>SUBSTITUTE(SUBSTITUTE(SUBSTITUTE(TRIM(SUBSTITUTE(SUBSTITUTE(SUBSTITUTE(CLEAN(B10),CHAR(160)," "),"/",""),"_"," ")),"PR:",""),"SP:",""),"201710"," 201710")</f>
        <v>Clothing David 20171029 $1175</v>
      </c>
      <c r="D10" s="36">
        <f>DATE(LEFT(MID(C10,FIND(" ",C10,FIND(" ",C10,1)+1)+1,FIND(" ",C10,FIND(" ",C10,FIND(" ",C10,1)+1)+1)-FIND(" ",C10,FIND(" ",C10,1)+1)-1),4),MID(MID(C10,FIND(" ",C10,FIND(" ",C10,1)+1)+1,FIND(" ",C10,FIND(" ",C10,FIND(" ",C10,1)+1)+1)-FIND(" ",C10,FIND(" ",C10,1)+1)-1),5,2),RIGHT(MID(C10,FIND(" ",C10,FIND(" ",C10,1)+1)+1,FIND(" ",C10,FIND(" ",C10,FIND(" ",C10,1)+1)+1)-FIND(" ",C10,FIND(" ",C10,1)+1)-1),2))</f>
        <v>43037</v>
      </c>
      <c r="E10" s="37" t="str">
        <f t="shared" si="1"/>
        <v>Clothing</v>
      </c>
      <c r="F10" s="37" t="str">
        <f t="shared" si="2"/>
        <v>David</v>
      </c>
      <c r="G10" s="38">
        <f t="shared" si="3"/>
        <v>1175</v>
      </c>
    </row>
    <row r="11" spans="1:7" x14ac:dyDescent="0.25">
      <c r="A11" s="16">
        <f t="shared" si="0"/>
        <v>9</v>
      </c>
      <c r="B11" t="s">
        <v>18</v>
      </c>
      <c r="C11" s="33" t="str">
        <f>SUBSTITUTE(SUBSTITUTE(SUBSTITUTE(TRIM(SUBSTITUTE(SUBSTITUTE(SUBSTITUTE(CLEAN(B11),CHAR(160)," "),"/",""),"_"," ")),"PR:",""),"SP:",""),"201710"," 201710")</f>
        <v>Books Alice 20171013 $586</v>
      </c>
      <c r="D11" s="36">
        <f>DATE(LEFT(MID(C11,FIND(" ",C11,FIND(" ",C11,1)+1)+1,FIND(" ",C11,FIND(" ",C11,FIND(" ",C11,1)+1)+1)-FIND(" ",C11,FIND(" ",C11,1)+1)-1),4),MID(MID(C11,FIND(" ",C11,FIND(" ",C11,1)+1)+1,FIND(" ",C11,FIND(" ",C11,FIND(" ",C11,1)+1)+1)-FIND(" ",C11,FIND(" ",C11,1)+1)-1),5,2),RIGHT(MID(C11,FIND(" ",C11,FIND(" ",C11,1)+1)+1,FIND(" ",C11,FIND(" ",C11,FIND(" ",C11,1)+1)+1)-FIND(" ",C11,FIND(" ",C11,1)+1)-1),2))</f>
        <v>43021</v>
      </c>
      <c r="E11" s="37" t="str">
        <f t="shared" si="1"/>
        <v>Books</v>
      </c>
      <c r="F11" s="37" t="str">
        <f t="shared" si="2"/>
        <v>Alice</v>
      </c>
      <c r="G11" s="38">
        <f t="shared" si="3"/>
        <v>586</v>
      </c>
    </row>
    <row r="12" spans="1:7" x14ac:dyDescent="0.25">
      <c r="A12" s="16">
        <f t="shared" si="0"/>
        <v>10</v>
      </c>
      <c r="B12" t="s">
        <v>19</v>
      </c>
      <c r="C12" s="33" t="str">
        <f>SUBSTITUTE(SUBSTITUTE(SUBSTITUTE(TRIM(SUBSTITUTE(SUBSTITUTE(SUBSTITUTE(CLEAN(B12),CHAR(160)," "),"/",""),"_"," ")),"PR:",""),"SP:",""),"201710"," 201710")</f>
        <v>Music David 20171015 $1202</v>
      </c>
      <c r="D12" s="36">
        <f>DATE(LEFT(MID(C12,FIND(" ",C12,FIND(" ",C12,1)+1)+1,FIND(" ",C12,FIND(" ",C12,FIND(" ",C12,1)+1)+1)-FIND(" ",C12,FIND(" ",C12,1)+1)-1),4),MID(MID(C12,FIND(" ",C12,FIND(" ",C12,1)+1)+1,FIND(" ",C12,FIND(" ",C12,FIND(" ",C12,1)+1)+1)-FIND(" ",C12,FIND(" ",C12,1)+1)-1),5,2),RIGHT(MID(C12,FIND(" ",C12,FIND(" ",C12,1)+1)+1,FIND(" ",C12,FIND(" ",C12,FIND(" ",C12,1)+1)+1)-FIND(" ",C12,FIND(" ",C12,1)+1)-1),2))</f>
        <v>43023</v>
      </c>
      <c r="E12" s="37" t="str">
        <f t="shared" si="1"/>
        <v>Music</v>
      </c>
      <c r="F12" s="37" t="str">
        <f t="shared" si="2"/>
        <v>David</v>
      </c>
      <c r="G12" s="38">
        <f t="shared" si="3"/>
        <v>1202</v>
      </c>
    </row>
    <row r="13" spans="1:7" x14ac:dyDescent="0.25">
      <c r="A13" s="16">
        <f t="shared" si="0"/>
        <v>11</v>
      </c>
      <c r="B13" t="s">
        <v>20</v>
      </c>
      <c r="C13" s="33" t="str">
        <f>SUBSTITUTE(SUBSTITUTE(SUBSTITUTE(TRIM(SUBSTITUTE(SUBSTITUTE(SUBSTITUTE(CLEAN(B13),CHAR(160)," "),"/",""),"_"," ")),"PR:",""),"SP:",""),"201710"," 201710")</f>
        <v>Games David 20171022 $0</v>
      </c>
      <c r="D13" s="36">
        <f>DATE(LEFT(MID(C13,FIND(" ",C13,FIND(" ",C13,1)+1)+1,FIND(" ",C13,FIND(" ",C13,FIND(" ",C13,1)+1)+1)-FIND(" ",C13,FIND(" ",C13,1)+1)-1),4),MID(MID(C13,FIND(" ",C13,FIND(" ",C13,1)+1)+1,FIND(" ",C13,FIND(" ",C13,FIND(" ",C13,1)+1)+1)-FIND(" ",C13,FIND(" ",C13,1)+1)-1),5,2),RIGHT(MID(C13,FIND(" ",C13,FIND(" ",C13,1)+1)+1,FIND(" ",C13,FIND(" ",C13,FIND(" ",C13,1)+1)+1)-FIND(" ",C13,FIND(" ",C13,1)+1)-1),2))</f>
        <v>43030</v>
      </c>
      <c r="E13" s="37" t="str">
        <f t="shared" si="1"/>
        <v>Games</v>
      </c>
      <c r="F13" s="37" t="str">
        <f t="shared" si="2"/>
        <v>David</v>
      </c>
      <c r="G13" s="38">
        <f t="shared" si="3"/>
        <v>0</v>
      </c>
    </row>
    <row r="14" spans="1:7" x14ac:dyDescent="0.25">
      <c r="A14" s="16">
        <f t="shared" si="0"/>
        <v>12</v>
      </c>
      <c r="B14" t="s">
        <v>21</v>
      </c>
      <c r="C14" s="33" t="str">
        <f>SUBSTITUTE(SUBSTITUTE(SUBSTITUTE(TRIM(SUBSTITUTE(SUBSTITUTE(SUBSTITUTE(CLEAN(B14),CHAR(160)," "),"/",""),"_"," ")),"PR:",""),"SP:",""),"201710"," 201710")</f>
        <v>Books Alice 2017101 $597</v>
      </c>
      <c r="D14" s="36">
        <f>DATE(LEFT(MID(C14,FIND(" ",C14,FIND(" ",C14,1)+1)+1,FIND(" ",C14,FIND(" ",C14,FIND(" ",C14,1)+1)+1)-FIND(" ",C14,FIND(" ",C14,1)+1)-1),4),MID(MID(C14,FIND(" ",C14,FIND(" ",C14,1)+1)+1,FIND(" ",C14,FIND(" ",C14,FIND(" ",C14,1)+1)+1)-FIND(" ",C14,FIND(" ",C14,1)+1)-1),5,2),RIGHT(MID(C14,FIND(" ",C14,FIND(" ",C14,1)+1)+1,FIND(" ",C14,FIND(" ",C14,FIND(" ",C14,1)+1)+1)-FIND(" ",C14,FIND(" ",C14,1)+1)-1),2))</f>
        <v>43009</v>
      </c>
      <c r="E14" s="37" t="str">
        <f t="shared" si="1"/>
        <v>Books</v>
      </c>
      <c r="F14" s="37" t="str">
        <f t="shared" si="2"/>
        <v>Alice</v>
      </c>
      <c r="G14" s="38">
        <f t="shared" si="3"/>
        <v>597</v>
      </c>
    </row>
    <row r="15" spans="1:7" x14ac:dyDescent="0.25">
      <c r="A15" s="16">
        <f t="shared" si="0"/>
        <v>13</v>
      </c>
      <c r="B15" t="s">
        <v>22</v>
      </c>
      <c r="C15" s="33" t="str">
        <f>SUBSTITUTE(SUBSTITUTE(SUBSTITUTE(TRIM(SUBSTITUTE(SUBSTITUTE(SUBSTITUTE(CLEAN(B15),CHAR(160)," "),"/",""),"_"," ")),"PR:",""),"SP:",""),"201710"," 201710")</f>
        <v>Music Alice 20171031 $1142</v>
      </c>
      <c r="D15" s="36">
        <f>DATE(LEFT(MID(C15,FIND(" ",C15,FIND(" ",C15,1)+1)+1,FIND(" ",C15,FIND(" ",C15,FIND(" ",C15,1)+1)+1)-FIND(" ",C15,FIND(" ",C15,1)+1)-1),4),MID(MID(C15,FIND(" ",C15,FIND(" ",C15,1)+1)+1,FIND(" ",C15,FIND(" ",C15,FIND(" ",C15,1)+1)+1)-FIND(" ",C15,FIND(" ",C15,1)+1)-1),5,2),RIGHT(MID(C15,FIND(" ",C15,FIND(" ",C15,1)+1)+1,FIND(" ",C15,FIND(" ",C15,FIND(" ",C15,1)+1)+1)-FIND(" ",C15,FIND(" ",C15,1)+1)-1),2))</f>
        <v>43039</v>
      </c>
      <c r="E15" s="37" t="str">
        <f t="shared" si="1"/>
        <v>Music</v>
      </c>
      <c r="F15" s="37" t="str">
        <f t="shared" si="2"/>
        <v>Alice</v>
      </c>
      <c r="G15" s="38">
        <f t="shared" si="3"/>
        <v>1142</v>
      </c>
    </row>
    <row r="16" spans="1:7" x14ac:dyDescent="0.25">
      <c r="A16" s="16">
        <f t="shared" si="0"/>
        <v>14</v>
      </c>
      <c r="B16" t="s">
        <v>23</v>
      </c>
      <c r="C16" s="33" t="str">
        <f>SUBSTITUTE(SUBSTITUTE(SUBSTITUTE(TRIM(SUBSTITUTE(SUBSTITUTE(SUBSTITUTE(CLEAN(B16),CHAR(160)," "),"/",""),"_"," ")),"PR:",""),"SP:",""),"201710"," 201710")</f>
        <v>Clothing Carol 20171025 $1213</v>
      </c>
      <c r="D16" s="36">
        <f>DATE(LEFT(MID(C16,FIND(" ",C16,FIND(" ",C16,1)+1)+1,FIND(" ",C16,FIND(" ",C16,FIND(" ",C16,1)+1)+1)-FIND(" ",C16,FIND(" ",C16,1)+1)-1),4),MID(MID(C16,FIND(" ",C16,FIND(" ",C16,1)+1)+1,FIND(" ",C16,FIND(" ",C16,FIND(" ",C16,1)+1)+1)-FIND(" ",C16,FIND(" ",C16,1)+1)-1),5,2),RIGHT(MID(C16,FIND(" ",C16,FIND(" ",C16,1)+1)+1,FIND(" ",C16,FIND(" ",C16,FIND(" ",C16,1)+1)+1)-FIND(" ",C16,FIND(" ",C16,1)+1)-1),2))</f>
        <v>43033</v>
      </c>
      <c r="E16" s="37" t="str">
        <f t="shared" si="1"/>
        <v>Clothing</v>
      </c>
      <c r="F16" s="37" t="str">
        <f t="shared" si="2"/>
        <v>Carol</v>
      </c>
      <c r="G16" s="38">
        <f t="shared" si="3"/>
        <v>1213</v>
      </c>
    </row>
    <row r="17" spans="1:7" x14ac:dyDescent="0.25">
      <c r="A17" s="16">
        <f t="shared" si="0"/>
        <v>15</v>
      </c>
      <c r="B17" t="s">
        <v>24</v>
      </c>
      <c r="C17" s="33" t="str">
        <f>SUBSTITUTE(SUBSTITUTE(SUBSTITUTE(TRIM(SUBSTITUTE(SUBSTITUTE(SUBSTITUTE(CLEAN(B17),CHAR(160)," "),"/",""),"_"," ")),"PR:",""),"SP:",""),"201710"," 201710")</f>
        <v>Games Alice 20171021 $0</v>
      </c>
      <c r="D17" s="36">
        <f>DATE(LEFT(MID(C17,FIND(" ",C17,FIND(" ",C17,1)+1)+1,FIND(" ",C17,FIND(" ",C17,FIND(" ",C17,1)+1)+1)-FIND(" ",C17,FIND(" ",C17,1)+1)-1),4),MID(MID(C17,FIND(" ",C17,FIND(" ",C17,1)+1)+1,FIND(" ",C17,FIND(" ",C17,FIND(" ",C17,1)+1)+1)-FIND(" ",C17,FIND(" ",C17,1)+1)-1),5,2),RIGHT(MID(C17,FIND(" ",C17,FIND(" ",C17,1)+1)+1,FIND(" ",C17,FIND(" ",C17,FIND(" ",C17,1)+1)+1)-FIND(" ",C17,FIND(" ",C17,1)+1)-1),2))</f>
        <v>43029</v>
      </c>
      <c r="E17" s="37" t="str">
        <f t="shared" si="1"/>
        <v>Games</v>
      </c>
      <c r="F17" s="37" t="str">
        <f t="shared" si="2"/>
        <v>Alice</v>
      </c>
      <c r="G17" s="38">
        <f t="shared" si="3"/>
        <v>0</v>
      </c>
    </row>
    <row r="18" spans="1:7" x14ac:dyDescent="0.25">
      <c r="A18" s="16">
        <f t="shared" si="0"/>
        <v>16</v>
      </c>
      <c r="B18" t="s">
        <v>25</v>
      </c>
      <c r="C18" s="33" t="str">
        <f>SUBSTITUTE(SUBSTITUTE(SUBSTITUTE(TRIM(SUBSTITUTE(SUBSTITUTE(SUBSTITUTE(CLEAN(B18),CHAR(160)," "),"/",""),"_"," ")),"PR:",""),"SP:",""),"201710"," 201710")</f>
        <v>Clothing David 20171013 $0</v>
      </c>
      <c r="D18" s="36">
        <f>DATE(LEFT(MID(C18,FIND(" ",C18,FIND(" ",C18,1)+1)+1,FIND(" ",C18,FIND(" ",C18,FIND(" ",C18,1)+1)+1)-FIND(" ",C18,FIND(" ",C18,1)+1)-1),4),MID(MID(C18,FIND(" ",C18,FIND(" ",C18,1)+1)+1,FIND(" ",C18,FIND(" ",C18,FIND(" ",C18,1)+1)+1)-FIND(" ",C18,FIND(" ",C18,1)+1)-1),5,2),RIGHT(MID(C18,FIND(" ",C18,FIND(" ",C18,1)+1)+1,FIND(" ",C18,FIND(" ",C18,FIND(" ",C18,1)+1)+1)-FIND(" ",C18,FIND(" ",C18,1)+1)-1),2))</f>
        <v>43021</v>
      </c>
      <c r="E18" s="37" t="str">
        <f t="shared" si="1"/>
        <v>Clothing</v>
      </c>
      <c r="F18" s="37" t="str">
        <f t="shared" si="2"/>
        <v>David</v>
      </c>
      <c r="G18" s="38">
        <f t="shared" si="3"/>
        <v>0</v>
      </c>
    </row>
    <row r="19" spans="1:7" x14ac:dyDescent="0.25">
      <c r="A19" s="16">
        <f t="shared" si="0"/>
        <v>17</v>
      </c>
      <c r="B19" t="s">
        <v>26</v>
      </c>
      <c r="C19" s="33" t="str">
        <f>SUBSTITUTE(SUBSTITUTE(SUBSTITUTE(TRIM(SUBSTITUTE(SUBSTITUTE(SUBSTITUTE(CLEAN(B19),CHAR(160)," "),"/",""),"_"," ")),"PR:",""),"SP:",""),"201710"," 201710")</f>
        <v>Books Carol 2017103 $721</v>
      </c>
      <c r="D19" s="36">
        <f>DATE(LEFT(MID(C19,FIND(" ",C19,FIND(" ",C19,1)+1)+1,FIND(" ",C19,FIND(" ",C19,FIND(" ",C19,1)+1)+1)-FIND(" ",C19,FIND(" ",C19,1)+1)-1),4),MID(MID(C19,FIND(" ",C19,FIND(" ",C19,1)+1)+1,FIND(" ",C19,FIND(" ",C19,FIND(" ",C19,1)+1)+1)-FIND(" ",C19,FIND(" ",C19,1)+1)-1),5,2),RIGHT(MID(C19,FIND(" ",C19,FIND(" ",C19,1)+1)+1,FIND(" ",C19,FIND(" ",C19,FIND(" ",C19,1)+1)+1)-FIND(" ",C19,FIND(" ",C19,1)+1)-1),2))</f>
        <v>43011</v>
      </c>
      <c r="E19" s="37" t="str">
        <f t="shared" si="1"/>
        <v>Books</v>
      </c>
      <c r="F19" s="37" t="str">
        <f t="shared" si="2"/>
        <v>Carol</v>
      </c>
      <c r="G19" s="38">
        <f t="shared" si="3"/>
        <v>721</v>
      </c>
    </row>
    <row r="20" spans="1:7" x14ac:dyDescent="0.25">
      <c r="A20" s="16">
        <f t="shared" si="0"/>
        <v>18</v>
      </c>
      <c r="B20" t="s">
        <v>27</v>
      </c>
      <c r="C20" s="33" t="str">
        <f>SUBSTITUTE(SUBSTITUTE(SUBSTITUTE(TRIM(SUBSTITUTE(SUBSTITUTE(SUBSTITUTE(CLEAN(B20),CHAR(160)," "),"/",""),"_"," ")),"PR:",""),"SP:",""),"201710"," 201710")</f>
        <v>Clothing Carol 20171026 $0</v>
      </c>
      <c r="D20" s="36">
        <f>DATE(LEFT(MID(C20,FIND(" ",C20,FIND(" ",C20,1)+1)+1,FIND(" ",C20,FIND(" ",C20,FIND(" ",C20,1)+1)+1)-FIND(" ",C20,FIND(" ",C20,1)+1)-1),4),MID(MID(C20,FIND(" ",C20,FIND(" ",C20,1)+1)+1,FIND(" ",C20,FIND(" ",C20,FIND(" ",C20,1)+1)+1)-FIND(" ",C20,FIND(" ",C20,1)+1)-1),5,2),RIGHT(MID(C20,FIND(" ",C20,FIND(" ",C20,1)+1)+1,FIND(" ",C20,FIND(" ",C20,FIND(" ",C20,1)+1)+1)-FIND(" ",C20,FIND(" ",C20,1)+1)-1),2))</f>
        <v>43034</v>
      </c>
      <c r="E20" s="37" t="str">
        <f t="shared" si="1"/>
        <v>Clothing</v>
      </c>
      <c r="F20" s="37" t="str">
        <f t="shared" si="2"/>
        <v>Carol</v>
      </c>
      <c r="G20" s="38">
        <f t="shared" si="3"/>
        <v>0</v>
      </c>
    </row>
    <row r="21" spans="1:7" x14ac:dyDescent="0.25">
      <c r="A21" s="16">
        <f t="shared" si="0"/>
        <v>19</v>
      </c>
      <c r="B21" t="s">
        <v>28</v>
      </c>
      <c r="C21" s="33" t="str">
        <f>SUBSTITUTE(SUBSTITUTE(SUBSTITUTE(TRIM(SUBSTITUTE(SUBSTITUTE(SUBSTITUTE(CLEAN(B21),CHAR(160)," "),"/",""),"_"," ")),"PR:",""),"SP:",""),"201710"," 201710")</f>
        <v>Clothing Barney 20171016 $945</v>
      </c>
      <c r="D21" s="36">
        <f>DATE(LEFT(MID(C21,FIND(" ",C21,FIND(" ",C21,1)+1)+1,FIND(" ",C21,FIND(" ",C21,FIND(" ",C21,1)+1)+1)-FIND(" ",C21,FIND(" ",C21,1)+1)-1),4),MID(MID(C21,FIND(" ",C21,FIND(" ",C21,1)+1)+1,FIND(" ",C21,FIND(" ",C21,FIND(" ",C21,1)+1)+1)-FIND(" ",C21,FIND(" ",C21,1)+1)-1),5,2),RIGHT(MID(C21,FIND(" ",C21,FIND(" ",C21,1)+1)+1,FIND(" ",C21,FIND(" ",C21,FIND(" ",C21,1)+1)+1)-FIND(" ",C21,FIND(" ",C21,1)+1)-1),2))</f>
        <v>43024</v>
      </c>
      <c r="E21" s="37" t="str">
        <f t="shared" si="1"/>
        <v>Clothing</v>
      </c>
      <c r="F21" s="37" t="str">
        <f t="shared" si="2"/>
        <v>Barney</v>
      </c>
      <c r="G21" s="38">
        <f t="shared" si="3"/>
        <v>945</v>
      </c>
    </row>
    <row r="22" spans="1:7" x14ac:dyDescent="0.25">
      <c r="A22" s="16">
        <f t="shared" si="0"/>
        <v>20</v>
      </c>
      <c r="B22" t="s">
        <v>29</v>
      </c>
      <c r="C22" s="33" t="str">
        <f>SUBSTITUTE(SUBSTITUTE(SUBSTITUTE(TRIM(SUBSTITUTE(SUBSTITUTE(SUBSTITUTE(CLEAN(B22),CHAR(160)," "),"/",""),"_"," ")),"PR:",""),"SP:",""),"201710"," 201710")</f>
        <v>Clothing Barney 20171025 $801</v>
      </c>
      <c r="D22" s="36">
        <f>DATE(LEFT(MID(C22,FIND(" ",C22,FIND(" ",C22,1)+1)+1,FIND(" ",C22,FIND(" ",C22,FIND(" ",C22,1)+1)+1)-FIND(" ",C22,FIND(" ",C22,1)+1)-1),4),MID(MID(C22,FIND(" ",C22,FIND(" ",C22,1)+1)+1,FIND(" ",C22,FIND(" ",C22,FIND(" ",C22,1)+1)+1)-FIND(" ",C22,FIND(" ",C22,1)+1)-1),5,2),RIGHT(MID(C22,FIND(" ",C22,FIND(" ",C22,1)+1)+1,FIND(" ",C22,FIND(" ",C22,FIND(" ",C22,1)+1)+1)-FIND(" ",C22,FIND(" ",C22,1)+1)-1),2))</f>
        <v>43033</v>
      </c>
      <c r="E22" s="37" t="str">
        <f t="shared" si="1"/>
        <v>Clothing</v>
      </c>
      <c r="F22" s="37" t="str">
        <f t="shared" si="2"/>
        <v>Barney</v>
      </c>
      <c r="G22" s="38">
        <f t="shared" si="3"/>
        <v>801</v>
      </c>
    </row>
    <row r="23" spans="1:7" x14ac:dyDescent="0.25">
      <c r="A23" s="16">
        <f t="shared" si="0"/>
        <v>21</v>
      </c>
      <c r="B23" t="s">
        <v>30</v>
      </c>
      <c r="C23" s="33" t="str">
        <f>SUBSTITUTE(SUBSTITUTE(SUBSTITUTE(TRIM(SUBSTITUTE(SUBSTITUTE(SUBSTITUTE(CLEAN(B23),CHAR(160)," "),"/",""),"_"," ")),"PR:",""),"SP:",""),"201710"," 201710")</f>
        <v>Books David 2017109 $866</v>
      </c>
      <c r="D23" s="36">
        <f>DATE(LEFT(MID(C23,FIND(" ",C23,FIND(" ",C23,1)+1)+1,FIND(" ",C23,FIND(" ",C23,FIND(" ",C23,1)+1)+1)-FIND(" ",C23,FIND(" ",C23,1)+1)-1),4),MID(MID(C23,FIND(" ",C23,FIND(" ",C23,1)+1)+1,FIND(" ",C23,FIND(" ",C23,FIND(" ",C23,1)+1)+1)-FIND(" ",C23,FIND(" ",C23,1)+1)-1),5,2),RIGHT(MID(C23,FIND(" ",C23,FIND(" ",C23,1)+1)+1,FIND(" ",C23,FIND(" ",C23,FIND(" ",C23,1)+1)+1)-FIND(" ",C23,FIND(" ",C23,1)+1)-1),2))</f>
        <v>43017</v>
      </c>
      <c r="E23" s="37" t="str">
        <f t="shared" si="1"/>
        <v>Books</v>
      </c>
      <c r="F23" s="37" t="str">
        <f t="shared" si="2"/>
        <v>David</v>
      </c>
      <c r="G23" s="38">
        <f t="shared" si="3"/>
        <v>866</v>
      </c>
    </row>
    <row r="24" spans="1:7" x14ac:dyDescent="0.25">
      <c r="A24" s="16">
        <f t="shared" si="0"/>
        <v>22</v>
      </c>
      <c r="B24" t="s">
        <v>31</v>
      </c>
      <c r="C24" s="33" t="str">
        <f>SUBSTITUTE(SUBSTITUTE(SUBSTITUTE(TRIM(SUBSTITUTE(SUBSTITUTE(SUBSTITUTE(CLEAN(B24),CHAR(160)," "),"/",""),"_"," ")),"PR:",""),"SP:",""),"201710"," 201710")</f>
        <v>Books David 20171017 $0</v>
      </c>
      <c r="D24" s="36">
        <f>DATE(LEFT(MID(C24,FIND(" ",C24,FIND(" ",C24,1)+1)+1,FIND(" ",C24,FIND(" ",C24,FIND(" ",C24,1)+1)+1)-FIND(" ",C24,FIND(" ",C24,1)+1)-1),4),MID(MID(C24,FIND(" ",C24,FIND(" ",C24,1)+1)+1,FIND(" ",C24,FIND(" ",C24,FIND(" ",C24,1)+1)+1)-FIND(" ",C24,FIND(" ",C24,1)+1)-1),5,2),RIGHT(MID(C24,FIND(" ",C24,FIND(" ",C24,1)+1)+1,FIND(" ",C24,FIND(" ",C24,FIND(" ",C24,1)+1)+1)-FIND(" ",C24,FIND(" ",C24,1)+1)-1),2))</f>
        <v>43025</v>
      </c>
      <c r="E24" s="37" t="str">
        <f t="shared" si="1"/>
        <v>Books</v>
      </c>
      <c r="F24" s="37" t="str">
        <f t="shared" si="2"/>
        <v>David</v>
      </c>
      <c r="G24" s="38">
        <f t="shared" si="3"/>
        <v>0</v>
      </c>
    </row>
    <row r="25" spans="1:7" x14ac:dyDescent="0.25">
      <c r="A25" s="16">
        <f t="shared" si="0"/>
        <v>23</v>
      </c>
      <c r="B25" t="s">
        <v>32</v>
      </c>
      <c r="C25" s="33" t="str">
        <f>SUBSTITUTE(SUBSTITUTE(SUBSTITUTE(TRIM(SUBSTITUTE(SUBSTITUTE(SUBSTITUTE(CLEAN(B25),CHAR(160)," "),"/",""),"_"," ")),"PR:",""),"SP:",""),"201710"," 201710")</f>
        <v>Clothing David 2017104 $1574</v>
      </c>
      <c r="D25" s="36">
        <f>DATE(LEFT(MID(C25,FIND(" ",C25,FIND(" ",C25,1)+1)+1,FIND(" ",C25,FIND(" ",C25,FIND(" ",C25,1)+1)+1)-FIND(" ",C25,FIND(" ",C25,1)+1)-1),4),MID(MID(C25,FIND(" ",C25,FIND(" ",C25,1)+1)+1,FIND(" ",C25,FIND(" ",C25,FIND(" ",C25,1)+1)+1)-FIND(" ",C25,FIND(" ",C25,1)+1)-1),5,2),RIGHT(MID(C25,FIND(" ",C25,FIND(" ",C25,1)+1)+1,FIND(" ",C25,FIND(" ",C25,FIND(" ",C25,1)+1)+1)-FIND(" ",C25,FIND(" ",C25,1)+1)-1),2))</f>
        <v>43012</v>
      </c>
      <c r="E25" s="37" t="str">
        <f t="shared" si="1"/>
        <v>Clothing</v>
      </c>
      <c r="F25" s="37" t="str">
        <f t="shared" si="2"/>
        <v>David</v>
      </c>
      <c r="G25" s="38">
        <f t="shared" si="3"/>
        <v>1574</v>
      </c>
    </row>
    <row r="26" spans="1:7" x14ac:dyDescent="0.25">
      <c r="A26" s="16">
        <f t="shared" si="0"/>
        <v>24</v>
      </c>
      <c r="B26" t="s">
        <v>33</v>
      </c>
      <c r="C26" s="33" t="str">
        <f>SUBSTITUTE(SUBSTITUTE(SUBSTITUTE(TRIM(SUBSTITUTE(SUBSTITUTE(SUBSTITUTE(CLEAN(B26),CHAR(160)," "),"/",""),"_"," ")),"PR:",""),"SP:",""),"201710"," 201710")</f>
        <v>Music Barney 2017108 $0</v>
      </c>
      <c r="D26" s="36">
        <f>DATE(LEFT(MID(C26,FIND(" ",C26,FIND(" ",C26,1)+1)+1,FIND(" ",C26,FIND(" ",C26,FIND(" ",C26,1)+1)+1)-FIND(" ",C26,FIND(" ",C26,1)+1)-1),4),MID(MID(C26,FIND(" ",C26,FIND(" ",C26,1)+1)+1,FIND(" ",C26,FIND(" ",C26,FIND(" ",C26,1)+1)+1)-FIND(" ",C26,FIND(" ",C26,1)+1)-1),5,2),RIGHT(MID(C26,FIND(" ",C26,FIND(" ",C26,1)+1)+1,FIND(" ",C26,FIND(" ",C26,FIND(" ",C26,1)+1)+1)-FIND(" ",C26,FIND(" ",C26,1)+1)-1),2))</f>
        <v>43016</v>
      </c>
      <c r="E26" s="37" t="str">
        <f t="shared" si="1"/>
        <v>Music</v>
      </c>
      <c r="F26" s="37" t="str">
        <f t="shared" si="2"/>
        <v>Barney</v>
      </c>
      <c r="G26" s="38">
        <f t="shared" si="3"/>
        <v>0</v>
      </c>
    </row>
    <row r="27" spans="1:7" x14ac:dyDescent="0.25">
      <c r="A27" s="16">
        <f t="shared" si="0"/>
        <v>25</v>
      </c>
      <c r="B27" t="s">
        <v>34</v>
      </c>
      <c r="C27" s="33" t="str">
        <f>SUBSTITUTE(SUBSTITUTE(SUBSTITUTE(TRIM(SUBSTITUTE(SUBSTITUTE(SUBSTITUTE(CLEAN(B27),CHAR(160)," "),"/",""),"_"," ")),"PR:",""),"SP:",""),"201710"," 201710")</f>
        <v>Books Carol 20171023 $0</v>
      </c>
      <c r="D27" s="36">
        <f>DATE(LEFT(MID(C27,FIND(" ",C27,FIND(" ",C27,1)+1)+1,FIND(" ",C27,FIND(" ",C27,FIND(" ",C27,1)+1)+1)-FIND(" ",C27,FIND(" ",C27,1)+1)-1),4),MID(MID(C27,FIND(" ",C27,FIND(" ",C27,1)+1)+1,FIND(" ",C27,FIND(" ",C27,FIND(" ",C27,1)+1)+1)-FIND(" ",C27,FIND(" ",C27,1)+1)-1),5,2),RIGHT(MID(C27,FIND(" ",C27,FIND(" ",C27,1)+1)+1,FIND(" ",C27,FIND(" ",C27,FIND(" ",C27,1)+1)+1)-FIND(" ",C27,FIND(" ",C27,1)+1)-1),2))</f>
        <v>43031</v>
      </c>
      <c r="E27" s="37" t="str">
        <f t="shared" si="1"/>
        <v>Books</v>
      </c>
      <c r="F27" s="37" t="str">
        <f t="shared" si="2"/>
        <v>Carol</v>
      </c>
      <c r="G27" s="38">
        <f t="shared" si="3"/>
        <v>0</v>
      </c>
    </row>
    <row r="28" spans="1:7" x14ac:dyDescent="0.25">
      <c r="A28" s="16">
        <f t="shared" si="0"/>
        <v>26</v>
      </c>
      <c r="B28" t="s">
        <v>35</v>
      </c>
      <c r="C28" s="33" t="str">
        <f>SUBSTITUTE(SUBSTITUTE(SUBSTITUTE(TRIM(SUBSTITUTE(SUBSTITUTE(SUBSTITUTE(CLEAN(B28),CHAR(160)," "),"/",""),"_"," ")),"PR:",""),"SP:",""),"201710"," 201710")</f>
        <v>Games Alice 20171011 $1326</v>
      </c>
      <c r="D28" s="36">
        <f>DATE(LEFT(MID(C28,FIND(" ",C28,FIND(" ",C28,1)+1)+1,FIND(" ",C28,FIND(" ",C28,FIND(" ",C28,1)+1)+1)-FIND(" ",C28,FIND(" ",C28,1)+1)-1),4),MID(MID(C28,FIND(" ",C28,FIND(" ",C28,1)+1)+1,FIND(" ",C28,FIND(" ",C28,FIND(" ",C28,1)+1)+1)-FIND(" ",C28,FIND(" ",C28,1)+1)-1),5,2),RIGHT(MID(C28,FIND(" ",C28,FIND(" ",C28,1)+1)+1,FIND(" ",C28,FIND(" ",C28,FIND(" ",C28,1)+1)+1)-FIND(" ",C28,FIND(" ",C28,1)+1)-1),2))</f>
        <v>43019</v>
      </c>
      <c r="E28" s="37" t="str">
        <f t="shared" si="1"/>
        <v>Games</v>
      </c>
      <c r="F28" s="37" t="str">
        <f t="shared" si="2"/>
        <v>Alice</v>
      </c>
      <c r="G28" s="38">
        <f t="shared" si="3"/>
        <v>1326</v>
      </c>
    </row>
    <row r="29" spans="1:7" x14ac:dyDescent="0.25">
      <c r="A29" s="16">
        <f t="shared" si="0"/>
        <v>27</v>
      </c>
      <c r="B29" t="s">
        <v>36</v>
      </c>
      <c r="C29" s="33" t="str">
        <f>SUBSTITUTE(SUBSTITUTE(SUBSTITUTE(TRIM(SUBSTITUTE(SUBSTITUTE(SUBSTITUTE(CLEAN(B29),CHAR(160)," "),"/",""),"_"," ")),"PR:",""),"SP:",""),"201710"," 201710")</f>
        <v>Clothing David 20171026 $1044</v>
      </c>
      <c r="D29" s="36">
        <f>DATE(LEFT(MID(C29,FIND(" ",C29,FIND(" ",C29,1)+1)+1,FIND(" ",C29,FIND(" ",C29,FIND(" ",C29,1)+1)+1)-FIND(" ",C29,FIND(" ",C29,1)+1)-1),4),MID(MID(C29,FIND(" ",C29,FIND(" ",C29,1)+1)+1,FIND(" ",C29,FIND(" ",C29,FIND(" ",C29,1)+1)+1)-FIND(" ",C29,FIND(" ",C29,1)+1)-1),5,2),RIGHT(MID(C29,FIND(" ",C29,FIND(" ",C29,1)+1)+1,FIND(" ",C29,FIND(" ",C29,FIND(" ",C29,1)+1)+1)-FIND(" ",C29,FIND(" ",C29,1)+1)-1),2))</f>
        <v>43034</v>
      </c>
      <c r="E29" s="37" t="str">
        <f t="shared" si="1"/>
        <v>Clothing</v>
      </c>
      <c r="F29" s="37" t="str">
        <f t="shared" si="2"/>
        <v>David</v>
      </c>
      <c r="G29" s="38">
        <f t="shared" si="3"/>
        <v>1044</v>
      </c>
    </row>
    <row r="30" spans="1:7" x14ac:dyDescent="0.25">
      <c r="A30" s="16">
        <f t="shared" si="0"/>
        <v>28</v>
      </c>
      <c r="B30" t="s">
        <v>37</v>
      </c>
      <c r="C30" s="33" t="str">
        <f>SUBSTITUTE(SUBSTITUTE(SUBSTITUTE(TRIM(SUBSTITUTE(SUBSTITUTE(SUBSTITUTE(CLEAN(B30),CHAR(160)," "),"/",""),"_"," ")),"PR:",""),"SP:",""),"201710"," 201710")</f>
        <v>Books Carol 2017102 $0</v>
      </c>
      <c r="D30" s="36">
        <f>DATE(LEFT(MID(C30,FIND(" ",C30,FIND(" ",C30,1)+1)+1,FIND(" ",C30,FIND(" ",C30,FIND(" ",C30,1)+1)+1)-FIND(" ",C30,FIND(" ",C30,1)+1)-1),4),MID(MID(C30,FIND(" ",C30,FIND(" ",C30,1)+1)+1,FIND(" ",C30,FIND(" ",C30,FIND(" ",C30,1)+1)+1)-FIND(" ",C30,FIND(" ",C30,1)+1)-1),5,2),RIGHT(MID(C30,FIND(" ",C30,FIND(" ",C30,1)+1)+1,FIND(" ",C30,FIND(" ",C30,FIND(" ",C30,1)+1)+1)-FIND(" ",C30,FIND(" ",C30,1)+1)-1),2))</f>
        <v>43010</v>
      </c>
      <c r="E30" s="37" t="str">
        <f t="shared" si="1"/>
        <v>Books</v>
      </c>
      <c r="F30" s="37" t="str">
        <f t="shared" si="2"/>
        <v>Carol</v>
      </c>
      <c r="G30" s="38">
        <f t="shared" si="3"/>
        <v>0</v>
      </c>
    </row>
    <row r="31" spans="1:7" x14ac:dyDescent="0.25">
      <c r="A31" s="16">
        <f t="shared" si="0"/>
        <v>29</v>
      </c>
      <c r="B31" t="s">
        <v>38</v>
      </c>
      <c r="C31" s="33" t="str">
        <f>SUBSTITUTE(SUBSTITUTE(SUBSTITUTE(TRIM(SUBSTITUTE(SUBSTITUTE(SUBSTITUTE(CLEAN(B31),CHAR(160)," "),"/",""),"_"," ")),"PR:",""),"SP:",""),"201710"," 201710")</f>
        <v>Books Carol 2017104 $718</v>
      </c>
      <c r="D31" s="36">
        <f>DATE(LEFT(MID(C31,FIND(" ",C31,FIND(" ",C31,1)+1)+1,FIND(" ",C31,FIND(" ",C31,FIND(" ",C31,1)+1)+1)-FIND(" ",C31,FIND(" ",C31,1)+1)-1),4),MID(MID(C31,FIND(" ",C31,FIND(" ",C31,1)+1)+1,FIND(" ",C31,FIND(" ",C31,FIND(" ",C31,1)+1)+1)-FIND(" ",C31,FIND(" ",C31,1)+1)-1),5,2),RIGHT(MID(C31,FIND(" ",C31,FIND(" ",C31,1)+1)+1,FIND(" ",C31,FIND(" ",C31,FIND(" ",C31,1)+1)+1)-FIND(" ",C31,FIND(" ",C31,1)+1)-1),2))</f>
        <v>43012</v>
      </c>
      <c r="E31" s="37" t="str">
        <f t="shared" si="1"/>
        <v>Books</v>
      </c>
      <c r="F31" s="37" t="str">
        <f t="shared" si="2"/>
        <v>Carol</v>
      </c>
      <c r="G31" s="38">
        <f t="shared" si="3"/>
        <v>718</v>
      </c>
    </row>
    <row r="32" spans="1:7" x14ac:dyDescent="0.25">
      <c r="A32" s="16">
        <f t="shared" si="0"/>
        <v>30</v>
      </c>
      <c r="B32" t="s">
        <v>39</v>
      </c>
      <c r="C32" s="33" t="str">
        <f>SUBSTITUTE(SUBSTITUTE(SUBSTITUTE(TRIM(SUBSTITUTE(SUBSTITUTE(SUBSTITUTE(CLEAN(B32),CHAR(160)," "),"/",""),"_"," ")),"PR:",""),"SP:",""),"201710"," 201710")</f>
        <v>Games Alice 20171027 $1683</v>
      </c>
      <c r="D32" s="36">
        <f>DATE(LEFT(MID(C32,FIND(" ",C32,FIND(" ",C32,1)+1)+1,FIND(" ",C32,FIND(" ",C32,FIND(" ",C32,1)+1)+1)-FIND(" ",C32,FIND(" ",C32,1)+1)-1),4),MID(MID(C32,FIND(" ",C32,FIND(" ",C32,1)+1)+1,FIND(" ",C32,FIND(" ",C32,FIND(" ",C32,1)+1)+1)-FIND(" ",C32,FIND(" ",C32,1)+1)-1),5,2),RIGHT(MID(C32,FIND(" ",C32,FIND(" ",C32,1)+1)+1,FIND(" ",C32,FIND(" ",C32,FIND(" ",C32,1)+1)+1)-FIND(" ",C32,FIND(" ",C32,1)+1)-1),2))</f>
        <v>43035</v>
      </c>
      <c r="E32" s="37" t="str">
        <f t="shared" si="1"/>
        <v>Games</v>
      </c>
      <c r="F32" s="37" t="str">
        <f t="shared" si="2"/>
        <v>Alice</v>
      </c>
      <c r="G32" s="38">
        <f t="shared" si="3"/>
        <v>1683</v>
      </c>
    </row>
    <row r="33" spans="1:7" x14ac:dyDescent="0.25">
      <c r="A33" s="16">
        <f t="shared" si="0"/>
        <v>31</v>
      </c>
      <c r="B33" t="s">
        <v>40</v>
      </c>
      <c r="C33" s="33" t="str">
        <f>SUBSTITUTE(SUBSTITUTE(SUBSTITUTE(TRIM(SUBSTITUTE(SUBSTITUTE(SUBSTITUTE(CLEAN(B33),CHAR(160)," "),"/",""),"_"," ")),"PR:",""),"SP:",""),"201710"," 201710")</f>
        <v>Clothing Carol 20171017 $794</v>
      </c>
      <c r="D33" s="36">
        <f>DATE(LEFT(MID(C33,FIND(" ",C33,FIND(" ",C33,1)+1)+1,FIND(" ",C33,FIND(" ",C33,FIND(" ",C33,1)+1)+1)-FIND(" ",C33,FIND(" ",C33,1)+1)-1),4),MID(MID(C33,FIND(" ",C33,FIND(" ",C33,1)+1)+1,FIND(" ",C33,FIND(" ",C33,FIND(" ",C33,1)+1)+1)-FIND(" ",C33,FIND(" ",C33,1)+1)-1),5,2),RIGHT(MID(C33,FIND(" ",C33,FIND(" ",C33,1)+1)+1,FIND(" ",C33,FIND(" ",C33,FIND(" ",C33,1)+1)+1)-FIND(" ",C33,FIND(" ",C33,1)+1)-1),2))</f>
        <v>43025</v>
      </c>
      <c r="E33" s="37" t="str">
        <f t="shared" si="1"/>
        <v>Clothing</v>
      </c>
      <c r="F33" s="37" t="str">
        <f t="shared" si="2"/>
        <v>Carol</v>
      </c>
      <c r="G33" s="38">
        <f t="shared" si="3"/>
        <v>794</v>
      </c>
    </row>
    <row r="34" spans="1:7" x14ac:dyDescent="0.25">
      <c r="A34" s="16">
        <f t="shared" si="0"/>
        <v>32</v>
      </c>
      <c r="B34" t="s">
        <v>41</v>
      </c>
      <c r="C34" s="33" t="str">
        <f>SUBSTITUTE(SUBSTITUTE(SUBSTITUTE(TRIM(SUBSTITUTE(SUBSTITUTE(SUBSTITUTE(CLEAN(B34),CHAR(160)," "),"/",""),"_"," ")),"PR:",""),"SP:",""),"201710"," 201710")</f>
        <v>Games Alice 20171023 $1747</v>
      </c>
      <c r="D34" s="36">
        <f>DATE(LEFT(MID(C34,FIND(" ",C34,FIND(" ",C34,1)+1)+1,FIND(" ",C34,FIND(" ",C34,FIND(" ",C34,1)+1)+1)-FIND(" ",C34,FIND(" ",C34,1)+1)-1),4),MID(MID(C34,FIND(" ",C34,FIND(" ",C34,1)+1)+1,FIND(" ",C34,FIND(" ",C34,FIND(" ",C34,1)+1)+1)-FIND(" ",C34,FIND(" ",C34,1)+1)-1),5,2),RIGHT(MID(C34,FIND(" ",C34,FIND(" ",C34,1)+1)+1,FIND(" ",C34,FIND(" ",C34,FIND(" ",C34,1)+1)+1)-FIND(" ",C34,FIND(" ",C34,1)+1)-1),2))</f>
        <v>43031</v>
      </c>
      <c r="E34" s="37" t="str">
        <f t="shared" si="1"/>
        <v>Games</v>
      </c>
      <c r="F34" s="37" t="str">
        <f t="shared" si="2"/>
        <v>Alice</v>
      </c>
      <c r="G34" s="38">
        <f t="shared" si="3"/>
        <v>1747</v>
      </c>
    </row>
    <row r="35" spans="1:7" x14ac:dyDescent="0.25">
      <c r="A35" s="16">
        <f t="shared" si="0"/>
        <v>33</v>
      </c>
      <c r="B35" t="s">
        <v>42</v>
      </c>
      <c r="C35" s="33" t="str">
        <f>SUBSTITUTE(SUBSTITUTE(SUBSTITUTE(TRIM(SUBSTITUTE(SUBSTITUTE(SUBSTITUTE(CLEAN(B35),CHAR(160)," "),"/",""),"_"," ")),"PR:",""),"SP:",""),"201710"," 201710")</f>
        <v>Games David 2017107 $1489</v>
      </c>
      <c r="D35" s="36">
        <f>DATE(LEFT(MID(C35,FIND(" ",C35,FIND(" ",C35,1)+1)+1,FIND(" ",C35,FIND(" ",C35,FIND(" ",C35,1)+1)+1)-FIND(" ",C35,FIND(" ",C35,1)+1)-1),4),MID(MID(C35,FIND(" ",C35,FIND(" ",C35,1)+1)+1,FIND(" ",C35,FIND(" ",C35,FIND(" ",C35,1)+1)+1)-FIND(" ",C35,FIND(" ",C35,1)+1)-1),5,2),RIGHT(MID(C35,FIND(" ",C35,FIND(" ",C35,1)+1)+1,FIND(" ",C35,FIND(" ",C35,FIND(" ",C35,1)+1)+1)-FIND(" ",C35,FIND(" ",C35,1)+1)-1),2))</f>
        <v>43015</v>
      </c>
      <c r="E35" s="37" t="str">
        <f t="shared" si="1"/>
        <v>Games</v>
      </c>
      <c r="F35" s="37" t="str">
        <f t="shared" si="2"/>
        <v>David</v>
      </c>
      <c r="G35" s="38">
        <f t="shared" si="3"/>
        <v>1489</v>
      </c>
    </row>
    <row r="36" spans="1:7" x14ac:dyDescent="0.25">
      <c r="A36" s="16">
        <f t="shared" si="0"/>
        <v>34</v>
      </c>
      <c r="B36" t="s">
        <v>43</v>
      </c>
      <c r="C36" s="33" t="str">
        <f>SUBSTITUTE(SUBSTITUTE(SUBSTITUTE(TRIM(SUBSTITUTE(SUBSTITUTE(SUBSTITUTE(CLEAN(B36),CHAR(160)," "),"/",""),"_"," ")),"PR:",""),"SP:",""),"201710"," 201710")</f>
        <v>Clothing Carol 20171024 $681</v>
      </c>
      <c r="D36" s="36">
        <f>DATE(LEFT(MID(C36,FIND(" ",C36,FIND(" ",C36,1)+1)+1,FIND(" ",C36,FIND(" ",C36,FIND(" ",C36,1)+1)+1)-FIND(" ",C36,FIND(" ",C36,1)+1)-1),4),MID(MID(C36,FIND(" ",C36,FIND(" ",C36,1)+1)+1,FIND(" ",C36,FIND(" ",C36,FIND(" ",C36,1)+1)+1)-FIND(" ",C36,FIND(" ",C36,1)+1)-1),5,2),RIGHT(MID(C36,FIND(" ",C36,FIND(" ",C36,1)+1)+1,FIND(" ",C36,FIND(" ",C36,FIND(" ",C36,1)+1)+1)-FIND(" ",C36,FIND(" ",C36,1)+1)-1),2))</f>
        <v>43032</v>
      </c>
      <c r="E36" s="37" t="str">
        <f t="shared" si="1"/>
        <v>Clothing</v>
      </c>
      <c r="F36" s="37" t="str">
        <f t="shared" si="2"/>
        <v>Carol</v>
      </c>
      <c r="G36" s="38">
        <f t="shared" si="3"/>
        <v>681</v>
      </c>
    </row>
    <row r="37" spans="1:7" x14ac:dyDescent="0.25">
      <c r="A37" s="16">
        <f t="shared" si="0"/>
        <v>35</v>
      </c>
      <c r="B37" t="s">
        <v>44</v>
      </c>
      <c r="C37" s="33" t="str">
        <f>SUBSTITUTE(SUBSTITUTE(SUBSTITUTE(TRIM(SUBSTITUTE(SUBSTITUTE(SUBSTITUTE(CLEAN(B37),CHAR(160)," "),"/",""),"_"," ")),"PR:",""),"SP:",""),"201710"," 201710")</f>
        <v>Clothing Carol 20171030 $0</v>
      </c>
      <c r="D37" s="36">
        <f>DATE(LEFT(MID(C37,FIND(" ",C37,FIND(" ",C37,1)+1)+1,FIND(" ",C37,FIND(" ",C37,FIND(" ",C37,1)+1)+1)-FIND(" ",C37,FIND(" ",C37,1)+1)-1),4),MID(MID(C37,FIND(" ",C37,FIND(" ",C37,1)+1)+1,FIND(" ",C37,FIND(" ",C37,FIND(" ",C37,1)+1)+1)-FIND(" ",C37,FIND(" ",C37,1)+1)-1),5,2),RIGHT(MID(C37,FIND(" ",C37,FIND(" ",C37,1)+1)+1,FIND(" ",C37,FIND(" ",C37,FIND(" ",C37,1)+1)+1)-FIND(" ",C37,FIND(" ",C37,1)+1)-1),2))</f>
        <v>43038</v>
      </c>
      <c r="E37" s="37" t="str">
        <f t="shared" si="1"/>
        <v>Clothing</v>
      </c>
      <c r="F37" s="37" t="str">
        <f t="shared" si="2"/>
        <v>Carol</v>
      </c>
      <c r="G37" s="38">
        <f t="shared" si="3"/>
        <v>0</v>
      </c>
    </row>
    <row r="38" spans="1:7" x14ac:dyDescent="0.25">
      <c r="A38" s="16">
        <f t="shared" si="0"/>
        <v>36</v>
      </c>
      <c r="B38" t="s">
        <v>45</v>
      </c>
      <c r="C38" s="33" t="str">
        <f>SUBSTITUTE(SUBSTITUTE(SUBSTITUTE(TRIM(SUBSTITUTE(SUBSTITUTE(SUBSTITUTE(CLEAN(B38),CHAR(160)," "),"/",""),"_"," ")),"PR:",""),"SP:",""),"201710"," 201710")</f>
        <v>Music Alice 20171020 $0</v>
      </c>
      <c r="D38" s="36">
        <f>DATE(LEFT(MID(C38,FIND(" ",C38,FIND(" ",C38,1)+1)+1,FIND(" ",C38,FIND(" ",C38,FIND(" ",C38,1)+1)+1)-FIND(" ",C38,FIND(" ",C38,1)+1)-1),4),MID(MID(C38,FIND(" ",C38,FIND(" ",C38,1)+1)+1,FIND(" ",C38,FIND(" ",C38,FIND(" ",C38,1)+1)+1)-FIND(" ",C38,FIND(" ",C38,1)+1)-1),5,2),RIGHT(MID(C38,FIND(" ",C38,FIND(" ",C38,1)+1)+1,FIND(" ",C38,FIND(" ",C38,FIND(" ",C38,1)+1)+1)-FIND(" ",C38,FIND(" ",C38,1)+1)-1),2))</f>
        <v>43028</v>
      </c>
      <c r="E38" s="37" t="str">
        <f t="shared" si="1"/>
        <v>Music</v>
      </c>
      <c r="F38" s="37" t="str">
        <f t="shared" si="2"/>
        <v>Alice</v>
      </c>
      <c r="G38" s="38">
        <f t="shared" si="3"/>
        <v>0</v>
      </c>
    </row>
    <row r="39" spans="1:7" x14ac:dyDescent="0.25">
      <c r="A39" s="16">
        <f t="shared" si="0"/>
        <v>37</v>
      </c>
      <c r="B39" t="s">
        <v>46</v>
      </c>
      <c r="C39" s="33" t="str">
        <f>SUBSTITUTE(SUBSTITUTE(SUBSTITUTE(TRIM(SUBSTITUTE(SUBSTITUTE(SUBSTITUTE(CLEAN(B39),CHAR(160)," "),"/",""),"_"," ")),"PR:",""),"SP:",""),"201710"," 201710")</f>
        <v>Books David 20171021 $960</v>
      </c>
      <c r="D39" s="36">
        <f>DATE(LEFT(MID(C39,FIND(" ",C39,FIND(" ",C39,1)+1)+1,FIND(" ",C39,FIND(" ",C39,FIND(" ",C39,1)+1)+1)-FIND(" ",C39,FIND(" ",C39,1)+1)-1),4),MID(MID(C39,FIND(" ",C39,FIND(" ",C39,1)+1)+1,FIND(" ",C39,FIND(" ",C39,FIND(" ",C39,1)+1)+1)-FIND(" ",C39,FIND(" ",C39,1)+1)-1),5,2),RIGHT(MID(C39,FIND(" ",C39,FIND(" ",C39,1)+1)+1,FIND(" ",C39,FIND(" ",C39,FIND(" ",C39,1)+1)+1)-FIND(" ",C39,FIND(" ",C39,1)+1)-1),2))</f>
        <v>43029</v>
      </c>
      <c r="E39" s="37" t="str">
        <f t="shared" si="1"/>
        <v>Books</v>
      </c>
      <c r="F39" s="37" t="str">
        <f t="shared" si="2"/>
        <v>David</v>
      </c>
      <c r="G39" s="38">
        <f t="shared" si="3"/>
        <v>960</v>
      </c>
    </row>
    <row r="40" spans="1:7" x14ac:dyDescent="0.25">
      <c r="A40" s="16">
        <f t="shared" si="0"/>
        <v>38</v>
      </c>
      <c r="B40" t="s">
        <v>47</v>
      </c>
      <c r="C40" s="33" t="str">
        <f>SUBSTITUTE(SUBSTITUTE(SUBSTITUTE(TRIM(SUBSTITUTE(SUBSTITUTE(SUBSTITUTE(CLEAN(B40),CHAR(160)," "),"/",""),"_"," ")),"PR:",""),"SP:",""),"201710"," 201710")</f>
        <v>Books Carol 20171030 $731</v>
      </c>
      <c r="D40" s="36">
        <f>DATE(LEFT(MID(C40,FIND(" ",C40,FIND(" ",C40,1)+1)+1,FIND(" ",C40,FIND(" ",C40,FIND(" ",C40,1)+1)+1)-FIND(" ",C40,FIND(" ",C40,1)+1)-1),4),MID(MID(C40,FIND(" ",C40,FIND(" ",C40,1)+1)+1,FIND(" ",C40,FIND(" ",C40,FIND(" ",C40,1)+1)+1)-FIND(" ",C40,FIND(" ",C40,1)+1)-1),5,2),RIGHT(MID(C40,FIND(" ",C40,FIND(" ",C40,1)+1)+1,FIND(" ",C40,FIND(" ",C40,FIND(" ",C40,1)+1)+1)-FIND(" ",C40,FIND(" ",C40,1)+1)-1),2))</f>
        <v>43038</v>
      </c>
      <c r="E40" s="37" t="str">
        <f t="shared" si="1"/>
        <v>Books</v>
      </c>
      <c r="F40" s="37" t="str">
        <f t="shared" si="2"/>
        <v>Carol</v>
      </c>
      <c r="G40" s="38">
        <f t="shared" si="3"/>
        <v>731</v>
      </c>
    </row>
    <row r="41" spans="1:7" x14ac:dyDescent="0.25">
      <c r="A41" s="16">
        <f t="shared" si="0"/>
        <v>39</v>
      </c>
      <c r="B41" t="s">
        <v>48</v>
      </c>
      <c r="C41" s="33" t="str">
        <f>SUBSTITUTE(SUBSTITUTE(SUBSTITUTE(TRIM(SUBSTITUTE(SUBSTITUTE(SUBSTITUTE(CLEAN(B41),CHAR(160)," "),"/",""),"_"," ")),"PR:",""),"SP:",""),"201710"," 201710")</f>
        <v>Games David 2017102 $2153</v>
      </c>
      <c r="D41" s="36">
        <f>DATE(LEFT(MID(C41,FIND(" ",C41,FIND(" ",C41,1)+1)+1,FIND(" ",C41,FIND(" ",C41,FIND(" ",C41,1)+1)+1)-FIND(" ",C41,FIND(" ",C41,1)+1)-1),4),MID(MID(C41,FIND(" ",C41,FIND(" ",C41,1)+1)+1,FIND(" ",C41,FIND(" ",C41,FIND(" ",C41,1)+1)+1)-FIND(" ",C41,FIND(" ",C41,1)+1)-1),5,2),RIGHT(MID(C41,FIND(" ",C41,FIND(" ",C41,1)+1)+1,FIND(" ",C41,FIND(" ",C41,FIND(" ",C41,1)+1)+1)-FIND(" ",C41,FIND(" ",C41,1)+1)-1),2))</f>
        <v>43010</v>
      </c>
      <c r="E41" s="37" t="str">
        <f t="shared" si="1"/>
        <v>Games</v>
      </c>
      <c r="F41" s="37" t="str">
        <f t="shared" si="2"/>
        <v>David</v>
      </c>
      <c r="G41" s="38">
        <f t="shared" si="3"/>
        <v>2153</v>
      </c>
    </row>
    <row r="42" spans="1:7" x14ac:dyDescent="0.25">
      <c r="A42" s="16">
        <f t="shared" si="0"/>
        <v>40</v>
      </c>
      <c r="B42" t="s">
        <v>49</v>
      </c>
      <c r="C42" s="33" t="str">
        <f>SUBSTITUTE(SUBSTITUTE(SUBSTITUTE(TRIM(SUBSTITUTE(SUBSTITUTE(SUBSTITUTE(CLEAN(B42),CHAR(160)," "),"/",""),"_"," ")),"PR:",""),"SP:",""),"201710"," 201710")</f>
        <v>Music Alice 20171011 $0</v>
      </c>
      <c r="D42" s="36">
        <f>DATE(LEFT(MID(C42,FIND(" ",C42,FIND(" ",C42,1)+1)+1,FIND(" ",C42,FIND(" ",C42,FIND(" ",C42,1)+1)+1)-FIND(" ",C42,FIND(" ",C42,1)+1)-1),4),MID(MID(C42,FIND(" ",C42,FIND(" ",C42,1)+1)+1,FIND(" ",C42,FIND(" ",C42,FIND(" ",C42,1)+1)+1)-FIND(" ",C42,FIND(" ",C42,1)+1)-1),5,2),RIGHT(MID(C42,FIND(" ",C42,FIND(" ",C42,1)+1)+1,FIND(" ",C42,FIND(" ",C42,FIND(" ",C42,1)+1)+1)-FIND(" ",C42,FIND(" ",C42,1)+1)-1),2))</f>
        <v>43019</v>
      </c>
      <c r="E42" s="37" t="str">
        <f t="shared" si="1"/>
        <v>Music</v>
      </c>
      <c r="F42" s="37" t="str">
        <f t="shared" si="2"/>
        <v>Alice</v>
      </c>
      <c r="G42" s="38">
        <f t="shared" si="3"/>
        <v>0</v>
      </c>
    </row>
    <row r="43" spans="1:7" x14ac:dyDescent="0.25">
      <c r="A43" s="16">
        <f t="shared" si="0"/>
        <v>41</v>
      </c>
      <c r="B43" t="s">
        <v>50</v>
      </c>
      <c r="C43" s="33" t="str">
        <f>SUBSTITUTE(SUBSTITUTE(SUBSTITUTE(TRIM(SUBSTITUTE(SUBSTITUTE(SUBSTITUTE(CLEAN(B43),CHAR(160)," "),"/",""),"_"," ")),"PR:",""),"SP:",""),"201710"," 201710")</f>
        <v>Books Carol 20171015 $754</v>
      </c>
      <c r="D43" s="36">
        <f>DATE(LEFT(MID(C43,FIND(" ",C43,FIND(" ",C43,1)+1)+1,FIND(" ",C43,FIND(" ",C43,FIND(" ",C43,1)+1)+1)-FIND(" ",C43,FIND(" ",C43,1)+1)-1),4),MID(MID(C43,FIND(" ",C43,FIND(" ",C43,1)+1)+1,FIND(" ",C43,FIND(" ",C43,FIND(" ",C43,1)+1)+1)-FIND(" ",C43,FIND(" ",C43,1)+1)-1),5,2),RIGHT(MID(C43,FIND(" ",C43,FIND(" ",C43,1)+1)+1,FIND(" ",C43,FIND(" ",C43,FIND(" ",C43,1)+1)+1)-FIND(" ",C43,FIND(" ",C43,1)+1)-1),2))</f>
        <v>43023</v>
      </c>
      <c r="E43" s="37" t="str">
        <f t="shared" si="1"/>
        <v>Books</v>
      </c>
      <c r="F43" s="37" t="str">
        <f t="shared" si="2"/>
        <v>Carol</v>
      </c>
      <c r="G43" s="38">
        <f t="shared" si="3"/>
        <v>754</v>
      </c>
    </row>
    <row r="44" spans="1:7" x14ac:dyDescent="0.25">
      <c r="A44" s="16">
        <f t="shared" si="0"/>
        <v>42</v>
      </c>
      <c r="B44" t="s">
        <v>51</v>
      </c>
      <c r="C44" s="33" t="str">
        <f>SUBSTITUTE(SUBSTITUTE(SUBSTITUTE(TRIM(SUBSTITUTE(SUBSTITUTE(SUBSTITUTE(CLEAN(B44),CHAR(160)," "),"/",""),"_"," ")),"PR:",""),"SP:",""),"201710"," 201710")</f>
        <v>Music Carol 20171012 $0</v>
      </c>
      <c r="D44" s="36">
        <f>DATE(LEFT(MID(C44,FIND(" ",C44,FIND(" ",C44,1)+1)+1,FIND(" ",C44,FIND(" ",C44,FIND(" ",C44,1)+1)+1)-FIND(" ",C44,FIND(" ",C44,1)+1)-1),4),MID(MID(C44,FIND(" ",C44,FIND(" ",C44,1)+1)+1,FIND(" ",C44,FIND(" ",C44,FIND(" ",C44,1)+1)+1)-FIND(" ",C44,FIND(" ",C44,1)+1)-1),5,2),RIGHT(MID(C44,FIND(" ",C44,FIND(" ",C44,1)+1)+1,FIND(" ",C44,FIND(" ",C44,FIND(" ",C44,1)+1)+1)-FIND(" ",C44,FIND(" ",C44,1)+1)-1),2))</f>
        <v>43020</v>
      </c>
      <c r="E44" s="37" t="str">
        <f t="shared" si="1"/>
        <v>Music</v>
      </c>
      <c r="F44" s="37" t="str">
        <f t="shared" si="2"/>
        <v>Carol</v>
      </c>
      <c r="G44" s="38">
        <f t="shared" si="3"/>
        <v>0</v>
      </c>
    </row>
    <row r="45" spans="1:7" x14ac:dyDescent="0.25">
      <c r="A45" s="16">
        <f t="shared" si="0"/>
        <v>43</v>
      </c>
      <c r="B45" t="s">
        <v>52</v>
      </c>
      <c r="C45" s="33" t="str">
        <f>SUBSTITUTE(SUBSTITUTE(SUBSTITUTE(TRIM(SUBSTITUTE(SUBSTITUTE(SUBSTITUTE(CLEAN(B45),CHAR(160)," "),"/",""),"_"," ")),"PR:",""),"SP:",""),"201710"," 201710")</f>
        <v>Clothing Barney 2017109 $1944</v>
      </c>
      <c r="D45" s="36">
        <f>DATE(LEFT(MID(C45,FIND(" ",C45,FIND(" ",C45,1)+1)+1,FIND(" ",C45,FIND(" ",C45,FIND(" ",C45,1)+1)+1)-FIND(" ",C45,FIND(" ",C45,1)+1)-1),4),MID(MID(C45,FIND(" ",C45,FIND(" ",C45,1)+1)+1,FIND(" ",C45,FIND(" ",C45,FIND(" ",C45,1)+1)+1)-FIND(" ",C45,FIND(" ",C45,1)+1)-1),5,2),RIGHT(MID(C45,FIND(" ",C45,FIND(" ",C45,1)+1)+1,FIND(" ",C45,FIND(" ",C45,FIND(" ",C45,1)+1)+1)-FIND(" ",C45,FIND(" ",C45,1)+1)-1),2))</f>
        <v>43017</v>
      </c>
      <c r="E45" s="37" t="str">
        <f t="shared" si="1"/>
        <v>Clothing</v>
      </c>
      <c r="F45" s="37" t="str">
        <f t="shared" si="2"/>
        <v>Barney</v>
      </c>
      <c r="G45" s="38">
        <f t="shared" si="3"/>
        <v>1944</v>
      </c>
    </row>
    <row r="46" spans="1:7" x14ac:dyDescent="0.25">
      <c r="A46" s="16">
        <f t="shared" si="0"/>
        <v>44</v>
      </c>
      <c r="B46" t="s">
        <v>53</v>
      </c>
      <c r="C46" s="33" t="str">
        <f>SUBSTITUTE(SUBSTITUTE(SUBSTITUTE(TRIM(SUBSTITUTE(SUBSTITUTE(SUBSTITUTE(CLEAN(B46),CHAR(160)," "),"/",""),"_"," ")),"PR:",""),"SP:",""),"201710"," 201710")</f>
        <v>Clothing Carol 20171014 $808</v>
      </c>
      <c r="D46" s="36">
        <f>DATE(LEFT(MID(C46,FIND(" ",C46,FIND(" ",C46,1)+1)+1,FIND(" ",C46,FIND(" ",C46,FIND(" ",C46,1)+1)+1)-FIND(" ",C46,FIND(" ",C46,1)+1)-1),4),MID(MID(C46,FIND(" ",C46,FIND(" ",C46,1)+1)+1,FIND(" ",C46,FIND(" ",C46,FIND(" ",C46,1)+1)+1)-FIND(" ",C46,FIND(" ",C46,1)+1)-1),5,2),RIGHT(MID(C46,FIND(" ",C46,FIND(" ",C46,1)+1)+1,FIND(" ",C46,FIND(" ",C46,FIND(" ",C46,1)+1)+1)-FIND(" ",C46,FIND(" ",C46,1)+1)-1),2))</f>
        <v>43022</v>
      </c>
      <c r="E46" s="37" t="str">
        <f t="shared" si="1"/>
        <v>Clothing</v>
      </c>
      <c r="F46" s="37" t="str">
        <f t="shared" si="2"/>
        <v>Carol</v>
      </c>
      <c r="G46" s="38">
        <f t="shared" si="3"/>
        <v>808</v>
      </c>
    </row>
    <row r="47" spans="1:7" x14ac:dyDescent="0.25">
      <c r="A47" s="16">
        <f t="shared" si="0"/>
        <v>45</v>
      </c>
      <c r="B47" t="s">
        <v>54</v>
      </c>
      <c r="C47" s="33" t="str">
        <f>SUBSTITUTE(SUBSTITUTE(SUBSTITUTE(TRIM(SUBSTITUTE(SUBSTITUTE(SUBSTITUTE(CLEAN(B47),CHAR(160)," "),"/",""),"_"," ")),"PR:",""),"SP:",""),"201710"," 201710")</f>
        <v>Clothing Carol 20171010 $1732</v>
      </c>
      <c r="D47" s="36">
        <f>DATE(LEFT(MID(C47,FIND(" ",C47,FIND(" ",C47,1)+1)+1,FIND(" ",C47,FIND(" ",C47,FIND(" ",C47,1)+1)+1)-FIND(" ",C47,FIND(" ",C47,1)+1)-1),4),MID(MID(C47,FIND(" ",C47,FIND(" ",C47,1)+1)+1,FIND(" ",C47,FIND(" ",C47,FIND(" ",C47,1)+1)+1)-FIND(" ",C47,FIND(" ",C47,1)+1)-1),5,2),RIGHT(MID(C47,FIND(" ",C47,FIND(" ",C47,1)+1)+1,FIND(" ",C47,FIND(" ",C47,FIND(" ",C47,1)+1)+1)-FIND(" ",C47,FIND(" ",C47,1)+1)-1),2))</f>
        <v>43018</v>
      </c>
      <c r="E47" s="37" t="str">
        <f t="shared" si="1"/>
        <v>Clothing</v>
      </c>
      <c r="F47" s="37" t="str">
        <f t="shared" si="2"/>
        <v>Carol</v>
      </c>
      <c r="G47" s="38">
        <f t="shared" si="3"/>
        <v>1732</v>
      </c>
    </row>
    <row r="48" spans="1:7" x14ac:dyDescent="0.25">
      <c r="A48" s="16">
        <f t="shared" si="0"/>
        <v>46</v>
      </c>
      <c r="B48" t="s">
        <v>55</v>
      </c>
      <c r="C48" s="33" t="str">
        <f>SUBSTITUTE(SUBSTITUTE(SUBSTITUTE(TRIM(SUBSTITUTE(SUBSTITUTE(SUBSTITUTE(CLEAN(B48),CHAR(160)," "),"/",""),"_"," ")),"PR:",""),"SP:",""),"201710"," 201710")</f>
        <v>Games Barney 20171018 $2493</v>
      </c>
      <c r="D48" s="36">
        <f>DATE(LEFT(MID(C48,FIND(" ",C48,FIND(" ",C48,1)+1)+1,FIND(" ",C48,FIND(" ",C48,FIND(" ",C48,1)+1)+1)-FIND(" ",C48,FIND(" ",C48,1)+1)-1),4),MID(MID(C48,FIND(" ",C48,FIND(" ",C48,1)+1)+1,FIND(" ",C48,FIND(" ",C48,FIND(" ",C48,1)+1)+1)-FIND(" ",C48,FIND(" ",C48,1)+1)-1),5,2),RIGHT(MID(C48,FIND(" ",C48,FIND(" ",C48,1)+1)+1,FIND(" ",C48,FIND(" ",C48,FIND(" ",C48,1)+1)+1)-FIND(" ",C48,FIND(" ",C48,1)+1)-1),2))</f>
        <v>43026</v>
      </c>
      <c r="E48" s="37" t="str">
        <f t="shared" si="1"/>
        <v>Games</v>
      </c>
      <c r="F48" s="37" t="str">
        <f t="shared" si="2"/>
        <v>Barney</v>
      </c>
      <c r="G48" s="38">
        <f t="shared" si="3"/>
        <v>2493</v>
      </c>
    </row>
    <row r="49" spans="1:7" x14ac:dyDescent="0.25">
      <c r="A49" s="16">
        <f t="shared" si="0"/>
        <v>47</v>
      </c>
      <c r="B49" t="s">
        <v>56</v>
      </c>
      <c r="C49" s="33" t="str">
        <f>SUBSTITUTE(SUBSTITUTE(SUBSTITUTE(TRIM(SUBSTITUTE(SUBSTITUTE(SUBSTITUTE(CLEAN(B49),CHAR(160)," "),"/",""),"_"," ")),"PR:",""),"SP:",""),"201710"," 201710")</f>
        <v>Music Barney 2017109 $0</v>
      </c>
      <c r="D49" s="36">
        <f>DATE(LEFT(MID(C49,FIND(" ",C49,FIND(" ",C49,1)+1)+1,FIND(" ",C49,FIND(" ",C49,FIND(" ",C49,1)+1)+1)-FIND(" ",C49,FIND(" ",C49,1)+1)-1),4),MID(MID(C49,FIND(" ",C49,FIND(" ",C49,1)+1)+1,FIND(" ",C49,FIND(" ",C49,FIND(" ",C49,1)+1)+1)-FIND(" ",C49,FIND(" ",C49,1)+1)-1),5,2),RIGHT(MID(C49,FIND(" ",C49,FIND(" ",C49,1)+1)+1,FIND(" ",C49,FIND(" ",C49,FIND(" ",C49,1)+1)+1)-FIND(" ",C49,FIND(" ",C49,1)+1)-1),2))</f>
        <v>43017</v>
      </c>
      <c r="E49" s="37" t="str">
        <f t="shared" si="1"/>
        <v>Music</v>
      </c>
      <c r="F49" s="37" t="str">
        <f t="shared" si="2"/>
        <v>Barney</v>
      </c>
      <c r="G49" s="38">
        <f t="shared" si="3"/>
        <v>0</v>
      </c>
    </row>
    <row r="50" spans="1:7" x14ac:dyDescent="0.25">
      <c r="A50" s="16">
        <f t="shared" si="0"/>
        <v>48</v>
      </c>
      <c r="B50" t="s">
        <v>57</v>
      </c>
      <c r="C50" s="33" t="str">
        <f>SUBSTITUTE(SUBSTITUTE(SUBSTITUTE(TRIM(SUBSTITUTE(SUBSTITUTE(SUBSTITUTE(CLEAN(B50),CHAR(160)," "),"/",""),"_"," ")),"PR:",""),"SP:",""),"201710"," 201710")</f>
        <v>Music Barney 20171027 $0</v>
      </c>
      <c r="D50" s="36">
        <f>DATE(LEFT(MID(C50,FIND(" ",C50,FIND(" ",C50,1)+1)+1,FIND(" ",C50,FIND(" ",C50,FIND(" ",C50,1)+1)+1)-FIND(" ",C50,FIND(" ",C50,1)+1)-1),4),MID(MID(C50,FIND(" ",C50,FIND(" ",C50,1)+1)+1,FIND(" ",C50,FIND(" ",C50,FIND(" ",C50,1)+1)+1)-FIND(" ",C50,FIND(" ",C50,1)+1)-1),5,2),RIGHT(MID(C50,FIND(" ",C50,FIND(" ",C50,1)+1)+1,FIND(" ",C50,FIND(" ",C50,FIND(" ",C50,1)+1)+1)-FIND(" ",C50,FIND(" ",C50,1)+1)-1),2))</f>
        <v>43035</v>
      </c>
      <c r="E50" s="37" t="str">
        <f t="shared" si="1"/>
        <v>Music</v>
      </c>
      <c r="F50" s="37" t="str">
        <f t="shared" si="2"/>
        <v>Barney</v>
      </c>
      <c r="G50" s="38">
        <f t="shared" si="3"/>
        <v>0</v>
      </c>
    </row>
    <row r="51" spans="1:7" x14ac:dyDescent="0.25">
      <c r="A51" s="16">
        <f t="shared" si="0"/>
        <v>49</v>
      </c>
      <c r="B51" t="s">
        <v>58</v>
      </c>
      <c r="C51" s="33" t="str">
        <f>SUBSTITUTE(SUBSTITUTE(SUBSTITUTE(TRIM(SUBSTITUTE(SUBSTITUTE(SUBSTITUTE(CLEAN(B51),CHAR(160)," "),"/",""),"_"," ")),"PR:",""),"SP:",""),"201710"," 201710")</f>
        <v>Games Carol 20171024 $1893</v>
      </c>
      <c r="D51" s="36">
        <f>DATE(LEFT(MID(C51,FIND(" ",C51,FIND(" ",C51,1)+1)+1,FIND(" ",C51,FIND(" ",C51,FIND(" ",C51,1)+1)+1)-FIND(" ",C51,FIND(" ",C51,1)+1)-1),4),MID(MID(C51,FIND(" ",C51,FIND(" ",C51,1)+1)+1,FIND(" ",C51,FIND(" ",C51,FIND(" ",C51,1)+1)+1)-FIND(" ",C51,FIND(" ",C51,1)+1)-1),5,2),RIGHT(MID(C51,FIND(" ",C51,FIND(" ",C51,1)+1)+1,FIND(" ",C51,FIND(" ",C51,FIND(" ",C51,1)+1)+1)-FIND(" ",C51,FIND(" ",C51,1)+1)-1),2))</f>
        <v>43032</v>
      </c>
      <c r="E51" s="37" t="str">
        <f t="shared" si="1"/>
        <v>Games</v>
      </c>
      <c r="F51" s="37" t="str">
        <f t="shared" si="2"/>
        <v>Carol</v>
      </c>
      <c r="G51" s="38">
        <f t="shared" si="3"/>
        <v>1893</v>
      </c>
    </row>
    <row r="52" spans="1:7" x14ac:dyDescent="0.25">
      <c r="A52" s="16">
        <f t="shared" si="0"/>
        <v>50</v>
      </c>
      <c r="B52" t="s">
        <v>59</v>
      </c>
      <c r="C52" s="33" t="str">
        <f>SUBSTITUTE(SUBSTITUTE(SUBSTITUTE(TRIM(SUBSTITUTE(SUBSTITUTE(SUBSTITUTE(CLEAN(B52),CHAR(160)," "),"/",""),"_"," ")),"PR:",""),"SP:",""),"201710"," 201710")</f>
        <v>Music David 20171027 $1303</v>
      </c>
      <c r="D52" s="36">
        <f>DATE(LEFT(MID(C52,FIND(" ",C52,FIND(" ",C52,1)+1)+1,FIND(" ",C52,FIND(" ",C52,FIND(" ",C52,1)+1)+1)-FIND(" ",C52,FIND(" ",C52,1)+1)-1),4),MID(MID(C52,FIND(" ",C52,FIND(" ",C52,1)+1)+1,FIND(" ",C52,FIND(" ",C52,FIND(" ",C52,1)+1)+1)-FIND(" ",C52,FIND(" ",C52,1)+1)-1),5,2),RIGHT(MID(C52,FIND(" ",C52,FIND(" ",C52,1)+1)+1,FIND(" ",C52,FIND(" ",C52,FIND(" ",C52,1)+1)+1)-FIND(" ",C52,FIND(" ",C52,1)+1)-1),2))</f>
        <v>43035</v>
      </c>
      <c r="E52" s="37" t="str">
        <f t="shared" si="1"/>
        <v>Music</v>
      </c>
      <c r="F52" s="37" t="str">
        <f t="shared" si="2"/>
        <v>David</v>
      </c>
      <c r="G52" s="38">
        <f t="shared" si="3"/>
        <v>1303</v>
      </c>
    </row>
    <row r="53" spans="1:7" x14ac:dyDescent="0.25">
      <c r="A53" s="16">
        <f t="shared" si="0"/>
        <v>51</v>
      </c>
      <c r="B53" t="s">
        <v>60</v>
      </c>
      <c r="C53" s="33" t="str">
        <f>SUBSTITUTE(SUBSTITUTE(SUBSTITUTE(TRIM(SUBSTITUTE(SUBSTITUTE(SUBSTITUTE(CLEAN(B53),CHAR(160)," "),"/",""),"_"," ")),"PR:",""),"SP:",""),"201710"," 201710")</f>
        <v>Clothing Alice 2017105 $1991</v>
      </c>
      <c r="D53" s="36">
        <f>DATE(LEFT(MID(C53,FIND(" ",C53,FIND(" ",C53,1)+1)+1,FIND(" ",C53,FIND(" ",C53,FIND(" ",C53,1)+1)+1)-FIND(" ",C53,FIND(" ",C53,1)+1)-1),4),MID(MID(C53,FIND(" ",C53,FIND(" ",C53,1)+1)+1,FIND(" ",C53,FIND(" ",C53,FIND(" ",C53,1)+1)+1)-FIND(" ",C53,FIND(" ",C53,1)+1)-1),5,2),RIGHT(MID(C53,FIND(" ",C53,FIND(" ",C53,1)+1)+1,FIND(" ",C53,FIND(" ",C53,FIND(" ",C53,1)+1)+1)-FIND(" ",C53,FIND(" ",C53,1)+1)-1),2))</f>
        <v>43013</v>
      </c>
      <c r="E53" s="37" t="str">
        <f t="shared" si="1"/>
        <v>Clothing</v>
      </c>
      <c r="F53" s="37" t="str">
        <f t="shared" si="2"/>
        <v>Alice</v>
      </c>
      <c r="G53" s="38">
        <f t="shared" si="3"/>
        <v>1991</v>
      </c>
    </row>
    <row r="54" spans="1:7" x14ac:dyDescent="0.25">
      <c r="A54" s="16">
        <f t="shared" si="0"/>
        <v>52</v>
      </c>
      <c r="B54" t="s">
        <v>61</v>
      </c>
      <c r="C54" s="33" t="str">
        <f>SUBSTITUTE(SUBSTITUTE(SUBSTITUTE(TRIM(SUBSTITUTE(SUBSTITUTE(SUBSTITUTE(CLEAN(B54),CHAR(160)," "),"/",""),"_"," ")),"PR:",""),"SP:",""),"201710"," 201710")</f>
        <v>Music David 20171026 $1288</v>
      </c>
      <c r="D54" s="36">
        <f>DATE(LEFT(MID(C54,FIND(" ",C54,FIND(" ",C54,1)+1)+1,FIND(" ",C54,FIND(" ",C54,FIND(" ",C54,1)+1)+1)-FIND(" ",C54,FIND(" ",C54,1)+1)-1),4),MID(MID(C54,FIND(" ",C54,FIND(" ",C54,1)+1)+1,FIND(" ",C54,FIND(" ",C54,FIND(" ",C54,1)+1)+1)-FIND(" ",C54,FIND(" ",C54,1)+1)-1),5,2),RIGHT(MID(C54,FIND(" ",C54,FIND(" ",C54,1)+1)+1,FIND(" ",C54,FIND(" ",C54,FIND(" ",C54,1)+1)+1)-FIND(" ",C54,FIND(" ",C54,1)+1)-1),2))</f>
        <v>43034</v>
      </c>
      <c r="E54" s="37" t="str">
        <f t="shared" si="1"/>
        <v>Music</v>
      </c>
      <c r="F54" s="37" t="str">
        <f t="shared" si="2"/>
        <v>David</v>
      </c>
      <c r="G54" s="38">
        <f t="shared" si="3"/>
        <v>1288</v>
      </c>
    </row>
    <row r="55" spans="1:7" x14ac:dyDescent="0.25">
      <c r="A55" s="16">
        <f t="shared" si="0"/>
        <v>53</v>
      </c>
      <c r="B55" t="s">
        <v>62</v>
      </c>
      <c r="C55" s="33" t="str">
        <f>SUBSTITUTE(SUBSTITUTE(SUBSTITUTE(TRIM(SUBSTITUTE(SUBSTITUTE(SUBSTITUTE(CLEAN(B55),CHAR(160)," "),"/",""),"_"," ")),"PR:",""),"SP:",""),"201710"," 201710")</f>
        <v>Clothing Alice 20171018 $1757</v>
      </c>
      <c r="D55" s="36">
        <f>DATE(LEFT(MID(C55,FIND(" ",C55,FIND(" ",C55,1)+1)+1,FIND(" ",C55,FIND(" ",C55,FIND(" ",C55,1)+1)+1)-FIND(" ",C55,FIND(" ",C55,1)+1)-1),4),MID(MID(C55,FIND(" ",C55,FIND(" ",C55,1)+1)+1,FIND(" ",C55,FIND(" ",C55,FIND(" ",C55,1)+1)+1)-FIND(" ",C55,FIND(" ",C55,1)+1)-1),5,2),RIGHT(MID(C55,FIND(" ",C55,FIND(" ",C55,1)+1)+1,FIND(" ",C55,FIND(" ",C55,FIND(" ",C55,1)+1)+1)-FIND(" ",C55,FIND(" ",C55,1)+1)-1),2))</f>
        <v>43026</v>
      </c>
      <c r="E55" s="37" t="str">
        <f t="shared" si="1"/>
        <v>Clothing</v>
      </c>
      <c r="F55" s="37" t="str">
        <f t="shared" si="2"/>
        <v>Alice</v>
      </c>
      <c r="G55" s="38">
        <f t="shared" si="3"/>
        <v>1757</v>
      </c>
    </row>
    <row r="56" spans="1:7" x14ac:dyDescent="0.25">
      <c r="A56" s="16">
        <f t="shared" si="0"/>
        <v>54</v>
      </c>
      <c r="B56" t="s">
        <v>63</v>
      </c>
      <c r="C56" s="33" t="str">
        <f>SUBSTITUTE(SUBSTITUTE(SUBSTITUTE(TRIM(SUBSTITUTE(SUBSTITUTE(SUBSTITUTE(CLEAN(B56),CHAR(160)," "),"/",""),"_"," ")),"PR:",""),"SP:",""),"201710"," 201710")</f>
        <v>Games Alice 20171025 $2406</v>
      </c>
      <c r="D56" s="36">
        <f>DATE(LEFT(MID(C56,FIND(" ",C56,FIND(" ",C56,1)+1)+1,FIND(" ",C56,FIND(" ",C56,FIND(" ",C56,1)+1)+1)-FIND(" ",C56,FIND(" ",C56,1)+1)-1),4),MID(MID(C56,FIND(" ",C56,FIND(" ",C56,1)+1)+1,FIND(" ",C56,FIND(" ",C56,FIND(" ",C56,1)+1)+1)-FIND(" ",C56,FIND(" ",C56,1)+1)-1),5,2),RIGHT(MID(C56,FIND(" ",C56,FIND(" ",C56,1)+1)+1,FIND(" ",C56,FIND(" ",C56,FIND(" ",C56,1)+1)+1)-FIND(" ",C56,FIND(" ",C56,1)+1)-1),2))</f>
        <v>43033</v>
      </c>
      <c r="E56" s="37" t="str">
        <f t="shared" si="1"/>
        <v>Games</v>
      </c>
      <c r="F56" s="37" t="str">
        <f t="shared" si="2"/>
        <v>Alice</v>
      </c>
      <c r="G56" s="38">
        <f t="shared" si="3"/>
        <v>2406</v>
      </c>
    </row>
    <row r="57" spans="1:7" x14ac:dyDescent="0.25">
      <c r="A57" s="16">
        <f t="shared" si="0"/>
        <v>55</v>
      </c>
      <c r="B57" t="s">
        <v>64</v>
      </c>
      <c r="C57" s="33" t="str">
        <f>SUBSTITUTE(SUBSTITUTE(SUBSTITUTE(TRIM(SUBSTITUTE(SUBSTITUTE(SUBSTITUTE(CLEAN(B57),CHAR(160)," "),"/",""),"_"," ")),"PR:",""),"SP:",""),"201710"," 201710")</f>
        <v>Music Barney 20171031 $1155</v>
      </c>
      <c r="D57" s="36">
        <f>DATE(LEFT(MID(C57,FIND(" ",C57,FIND(" ",C57,1)+1)+1,FIND(" ",C57,FIND(" ",C57,FIND(" ",C57,1)+1)+1)-FIND(" ",C57,FIND(" ",C57,1)+1)-1),4),MID(MID(C57,FIND(" ",C57,FIND(" ",C57,1)+1)+1,FIND(" ",C57,FIND(" ",C57,FIND(" ",C57,1)+1)+1)-FIND(" ",C57,FIND(" ",C57,1)+1)-1),5,2),RIGHT(MID(C57,FIND(" ",C57,FIND(" ",C57,1)+1)+1,FIND(" ",C57,FIND(" ",C57,FIND(" ",C57,1)+1)+1)-FIND(" ",C57,FIND(" ",C57,1)+1)-1),2))</f>
        <v>43039</v>
      </c>
      <c r="E57" s="37" t="str">
        <f t="shared" si="1"/>
        <v>Music</v>
      </c>
      <c r="F57" s="37" t="str">
        <f t="shared" si="2"/>
        <v>Barney</v>
      </c>
      <c r="G57" s="38">
        <f t="shared" si="3"/>
        <v>1155</v>
      </c>
    </row>
    <row r="58" spans="1:7" x14ac:dyDescent="0.25">
      <c r="A58" s="16">
        <f t="shared" si="0"/>
        <v>56</v>
      </c>
      <c r="B58" t="s">
        <v>65</v>
      </c>
      <c r="C58" s="33" t="str">
        <f>SUBSTITUTE(SUBSTITUTE(SUBSTITUTE(TRIM(SUBSTITUTE(SUBSTITUTE(SUBSTITUTE(CLEAN(B58),CHAR(160)," "),"/",""),"_"," ")),"PR:",""),"SP:",""),"201710"," 201710")</f>
        <v>Games Carol 20171020 $1107</v>
      </c>
      <c r="D58" s="36">
        <f>DATE(LEFT(MID(C58,FIND(" ",C58,FIND(" ",C58,1)+1)+1,FIND(" ",C58,FIND(" ",C58,FIND(" ",C58,1)+1)+1)-FIND(" ",C58,FIND(" ",C58,1)+1)-1),4),MID(MID(C58,FIND(" ",C58,FIND(" ",C58,1)+1)+1,FIND(" ",C58,FIND(" ",C58,FIND(" ",C58,1)+1)+1)-FIND(" ",C58,FIND(" ",C58,1)+1)-1),5,2),RIGHT(MID(C58,FIND(" ",C58,FIND(" ",C58,1)+1)+1,FIND(" ",C58,FIND(" ",C58,FIND(" ",C58,1)+1)+1)-FIND(" ",C58,FIND(" ",C58,1)+1)-1),2))</f>
        <v>43028</v>
      </c>
      <c r="E58" s="37" t="str">
        <f t="shared" si="1"/>
        <v>Games</v>
      </c>
      <c r="F58" s="37" t="str">
        <f t="shared" si="2"/>
        <v>Carol</v>
      </c>
      <c r="G58" s="38">
        <f t="shared" si="3"/>
        <v>1107</v>
      </c>
    </row>
    <row r="59" spans="1:7" x14ac:dyDescent="0.25">
      <c r="A59" s="16">
        <f t="shared" si="0"/>
        <v>57</v>
      </c>
      <c r="B59" t="s">
        <v>66</v>
      </c>
      <c r="C59" s="33" t="str">
        <f>SUBSTITUTE(SUBSTITUTE(SUBSTITUTE(TRIM(SUBSTITUTE(SUBSTITUTE(SUBSTITUTE(CLEAN(B59),CHAR(160)," "),"/",""),"_"," ")),"PR:",""),"SP:",""),"201710"," 201710")</f>
        <v>Clothing Alice 20171015 $1986</v>
      </c>
      <c r="D59" s="36">
        <f>DATE(LEFT(MID(C59,FIND(" ",C59,FIND(" ",C59,1)+1)+1,FIND(" ",C59,FIND(" ",C59,FIND(" ",C59,1)+1)+1)-FIND(" ",C59,FIND(" ",C59,1)+1)-1),4),MID(MID(C59,FIND(" ",C59,FIND(" ",C59,1)+1)+1,FIND(" ",C59,FIND(" ",C59,FIND(" ",C59,1)+1)+1)-FIND(" ",C59,FIND(" ",C59,1)+1)-1),5,2),RIGHT(MID(C59,FIND(" ",C59,FIND(" ",C59,1)+1)+1,FIND(" ",C59,FIND(" ",C59,FIND(" ",C59,1)+1)+1)-FIND(" ",C59,FIND(" ",C59,1)+1)-1),2))</f>
        <v>43023</v>
      </c>
      <c r="E59" s="37" t="str">
        <f t="shared" si="1"/>
        <v>Clothing</v>
      </c>
      <c r="F59" s="37" t="str">
        <f t="shared" si="2"/>
        <v>Alice</v>
      </c>
      <c r="G59" s="38">
        <f t="shared" si="3"/>
        <v>1986</v>
      </c>
    </row>
    <row r="60" spans="1:7" x14ac:dyDescent="0.25">
      <c r="A60" s="16">
        <f t="shared" si="0"/>
        <v>58</v>
      </c>
      <c r="B60" t="s">
        <v>67</v>
      </c>
      <c r="C60" s="33" t="str">
        <f>SUBSTITUTE(SUBSTITUTE(SUBSTITUTE(TRIM(SUBSTITUTE(SUBSTITUTE(SUBSTITUTE(CLEAN(B60),CHAR(160)," "),"/",""),"_"," ")),"PR:",""),"SP:",""),"201710"," 201710")</f>
        <v>Books David 20171010 $987</v>
      </c>
      <c r="D60" s="36">
        <f>DATE(LEFT(MID(C60,FIND(" ",C60,FIND(" ",C60,1)+1)+1,FIND(" ",C60,FIND(" ",C60,FIND(" ",C60,1)+1)+1)-FIND(" ",C60,FIND(" ",C60,1)+1)-1),4),MID(MID(C60,FIND(" ",C60,FIND(" ",C60,1)+1)+1,FIND(" ",C60,FIND(" ",C60,FIND(" ",C60,1)+1)+1)-FIND(" ",C60,FIND(" ",C60,1)+1)-1),5,2),RIGHT(MID(C60,FIND(" ",C60,FIND(" ",C60,1)+1)+1,FIND(" ",C60,FIND(" ",C60,FIND(" ",C60,1)+1)+1)-FIND(" ",C60,FIND(" ",C60,1)+1)-1),2))</f>
        <v>43018</v>
      </c>
      <c r="E60" s="37" t="str">
        <f t="shared" si="1"/>
        <v>Books</v>
      </c>
      <c r="F60" s="37" t="str">
        <f t="shared" si="2"/>
        <v>David</v>
      </c>
      <c r="G60" s="38">
        <f t="shared" si="3"/>
        <v>987</v>
      </c>
    </row>
    <row r="61" spans="1:7" x14ac:dyDescent="0.25">
      <c r="A61" s="16">
        <f t="shared" si="0"/>
        <v>59</v>
      </c>
      <c r="B61" t="s">
        <v>68</v>
      </c>
      <c r="C61" s="33" t="str">
        <f>SUBSTITUTE(SUBSTITUTE(SUBSTITUTE(TRIM(SUBSTITUTE(SUBSTITUTE(SUBSTITUTE(CLEAN(B61),CHAR(160)," "),"/",""),"_"," ")),"PR:",""),"SP:",""),"201710"," 201710")</f>
        <v>Games David 20171015 $0</v>
      </c>
      <c r="D61" s="36">
        <f>DATE(LEFT(MID(C61,FIND(" ",C61,FIND(" ",C61,1)+1)+1,FIND(" ",C61,FIND(" ",C61,FIND(" ",C61,1)+1)+1)-FIND(" ",C61,FIND(" ",C61,1)+1)-1),4),MID(MID(C61,FIND(" ",C61,FIND(" ",C61,1)+1)+1,FIND(" ",C61,FIND(" ",C61,FIND(" ",C61,1)+1)+1)-FIND(" ",C61,FIND(" ",C61,1)+1)-1),5,2),RIGHT(MID(C61,FIND(" ",C61,FIND(" ",C61,1)+1)+1,FIND(" ",C61,FIND(" ",C61,FIND(" ",C61,1)+1)+1)-FIND(" ",C61,FIND(" ",C61,1)+1)-1),2))</f>
        <v>43023</v>
      </c>
      <c r="E61" s="37" t="str">
        <f t="shared" si="1"/>
        <v>Games</v>
      </c>
      <c r="F61" s="37" t="str">
        <f t="shared" si="2"/>
        <v>David</v>
      </c>
      <c r="G61" s="38">
        <f t="shared" si="3"/>
        <v>0</v>
      </c>
    </row>
    <row r="62" spans="1:7" x14ac:dyDescent="0.25">
      <c r="A62" s="16">
        <f t="shared" si="0"/>
        <v>60</v>
      </c>
      <c r="B62" t="s">
        <v>69</v>
      </c>
      <c r="C62" s="33" t="str">
        <f>SUBSTITUTE(SUBSTITUTE(SUBSTITUTE(TRIM(SUBSTITUTE(SUBSTITUTE(SUBSTITUTE(CLEAN(B62),CHAR(160)," "),"/",""),"_"," ")),"PR:",""),"SP:",""),"201710"," 201710")</f>
        <v>Music David 2017108 $1355</v>
      </c>
      <c r="D62" s="36">
        <f>DATE(LEFT(MID(C62,FIND(" ",C62,FIND(" ",C62,1)+1)+1,FIND(" ",C62,FIND(" ",C62,FIND(" ",C62,1)+1)+1)-FIND(" ",C62,FIND(" ",C62,1)+1)-1),4),MID(MID(C62,FIND(" ",C62,FIND(" ",C62,1)+1)+1,FIND(" ",C62,FIND(" ",C62,FIND(" ",C62,1)+1)+1)-FIND(" ",C62,FIND(" ",C62,1)+1)-1),5,2),RIGHT(MID(C62,FIND(" ",C62,FIND(" ",C62,1)+1)+1,FIND(" ",C62,FIND(" ",C62,FIND(" ",C62,1)+1)+1)-FIND(" ",C62,FIND(" ",C62,1)+1)-1),2))</f>
        <v>43016</v>
      </c>
      <c r="E62" s="37" t="str">
        <f t="shared" si="1"/>
        <v>Music</v>
      </c>
      <c r="F62" s="37" t="str">
        <f t="shared" si="2"/>
        <v>David</v>
      </c>
      <c r="G62" s="38">
        <f t="shared" si="3"/>
        <v>1355</v>
      </c>
    </row>
    <row r="63" spans="1:7" x14ac:dyDescent="0.25">
      <c r="A63" s="16">
        <f t="shared" si="0"/>
        <v>61</v>
      </c>
      <c r="B63" t="s">
        <v>70</v>
      </c>
      <c r="C63" s="33" t="str">
        <f>SUBSTITUTE(SUBSTITUTE(SUBSTITUTE(TRIM(SUBSTITUTE(SUBSTITUTE(SUBSTITUTE(CLEAN(B63),CHAR(160)," "),"/",""),"_"," ")),"PR:",""),"SP:",""),"201710"," 201710")</f>
        <v>Games David 20171026 $1466</v>
      </c>
      <c r="D63" s="36">
        <f>DATE(LEFT(MID(C63,FIND(" ",C63,FIND(" ",C63,1)+1)+1,FIND(" ",C63,FIND(" ",C63,FIND(" ",C63,1)+1)+1)-FIND(" ",C63,FIND(" ",C63,1)+1)-1),4),MID(MID(C63,FIND(" ",C63,FIND(" ",C63,1)+1)+1,FIND(" ",C63,FIND(" ",C63,FIND(" ",C63,1)+1)+1)-FIND(" ",C63,FIND(" ",C63,1)+1)-1),5,2),RIGHT(MID(C63,FIND(" ",C63,FIND(" ",C63,1)+1)+1,FIND(" ",C63,FIND(" ",C63,FIND(" ",C63,1)+1)+1)-FIND(" ",C63,FIND(" ",C63,1)+1)-1),2))</f>
        <v>43034</v>
      </c>
      <c r="E63" s="37" t="str">
        <f t="shared" si="1"/>
        <v>Games</v>
      </c>
      <c r="F63" s="37" t="str">
        <f t="shared" si="2"/>
        <v>David</v>
      </c>
      <c r="G63" s="38">
        <f t="shared" si="3"/>
        <v>1466</v>
      </c>
    </row>
    <row r="64" spans="1:7" x14ac:dyDescent="0.25">
      <c r="A64" s="16">
        <f t="shared" si="0"/>
        <v>62</v>
      </c>
      <c r="B64" t="s">
        <v>71</v>
      </c>
      <c r="C64" s="33" t="str">
        <f>SUBSTITUTE(SUBSTITUTE(SUBSTITUTE(TRIM(SUBSTITUTE(SUBSTITUTE(SUBSTITUTE(CLEAN(B64),CHAR(160)," "),"/",""),"_"," ")),"PR:",""),"SP:",""),"201710"," 201710")</f>
        <v>Books Carol 2017108 $591</v>
      </c>
      <c r="D64" s="36">
        <f>DATE(LEFT(MID(C64,FIND(" ",C64,FIND(" ",C64,1)+1)+1,FIND(" ",C64,FIND(" ",C64,FIND(" ",C64,1)+1)+1)-FIND(" ",C64,FIND(" ",C64,1)+1)-1),4),MID(MID(C64,FIND(" ",C64,FIND(" ",C64,1)+1)+1,FIND(" ",C64,FIND(" ",C64,FIND(" ",C64,1)+1)+1)-FIND(" ",C64,FIND(" ",C64,1)+1)-1),5,2),RIGHT(MID(C64,FIND(" ",C64,FIND(" ",C64,1)+1)+1,FIND(" ",C64,FIND(" ",C64,FIND(" ",C64,1)+1)+1)-FIND(" ",C64,FIND(" ",C64,1)+1)-1),2))</f>
        <v>43016</v>
      </c>
      <c r="E64" s="37" t="str">
        <f t="shared" si="1"/>
        <v>Books</v>
      </c>
      <c r="F64" s="37" t="str">
        <f t="shared" si="2"/>
        <v>Carol</v>
      </c>
      <c r="G64" s="38">
        <f t="shared" si="3"/>
        <v>591</v>
      </c>
    </row>
    <row r="65" spans="1:7" x14ac:dyDescent="0.25">
      <c r="A65" s="16">
        <f t="shared" si="0"/>
        <v>63</v>
      </c>
      <c r="B65" t="s">
        <v>72</v>
      </c>
      <c r="C65" s="33" t="str">
        <f>SUBSTITUTE(SUBSTITUTE(SUBSTITUTE(TRIM(SUBSTITUTE(SUBSTITUTE(SUBSTITUTE(CLEAN(B65),CHAR(160)," "),"/",""),"_"," ")),"PR:",""),"SP:",""),"201710"," 201710")</f>
        <v>Books David 20171019 $564</v>
      </c>
      <c r="D65" s="36">
        <f>DATE(LEFT(MID(C65,FIND(" ",C65,FIND(" ",C65,1)+1)+1,FIND(" ",C65,FIND(" ",C65,FIND(" ",C65,1)+1)+1)-FIND(" ",C65,FIND(" ",C65,1)+1)-1),4),MID(MID(C65,FIND(" ",C65,FIND(" ",C65,1)+1)+1,FIND(" ",C65,FIND(" ",C65,FIND(" ",C65,1)+1)+1)-FIND(" ",C65,FIND(" ",C65,1)+1)-1),5,2),RIGHT(MID(C65,FIND(" ",C65,FIND(" ",C65,1)+1)+1,FIND(" ",C65,FIND(" ",C65,FIND(" ",C65,1)+1)+1)-FIND(" ",C65,FIND(" ",C65,1)+1)-1),2))</f>
        <v>43027</v>
      </c>
      <c r="E65" s="37" t="str">
        <f t="shared" si="1"/>
        <v>Books</v>
      </c>
      <c r="F65" s="37" t="str">
        <f t="shared" si="2"/>
        <v>David</v>
      </c>
      <c r="G65" s="38">
        <f t="shared" si="3"/>
        <v>564</v>
      </c>
    </row>
    <row r="66" spans="1:7" x14ac:dyDescent="0.25">
      <c r="A66" s="16">
        <f t="shared" si="0"/>
        <v>64</v>
      </c>
      <c r="B66" t="s">
        <v>73</v>
      </c>
      <c r="C66" s="33" t="str">
        <f>SUBSTITUTE(SUBSTITUTE(SUBSTITUTE(TRIM(SUBSTITUTE(SUBSTITUTE(SUBSTITUTE(CLEAN(B66),CHAR(160)," "),"/",""),"_"," ")),"PR:",""),"SP:",""),"201710"," 201710")</f>
        <v>Clothing Barney 20171020 $1875</v>
      </c>
      <c r="D66" s="36">
        <f>DATE(LEFT(MID(C66,FIND(" ",C66,FIND(" ",C66,1)+1)+1,FIND(" ",C66,FIND(" ",C66,FIND(" ",C66,1)+1)+1)-FIND(" ",C66,FIND(" ",C66,1)+1)-1),4),MID(MID(C66,FIND(" ",C66,FIND(" ",C66,1)+1)+1,FIND(" ",C66,FIND(" ",C66,FIND(" ",C66,1)+1)+1)-FIND(" ",C66,FIND(" ",C66,1)+1)-1),5,2),RIGHT(MID(C66,FIND(" ",C66,FIND(" ",C66,1)+1)+1,FIND(" ",C66,FIND(" ",C66,FIND(" ",C66,1)+1)+1)-FIND(" ",C66,FIND(" ",C66,1)+1)-1),2))</f>
        <v>43028</v>
      </c>
      <c r="E66" s="37" t="str">
        <f t="shared" si="1"/>
        <v>Clothing</v>
      </c>
      <c r="F66" s="37" t="str">
        <f t="shared" si="2"/>
        <v>Barney</v>
      </c>
      <c r="G66" s="38">
        <f t="shared" si="3"/>
        <v>1875</v>
      </c>
    </row>
    <row r="67" spans="1:7" x14ac:dyDescent="0.25">
      <c r="A67" s="16">
        <f t="shared" si="0"/>
        <v>65</v>
      </c>
      <c r="B67" t="s">
        <v>74</v>
      </c>
      <c r="C67" s="33" t="str">
        <f>SUBSTITUTE(SUBSTITUTE(SUBSTITUTE(TRIM(SUBSTITUTE(SUBSTITUTE(SUBSTITUTE(CLEAN(B67),CHAR(160)," "),"/",""),"_"," ")),"PR:",""),"SP:",""),"201710"," 201710")</f>
        <v>Games Barney 20171024 $0</v>
      </c>
      <c r="D67" s="36">
        <f>DATE(LEFT(MID(C67,FIND(" ",C67,FIND(" ",C67,1)+1)+1,FIND(" ",C67,FIND(" ",C67,FIND(" ",C67,1)+1)+1)-FIND(" ",C67,FIND(" ",C67,1)+1)-1),4),MID(MID(C67,FIND(" ",C67,FIND(" ",C67,1)+1)+1,FIND(" ",C67,FIND(" ",C67,FIND(" ",C67,1)+1)+1)-FIND(" ",C67,FIND(" ",C67,1)+1)-1),5,2),RIGHT(MID(C67,FIND(" ",C67,FIND(" ",C67,1)+1)+1,FIND(" ",C67,FIND(" ",C67,FIND(" ",C67,1)+1)+1)-FIND(" ",C67,FIND(" ",C67,1)+1)-1),2))</f>
        <v>43032</v>
      </c>
      <c r="E67" s="37" t="str">
        <f t="shared" si="1"/>
        <v>Games</v>
      </c>
      <c r="F67" s="37" t="str">
        <f t="shared" si="2"/>
        <v>Barney</v>
      </c>
      <c r="G67" s="38">
        <f t="shared" si="3"/>
        <v>0</v>
      </c>
    </row>
    <row r="68" spans="1:7" x14ac:dyDescent="0.25">
      <c r="A68" s="16">
        <f t="shared" ref="A68:A131" si="4">A67+1</f>
        <v>66</v>
      </c>
      <c r="B68" t="s">
        <v>75</v>
      </c>
      <c r="C68" s="33" t="str">
        <f>SUBSTITUTE(SUBSTITUTE(SUBSTITUTE(TRIM(SUBSTITUTE(SUBSTITUTE(SUBSTITUTE(CLEAN(B68),CHAR(160)," "),"/",""),"_"," ")),"PR:",""),"SP:",""),"201710"," 201710")</f>
        <v>Clothing David 2017107 $1564</v>
      </c>
      <c r="D68" s="36">
        <f>DATE(LEFT(MID(C68,FIND(" ",C68,FIND(" ",C68,1)+1)+1,FIND(" ",C68,FIND(" ",C68,FIND(" ",C68,1)+1)+1)-FIND(" ",C68,FIND(" ",C68,1)+1)-1),4),MID(MID(C68,FIND(" ",C68,FIND(" ",C68,1)+1)+1,FIND(" ",C68,FIND(" ",C68,FIND(" ",C68,1)+1)+1)-FIND(" ",C68,FIND(" ",C68,1)+1)-1),5,2),RIGHT(MID(C68,FIND(" ",C68,FIND(" ",C68,1)+1)+1,FIND(" ",C68,FIND(" ",C68,FIND(" ",C68,1)+1)+1)-FIND(" ",C68,FIND(" ",C68,1)+1)-1),2))</f>
        <v>43015</v>
      </c>
      <c r="E68" s="37" t="str">
        <f t="shared" ref="E68:E131" si="5">LEFT(C68,FIND(" ",C68,1)-1)</f>
        <v>Clothing</v>
      </c>
      <c r="F68" s="37" t="str">
        <f t="shared" ref="F68:F131" si="6">MID(C68,FIND(" ",C68,1)+1,FIND(" ",C68,FIND(" ",C68,1)+1)-FIND(" ",C68,1)-1)</f>
        <v>David</v>
      </c>
      <c r="G68" s="38">
        <f t="shared" ref="G68:G131" si="7">VALUE(MID(C68,FIND("$",C68)+1,99))</f>
        <v>1564</v>
      </c>
    </row>
    <row r="69" spans="1:7" x14ac:dyDescent="0.25">
      <c r="A69" s="16">
        <f t="shared" si="4"/>
        <v>67</v>
      </c>
      <c r="B69" t="s">
        <v>76</v>
      </c>
      <c r="C69" s="33" t="str">
        <f>SUBSTITUTE(SUBSTITUTE(SUBSTITUTE(TRIM(SUBSTITUTE(SUBSTITUTE(SUBSTITUTE(CLEAN(B69),CHAR(160)," "),"/",""),"_"," ")),"PR:",""),"SP:",""),"201710"," 201710")</f>
        <v>Games Carol 2017107 $0</v>
      </c>
      <c r="D69" s="36">
        <f>DATE(LEFT(MID(C69,FIND(" ",C69,FIND(" ",C69,1)+1)+1,FIND(" ",C69,FIND(" ",C69,FIND(" ",C69,1)+1)+1)-FIND(" ",C69,FIND(" ",C69,1)+1)-1),4),MID(MID(C69,FIND(" ",C69,FIND(" ",C69,1)+1)+1,FIND(" ",C69,FIND(" ",C69,FIND(" ",C69,1)+1)+1)-FIND(" ",C69,FIND(" ",C69,1)+1)-1),5,2),RIGHT(MID(C69,FIND(" ",C69,FIND(" ",C69,1)+1)+1,FIND(" ",C69,FIND(" ",C69,FIND(" ",C69,1)+1)+1)-FIND(" ",C69,FIND(" ",C69,1)+1)-1),2))</f>
        <v>43015</v>
      </c>
      <c r="E69" s="37" t="str">
        <f t="shared" si="5"/>
        <v>Games</v>
      </c>
      <c r="F69" s="37" t="str">
        <f t="shared" si="6"/>
        <v>Carol</v>
      </c>
      <c r="G69" s="38">
        <f t="shared" si="7"/>
        <v>0</v>
      </c>
    </row>
    <row r="70" spans="1:7" x14ac:dyDescent="0.25">
      <c r="A70" s="16">
        <f t="shared" si="4"/>
        <v>68</v>
      </c>
      <c r="B70" t="s">
        <v>77</v>
      </c>
      <c r="C70" s="33" t="str">
        <f>SUBSTITUTE(SUBSTITUTE(SUBSTITUTE(TRIM(SUBSTITUTE(SUBSTITUTE(SUBSTITUTE(CLEAN(B70),CHAR(160)," "),"/",""),"_"," ")),"PR:",""),"SP:",""),"201710"," 201710")</f>
        <v>Books Carol 20171019 $0</v>
      </c>
      <c r="D70" s="36">
        <f>DATE(LEFT(MID(C70,FIND(" ",C70,FIND(" ",C70,1)+1)+1,FIND(" ",C70,FIND(" ",C70,FIND(" ",C70,1)+1)+1)-FIND(" ",C70,FIND(" ",C70,1)+1)-1),4),MID(MID(C70,FIND(" ",C70,FIND(" ",C70,1)+1)+1,FIND(" ",C70,FIND(" ",C70,FIND(" ",C70,1)+1)+1)-FIND(" ",C70,FIND(" ",C70,1)+1)-1),5,2),RIGHT(MID(C70,FIND(" ",C70,FIND(" ",C70,1)+1)+1,FIND(" ",C70,FIND(" ",C70,FIND(" ",C70,1)+1)+1)-FIND(" ",C70,FIND(" ",C70,1)+1)-1),2))</f>
        <v>43027</v>
      </c>
      <c r="E70" s="37" t="str">
        <f t="shared" si="5"/>
        <v>Books</v>
      </c>
      <c r="F70" s="37" t="str">
        <f t="shared" si="6"/>
        <v>Carol</v>
      </c>
      <c r="G70" s="38">
        <f t="shared" si="7"/>
        <v>0</v>
      </c>
    </row>
    <row r="71" spans="1:7" x14ac:dyDescent="0.25">
      <c r="A71" s="16">
        <f t="shared" si="4"/>
        <v>69</v>
      </c>
      <c r="B71" t="s">
        <v>78</v>
      </c>
      <c r="C71" s="33" t="str">
        <f>SUBSTITUTE(SUBSTITUTE(SUBSTITUTE(TRIM(SUBSTITUTE(SUBSTITUTE(SUBSTITUTE(CLEAN(B71),CHAR(160)," "),"/",""),"_"," ")),"PR:",""),"SP:",""),"201710"," 201710")</f>
        <v>Games Carol 20171010 $0</v>
      </c>
      <c r="D71" s="36">
        <f>DATE(LEFT(MID(C71,FIND(" ",C71,FIND(" ",C71,1)+1)+1,FIND(" ",C71,FIND(" ",C71,FIND(" ",C71,1)+1)+1)-FIND(" ",C71,FIND(" ",C71,1)+1)-1),4),MID(MID(C71,FIND(" ",C71,FIND(" ",C71,1)+1)+1,FIND(" ",C71,FIND(" ",C71,FIND(" ",C71,1)+1)+1)-FIND(" ",C71,FIND(" ",C71,1)+1)-1),5,2),RIGHT(MID(C71,FIND(" ",C71,FIND(" ",C71,1)+1)+1,FIND(" ",C71,FIND(" ",C71,FIND(" ",C71,1)+1)+1)-FIND(" ",C71,FIND(" ",C71,1)+1)-1),2))</f>
        <v>43018</v>
      </c>
      <c r="E71" s="37" t="str">
        <f t="shared" si="5"/>
        <v>Games</v>
      </c>
      <c r="F71" s="37" t="str">
        <f t="shared" si="6"/>
        <v>Carol</v>
      </c>
      <c r="G71" s="38">
        <f t="shared" si="7"/>
        <v>0</v>
      </c>
    </row>
    <row r="72" spans="1:7" x14ac:dyDescent="0.25">
      <c r="A72" s="16">
        <f t="shared" si="4"/>
        <v>70</v>
      </c>
      <c r="B72" t="s">
        <v>79</v>
      </c>
      <c r="C72" s="33" t="str">
        <f>SUBSTITUTE(SUBSTITUTE(SUBSTITUTE(TRIM(SUBSTITUTE(SUBSTITUTE(SUBSTITUTE(CLEAN(B72),CHAR(160)," "),"/",""),"_"," ")),"PR:",""),"SP:",""),"201710"," 201710")</f>
        <v>Music Barney 20171020 $0</v>
      </c>
      <c r="D72" s="36">
        <f>DATE(LEFT(MID(C72,FIND(" ",C72,FIND(" ",C72,1)+1)+1,FIND(" ",C72,FIND(" ",C72,FIND(" ",C72,1)+1)+1)-FIND(" ",C72,FIND(" ",C72,1)+1)-1),4),MID(MID(C72,FIND(" ",C72,FIND(" ",C72,1)+1)+1,FIND(" ",C72,FIND(" ",C72,FIND(" ",C72,1)+1)+1)-FIND(" ",C72,FIND(" ",C72,1)+1)-1),5,2),RIGHT(MID(C72,FIND(" ",C72,FIND(" ",C72,1)+1)+1,FIND(" ",C72,FIND(" ",C72,FIND(" ",C72,1)+1)+1)-FIND(" ",C72,FIND(" ",C72,1)+1)-1),2))</f>
        <v>43028</v>
      </c>
      <c r="E72" s="37" t="str">
        <f t="shared" si="5"/>
        <v>Music</v>
      </c>
      <c r="F72" s="37" t="str">
        <f t="shared" si="6"/>
        <v>Barney</v>
      </c>
      <c r="G72" s="38">
        <f t="shared" si="7"/>
        <v>0</v>
      </c>
    </row>
    <row r="73" spans="1:7" x14ac:dyDescent="0.25">
      <c r="A73" s="16">
        <f t="shared" si="4"/>
        <v>71</v>
      </c>
      <c r="B73" t="s">
        <v>80</v>
      </c>
      <c r="C73" s="33" t="str">
        <f>SUBSTITUTE(SUBSTITUTE(SUBSTITUTE(TRIM(SUBSTITUTE(SUBSTITUTE(SUBSTITUTE(CLEAN(B73),CHAR(160)," "),"/",""),"_"," ")),"PR:",""),"SP:",""),"201710"," 201710")</f>
        <v>Books Carol 20171021 $582</v>
      </c>
      <c r="D73" s="36">
        <f>DATE(LEFT(MID(C73,FIND(" ",C73,FIND(" ",C73,1)+1)+1,FIND(" ",C73,FIND(" ",C73,FIND(" ",C73,1)+1)+1)-FIND(" ",C73,FIND(" ",C73,1)+1)-1),4),MID(MID(C73,FIND(" ",C73,FIND(" ",C73,1)+1)+1,FIND(" ",C73,FIND(" ",C73,FIND(" ",C73,1)+1)+1)-FIND(" ",C73,FIND(" ",C73,1)+1)-1),5,2),RIGHT(MID(C73,FIND(" ",C73,FIND(" ",C73,1)+1)+1,FIND(" ",C73,FIND(" ",C73,FIND(" ",C73,1)+1)+1)-FIND(" ",C73,FIND(" ",C73,1)+1)-1),2))</f>
        <v>43029</v>
      </c>
      <c r="E73" s="37" t="str">
        <f t="shared" si="5"/>
        <v>Books</v>
      </c>
      <c r="F73" s="37" t="str">
        <f t="shared" si="6"/>
        <v>Carol</v>
      </c>
      <c r="G73" s="38">
        <f t="shared" si="7"/>
        <v>582</v>
      </c>
    </row>
    <row r="74" spans="1:7" x14ac:dyDescent="0.25">
      <c r="A74" s="16">
        <f t="shared" si="4"/>
        <v>72</v>
      </c>
      <c r="B74" t="s">
        <v>81</v>
      </c>
      <c r="C74" s="33" t="str">
        <f>SUBSTITUTE(SUBSTITUTE(SUBSTITUTE(TRIM(SUBSTITUTE(SUBSTITUTE(SUBSTITUTE(CLEAN(B74),CHAR(160)," "),"/",""),"_"," ")),"PR:",""),"SP:",""),"201710"," 201710")</f>
        <v>Clothing Carol 20171013 $0</v>
      </c>
      <c r="D74" s="36">
        <f>DATE(LEFT(MID(C74,FIND(" ",C74,FIND(" ",C74,1)+1)+1,FIND(" ",C74,FIND(" ",C74,FIND(" ",C74,1)+1)+1)-FIND(" ",C74,FIND(" ",C74,1)+1)-1),4),MID(MID(C74,FIND(" ",C74,FIND(" ",C74,1)+1)+1,FIND(" ",C74,FIND(" ",C74,FIND(" ",C74,1)+1)+1)-FIND(" ",C74,FIND(" ",C74,1)+1)-1),5,2),RIGHT(MID(C74,FIND(" ",C74,FIND(" ",C74,1)+1)+1,FIND(" ",C74,FIND(" ",C74,FIND(" ",C74,1)+1)+1)-FIND(" ",C74,FIND(" ",C74,1)+1)-1),2))</f>
        <v>43021</v>
      </c>
      <c r="E74" s="37" t="str">
        <f t="shared" si="5"/>
        <v>Clothing</v>
      </c>
      <c r="F74" s="37" t="str">
        <f t="shared" si="6"/>
        <v>Carol</v>
      </c>
      <c r="G74" s="38">
        <f t="shared" si="7"/>
        <v>0</v>
      </c>
    </row>
    <row r="75" spans="1:7" x14ac:dyDescent="0.25">
      <c r="A75" s="16">
        <f t="shared" si="4"/>
        <v>73</v>
      </c>
      <c r="B75" t="s">
        <v>82</v>
      </c>
      <c r="C75" s="33" t="str">
        <f>SUBSTITUTE(SUBSTITUTE(SUBSTITUTE(TRIM(SUBSTITUTE(SUBSTITUTE(SUBSTITUTE(CLEAN(B75),CHAR(160)," "),"/",""),"_"," ")),"PR:",""),"SP:",""),"201710"," 201710")</f>
        <v>Games Carol 2017109 $893</v>
      </c>
      <c r="D75" s="36">
        <f>DATE(LEFT(MID(C75,FIND(" ",C75,FIND(" ",C75,1)+1)+1,FIND(" ",C75,FIND(" ",C75,FIND(" ",C75,1)+1)+1)-FIND(" ",C75,FIND(" ",C75,1)+1)-1),4),MID(MID(C75,FIND(" ",C75,FIND(" ",C75,1)+1)+1,FIND(" ",C75,FIND(" ",C75,FIND(" ",C75,1)+1)+1)-FIND(" ",C75,FIND(" ",C75,1)+1)-1),5,2),RIGHT(MID(C75,FIND(" ",C75,FIND(" ",C75,1)+1)+1,FIND(" ",C75,FIND(" ",C75,FIND(" ",C75,1)+1)+1)-FIND(" ",C75,FIND(" ",C75,1)+1)-1),2))</f>
        <v>43017</v>
      </c>
      <c r="E75" s="37" t="str">
        <f t="shared" si="5"/>
        <v>Games</v>
      </c>
      <c r="F75" s="37" t="str">
        <f t="shared" si="6"/>
        <v>Carol</v>
      </c>
      <c r="G75" s="38">
        <f t="shared" si="7"/>
        <v>893</v>
      </c>
    </row>
    <row r="76" spans="1:7" x14ac:dyDescent="0.25">
      <c r="A76" s="16">
        <f t="shared" si="4"/>
        <v>74</v>
      </c>
      <c r="B76" t="s">
        <v>83</v>
      </c>
      <c r="C76" s="33" t="str">
        <f>SUBSTITUTE(SUBSTITUTE(SUBSTITUTE(TRIM(SUBSTITUTE(SUBSTITUTE(SUBSTITUTE(CLEAN(B76),CHAR(160)," "),"/",""),"_"," ")),"PR:",""),"SP:",""),"201710"," 201710")</f>
        <v>Music Alice 20171012 $1447</v>
      </c>
      <c r="D76" s="36">
        <f>DATE(LEFT(MID(C76,FIND(" ",C76,FIND(" ",C76,1)+1)+1,FIND(" ",C76,FIND(" ",C76,FIND(" ",C76,1)+1)+1)-FIND(" ",C76,FIND(" ",C76,1)+1)-1),4),MID(MID(C76,FIND(" ",C76,FIND(" ",C76,1)+1)+1,FIND(" ",C76,FIND(" ",C76,FIND(" ",C76,1)+1)+1)-FIND(" ",C76,FIND(" ",C76,1)+1)-1),5,2),RIGHT(MID(C76,FIND(" ",C76,FIND(" ",C76,1)+1)+1,FIND(" ",C76,FIND(" ",C76,FIND(" ",C76,1)+1)+1)-FIND(" ",C76,FIND(" ",C76,1)+1)-1),2))</f>
        <v>43020</v>
      </c>
      <c r="E76" s="37" t="str">
        <f t="shared" si="5"/>
        <v>Music</v>
      </c>
      <c r="F76" s="37" t="str">
        <f t="shared" si="6"/>
        <v>Alice</v>
      </c>
      <c r="G76" s="38">
        <f t="shared" si="7"/>
        <v>1447</v>
      </c>
    </row>
    <row r="77" spans="1:7" x14ac:dyDescent="0.25">
      <c r="A77" s="16">
        <f t="shared" si="4"/>
        <v>75</v>
      </c>
      <c r="B77" t="s">
        <v>84</v>
      </c>
      <c r="C77" s="33" t="str">
        <f>SUBSTITUTE(SUBSTITUTE(SUBSTITUTE(TRIM(SUBSTITUTE(SUBSTITUTE(SUBSTITUTE(CLEAN(B77),CHAR(160)," "),"/",""),"_"," ")),"PR:",""),"SP:",""),"201710"," 201710")</f>
        <v>Clothing Barney 20171024 $1395</v>
      </c>
      <c r="D77" s="36">
        <f>DATE(LEFT(MID(C77,FIND(" ",C77,FIND(" ",C77,1)+1)+1,FIND(" ",C77,FIND(" ",C77,FIND(" ",C77,1)+1)+1)-FIND(" ",C77,FIND(" ",C77,1)+1)-1),4),MID(MID(C77,FIND(" ",C77,FIND(" ",C77,1)+1)+1,FIND(" ",C77,FIND(" ",C77,FIND(" ",C77,1)+1)+1)-FIND(" ",C77,FIND(" ",C77,1)+1)-1),5,2),RIGHT(MID(C77,FIND(" ",C77,FIND(" ",C77,1)+1)+1,FIND(" ",C77,FIND(" ",C77,FIND(" ",C77,1)+1)+1)-FIND(" ",C77,FIND(" ",C77,1)+1)-1),2))</f>
        <v>43032</v>
      </c>
      <c r="E77" s="37" t="str">
        <f t="shared" si="5"/>
        <v>Clothing</v>
      </c>
      <c r="F77" s="37" t="str">
        <f t="shared" si="6"/>
        <v>Barney</v>
      </c>
      <c r="G77" s="38">
        <f t="shared" si="7"/>
        <v>1395</v>
      </c>
    </row>
    <row r="78" spans="1:7" x14ac:dyDescent="0.25">
      <c r="A78" s="16">
        <f t="shared" si="4"/>
        <v>76</v>
      </c>
      <c r="B78" t="s">
        <v>85</v>
      </c>
      <c r="C78" s="33" t="str">
        <f>SUBSTITUTE(SUBSTITUTE(SUBSTITUTE(TRIM(SUBSTITUTE(SUBSTITUTE(SUBSTITUTE(CLEAN(B78),CHAR(160)," "),"/",""),"_"," ")),"PR:",""),"SP:",""),"201710"," 201710")</f>
        <v>Clothing Alice 20171025 $729</v>
      </c>
      <c r="D78" s="36">
        <f>DATE(LEFT(MID(C78,FIND(" ",C78,FIND(" ",C78,1)+1)+1,FIND(" ",C78,FIND(" ",C78,FIND(" ",C78,1)+1)+1)-FIND(" ",C78,FIND(" ",C78,1)+1)-1),4),MID(MID(C78,FIND(" ",C78,FIND(" ",C78,1)+1)+1,FIND(" ",C78,FIND(" ",C78,FIND(" ",C78,1)+1)+1)-FIND(" ",C78,FIND(" ",C78,1)+1)-1),5,2),RIGHT(MID(C78,FIND(" ",C78,FIND(" ",C78,1)+1)+1,FIND(" ",C78,FIND(" ",C78,FIND(" ",C78,1)+1)+1)-FIND(" ",C78,FIND(" ",C78,1)+1)-1),2))</f>
        <v>43033</v>
      </c>
      <c r="E78" s="37" t="str">
        <f t="shared" si="5"/>
        <v>Clothing</v>
      </c>
      <c r="F78" s="37" t="str">
        <f t="shared" si="6"/>
        <v>Alice</v>
      </c>
      <c r="G78" s="38">
        <f t="shared" si="7"/>
        <v>729</v>
      </c>
    </row>
    <row r="79" spans="1:7" x14ac:dyDescent="0.25">
      <c r="A79" s="16">
        <f t="shared" si="4"/>
        <v>77</v>
      </c>
      <c r="B79" t="s">
        <v>86</v>
      </c>
      <c r="C79" s="33" t="str">
        <f>SUBSTITUTE(SUBSTITUTE(SUBSTITUTE(TRIM(SUBSTITUTE(SUBSTITUTE(SUBSTITUTE(CLEAN(B79),CHAR(160)," "),"/",""),"_"," ")),"PR:",""),"SP:",""),"201710"," 201710")</f>
        <v>Clothing Carol 2017104 $819</v>
      </c>
      <c r="D79" s="36">
        <f>DATE(LEFT(MID(C79,FIND(" ",C79,FIND(" ",C79,1)+1)+1,FIND(" ",C79,FIND(" ",C79,FIND(" ",C79,1)+1)+1)-FIND(" ",C79,FIND(" ",C79,1)+1)-1),4),MID(MID(C79,FIND(" ",C79,FIND(" ",C79,1)+1)+1,FIND(" ",C79,FIND(" ",C79,FIND(" ",C79,1)+1)+1)-FIND(" ",C79,FIND(" ",C79,1)+1)-1),5,2),RIGHT(MID(C79,FIND(" ",C79,FIND(" ",C79,1)+1)+1,FIND(" ",C79,FIND(" ",C79,FIND(" ",C79,1)+1)+1)-FIND(" ",C79,FIND(" ",C79,1)+1)-1),2))</f>
        <v>43012</v>
      </c>
      <c r="E79" s="37" t="str">
        <f t="shared" si="5"/>
        <v>Clothing</v>
      </c>
      <c r="F79" s="37" t="str">
        <f t="shared" si="6"/>
        <v>Carol</v>
      </c>
      <c r="G79" s="38">
        <f t="shared" si="7"/>
        <v>819</v>
      </c>
    </row>
    <row r="80" spans="1:7" x14ac:dyDescent="0.25">
      <c r="A80" s="16">
        <f t="shared" si="4"/>
        <v>78</v>
      </c>
      <c r="B80" t="s">
        <v>87</v>
      </c>
      <c r="C80" s="33" t="str">
        <f>SUBSTITUTE(SUBSTITUTE(SUBSTITUTE(TRIM(SUBSTITUTE(SUBSTITUTE(SUBSTITUTE(CLEAN(B80),CHAR(160)," "),"/",""),"_"," ")),"PR:",""),"SP:",""),"201710"," 201710")</f>
        <v>Clothing David 20171024 $0</v>
      </c>
      <c r="D80" s="36">
        <f>DATE(LEFT(MID(C80,FIND(" ",C80,FIND(" ",C80,1)+1)+1,FIND(" ",C80,FIND(" ",C80,FIND(" ",C80,1)+1)+1)-FIND(" ",C80,FIND(" ",C80,1)+1)-1),4),MID(MID(C80,FIND(" ",C80,FIND(" ",C80,1)+1)+1,FIND(" ",C80,FIND(" ",C80,FIND(" ",C80,1)+1)+1)-FIND(" ",C80,FIND(" ",C80,1)+1)-1),5,2),RIGHT(MID(C80,FIND(" ",C80,FIND(" ",C80,1)+1)+1,FIND(" ",C80,FIND(" ",C80,FIND(" ",C80,1)+1)+1)-FIND(" ",C80,FIND(" ",C80,1)+1)-1),2))</f>
        <v>43032</v>
      </c>
      <c r="E80" s="37" t="str">
        <f t="shared" si="5"/>
        <v>Clothing</v>
      </c>
      <c r="F80" s="37" t="str">
        <f t="shared" si="6"/>
        <v>David</v>
      </c>
      <c r="G80" s="38">
        <f t="shared" si="7"/>
        <v>0</v>
      </c>
    </row>
    <row r="81" spans="1:7" x14ac:dyDescent="0.25">
      <c r="A81" s="16">
        <f t="shared" si="4"/>
        <v>79</v>
      </c>
      <c r="B81" t="s">
        <v>88</v>
      </c>
      <c r="C81" s="33" t="str">
        <f>SUBSTITUTE(SUBSTITUTE(SUBSTITUTE(TRIM(SUBSTITUTE(SUBSTITUTE(SUBSTITUTE(CLEAN(B81),CHAR(160)," "),"/",""),"_"," ")),"PR:",""),"SP:",""),"201710"," 201710")</f>
        <v>Games David 20171025 $1409</v>
      </c>
      <c r="D81" s="36">
        <f>DATE(LEFT(MID(C81,FIND(" ",C81,FIND(" ",C81,1)+1)+1,FIND(" ",C81,FIND(" ",C81,FIND(" ",C81,1)+1)+1)-FIND(" ",C81,FIND(" ",C81,1)+1)-1),4),MID(MID(C81,FIND(" ",C81,FIND(" ",C81,1)+1)+1,FIND(" ",C81,FIND(" ",C81,FIND(" ",C81,1)+1)+1)-FIND(" ",C81,FIND(" ",C81,1)+1)-1),5,2),RIGHT(MID(C81,FIND(" ",C81,FIND(" ",C81,1)+1)+1,FIND(" ",C81,FIND(" ",C81,FIND(" ",C81,1)+1)+1)-FIND(" ",C81,FIND(" ",C81,1)+1)-1),2))</f>
        <v>43033</v>
      </c>
      <c r="E81" s="37" t="str">
        <f t="shared" si="5"/>
        <v>Games</v>
      </c>
      <c r="F81" s="37" t="str">
        <f t="shared" si="6"/>
        <v>David</v>
      </c>
      <c r="G81" s="38">
        <f t="shared" si="7"/>
        <v>1409</v>
      </c>
    </row>
    <row r="82" spans="1:7" x14ac:dyDescent="0.25">
      <c r="A82" s="16">
        <f t="shared" si="4"/>
        <v>80</v>
      </c>
      <c r="B82" t="s">
        <v>89</v>
      </c>
      <c r="C82" s="33" t="str">
        <f>SUBSTITUTE(SUBSTITUTE(SUBSTITUTE(TRIM(SUBSTITUTE(SUBSTITUTE(SUBSTITUTE(CLEAN(B82),CHAR(160)," "),"/",""),"_"," ")),"PR:",""),"SP:",""),"201710"," 201710")</f>
        <v>Games David 20171028 $1628</v>
      </c>
      <c r="D82" s="36">
        <f>DATE(LEFT(MID(C82,FIND(" ",C82,FIND(" ",C82,1)+1)+1,FIND(" ",C82,FIND(" ",C82,FIND(" ",C82,1)+1)+1)-FIND(" ",C82,FIND(" ",C82,1)+1)-1),4),MID(MID(C82,FIND(" ",C82,FIND(" ",C82,1)+1)+1,FIND(" ",C82,FIND(" ",C82,FIND(" ",C82,1)+1)+1)-FIND(" ",C82,FIND(" ",C82,1)+1)-1),5,2),RIGHT(MID(C82,FIND(" ",C82,FIND(" ",C82,1)+1)+1,FIND(" ",C82,FIND(" ",C82,FIND(" ",C82,1)+1)+1)-FIND(" ",C82,FIND(" ",C82,1)+1)-1),2))</f>
        <v>43036</v>
      </c>
      <c r="E82" s="37" t="str">
        <f t="shared" si="5"/>
        <v>Games</v>
      </c>
      <c r="F82" s="37" t="str">
        <f t="shared" si="6"/>
        <v>David</v>
      </c>
      <c r="G82" s="38">
        <f t="shared" si="7"/>
        <v>1628</v>
      </c>
    </row>
    <row r="83" spans="1:7" x14ac:dyDescent="0.25">
      <c r="A83" s="16">
        <f t="shared" si="4"/>
        <v>81</v>
      </c>
      <c r="B83" t="s">
        <v>90</v>
      </c>
      <c r="C83" s="33" t="str">
        <f>SUBSTITUTE(SUBSTITUTE(SUBSTITUTE(TRIM(SUBSTITUTE(SUBSTITUTE(SUBSTITUTE(CLEAN(B83),CHAR(160)," "),"/",""),"_"," ")),"PR:",""),"SP:",""),"201710"," 201710")</f>
        <v>Music David 20171030 $0</v>
      </c>
      <c r="D83" s="36">
        <f>DATE(LEFT(MID(C83,FIND(" ",C83,FIND(" ",C83,1)+1)+1,FIND(" ",C83,FIND(" ",C83,FIND(" ",C83,1)+1)+1)-FIND(" ",C83,FIND(" ",C83,1)+1)-1),4),MID(MID(C83,FIND(" ",C83,FIND(" ",C83,1)+1)+1,FIND(" ",C83,FIND(" ",C83,FIND(" ",C83,1)+1)+1)-FIND(" ",C83,FIND(" ",C83,1)+1)-1),5,2),RIGHT(MID(C83,FIND(" ",C83,FIND(" ",C83,1)+1)+1,FIND(" ",C83,FIND(" ",C83,FIND(" ",C83,1)+1)+1)-FIND(" ",C83,FIND(" ",C83,1)+1)-1),2))</f>
        <v>43038</v>
      </c>
      <c r="E83" s="37" t="str">
        <f t="shared" si="5"/>
        <v>Music</v>
      </c>
      <c r="F83" s="37" t="str">
        <f t="shared" si="6"/>
        <v>David</v>
      </c>
      <c r="G83" s="38">
        <f t="shared" si="7"/>
        <v>0</v>
      </c>
    </row>
    <row r="84" spans="1:7" x14ac:dyDescent="0.25">
      <c r="A84" s="16">
        <f t="shared" si="4"/>
        <v>82</v>
      </c>
      <c r="B84" t="s">
        <v>91</v>
      </c>
      <c r="C84" s="33" t="str">
        <f>SUBSTITUTE(SUBSTITUTE(SUBSTITUTE(TRIM(SUBSTITUTE(SUBSTITUTE(SUBSTITUTE(CLEAN(B84),CHAR(160)," "),"/",""),"_"," ")),"PR:",""),"SP:",""),"201710"," 201710")</f>
        <v>Games Alice 20171030 $1228</v>
      </c>
      <c r="D84" s="36">
        <f>DATE(LEFT(MID(C84,FIND(" ",C84,FIND(" ",C84,1)+1)+1,FIND(" ",C84,FIND(" ",C84,FIND(" ",C84,1)+1)+1)-FIND(" ",C84,FIND(" ",C84,1)+1)-1),4),MID(MID(C84,FIND(" ",C84,FIND(" ",C84,1)+1)+1,FIND(" ",C84,FIND(" ",C84,FIND(" ",C84,1)+1)+1)-FIND(" ",C84,FIND(" ",C84,1)+1)-1),5,2),RIGHT(MID(C84,FIND(" ",C84,FIND(" ",C84,1)+1)+1,FIND(" ",C84,FIND(" ",C84,FIND(" ",C84,1)+1)+1)-FIND(" ",C84,FIND(" ",C84,1)+1)-1),2))</f>
        <v>43038</v>
      </c>
      <c r="E84" s="37" t="str">
        <f t="shared" si="5"/>
        <v>Games</v>
      </c>
      <c r="F84" s="37" t="str">
        <f t="shared" si="6"/>
        <v>Alice</v>
      </c>
      <c r="G84" s="38">
        <f t="shared" si="7"/>
        <v>1228</v>
      </c>
    </row>
    <row r="85" spans="1:7" x14ac:dyDescent="0.25">
      <c r="A85" s="16">
        <f t="shared" si="4"/>
        <v>83</v>
      </c>
      <c r="B85" t="s">
        <v>92</v>
      </c>
      <c r="C85" s="33" t="str">
        <f>SUBSTITUTE(SUBSTITUTE(SUBSTITUTE(TRIM(SUBSTITUTE(SUBSTITUTE(SUBSTITUTE(CLEAN(B85),CHAR(160)," "),"/",""),"_"," ")),"PR:",""),"SP:",""),"201710"," 201710")</f>
        <v>Music Carol 20171018 $1232</v>
      </c>
      <c r="D85" s="36">
        <f>DATE(LEFT(MID(C85,FIND(" ",C85,FIND(" ",C85,1)+1)+1,FIND(" ",C85,FIND(" ",C85,FIND(" ",C85,1)+1)+1)-FIND(" ",C85,FIND(" ",C85,1)+1)-1),4),MID(MID(C85,FIND(" ",C85,FIND(" ",C85,1)+1)+1,FIND(" ",C85,FIND(" ",C85,FIND(" ",C85,1)+1)+1)-FIND(" ",C85,FIND(" ",C85,1)+1)-1),5,2),RIGHT(MID(C85,FIND(" ",C85,FIND(" ",C85,1)+1)+1,FIND(" ",C85,FIND(" ",C85,FIND(" ",C85,1)+1)+1)-FIND(" ",C85,FIND(" ",C85,1)+1)-1),2))</f>
        <v>43026</v>
      </c>
      <c r="E85" s="37" t="str">
        <f t="shared" si="5"/>
        <v>Music</v>
      </c>
      <c r="F85" s="37" t="str">
        <f t="shared" si="6"/>
        <v>Carol</v>
      </c>
      <c r="G85" s="38">
        <f t="shared" si="7"/>
        <v>1232</v>
      </c>
    </row>
    <row r="86" spans="1:7" x14ac:dyDescent="0.25">
      <c r="A86" s="16">
        <f t="shared" si="4"/>
        <v>84</v>
      </c>
      <c r="B86" t="s">
        <v>93</v>
      </c>
      <c r="C86" s="33" t="str">
        <f>SUBSTITUTE(SUBSTITUTE(SUBSTITUTE(TRIM(SUBSTITUTE(SUBSTITUTE(SUBSTITUTE(CLEAN(B86),CHAR(160)," "),"/",""),"_"," ")),"PR:",""),"SP:",""),"201710"," 201710")</f>
        <v>Clothing Barney 20171029 $754</v>
      </c>
      <c r="D86" s="36">
        <f>DATE(LEFT(MID(C86,FIND(" ",C86,FIND(" ",C86,1)+1)+1,FIND(" ",C86,FIND(" ",C86,FIND(" ",C86,1)+1)+1)-FIND(" ",C86,FIND(" ",C86,1)+1)-1),4),MID(MID(C86,FIND(" ",C86,FIND(" ",C86,1)+1)+1,FIND(" ",C86,FIND(" ",C86,FIND(" ",C86,1)+1)+1)-FIND(" ",C86,FIND(" ",C86,1)+1)-1),5,2),RIGHT(MID(C86,FIND(" ",C86,FIND(" ",C86,1)+1)+1,FIND(" ",C86,FIND(" ",C86,FIND(" ",C86,1)+1)+1)-FIND(" ",C86,FIND(" ",C86,1)+1)-1),2))</f>
        <v>43037</v>
      </c>
      <c r="E86" s="37" t="str">
        <f t="shared" si="5"/>
        <v>Clothing</v>
      </c>
      <c r="F86" s="37" t="str">
        <f t="shared" si="6"/>
        <v>Barney</v>
      </c>
      <c r="G86" s="38">
        <f t="shared" si="7"/>
        <v>754</v>
      </c>
    </row>
    <row r="87" spans="1:7" x14ac:dyDescent="0.25">
      <c r="A87" s="16">
        <f t="shared" si="4"/>
        <v>85</v>
      </c>
      <c r="B87" t="s">
        <v>94</v>
      </c>
      <c r="C87" s="33" t="str">
        <f>SUBSTITUTE(SUBSTITUTE(SUBSTITUTE(TRIM(SUBSTITUTE(SUBSTITUTE(SUBSTITUTE(CLEAN(B87),CHAR(160)," "),"/",""),"_"," ")),"PR:",""),"SP:",""),"201710"," 201710")</f>
        <v>Clothing Carol 20171023 $1234</v>
      </c>
      <c r="D87" s="36">
        <f>DATE(LEFT(MID(C87,FIND(" ",C87,FIND(" ",C87,1)+1)+1,FIND(" ",C87,FIND(" ",C87,FIND(" ",C87,1)+1)+1)-FIND(" ",C87,FIND(" ",C87,1)+1)-1),4),MID(MID(C87,FIND(" ",C87,FIND(" ",C87,1)+1)+1,FIND(" ",C87,FIND(" ",C87,FIND(" ",C87,1)+1)+1)-FIND(" ",C87,FIND(" ",C87,1)+1)-1),5,2),RIGHT(MID(C87,FIND(" ",C87,FIND(" ",C87,1)+1)+1,FIND(" ",C87,FIND(" ",C87,FIND(" ",C87,1)+1)+1)-FIND(" ",C87,FIND(" ",C87,1)+1)-1),2))</f>
        <v>43031</v>
      </c>
      <c r="E87" s="37" t="str">
        <f t="shared" si="5"/>
        <v>Clothing</v>
      </c>
      <c r="F87" s="37" t="str">
        <f t="shared" si="6"/>
        <v>Carol</v>
      </c>
      <c r="G87" s="38">
        <f t="shared" si="7"/>
        <v>1234</v>
      </c>
    </row>
    <row r="88" spans="1:7" x14ac:dyDescent="0.25">
      <c r="A88" s="16">
        <f t="shared" si="4"/>
        <v>86</v>
      </c>
      <c r="B88" t="s">
        <v>95</v>
      </c>
      <c r="C88" s="33" t="str">
        <f>SUBSTITUTE(SUBSTITUTE(SUBSTITUTE(TRIM(SUBSTITUTE(SUBSTITUTE(SUBSTITUTE(CLEAN(B88),CHAR(160)," "),"/",""),"_"," ")),"PR:",""),"SP:",""),"201710"," 201710")</f>
        <v>Music Barney 2017102 $927</v>
      </c>
      <c r="D88" s="36">
        <f>DATE(LEFT(MID(C88,FIND(" ",C88,FIND(" ",C88,1)+1)+1,FIND(" ",C88,FIND(" ",C88,FIND(" ",C88,1)+1)+1)-FIND(" ",C88,FIND(" ",C88,1)+1)-1),4),MID(MID(C88,FIND(" ",C88,FIND(" ",C88,1)+1)+1,FIND(" ",C88,FIND(" ",C88,FIND(" ",C88,1)+1)+1)-FIND(" ",C88,FIND(" ",C88,1)+1)-1),5,2),RIGHT(MID(C88,FIND(" ",C88,FIND(" ",C88,1)+1)+1,FIND(" ",C88,FIND(" ",C88,FIND(" ",C88,1)+1)+1)-FIND(" ",C88,FIND(" ",C88,1)+1)-1),2))</f>
        <v>43010</v>
      </c>
      <c r="E88" s="37" t="str">
        <f t="shared" si="5"/>
        <v>Music</v>
      </c>
      <c r="F88" s="37" t="str">
        <f t="shared" si="6"/>
        <v>Barney</v>
      </c>
      <c r="G88" s="38">
        <f t="shared" si="7"/>
        <v>927</v>
      </c>
    </row>
    <row r="89" spans="1:7" x14ac:dyDescent="0.25">
      <c r="A89" s="16">
        <f t="shared" si="4"/>
        <v>87</v>
      </c>
      <c r="B89" t="s">
        <v>96</v>
      </c>
      <c r="C89" s="33" t="str">
        <f>SUBSTITUTE(SUBSTITUTE(SUBSTITUTE(TRIM(SUBSTITUTE(SUBSTITUTE(SUBSTITUTE(CLEAN(B89),CHAR(160)," "),"/",""),"_"," ")),"PR:",""),"SP:",""),"201710"," 201710")</f>
        <v>Clothing Barney 2017107 $1419</v>
      </c>
      <c r="D89" s="36">
        <f>DATE(LEFT(MID(C89,FIND(" ",C89,FIND(" ",C89,1)+1)+1,FIND(" ",C89,FIND(" ",C89,FIND(" ",C89,1)+1)+1)-FIND(" ",C89,FIND(" ",C89,1)+1)-1),4),MID(MID(C89,FIND(" ",C89,FIND(" ",C89,1)+1)+1,FIND(" ",C89,FIND(" ",C89,FIND(" ",C89,1)+1)+1)-FIND(" ",C89,FIND(" ",C89,1)+1)-1),5,2),RIGHT(MID(C89,FIND(" ",C89,FIND(" ",C89,1)+1)+1,FIND(" ",C89,FIND(" ",C89,FIND(" ",C89,1)+1)+1)-FIND(" ",C89,FIND(" ",C89,1)+1)-1),2))</f>
        <v>43015</v>
      </c>
      <c r="E89" s="37" t="str">
        <f t="shared" si="5"/>
        <v>Clothing</v>
      </c>
      <c r="F89" s="37" t="str">
        <f t="shared" si="6"/>
        <v>Barney</v>
      </c>
      <c r="G89" s="38">
        <f t="shared" si="7"/>
        <v>1419</v>
      </c>
    </row>
    <row r="90" spans="1:7" x14ac:dyDescent="0.25">
      <c r="A90" s="16">
        <f t="shared" si="4"/>
        <v>88</v>
      </c>
      <c r="B90" t="s">
        <v>97</v>
      </c>
      <c r="C90" s="33" t="str">
        <f>SUBSTITUTE(SUBSTITUTE(SUBSTITUTE(TRIM(SUBSTITUTE(SUBSTITUTE(SUBSTITUTE(CLEAN(B90),CHAR(160)," "),"/",""),"_"," ")),"PR:",""),"SP:",""),"201710"," 201710")</f>
        <v>Games Barney 20171022 $2167</v>
      </c>
      <c r="D90" s="36">
        <f>DATE(LEFT(MID(C90,FIND(" ",C90,FIND(" ",C90,1)+1)+1,FIND(" ",C90,FIND(" ",C90,FIND(" ",C90,1)+1)+1)-FIND(" ",C90,FIND(" ",C90,1)+1)-1),4),MID(MID(C90,FIND(" ",C90,FIND(" ",C90,1)+1)+1,FIND(" ",C90,FIND(" ",C90,FIND(" ",C90,1)+1)+1)-FIND(" ",C90,FIND(" ",C90,1)+1)-1),5,2),RIGHT(MID(C90,FIND(" ",C90,FIND(" ",C90,1)+1)+1,FIND(" ",C90,FIND(" ",C90,FIND(" ",C90,1)+1)+1)-FIND(" ",C90,FIND(" ",C90,1)+1)-1),2))</f>
        <v>43030</v>
      </c>
      <c r="E90" s="37" t="str">
        <f t="shared" si="5"/>
        <v>Games</v>
      </c>
      <c r="F90" s="37" t="str">
        <f t="shared" si="6"/>
        <v>Barney</v>
      </c>
      <c r="G90" s="38">
        <f t="shared" si="7"/>
        <v>2167</v>
      </c>
    </row>
    <row r="91" spans="1:7" x14ac:dyDescent="0.25">
      <c r="A91" s="16">
        <f t="shared" si="4"/>
        <v>89</v>
      </c>
      <c r="B91" t="s">
        <v>98</v>
      </c>
      <c r="C91" s="33" t="str">
        <f>SUBSTITUTE(SUBSTITUTE(SUBSTITUTE(TRIM(SUBSTITUTE(SUBSTITUTE(SUBSTITUTE(CLEAN(B91),CHAR(160)," "),"/",""),"_"," ")),"PR:",""),"SP:",""),"201710"," 201710")</f>
        <v>Games Barney 20171014 $1771</v>
      </c>
      <c r="D91" s="36">
        <f>DATE(LEFT(MID(C91,FIND(" ",C91,FIND(" ",C91,1)+1)+1,FIND(" ",C91,FIND(" ",C91,FIND(" ",C91,1)+1)+1)-FIND(" ",C91,FIND(" ",C91,1)+1)-1),4),MID(MID(C91,FIND(" ",C91,FIND(" ",C91,1)+1)+1,FIND(" ",C91,FIND(" ",C91,FIND(" ",C91,1)+1)+1)-FIND(" ",C91,FIND(" ",C91,1)+1)-1),5,2),RIGHT(MID(C91,FIND(" ",C91,FIND(" ",C91,1)+1)+1,FIND(" ",C91,FIND(" ",C91,FIND(" ",C91,1)+1)+1)-FIND(" ",C91,FIND(" ",C91,1)+1)-1),2))</f>
        <v>43022</v>
      </c>
      <c r="E91" s="37" t="str">
        <f t="shared" si="5"/>
        <v>Games</v>
      </c>
      <c r="F91" s="37" t="str">
        <f t="shared" si="6"/>
        <v>Barney</v>
      </c>
      <c r="G91" s="38">
        <f t="shared" si="7"/>
        <v>1771</v>
      </c>
    </row>
    <row r="92" spans="1:7" x14ac:dyDescent="0.25">
      <c r="A92" s="16">
        <f t="shared" si="4"/>
        <v>90</v>
      </c>
      <c r="B92" t="s">
        <v>99</v>
      </c>
      <c r="C92" s="33" t="str">
        <f>SUBSTITUTE(SUBSTITUTE(SUBSTITUTE(TRIM(SUBSTITUTE(SUBSTITUTE(SUBSTITUTE(CLEAN(B92),CHAR(160)," "),"/",""),"_"," ")),"PR:",""),"SP:",""),"201710"," 201710")</f>
        <v>Games Barney 2017109 $0</v>
      </c>
      <c r="D92" s="36">
        <f>DATE(LEFT(MID(C92,FIND(" ",C92,FIND(" ",C92,1)+1)+1,FIND(" ",C92,FIND(" ",C92,FIND(" ",C92,1)+1)+1)-FIND(" ",C92,FIND(" ",C92,1)+1)-1),4),MID(MID(C92,FIND(" ",C92,FIND(" ",C92,1)+1)+1,FIND(" ",C92,FIND(" ",C92,FIND(" ",C92,1)+1)+1)-FIND(" ",C92,FIND(" ",C92,1)+1)-1),5,2),RIGHT(MID(C92,FIND(" ",C92,FIND(" ",C92,1)+1)+1,FIND(" ",C92,FIND(" ",C92,FIND(" ",C92,1)+1)+1)-FIND(" ",C92,FIND(" ",C92,1)+1)-1),2))</f>
        <v>43017</v>
      </c>
      <c r="E92" s="37" t="str">
        <f t="shared" si="5"/>
        <v>Games</v>
      </c>
      <c r="F92" s="37" t="str">
        <f t="shared" si="6"/>
        <v>Barney</v>
      </c>
      <c r="G92" s="38">
        <f t="shared" si="7"/>
        <v>0</v>
      </c>
    </row>
    <row r="93" spans="1:7" x14ac:dyDescent="0.25">
      <c r="A93" s="16">
        <f t="shared" si="4"/>
        <v>91</v>
      </c>
      <c r="B93" t="s">
        <v>100</v>
      </c>
      <c r="C93" s="33" t="str">
        <f>SUBSTITUTE(SUBSTITUTE(SUBSTITUTE(TRIM(SUBSTITUTE(SUBSTITUTE(SUBSTITUTE(CLEAN(B93),CHAR(160)," "),"/",""),"_"," ")),"PR:",""),"SP:",""),"201710"," 201710")</f>
        <v>Clothing Alice 2017101 $0</v>
      </c>
      <c r="D93" s="36">
        <f>DATE(LEFT(MID(C93,FIND(" ",C93,FIND(" ",C93,1)+1)+1,FIND(" ",C93,FIND(" ",C93,FIND(" ",C93,1)+1)+1)-FIND(" ",C93,FIND(" ",C93,1)+1)-1),4),MID(MID(C93,FIND(" ",C93,FIND(" ",C93,1)+1)+1,FIND(" ",C93,FIND(" ",C93,FIND(" ",C93,1)+1)+1)-FIND(" ",C93,FIND(" ",C93,1)+1)-1),5,2),RIGHT(MID(C93,FIND(" ",C93,FIND(" ",C93,1)+1)+1,FIND(" ",C93,FIND(" ",C93,FIND(" ",C93,1)+1)+1)-FIND(" ",C93,FIND(" ",C93,1)+1)-1),2))</f>
        <v>43009</v>
      </c>
      <c r="E93" s="37" t="str">
        <f t="shared" si="5"/>
        <v>Clothing</v>
      </c>
      <c r="F93" s="37" t="str">
        <f t="shared" si="6"/>
        <v>Alice</v>
      </c>
      <c r="G93" s="38">
        <f t="shared" si="7"/>
        <v>0</v>
      </c>
    </row>
    <row r="94" spans="1:7" x14ac:dyDescent="0.25">
      <c r="A94" s="16">
        <f t="shared" si="4"/>
        <v>92</v>
      </c>
      <c r="B94" t="s">
        <v>101</v>
      </c>
      <c r="C94" s="33" t="str">
        <f>SUBSTITUTE(SUBSTITUTE(SUBSTITUTE(TRIM(SUBSTITUTE(SUBSTITUTE(SUBSTITUTE(CLEAN(B94),CHAR(160)," "),"/",""),"_"," ")),"PR:",""),"SP:",""),"201710"," 201710")</f>
        <v>Books Barney 20171015 $0</v>
      </c>
      <c r="D94" s="36">
        <f>DATE(LEFT(MID(C94,FIND(" ",C94,FIND(" ",C94,1)+1)+1,FIND(" ",C94,FIND(" ",C94,FIND(" ",C94,1)+1)+1)-FIND(" ",C94,FIND(" ",C94,1)+1)-1),4),MID(MID(C94,FIND(" ",C94,FIND(" ",C94,1)+1)+1,FIND(" ",C94,FIND(" ",C94,FIND(" ",C94,1)+1)+1)-FIND(" ",C94,FIND(" ",C94,1)+1)-1),5,2),RIGHT(MID(C94,FIND(" ",C94,FIND(" ",C94,1)+1)+1,FIND(" ",C94,FIND(" ",C94,FIND(" ",C94,1)+1)+1)-FIND(" ",C94,FIND(" ",C94,1)+1)-1),2))</f>
        <v>43023</v>
      </c>
      <c r="E94" s="37" t="str">
        <f t="shared" si="5"/>
        <v>Books</v>
      </c>
      <c r="F94" s="37" t="str">
        <f t="shared" si="6"/>
        <v>Barney</v>
      </c>
      <c r="G94" s="38">
        <f t="shared" si="7"/>
        <v>0</v>
      </c>
    </row>
    <row r="95" spans="1:7" x14ac:dyDescent="0.25">
      <c r="A95" s="16">
        <f t="shared" si="4"/>
        <v>93</v>
      </c>
      <c r="B95" t="s">
        <v>102</v>
      </c>
      <c r="C95" s="33" t="str">
        <f>SUBSTITUTE(SUBSTITUTE(SUBSTITUTE(TRIM(SUBSTITUTE(SUBSTITUTE(SUBSTITUTE(CLEAN(B95),CHAR(160)," "),"/",""),"_"," ")),"PR:",""),"SP:",""),"201710"," 201710")</f>
        <v>Clothing Carol 20171012 $1973</v>
      </c>
      <c r="D95" s="36">
        <f>DATE(LEFT(MID(C95,FIND(" ",C95,FIND(" ",C95,1)+1)+1,FIND(" ",C95,FIND(" ",C95,FIND(" ",C95,1)+1)+1)-FIND(" ",C95,FIND(" ",C95,1)+1)-1),4),MID(MID(C95,FIND(" ",C95,FIND(" ",C95,1)+1)+1,FIND(" ",C95,FIND(" ",C95,FIND(" ",C95,1)+1)+1)-FIND(" ",C95,FIND(" ",C95,1)+1)-1),5,2),RIGHT(MID(C95,FIND(" ",C95,FIND(" ",C95,1)+1)+1,FIND(" ",C95,FIND(" ",C95,FIND(" ",C95,1)+1)+1)-FIND(" ",C95,FIND(" ",C95,1)+1)-1),2))</f>
        <v>43020</v>
      </c>
      <c r="E95" s="37" t="str">
        <f t="shared" si="5"/>
        <v>Clothing</v>
      </c>
      <c r="F95" s="37" t="str">
        <f t="shared" si="6"/>
        <v>Carol</v>
      </c>
      <c r="G95" s="38">
        <f t="shared" si="7"/>
        <v>1973</v>
      </c>
    </row>
    <row r="96" spans="1:7" x14ac:dyDescent="0.25">
      <c r="A96" s="16">
        <f t="shared" si="4"/>
        <v>94</v>
      </c>
      <c r="B96" t="s">
        <v>103</v>
      </c>
      <c r="C96" s="33" t="str">
        <f>SUBSTITUTE(SUBSTITUTE(SUBSTITUTE(TRIM(SUBSTITUTE(SUBSTITUTE(SUBSTITUTE(CLEAN(B96),CHAR(160)," "),"/",""),"_"," ")),"PR:",""),"SP:",""),"201710"," 201710")</f>
        <v>Music David 20171028 $941</v>
      </c>
      <c r="D96" s="36">
        <f>DATE(LEFT(MID(C96,FIND(" ",C96,FIND(" ",C96,1)+1)+1,FIND(" ",C96,FIND(" ",C96,FIND(" ",C96,1)+1)+1)-FIND(" ",C96,FIND(" ",C96,1)+1)-1),4),MID(MID(C96,FIND(" ",C96,FIND(" ",C96,1)+1)+1,FIND(" ",C96,FIND(" ",C96,FIND(" ",C96,1)+1)+1)-FIND(" ",C96,FIND(" ",C96,1)+1)-1),5,2),RIGHT(MID(C96,FIND(" ",C96,FIND(" ",C96,1)+1)+1,FIND(" ",C96,FIND(" ",C96,FIND(" ",C96,1)+1)+1)-FIND(" ",C96,FIND(" ",C96,1)+1)-1),2))</f>
        <v>43036</v>
      </c>
      <c r="E96" s="37" t="str">
        <f t="shared" si="5"/>
        <v>Music</v>
      </c>
      <c r="F96" s="37" t="str">
        <f t="shared" si="6"/>
        <v>David</v>
      </c>
      <c r="G96" s="38">
        <f t="shared" si="7"/>
        <v>941</v>
      </c>
    </row>
    <row r="97" spans="1:7" x14ac:dyDescent="0.25">
      <c r="A97" s="16">
        <f t="shared" si="4"/>
        <v>95</v>
      </c>
      <c r="B97" t="s">
        <v>104</v>
      </c>
      <c r="C97" s="33" t="str">
        <f>SUBSTITUTE(SUBSTITUTE(SUBSTITUTE(TRIM(SUBSTITUTE(SUBSTITUTE(SUBSTITUTE(CLEAN(B97),CHAR(160)," "),"/",""),"_"," ")),"PR:",""),"SP:",""),"201710"," 201710")</f>
        <v>Books Carol 20171028 $671</v>
      </c>
      <c r="D97" s="36">
        <f>DATE(LEFT(MID(C97,FIND(" ",C97,FIND(" ",C97,1)+1)+1,FIND(" ",C97,FIND(" ",C97,FIND(" ",C97,1)+1)+1)-FIND(" ",C97,FIND(" ",C97,1)+1)-1),4),MID(MID(C97,FIND(" ",C97,FIND(" ",C97,1)+1)+1,FIND(" ",C97,FIND(" ",C97,FIND(" ",C97,1)+1)+1)-FIND(" ",C97,FIND(" ",C97,1)+1)-1),5,2),RIGHT(MID(C97,FIND(" ",C97,FIND(" ",C97,1)+1)+1,FIND(" ",C97,FIND(" ",C97,FIND(" ",C97,1)+1)+1)-FIND(" ",C97,FIND(" ",C97,1)+1)-1),2))</f>
        <v>43036</v>
      </c>
      <c r="E97" s="37" t="str">
        <f t="shared" si="5"/>
        <v>Books</v>
      </c>
      <c r="F97" s="37" t="str">
        <f t="shared" si="6"/>
        <v>Carol</v>
      </c>
      <c r="G97" s="38">
        <f t="shared" si="7"/>
        <v>671</v>
      </c>
    </row>
    <row r="98" spans="1:7" x14ac:dyDescent="0.25">
      <c r="A98" s="16">
        <f t="shared" si="4"/>
        <v>96</v>
      </c>
      <c r="B98" t="s">
        <v>105</v>
      </c>
      <c r="C98" s="33" t="str">
        <f>SUBSTITUTE(SUBSTITUTE(SUBSTITUTE(TRIM(SUBSTITUTE(SUBSTITUTE(SUBSTITUTE(CLEAN(B98),CHAR(160)," "),"/",""),"_"," ")),"PR:",""),"SP:",""),"201710"," 201710")</f>
        <v>Clothing Barney 20171015 $1743</v>
      </c>
      <c r="D98" s="36">
        <f>DATE(LEFT(MID(C98,FIND(" ",C98,FIND(" ",C98,1)+1)+1,FIND(" ",C98,FIND(" ",C98,FIND(" ",C98,1)+1)+1)-FIND(" ",C98,FIND(" ",C98,1)+1)-1),4),MID(MID(C98,FIND(" ",C98,FIND(" ",C98,1)+1)+1,FIND(" ",C98,FIND(" ",C98,FIND(" ",C98,1)+1)+1)-FIND(" ",C98,FIND(" ",C98,1)+1)-1),5,2),RIGHT(MID(C98,FIND(" ",C98,FIND(" ",C98,1)+1)+1,FIND(" ",C98,FIND(" ",C98,FIND(" ",C98,1)+1)+1)-FIND(" ",C98,FIND(" ",C98,1)+1)-1),2))</f>
        <v>43023</v>
      </c>
      <c r="E98" s="37" t="str">
        <f t="shared" si="5"/>
        <v>Clothing</v>
      </c>
      <c r="F98" s="37" t="str">
        <f t="shared" si="6"/>
        <v>Barney</v>
      </c>
      <c r="G98" s="38">
        <f t="shared" si="7"/>
        <v>1743</v>
      </c>
    </row>
    <row r="99" spans="1:7" x14ac:dyDescent="0.25">
      <c r="A99" s="16">
        <f t="shared" si="4"/>
        <v>97</v>
      </c>
      <c r="B99" t="s">
        <v>106</v>
      </c>
      <c r="C99" s="33" t="str">
        <f>SUBSTITUTE(SUBSTITUTE(SUBSTITUTE(TRIM(SUBSTITUTE(SUBSTITUTE(SUBSTITUTE(CLEAN(B99),CHAR(160)," "),"/",""),"_"," ")),"PR:",""),"SP:",""),"201710"," 201710")</f>
        <v>Games David 20171017 $963</v>
      </c>
      <c r="D99" s="36">
        <f>DATE(LEFT(MID(C99,FIND(" ",C99,FIND(" ",C99,1)+1)+1,FIND(" ",C99,FIND(" ",C99,FIND(" ",C99,1)+1)+1)-FIND(" ",C99,FIND(" ",C99,1)+1)-1),4),MID(MID(C99,FIND(" ",C99,FIND(" ",C99,1)+1)+1,FIND(" ",C99,FIND(" ",C99,FIND(" ",C99,1)+1)+1)-FIND(" ",C99,FIND(" ",C99,1)+1)-1),5,2),RIGHT(MID(C99,FIND(" ",C99,FIND(" ",C99,1)+1)+1,FIND(" ",C99,FIND(" ",C99,FIND(" ",C99,1)+1)+1)-FIND(" ",C99,FIND(" ",C99,1)+1)-1),2))</f>
        <v>43025</v>
      </c>
      <c r="E99" s="37" t="str">
        <f t="shared" si="5"/>
        <v>Games</v>
      </c>
      <c r="F99" s="37" t="str">
        <f t="shared" si="6"/>
        <v>David</v>
      </c>
      <c r="G99" s="38">
        <f t="shared" si="7"/>
        <v>963</v>
      </c>
    </row>
    <row r="100" spans="1:7" x14ac:dyDescent="0.25">
      <c r="A100" s="16">
        <f t="shared" si="4"/>
        <v>98</v>
      </c>
      <c r="B100" t="s">
        <v>107</v>
      </c>
      <c r="C100" s="33" t="str">
        <f>SUBSTITUTE(SUBSTITUTE(SUBSTITUTE(TRIM(SUBSTITUTE(SUBSTITUTE(SUBSTITUTE(CLEAN(B100),CHAR(160)," "),"/",""),"_"," ")),"PR:",""),"SP:",""),"201710"," 201710")</f>
        <v>Games Alice 20171022 $0</v>
      </c>
      <c r="D100" s="36">
        <f>DATE(LEFT(MID(C100,FIND(" ",C100,FIND(" ",C100,1)+1)+1,FIND(" ",C100,FIND(" ",C100,FIND(" ",C100,1)+1)+1)-FIND(" ",C100,FIND(" ",C100,1)+1)-1),4),MID(MID(C100,FIND(" ",C100,FIND(" ",C100,1)+1)+1,FIND(" ",C100,FIND(" ",C100,FIND(" ",C100,1)+1)+1)-FIND(" ",C100,FIND(" ",C100,1)+1)-1),5,2),RIGHT(MID(C100,FIND(" ",C100,FIND(" ",C100,1)+1)+1,FIND(" ",C100,FIND(" ",C100,FIND(" ",C100,1)+1)+1)-FIND(" ",C100,FIND(" ",C100,1)+1)-1),2))</f>
        <v>43030</v>
      </c>
      <c r="E100" s="37" t="str">
        <f t="shared" si="5"/>
        <v>Games</v>
      </c>
      <c r="F100" s="37" t="str">
        <f t="shared" si="6"/>
        <v>Alice</v>
      </c>
      <c r="G100" s="38">
        <f t="shared" si="7"/>
        <v>0</v>
      </c>
    </row>
    <row r="101" spans="1:7" x14ac:dyDescent="0.25">
      <c r="A101" s="16">
        <f t="shared" si="4"/>
        <v>99</v>
      </c>
      <c r="B101" t="s">
        <v>108</v>
      </c>
      <c r="C101" s="33" t="str">
        <f>SUBSTITUTE(SUBSTITUTE(SUBSTITUTE(TRIM(SUBSTITUTE(SUBSTITUTE(SUBSTITUTE(CLEAN(B101),CHAR(160)," "),"/",""),"_"," ")),"PR:",""),"SP:",""),"201710"," 201710")</f>
        <v>Books Barney 20171023 $881</v>
      </c>
      <c r="D101" s="36">
        <f>DATE(LEFT(MID(C101,FIND(" ",C101,FIND(" ",C101,1)+1)+1,FIND(" ",C101,FIND(" ",C101,FIND(" ",C101,1)+1)+1)-FIND(" ",C101,FIND(" ",C101,1)+1)-1),4),MID(MID(C101,FIND(" ",C101,FIND(" ",C101,1)+1)+1,FIND(" ",C101,FIND(" ",C101,FIND(" ",C101,1)+1)+1)-FIND(" ",C101,FIND(" ",C101,1)+1)-1),5,2),RIGHT(MID(C101,FIND(" ",C101,FIND(" ",C101,1)+1)+1,FIND(" ",C101,FIND(" ",C101,FIND(" ",C101,1)+1)+1)-FIND(" ",C101,FIND(" ",C101,1)+1)-1),2))</f>
        <v>43031</v>
      </c>
      <c r="E101" s="37" t="str">
        <f t="shared" si="5"/>
        <v>Books</v>
      </c>
      <c r="F101" s="37" t="str">
        <f t="shared" si="6"/>
        <v>Barney</v>
      </c>
      <c r="G101" s="38">
        <f t="shared" si="7"/>
        <v>881</v>
      </c>
    </row>
    <row r="102" spans="1:7" x14ac:dyDescent="0.25">
      <c r="A102" s="16">
        <f t="shared" si="4"/>
        <v>100</v>
      </c>
      <c r="B102" t="s">
        <v>109</v>
      </c>
      <c r="C102" s="33" t="str">
        <f>SUBSTITUTE(SUBSTITUTE(SUBSTITUTE(TRIM(SUBSTITUTE(SUBSTITUTE(SUBSTITUTE(CLEAN(B102),CHAR(160)," "),"/",""),"_"," ")),"PR:",""),"SP:",""),"201710"," 201710")</f>
        <v>Games Carol 20171025 $2083</v>
      </c>
      <c r="D102" s="36">
        <f>DATE(LEFT(MID(C102,FIND(" ",C102,FIND(" ",C102,1)+1)+1,FIND(" ",C102,FIND(" ",C102,FIND(" ",C102,1)+1)+1)-FIND(" ",C102,FIND(" ",C102,1)+1)-1),4),MID(MID(C102,FIND(" ",C102,FIND(" ",C102,1)+1)+1,FIND(" ",C102,FIND(" ",C102,FIND(" ",C102,1)+1)+1)-FIND(" ",C102,FIND(" ",C102,1)+1)-1),5,2),RIGHT(MID(C102,FIND(" ",C102,FIND(" ",C102,1)+1)+1,FIND(" ",C102,FIND(" ",C102,FIND(" ",C102,1)+1)+1)-FIND(" ",C102,FIND(" ",C102,1)+1)-1),2))</f>
        <v>43033</v>
      </c>
      <c r="E102" s="37" t="str">
        <f t="shared" si="5"/>
        <v>Games</v>
      </c>
      <c r="F102" s="37" t="str">
        <f t="shared" si="6"/>
        <v>Carol</v>
      </c>
      <c r="G102" s="38">
        <f t="shared" si="7"/>
        <v>2083</v>
      </c>
    </row>
    <row r="103" spans="1:7" x14ac:dyDescent="0.25">
      <c r="A103" s="16">
        <f t="shared" si="4"/>
        <v>101</v>
      </c>
      <c r="B103" t="s">
        <v>110</v>
      </c>
      <c r="C103" s="33" t="str">
        <f>SUBSTITUTE(SUBSTITUTE(SUBSTITUTE(TRIM(SUBSTITUTE(SUBSTITUTE(SUBSTITUTE(CLEAN(B103),CHAR(160)," "),"/",""),"_"," ")),"PR:",""),"SP:",""),"201710"," 201710")</f>
        <v>Clothing Carol 2017108 $772</v>
      </c>
      <c r="D103" s="36">
        <f>DATE(LEFT(MID(C103,FIND(" ",C103,FIND(" ",C103,1)+1)+1,FIND(" ",C103,FIND(" ",C103,FIND(" ",C103,1)+1)+1)-FIND(" ",C103,FIND(" ",C103,1)+1)-1),4),MID(MID(C103,FIND(" ",C103,FIND(" ",C103,1)+1)+1,FIND(" ",C103,FIND(" ",C103,FIND(" ",C103,1)+1)+1)-FIND(" ",C103,FIND(" ",C103,1)+1)-1),5,2),RIGHT(MID(C103,FIND(" ",C103,FIND(" ",C103,1)+1)+1,FIND(" ",C103,FIND(" ",C103,FIND(" ",C103,1)+1)+1)-FIND(" ",C103,FIND(" ",C103,1)+1)-1),2))</f>
        <v>43016</v>
      </c>
      <c r="E103" s="37" t="str">
        <f t="shared" si="5"/>
        <v>Clothing</v>
      </c>
      <c r="F103" s="37" t="str">
        <f t="shared" si="6"/>
        <v>Carol</v>
      </c>
      <c r="G103" s="38">
        <f t="shared" si="7"/>
        <v>772</v>
      </c>
    </row>
    <row r="104" spans="1:7" x14ac:dyDescent="0.25">
      <c r="A104" s="16">
        <f t="shared" si="4"/>
        <v>102</v>
      </c>
      <c r="B104" t="s">
        <v>111</v>
      </c>
      <c r="C104" s="33" t="str">
        <f>SUBSTITUTE(SUBSTITUTE(SUBSTITUTE(TRIM(SUBSTITUTE(SUBSTITUTE(SUBSTITUTE(CLEAN(B104),CHAR(160)," "),"/",""),"_"," ")),"PR:",""),"SP:",""),"201710"," 201710")</f>
        <v>Books Barney 20171010 $725</v>
      </c>
      <c r="D104" s="36">
        <f>DATE(LEFT(MID(C104,FIND(" ",C104,FIND(" ",C104,1)+1)+1,FIND(" ",C104,FIND(" ",C104,FIND(" ",C104,1)+1)+1)-FIND(" ",C104,FIND(" ",C104,1)+1)-1),4),MID(MID(C104,FIND(" ",C104,FIND(" ",C104,1)+1)+1,FIND(" ",C104,FIND(" ",C104,FIND(" ",C104,1)+1)+1)-FIND(" ",C104,FIND(" ",C104,1)+1)-1),5,2),RIGHT(MID(C104,FIND(" ",C104,FIND(" ",C104,1)+1)+1,FIND(" ",C104,FIND(" ",C104,FIND(" ",C104,1)+1)+1)-FIND(" ",C104,FIND(" ",C104,1)+1)-1),2))</f>
        <v>43018</v>
      </c>
      <c r="E104" s="37" t="str">
        <f t="shared" si="5"/>
        <v>Books</v>
      </c>
      <c r="F104" s="37" t="str">
        <f t="shared" si="6"/>
        <v>Barney</v>
      </c>
      <c r="G104" s="38">
        <f t="shared" si="7"/>
        <v>725</v>
      </c>
    </row>
    <row r="105" spans="1:7" x14ac:dyDescent="0.25">
      <c r="A105" s="16">
        <f t="shared" si="4"/>
        <v>103</v>
      </c>
      <c r="B105" t="s">
        <v>112</v>
      </c>
      <c r="C105" s="33" t="str">
        <f>SUBSTITUTE(SUBSTITUTE(SUBSTITUTE(TRIM(SUBSTITUTE(SUBSTITUTE(SUBSTITUTE(CLEAN(B105),CHAR(160)," "),"/",""),"_"," ")),"PR:",""),"SP:",""),"201710"," 201710")</f>
        <v>Music Barney 20171029 $0</v>
      </c>
      <c r="D105" s="36">
        <f>DATE(LEFT(MID(C105,FIND(" ",C105,FIND(" ",C105,1)+1)+1,FIND(" ",C105,FIND(" ",C105,FIND(" ",C105,1)+1)+1)-FIND(" ",C105,FIND(" ",C105,1)+1)-1),4),MID(MID(C105,FIND(" ",C105,FIND(" ",C105,1)+1)+1,FIND(" ",C105,FIND(" ",C105,FIND(" ",C105,1)+1)+1)-FIND(" ",C105,FIND(" ",C105,1)+1)-1),5,2),RIGHT(MID(C105,FIND(" ",C105,FIND(" ",C105,1)+1)+1,FIND(" ",C105,FIND(" ",C105,FIND(" ",C105,1)+1)+1)-FIND(" ",C105,FIND(" ",C105,1)+1)-1),2))</f>
        <v>43037</v>
      </c>
      <c r="E105" s="37" t="str">
        <f t="shared" si="5"/>
        <v>Music</v>
      </c>
      <c r="F105" s="37" t="str">
        <f t="shared" si="6"/>
        <v>Barney</v>
      </c>
      <c r="G105" s="38">
        <f t="shared" si="7"/>
        <v>0</v>
      </c>
    </row>
    <row r="106" spans="1:7" x14ac:dyDescent="0.25">
      <c r="A106" s="16">
        <f t="shared" si="4"/>
        <v>104</v>
      </c>
      <c r="B106" t="s">
        <v>113</v>
      </c>
      <c r="C106" s="33" t="str">
        <f>SUBSTITUTE(SUBSTITUTE(SUBSTITUTE(TRIM(SUBSTITUTE(SUBSTITUTE(SUBSTITUTE(CLEAN(B106),CHAR(160)," "),"/",""),"_"," ")),"PR:",""),"SP:",""),"201710"," 201710")</f>
        <v>Games Barney 2017107 $1117</v>
      </c>
      <c r="D106" s="36">
        <f>DATE(LEFT(MID(C106,FIND(" ",C106,FIND(" ",C106,1)+1)+1,FIND(" ",C106,FIND(" ",C106,FIND(" ",C106,1)+1)+1)-FIND(" ",C106,FIND(" ",C106,1)+1)-1),4),MID(MID(C106,FIND(" ",C106,FIND(" ",C106,1)+1)+1,FIND(" ",C106,FIND(" ",C106,FIND(" ",C106,1)+1)+1)-FIND(" ",C106,FIND(" ",C106,1)+1)-1),5,2),RIGHT(MID(C106,FIND(" ",C106,FIND(" ",C106,1)+1)+1,FIND(" ",C106,FIND(" ",C106,FIND(" ",C106,1)+1)+1)-FIND(" ",C106,FIND(" ",C106,1)+1)-1),2))</f>
        <v>43015</v>
      </c>
      <c r="E106" s="37" t="str">
        <f t="shared" si="5"/>
        <v>Games</v>
      </c>
      <c r="F106" s="37" t="str">
        <f t="shared" si="6"/>
        <v>Barney</v>
      </c>
      <c r="G106" s="38">
        <f t="shared" si="7"/>
        <v>1117</v>
      </c>
    </row>
    <row r="107" spans="1:7" x14ac:dyDescent="0.25">
      <c r="A107" s="16">
        <f t="shared" si="4"/>
        <v>105</v>
      </c>
      <c r="B107" t="s">
        <v>114</v>
      </c>
      <c r="C107" s="33" t="str">
        <f>SUBSTITUTE(SUBSTITUTE(SUBSTITUTE(TRIM(SUBSTITUTE(SUBSTITUTE(SUBSTITUTE(CLEAN(B107),CHAR(160)," "),"/",""),"_"," ")),"PR:",""),"SP:",""),"201710"," 201710")</f>
        <v>Music Barney 2017105 $1492</v>
      </c>
      <c r="D107" s="36">
        <f>DATE(LEFT(MID(C107,FIND(" ",C107,FIND(" ",C107,1)+1)+1,FIND(" ",C107,FIND(" ",C107,FIND(" ",C107,1)+1)+1)-FIND(" ",C107,FIND(" ",C107,1)+1)-1),4),MID(MID(C107,FIND(" ",C107,FIND(" ",C107,1)+1)+1,FIND(" ",C107,FIND(" ",C107,FIND(" ",C107,1)+1)+1)-FIND(" ",C107,FIND(" ",C107,1)+1)-1),5,2),RIGHT(MID(C107,FIND(" ",C107,FIND(" ",C107,1)+1)+1,FIND(" ",C107,FIND(" ",C107,FIND(" ",C107,1)+1)+1)-FIND(" ",C107,FIND(" ",C107,1)+1)-1),2))</f>
        <v>43013</v>
      </c>
      <c r="E107" s="37" t="str">
        <f t="shared" si="5"/>
        <v>Music</v>
      </c>
      <c r="F107" s="37" t="str">
        <f t="shared" si="6"/>
        <v>Barney</v>
      </c>
      <c r="G107" s="38">
        <f t="shared" si="7"/>
        <v>1492</v>
      </c>
    </row>
    <row r="108" spans="1:7" x14ac:dyDescent="0.25">
      <c r="A108" s="16">
        <f t="shared" si="4"/>
        <v>106</v>
      </c>
      <c r="B108" t="s">
        <v>115</v>
      </c>
      <c r="C108" s="33" t="str">
        <f>SUBSTITUTE(SUBSTITUTE(SUBSTITUTE(TRIM(SUBSTITUTE(SUBSTITUTE(SUBSTITUTE(CLEAN(B108),CHAR(160)," "),"/",""),"_"," ")),"PR:",""),"SP:",""),"201710"," 201710")</f>
        <v>Books Carol 20171012 $500</v>
      </c>
      <c r="D108" s="36">
        <f>DATE(LEFT(MID(C108,FIND(" ",C108,FIND(" ",C108,1)+1)+1,FIND(" ",C108,FIND(" ",C108,FIND(" ",C108,1)+1)+1)-FIND(" ",C108,FIND(" ",C108,1)+1)-1),4),MID(MID(C108,FIND(" ",C108,FIND(" ",C108,1)+1)+1,FIND(" ",C108,FIND(" ",C108,FIND(" ",C108,1)+1)+1)-FIND(" ",C108,FIND(" ",C108,1)+1)-1),5,2),RIGHT(MID(C108,FIND(" ",C108,FIND(" ",C108,1)+1)+1,FIND(" ",C108,FIND(" ",C108,FIND(" ",C108,1)+1)+1)-FIND(" ",C108,FIND(" ",C108,1)+1)-1),2))</f>
        <v>43020</v>
      </c>
      <c r="E108" s="37" t="str">
        <f t="shared" si="5"/>
        <v>Books</v>
      </c>
      <c r="F108" s="37" t="str">
        <f t="shared" si="6"/>
        <v>Carol</v>
      </c>
      <c r="G108" s="38">
        <f t="shared" si="7"/>
        <v>500</v>
      </c>
    </row>
    <row r="109" spans="1:7" x14ac:dyDescent="0.25">
      <c r="A109" s="16">
        <f t="shared" si="4"/>
        <v>107</v>
      </c>
      <c r="B109" t="s">
        <v>116</v>
      </c>
      <c r="C109" s="33" t="str">
        <f>SUBSTITUTE(SUBSTITUTE(SUBSTITUTE(TRIM(SUBSTITUTE(SUBSTITUTE(SUBSTITUTE(CLEAN(B109),CHAR(160)," "),"/",""),"_"," ")),"PR:",""),"SP:",""),"201710"," 201710")</f>
        <v>Books David 20171024 $528</v>
      </c>
      <c r="D109" s="36">
        <f>DATE(LEFT(MID(C109,FIND(" ",C109,FIND(" ",C109,1)+1)+1,FIND(" ",C109,FIND(" ",C109,FIND(" ",C109,1)+1)+1)-FIND(" ",C109,FIND(" ",C109,1)+1)-1),4),MID(MID(C109,FIND(" ",C109,FIND(" ",C109,1)+1)+1,FIND(" ",C109,FIND(" ",C109,FIND(" ",C109,1)+1)+1)-FIND(" ",C109,FIND(" ",C109,1)+1)-1),5,2),RIGHT(MID(C109,FIND(" ",C109,FIND(" ",C109,1)+1)+1,FIND(" ",C109,FIND(" ",C109,FIND(" ",C109,1)+1)+1)-FIND(" ",C109,FIND(" ",C109,1)+1)-1),2))</f>
        <v>43032</v>
      </c>
      <c r="E109" s="37" t="str">
        <f t="shared" si="5"/>
        <v>Books</v>
      </c>
      <c r="F109" s="37" t="str">
        <f t="shared" si="6"/>
        <v>David</v>
      </c>
      <c r="G109" s="38">
        <f t="shared" si="7"/>
        <v>528</v>
      </c>
    </row>
    <row r="110" spans="1:7" x14ac:dyDescent="0.25">
      <c r="A110" s="16">
        <f t="shared" si="4"/>
        <v>108</v>
      </c>
      <c r="B110" t="s">
        <v>117</v>
      </c>
      <c r="C110" s="33" t="str">
        <f>SUBSTITUTE(SUBSTITUTE(SUBSTITUTE(TRIM(SUBSTITUTE(SUBSTITUTE(SUBSTITUTE(CLEAN(B110),CHAR(160)," "),"/",""),"_"," ")),"PR:",""),"SP:",""),"201710"," 201710")</f>
        <v>Books David 20171020 $825</v>
      </c>
      <c r="D110" s="36">
        <f>DATE(LEFT(MID(C110,FIND(" ",C110,FIND(" ",C110,1)+1)+1,FIND(" ",C110,FIND(" ",C110,FIND(" ",C110,1)+1)+1)-FIND(" ",C110,FIND(" ",C110,1)+1)-1),4),MID(MID(C110,FIND(" ",C110,FIND(" ",C110,1)+1)+1,FIND(" ",C110,FIND(" ",C110,FIND(" ",C110,1)+1)+1)-FIND(" ",C110,FIND(" ",C110,1)+1)-1),5,2),RIGHT(MID(C110,FIND(" ",C110,FIND(" ",C110,1)+1)+1,FIND(" ",C110,FIND(" ",C110,FIND(" ",C110,1)+1)+1)-FIND(" ",C110,FIND(" ",C110,1)+1)-1),2))</f>
        <v>43028</v>
      </c>
      <c r="E110" s="37" t="str">
        <f t="shared" si="5"/>
        <v>Books</v>
      </c>
      <c r="F110" s="37" t="str">
        <f t="shared" si="6"/>
        <v>David</v>
      </c>
      <c r="G110" s="38">
        <f t="shared" si="7"/>
        <v>825</v>
      </c>
    </row>
    <row r="111" spans="1:7" x14ac:dyDescent="0.25">
      <c r="A111" s="16">
        <f t="shared" si="4"/>
        <v>109</v>
      </c>
      <c r="B111" t="s">
        <v>118</v>
      </c>
      <c r="C111" s="33" t="str">
        <f>SUBSTITUTE(SUBSTITUTE(SUBSTITUTE(TRIM(SUBSTITUTE(SUBSTITUTE(SUBSTITUTE(CLEAN(B111),CHAR(160)," "),"/",""),"_"," ")),"PR:",""),"SP:",""),"201710"," 201710")</f>
        <v>Games Barney 20171026 $1752</v>
      </c>
      <c r="D111" s="36">
        <f>DATE(LEFT(MID(C111,FIND(" ",C111,FIND(" ",C111,1)+1)+1,FIND(" ",C111,FIND(" ",C111,FIND(" ",C111,1)+1)+1)-FIND(" ",C111,FIND(" ",C111,1)+1)-1),4),MID(MID(C111,FIND(" ",C111,FIND(" ",C111,1)+1)+1,FIND(" ",C111,FIND(" ",C111,FIND(" ",C111,1)+1)+1)-FIND(" ",C111,FIND(" ",C111,1)+1)-1),5,2),RIGHT(MID(C111,FIND(" ",C111,FIND(" ",C111,1)+1)+1,FIND(" ",C111,FIND(" ",C111,FIND(" ",C111,1)+1)+1)-FIND(" ",C111,FIND(" ",C111,1)+1)-1),2))</f>
        <v>43034</v>
      </c>
      <c r="E111" s="37" t="str">
        <f t="shared" si="5"/>
        <v>Games</v>
      </c>
      <c r="F111" s="37" t="str">
        <f t="shared" si="6"/>
        <v>Barney</v>
      </c>
      <c r="G111" s="38">
        <f t="shared" si="7"/>
        <v>1752</v>
      </c>
    </row>
    <row r="112" spans="1:7" x14ac:dyDescent="0.25">
      <c r="A112" s="16">
        <f t="shared" si="4"/>
        <v>110</v>
      </c>
      <c r="B112" t="s">
        <v>119</v>
      </c>
      <c r="C112" s="33" t="str">
        <f>SUBSTITUTE(SUBSTITUTE(SUBSTITUTE(TRIM(SUBSTITUTE(SUBSTITUTE(SUBSTITUTE(CLEAN(B112),CHAR(160)," "),"/",""),"_"," ")),"PR:",""),"SP:",""),"201710"," 201710")</f>
        <v>Games Barney 20171010 $1954</v>
      </c>
      <c r="D112" s="36">
        <f>DATE(LEFT(MID(C112,FIND(" ",C112,FIND(" ",C112,1)+1)+1,FIND(" ",C112,FIND(" ",C112,FIND(" ",C112,1)+1)+1)-FIND(" ",C112,FIND(" ",C112,1)+1)-1),4),MID(MID(C112,FIND(" ",C112,FIND(" ",C112,1)+1)+1,FIND(" ",C112,FIND(" ",C112,FIND(" ",C112,1)+1)+1)-FIND(" ",C112,FIND(" ",C112,1)+1)-1),5,2),RIGHT(MID(C112,FIND(" ",C112,FIND(" ",C112,1)+1)+1,FIND(" ",C112,FIND(" ",C112,FIND(" ",C112,1)+1)+1)-FIND(" ",C112,FIND(" ",C112,1)+1)-1),2))</f>
        <v>43018</v>
      </c>
      <c r="E112" s="37" t="str">
        <f t="shared" si="5"/>
        <v>Games</v>
      </c>
      <c r="F112" s="37" t="str">
        <f t="shared" si="6"/>
        <v>Barney</v>
      </c>
      <c r="G112" s="38">
        <f t="shared" si="7"/>
        <v>1954</v>
      </c>
    </row>
    <row r="113" spans="1:7" x14ac:dyDescent="0.25">
      <c r="A113" s="16">
        <f t="shared" si="4"/>
        <v>111</v>
      </c>
      <c r="B113" t="s">
        <v>120</v>
      </c>
      <c r="C113" s="33" t="str">
        <f>SUBSTITUTE(SUBSTITUTE(SUBSTITUTE(TRIM(SUBSTITUTE(SUBSTITUTE(SUBSTITUTE(CLEAN(B113),CHAR(160)," "),"/",""),"_"," ")),"PR:",""),"SP:",""),"201710"," 201710")</f>
        <v>Music David 20171025 $1179</v>
      </c>
      <c r="D113" s="36">
        <f>DATE(LEFT(MID(C113,FIND(" ",C113,FIND(" ",C113,1)+1)+1,FIND(" ",C113,FIND(" ",C113,FIND(" ",C113,1)+1)+1)-FIND(" ",C113,FIND(" ",C113,1)+1)-1),4),MID(MID(C113,FIND(" ",C113,FIND(" ",C113,1)+1)+1,FIND(" ",C113,FIND(" ",C113,FIND(" ",C113,1)+1)+1)-FIND(" ",C113,FIND(" ",C113,1)+1)-1),5,2),RIGHT(MID(C113,FIND(" ",C113,FIND(" ",C113,1)+1)+1,FIND(" ",C113,FIND(" ",C113,FIND(" ",C113,1)+1)+1)-FIND(" ",C113,FIND(" ",C113,1)+1)-1),2))</f>
        <v>43033</v>
      </c>
      <c r="E113" s="37" t="str">
        <f t="shared" si="5"/>
        <v>Music</v>
      </c>
      <c r="F113" s="37" t="str">
        <f t="shared" si="6"/>
        <v>David</v>
      </c>
      <c r="G113" s="38">
        <f t="shared" si="7"/>
        <v>1179</v>
      </c>
    </row>
    <row r="114" spans="1:7" x14ac:dyDescent="0.25">
      <c r="A114" s="16">
        <f t="shared" si="4"/>
        <v>112</v>
      </c>
      <c r="B114" t="s">
        <v>121</v>
      </c>
      <c r="C114" s="33" t="str">
        <f>SUBSTITUTE(SUBSTITUTE(SUBSTITUTE(TRIM(SUBSTITUTE(SUBSTITUTE(SUBSTITUTE(CLEAN(B114),CHAR(160)," "),"/",""),"_"," ")),"PR:",""),"SP:",""),"201710"," 201710")</f>
        <v>Clothing Barney 2017106 $883</v>
      </c>
      <c r="D114" s="36">
        <f>DATE(LEFT(MID(C114,FIND(" ",C114,FIND(" ",C114,1)+1)+1,FIND(" ",C114,FIND(" ",C114,FIND(" ",C114,1)+1)+1)-FIND(" ",C114,FIND(" ",C114,1)+1)-1),4),MID(MID(C114,FIND(" ",C114,FIND(" ",C114,1)+1)+1,FIND(" ",C114,FIND(" ",C114,FIND(" ",C114,1)+1)+1)-FIND(" ",C114,FIND(" ",C114,1)+1)-1),5,2),RIGHT(MID(C114,FIND(" ",C114,FIND(" ",C114,1)+1)+1,FIND(" ",C114,FIND(" ",C114,FIND(" ",C114,1)+1)+1)-FIND(" ",C114,FIND(" ",C114,1)+1)-1),2))</f>
        <v>43014</v>
      </c>
      <c r="E114" s="37" t="str">
        <f t="shared" si="5"/>
        <v>Clothing</v>
      </c>
      <c r="F114" s="37" t="str">
        <f t="shared" si="6"/>
        <v>Barney</v>
      </c>
      <c r="G114" s="38">
        <f t="shared" si="7"/>
        <v>883</v>
      </c>
    </row>
    <row r="115" spans="1:7" x14ac:dyDescent="0.25">
      <c r="A115" s="16">
        <f t="shared" si="4"/>
        <v>113</v>
      </c>
      <c r="B115" t="s">
        <v>122</v>
      </c>
      <c r="C115" s="33" t="str">
        <f>SUBSTITUTE(SUBSTITUTE(SUBSTITUTE(TRIM(SUBSTITUTE(SUBSTITUTE(SUBSTITUTE(CLEAN(B115),CHAR(160)," "),"/",""),"_"," ")),"PR:",""),"SP:",""),"201710"," 201710")</f>
        <v>Games Alice 20171010 $2259</v>
      </c>
      <c r="D115" s="36">
        <f>DATE(LEFT(MID(C115,FIND(" ",C115,FIND(" ",C115,1)+1)+1,FIND(" ",C115,FIND(" ",C115,FIND(" ",C115,1)+1)+1)-FIND(" ",C115,FIND(" ",C115,1)+1)-1),4),MID(MID(C115,FIND(" ",C115,FIND(" ",C115,1)+1)+1,FIND(" ",C115,FIND(" ",C115,FIND(" ",C115,1)+1)+1)-FIND(" ",C115,FIND(" ",C115,1)+1)-1),5,2),RIGHT(MID(C115,FIND(" ",C115,FIND(" ",C115,1)+1)+1,FIND(" ",C115,FIND(" ",C115,FIND(" ",C115,1)+1)+1)-FIND(" ",C115,FIND(" ",C115,1)+1)-1),2))</f>
        <v>43018</v>
      </c>
      <c r="E115" s="37" t="str">
        <f t="shared" si="5"/>
        <v>Games</v>
      </c>
      <c r="F115" s="37" t="str">
        <f t="shared" si="6"/>
        <v>Alice</v>
      </c>
      <c r="G115" s="38">
        <f t="shared" si="7"/>
        <v>2259</v>
      </c>
    </row>
    <row r="116" spans="1:7" x14ac:dyDescent="0.25">
      <c r="A116" s="16">
        <f t="shared" si="4"/>
        <v>114</v>
      </c>
      <c r="B116" t="s">
        <v>123</v>
      </c>
      <c r="C116" s="33" t="str">
        <f>SUBSTITUTE(SUBSTITUTE(SUBSTITUTE(TRIM(SUBSTITUTE(SUBSTITUTE(SUBSTITUTE(CLEAN(B116),CHAR(160)," "),"/",""),"_"," ")),"PR:",""),"SP:",""),"201710"," 201710")</f>
        <v>Music David 20171024 $965</v>
      </c>
      <c r="D116" s="36">
        <f>DATE(LEFT(MID(C116,FIND(" ",C116,FIND(" ",C116,1)+1)+1,FIND(" ",C116,FIND(" ",C116,FIND(" ",C116,1)+1)+1)-FIND(" ",C116,FIND(" ",C116,1)+1)-1),4),MID(MID(C116,FIND(" ",C116,FIND(" ",C116,1)+1)+1,FIND(" ",C116,FIND(" ",C116,FIND(" ",C116,1)+1)+1)-FIND(" ",C116,FIND(" ",C116,1)+1)-1),5,2),RIGHT(MID(C116,FIND(" ",C116,FIND(" ",C116,1)+1)+1,FIND(" ",C116,FIND(" ",C116,FIND(" ",C116,1)+1)+1)-FIND(" ",C116,FIND(" ",C116,1)+1)-1),2))</f>
        <v>43032</v>
      </c>
      <c r="E116" s="37" t="str">
        <f t="shared" si="5"/>
        <v>Music</v>
      </c>
      <c r="F116" s="37" t="str">
        <f t="shared" si="6"/>
        <v>David</v>
      </c>
      <c r="G116" s="38">
        <f t="shared" si="7"/>
        <v>965</v>
      </c>
    </row>
    <row r="117" spans="1:7" x14ac:dyDescent="0.25">
      <c r="A117" s="16">
        <f t="shared" si="4"/>
        <v>115</v>
      </c>
      <c r="B117" t="s">
        <v>124</v>
      </c>
      <c r="C117" s="33" t="str">
        <f>SUBSTITUTE(SUBSTITUTE(SUBSTITUTE(TRIM(SUBSTITUTE(SUBSTITUTE(SUBSTITUTE(CLEAN(B117),CHAR(160)," "),"/",""),"_"," ")),"PR:",""),"SP:",""),"201710"," 201710")</f>
        <v>Books Alice 2017103 $0</v>
      </c>
      <c r="D117" s="36">
        <f>DATE(LEFT(MID(C117,FIND(" ",C117,FIND(" ",C117,1)+1)+1,FIND(" ",C117,FIND(" ",C117,FIND(" ",C117,1)+1)+1)-FIND(" ",C117,FIND(" ",C117,1)+1)-1),4),MID(MID(C117,FIND(" ",C117,FIND(" ",C117,1)+1)+1,FIND(" ",C117,FIND(" ",C117,FIND(" ",C117,1)+1)+1)-FIND(" ",C117,FIND(" ",C117,1)+1)-1),5,2),RIGHT(MID(C117,FIND(" ",C117,FIND(" ",C117,1)+1)+1,FIND(" ",C117,FIND(" ",C117,FIND(" ",C117,1)+1)+1)-FIND(" ",C117,FIND(" ",C117,1)+1)-1),2))</f>
        <v>43011</v>
      </c>
      <c r="E117" s="37" t="str">
        <f t="shared" si="5"/>
        <v>Books</v>
      </c>
      <c r="F117" s="37" t="str">
        <f t="shared" si="6"/>
        <v>Alice</v>
      </c>
      <c r="G117" s="38">
        <f t="shared" si="7"/>
        <v>0</v>
      </c>
    </row>
    <row r="118" spans="1:7" x14ac:dyDescent="0.25">
      <c r="A118" s="16">
        <f t="shared" si="4"/>
        <v>116</v>
      </c>
      <c r="B118" t="s">
        <v>125</v>
      </c>
      <c r="C118" s="33" t="str">
        <f>SUBSTITUTE(SUBSTITUTE(SUBSTITUTE(TRIM(SUBSTITUTE(SUBSTITUTE(SUBSTITUTE(CLEAN(B118),CHAR(160)," "),"/",""),"_"," ")),"PR:",""),"SP:",""),"201710"," 201710")</f>
        <v>Books Carol 20171029 $697</v>
      </c>
      <c r="D118" s="36">
        <f>DATE(LEFT(MID(C118,FIND(" ",C118,FIND(" ",C118,1)+1)+1,FIND(" ",C118,FIND(" ",C118,FIND(" ",C118,1)+1)+1)-FIND(" ",C118,FIND(" ",C118,1)+1)-1),4),MID(MID(C118,FIND(" ",C118,FIND(" ",C118,1)+1)+1,FIND(" ",C118,FIND(" ",C118,FIND(" ",C118,1)+1)+1)-FIND(" ",C118,FIND(" ",C118,1)+1)-1),5,2),RIGHT(MID(C118,FIND(" ",C118,FIND(" ",C118,1)+1)+1,FIND(" ",C118,FIND(" ",C118,FIND(" ",C118,1)+1)+1)-FIND(" ",C118,FIND(" ",C118,1)+1)-1),2))</f>
        <v>43037</v>
      </c>
      <c r="E118" s="37" t="str">
        <f t="shared" si="5"/>
        <v>Books</v>
      </c>
      <c r="F118" s="37" t="str">
        <f t="shared" si="6"/>
        <v>Carol</v>
      </c>
      <c r="G118" s="38">
        <f t="shared" si="7"/>
        <v>697</v>
      </c>
    </row>
    <row r="119" spans="1:7" x14ac:dyDescent="0.25">
      <c r="A119" s="16">
        <f t="shared" si="4"/>
        <v>117</v>
      </c>
      <c r="B119" t="s">
        <v>126</v>
      </c>
      <c r="C119" s="33" t="str">
        <f>SUBSTITUTE(SUBSTITUTE(SUBSTITUTE(TRIM(SUBSTITUTE(SUBSTITUTE(SUBSTITUTE(CLEAN(B119),CHAR(160)," "),"/",""),"_"," ")),"PR:",""),"SP:",""),"201710"," 201710")</f>
        <v>Clothing Carol 20171029 $1227</v>
      </c>
      <c r="D119" s="36">
        <f>DATE(LEFT(MID(C119,FIND(" ",C119,FIND(" ",C119,1)+1)+1,FIND(" ",C119,FIND(" ",C119,FIND(" ",C119,1)+1)+1)-FIND(" ",C119,FIND(" ",C119,1)+1)-1),4),MID(MID(C119,FIND(" ",C119,FIND(" ",C119,1)+1)+1,FIND(" ",C119,FIND(" ",C119,FIND(" ",C119,1)+1)+1)-FIND(" ",C119,FIND(" ",C119,1)+1)-1),5,2),RIGHT(MID(C119,FIND(" ",C119,FIND(" ",C119,1)+1)+1,FIND(" ",C119,FIND(" ",C119,FIND(" ",C119,1)+1)+1)-FIND(" ",C119,FIND(" ",C119,1)+1)-1),2))</f>
        <v>43037</v>
      </c>
      <c r="E119" s="37" t="str">
        <f t="shared" si="5"/>
        <v>Clothing</v>
      </c>
      <c r="F119" s="37" t="str">
        <f t="shared" si="6"/>
        <v>Carol</v>
      </c>
      <c r="G119" s="38">
        <f t="shared" si="7"/>
        <v>1227</v>
      </c>
    </row>
    <row r="120" spans="1:7" x14ac:dyDescent="0.25">
      <c r="A120" s="16">
        <f t="shared" si="4"/>
        <v>118</v>
      </c>
      <c r="B120" t="s">
        <v>127</v>
      </c>
      <c r="C120" s="33" t="str">
        <f>SUBSTITUTE(SUBSTITUTE(SUBSTITUTE(TRIM(SUBSTITUTE(SUBSTITUTE(SUBSTITUTE(CLEAN(B120),CHAR(160)," "),"/",""),"_"," ")),"PR:",""),"SP:",""),"201710"," 201710")</f>
        <v>Music Carol 2017103 $1061</v>
      </c>
      <c r="D120" s="36">
        <f>DATE(LEFT(MID(C120,FIND(" ",C120,FIND(" ",C120,1)+1)+1,FIND(" ",C120,FIND(" ",C120,FIND(" ",C120,1)+1)+1)-FIND(" ",C120,FIND(" ",C120,1)+1)-1),4),MID(MID(C120,FIND(" ",C120,FIND(" ",C120,1)+1)+1,FIND(" ",C120,FIND(" ",C120,FIND(" ",C120,1)+1)+1)-FIND(" ",C120,FIND(" ",C120,1)+1)-1),5,2),RIGHT(MID(C120,FIND(" ",C120,FIND(" ",C120,1)+1)+1,FIND(" ",C120,FIND(" ",C120,FIND(" ",C120,1)+1)+1)-FIND(" ",C120,FIND(" ",C120,1)+1)-1),2))</f>
        <v>43011</v>
      </c>
      <c r="E120" s="37" t="str">
        <f t="shared" si="5"/>
        <v>Music</v>
      </c>
      <c r="F120" s="37" t="str">
        <f t="shared" si="6"/>
        <v>Carol</v>
      </c>
      <c r="G120" s="38">
        <f t="shared" si="7"/>
        <v>1061</v>
      </c>
    </row>
    <row r="121" spans="1:7" x14ac:dyDescent="0.25">
      <c r="A121" s="16">
        <f t="shared" si="4"/>
        <v>119</v>
      </c>
      <c r="B121" t="s">
        <v>128</v>
      </c>
      <c r="C121" s="33" t="str">
        <f>SUBSTITUTE(SUBSTITUTE(SUBSTITUTE(TRIM(SUBSTITUTE(SUBSTITUTE(SUBSTITUTE(CLEAN(B121),CHAR(160)," "),"/",""),"_"," ")),"PR:",""),"SP:",""),"201710"," 201710")</f>
        <v>Music Barney 20171028 $925</v>
      </c>
      <c r="D121" s="36">
        <f>DATE(LEFT(MID(C121,FIND(" ",C121,FIND(" ",C121,1)+1)+1,FIND(" ",C121,FIND(" ",C121,FIND(" ",C121,1)+1)+1)-FIND(" ",C121,FIND(" ",C121,1)+1)-1),4),MID(MID(C121,FIND(" ",C121,FIND(" ",C121,1)+1)+1,FIND(" ",C121,FIND(" ",C121,FIND(" ",C121,1)+1)+1)-FIND(" ",C121,FIND(" ",C121,1)+1)-1),5,2),RIGHT(MID(C121,FIND(" ",C121,FIND(" ",C121,1)+1)+1,FIND(" ",C121,FIND(" ",C121,FIND(" ",C121,1)+1)+1)-FIND(" ",C121,FIND(" ",C121,1)+1)-1),2))</f>
        <v>43036</v>
      </c>
      <c r="E121" s="37" t="str">
        <f t="shared" si="5"/>
        <v>Music</v>
      </c>
      <c r="F121" s="37" t="str">
        <f t="shared" si="6"/>
        <v>Barney</v>
      </c>
      <c r="G121" s="38">
        <f t="shared" si="7"/>
        <v>925</v>
      </c>
    </row>
    <row r="122" spans="1:7" x14ac:dyDescent="0.25">
      <c r="A122" s="16">
        <f t="shared" si="4"/>
        <v>120</v>
      </c>
      <c r="B122" t="s">
        <v>129</v>
      </c>
      <c r="C122" s="33" t="str">
        <f>SUBSTITUTE(SUBSTITUTE(SUBSTITUTE(TRIM(SUBSTITUTE(SUBSTITUTE(SUBSTITUTE(CLEAN(B122),CHAR(160)," "),"/",""),"_"," ")),"PR:",""),"SP:",""),"201710"," 201710")</f>
        <v>Games David 2017108 $2271</v>
      </c>
      <c r="D122" s="36">
        <f>DATE(LEFT(MID(C122,FIND(" ",C122,FIND(" ",C122,1)+1)+1,FIND(" ",C122,FIND(" ",C122,FIND(" ",C122,1)+1)+1)-FIND(" ",C122,FIND(" ",C122,1)+1)-1),4),MID(MID(C122,FIND(" ",C122,FIND(" ",C122,1)+1)+1,FIND(" ",C122,FIND(" ",C122,FIND(" ",C122,1)+1)+1)-FIND(" ",C122,FIND(" ",C122,1)+1)-1),5,2),RIGHT(MID(C122,FIND(" ",C122,FIND(" ",C122,1)+1)+1,FIND(" ",C122,FIND(" ",C122,FIND(" ",C122,1)+1)+1)-FIND(" ",C122,FIND(" ",C122,1)+1)-1),2))</f>
        <v>43016</v>
      </c>
      <c r="E122" s="37" t="str">
        <f t="shared" si="5"/>
        <v>Games</v>
      </c>
      <c r="F122" s="37" t="str">
        <f t="shared" si="6"/>
        <v>David</v>
      </c>
      <c r="G122" s="38">
        <f t="shared" si="7"/>
        <v>2271</v>
      </c>
    </row>
    <row r="123" spans="1:7" x14ac:dyDescent="0.25">
      <c r="A123" s="16">
        <f t="shared" si="4"/>
        <v>121</v>
      </c>
      <c r="B123" t="s">
        <v>130</v>
      </c>
      <c r="C123" s="33" t="str">
        <f>SUBSTITUTE(SUBSTITUTE(SUBSTITUTE(TRIM(SUBSTITUTE(SUBSTITUTE(SUBSTITUTE(CLEAN(B123),CHAR(160)," "),"/",""),"_"," ")),"PR:",""),"SP:",""),"201710"," 201710")</f>
        <v>Music Barney 2017103 $1170</v>
      </c>
      <c r="D123" s="36">
        <f>DATE(LEFT(MID(C123,FIND(" ",C123,FIND(" ",C123,1)+1)+1,FIND(" ",C123,FIND(" ",C123,FIND(" ",C123,1)+1)+1)-FIND(" ",C123,FIND(" ",C123,1)+1)-1),4),MID(MID(C123,FIND(" ",C123,FIND(" ",C123,1)+1)+1,FIND(" ",C123,FIND(" ",C123,FIND(" ",C123,1)+1)+1)-FIND(" ",C123,FIND(" ",C123,1)+1)-1),5,2),RIGHT(MID(C123,FIND(" ",C123,FIND(" ",C123,1)+1)+1,FIND(" ",C123,FIND(" ",C123,FIND(" ",C123,1)+1)+1)-FIND(" ",C123,FIND(" ",C123,1)+1)-1),2))</f>
        <v>43011</v>
      </c>
      <c r="E123" s="37" t="str">
        <f t="shared" si="5"/>
        <v>Music</v>
      </c>
      <c r="F123" s="37" t="str">
        <f t="shared" si="6"/>
        <v>Barney</v>
      </c>
      <c r="G123" s="38">
        <f t="shared" si="7"/>
        <v>1170</v>
      </c>
    </row>
    <row r="124" spans="1:7" x14ac:dyDescent="0.25">
      <c r="A124" s="16">
        <f t="shared" si="4"/>
        <v>122</v>
      </c>
      <c r="B124" t="s">
        <v>131</v>
      </c>
      <c r="C124" s="33" t="str">
        <f>SUBSTITUTE(SUBSTITUTE(SUBSTITUTE(TRIM(SUBSTITUTE(SUBSTITUTE(SUBSTITUTE(CLEAN(B124),CHAR(160)," "),"/",""),"_"," ")),"PR:",""),"SP:",""),"201710"," 201710")</f>
        <v>Clothing David 20171027 $1154</v>
      </c>
      <c r="D124" s="36">
        <f>DATE(LEFT(MID(C124,FIND(" ",C124,FIND(" ",C124,1)+1)+1,FIND(" ",C124,FIND(" ",C124,FIND(" ",C124,1)+1)+1)-FIND(" ",C124,FIND(" ",C124,1)+1)-1),4),MID(MID(C124,FIND(" ",C124,FIND(" ",C124,1)+1)+1,FIND(" ",C124,FIND(" ",C124,FIND(" ",C124,1)+1)+1)-FIND(" ",C124,FIND(" ",C124,1)+1)-1),5,2),RIGHT(MID(C124,FIND(" ",C124,FIND(" ",C124,1)+1)+1,FIND(" ",C124,FIND(" ",C124,FIND(" ",C124,1)+1)+1)-FIND(" ",C124,FIND(" ",C124,1)+1)-1),2))</f>
        <v>43035</v>
      </c>
      <c r="E124" s="37" t="str">
        <f t="shared" si="5"/>
        <v>Clothing</v>
      </c>
      <c r="F124" s="37" t="str">
        <f t="shared" si="6"/>
        <v>David</v>
      </c>
      <c r="G124" s="38">
        <f t="shared" si="7"/>
        <v>1154</v>
      </c>
    </row>
    <row r="125" spans="1:7" x14ac:dyDescent="0.25">
      <c r="A125" s="16">
        <f t="shared" si="4"/>
        <v>123</v>
      </c>
      <c r="B125" t="s">
        <v>132</v>
      </c>
      <c r="C125" s="33" t="str">
        <f>SUBSTITUTE(SUBSTITUTE(SUBSTITUTE(TRIM(SUBSTITUTE(SUBSTITUTE(SUBSTITUTE(CLEAN(B125),CHAR(160)," "),"/",""),"_"," ")),"PR:",""),"SP:",""),"201710"," 201710")</f>
        <v>Books David 20171016 $598</v>
      </c>
      <c r="D125" s="36">
        <f>DATE(LEFT(MID(C125,FIND(" ",C125,FIND(" ",C125,1)+1)+1,FIND(" ",C125,FIND(" ",C125,FIND(" ",C125,1)+1)+1)-FIND(" ",C125,FIND(" ",C125,1)+1)-1),4),MID(MID(C125,FIND(" ",C125,FIND(" ",C125,1)+1)+1,FIND(" ",C125,FIND(" ",C125,FIND(" ",C125,1)+1)+1)-FIND(" ",C125,FIND(" ",C125,1)+1)-1),5,2),RIGHT(MID(C125,FIND(" ",C125,FIND(" ",C125,1)+1)+1,FIND(" ",C125,FIND(" ",C125,FIND(" ",C125,1)+1)+1)-FIND(" ",C125,FIND(" ",C125,1)+1)-1),2))</f>
        <v>43024</v>
      </c>
      <c r="E125" s="37" t="str">
        <f t="shared" si="5"/>
        <v>Books</v>
      </c>
      <c r="F125" s="37" t="str">
        <f t="shared" si="6"/>
        <v>David</v>
      </c>
      <c r="G125" s="38">
        <f t="shared" si="7"/>
        <v>598</v>
      </c>
    </row>
    <row r="126" spans="1:7" x14ac:dyDescent="0.25">
      <c r="A126" s="16">
        <f t="shared" si="4"/>
        <v>124</v>
      </c>
      <c r="B126" t="s">
        <v>133</v>
      </c>
      <c r="C126" s="33" t="str">
        <f>SUBSTITUTE(SUBSTITUTE(SUBSTITUTE(TRIM(SUBSTITUTE(SUBSTITUTE(SUBSTITUTE(CLEAN(B126),CHAR(160)," "),"/",""),"_"," ")),"PR:",""),"SP:",""),"201710"," 201710")</f>
        <v>Games Alice 20171016 $1101</v>
      </c>
      <c r="D126" s="36">
        <f>DATE(LEFT(MID(C126,FIND(" ",C126,FIND(" ",C126,1)+1)+1,FIND(" ",C126,FIND(" ",C126,FIND(" ",C126,1)+1)+1)-FIND(" ",C126,FIND(" ",C126,1)+1)-1),4),MID(MID(C126,FIND(" ",C126,FIND(" ",C126,1)+1)+1,FIND(" ",C126,FIND(" ",C126,FIND(" ",C126,1)+1)+1)-FIND(" ",C126,FIND(" ",C126,1)+1)-1),5,2),RIGHT(MID(C126,FIND(" ",C126,FIND(" ",C126,1)+1)+1,FIND(" ",C126,FIND(" ",C126,FIND(" ",C126,1)+1)+1)-FIND(" ",C126,FIND(" ",C126,1)+1)-1),2))</f>
        <v>43024</v>
      </c>
      <c r="E126" s="37" t="str">
        <f t="shared" si="5"/>
        <v>Games</v>
      </c>
      <c r="F126" s="37" t="str">
        <f t="shared" si="6"/>
        <v>Alice</v>
      </c>
      <c r="G126" s="38">
        <f t="shared" si="7"/>
        <v>1101</v>
      </c>
    </row>
    <row r="127" spans="1:7" x14ac:dyDescent="0.25">
      <c r="A127" s="16">
        <f t="shared" si="4"/>
        <v>125</v>
      </c>
      <c r="B127" t="s">
        <v>134</v>
      </c>
      <c r="C127" s="33" t="str">
        <f>SUBSTITUTE(SUBSTITUTE(SUBSTITUTE(TRIM(SUBSTITUTE(SUBSTITUTE(SUBSTITUTE(CLEAN(B127),CHAR(160)," "),"/",""),"_"," ")),"PR:",""),"SP:",""),"201710"," 201710")</f>
        <v>Books Barney 20171028 $905</v>
      </c>
      <c r="D127" s="36">
        <f>DATE(LEFT(MID(C127,FIND(" ",C127,FIND(" ",C127,1)+1)+1,FIND(" ",C127,FIND(" ",C127,FIND(" ",C127,1)+1)+1)-FIND(" ",C127,FIND(" ",C127,1)+1)-1),4),MID(MID(C127,FIND(" ",C127,FIND(" ",C127,1)+1)+1,FIND(" ",C127,FIND(" ",C127,FIND(" ",C127,1)+1)+1)-FIND(" ",C127,FIND(" ",C127,1)+1)-1),5,2),RIGHT(MID(C127,FIND(" ",C127,FIND(" ",C127,1)+1)+1,FIND(" ",C127,FIND(" ",C127,FIND(" ",C127,1)+1)+1)-FIND(" ",C127,FIND(" ",C127,1)+1)-1),2))</f>
        <v>43036</v>
      </c>
      <c r="E127" s="37" t="str">
        <f t="shared" si="5"/>
        <v>Books</v>
      </c>
      <c r="F127" s="37" t="str">
        <f t="shared" si="6"/>
        <v>Barney</v>
      </c>
      <c r="G127" s="38">
        <f t="shared" si="7"/>
        <v>905</v>
      </c>
    </row>
    <row r="128" spans="1:7" x14ac:dyDescent="0.25">
      <c r="A128" s="16">
        <f t="shared" si="4"/>
        <v>126</v>
      </c>
      <c r="B128" t="s">
        <v>135</v>
      </c>
      <c r="C128" s="33" t="str">
        <f>SUBSTITUTE(SUBSTITUTE(SUBSTITUTE(TRIM(SUBSTITUTE(SUBSTITUTE(SUBSTITUTE(CLEAN(B128),CHAR(160)," "),"/",""),"_"," ")),"PR:",""),"SP:",""),"201710"," 201710")</f>
        <v>Books Barney 2017104 $818</v>
      </c>
      <c r="D128" s="36">
        <f>DATE(LEFT(MID(C128,FIND(" ",C128,FIND(" ",C128,1)+1)+1,FIND(" ",C128,FIND(" ",C128,FIND(" ",C128,1)+1)+1)-FIND(" ",C128,FIND(" ",C128,1)+1)-1),4),MID(MID(C128,FIND(" ",C128,FIND(" ",C128,1)+1)+1,FIND(" ",C128,FIND(" ",C128,FIND(" ",C128,1)+1)+1)-FIND(" ",C128,FIND(" ",C128,1)+1)-1),5,2),RIGHT(MID(C128,FIND(" ",C128,FIND(" ",C128,1)+1)+1,FIND(" ",C128,FIND(" ",C128,FIND(" ",C128,1)+1)+1)-FIND(" ",C128,FIND(" ",C128,1)+1)-1),2))</f>
        <v>43012</v>
      </c>
      <c r="E128" s="37" t="str">
        <f t="shared" si="5"/>
        <v>Books</v>
      </c>
      <c r="F128" s="37" t="str">
        <f t="shared" si="6"/>
        <v>Barney</v>
      </c>
      <c r="G128" s="38">
        <f t="shared" si="7"/>
        <v>818</v>
      </c>
    </row>
    <row r="129" spans="1:7" x14ac:dyDescent="0.25">
      <c r="A129" s="16">
        <f t="shared" si="4"/>
        <v>127</v>
      </c>
      <c r="B129" t="s">
        <v>136</v>
      </c>
      <c r="C129" s="33" t="str">
        <f>SUBSTITUTE(SUBSTITUTE(SUBSTITUTE(TRIM(SUBSTITUTE(SUBSTITUTE(SUBSTITUTE(CLEAN(B129),CHAR(160)," "),"/",""),"_"," ")),"PR:",""),"SP:",""),"201710"," 201710")</f>
        <v>Games David 2017104 $0</v>
      </c>
      <c r="D129" s="36">
        <f>DATE(LEFT(MID(C129,FIND(" ",C129,FIND(" ",C129,1)+1)+1,FIND(" ",C129,FIND(" ",C129,FIND(" ",C129,1)+1)+1)-FIND(" ",C129,FIND(" ",C129,1)+1)-1),4),MID(MID(C129,FIND(" ",C129,FIND(" ",C129,1)+1)+1,FIND(" ",C129,FIND(" ",C129,FIND(" ",C129,1)+1)+1)-FIND(" ",C129,FIND(" ",C129,1)+1)-1),5,2),RIGHT(MID(C129,FIND(" ",C129,FIND(" ",C129,1)+1)+1,FIND(" ",C129,FIND(" ",C129,FIND(" ",C129,1)+1)+1)-FIND(" ",C129,FIND(" ",C129,1)+1)-1),2))</f>
        <v>43012</v>
      </c>
      <c r="E129" s="37" t="str">
        <f t="shared" si="5"/>
        <v>Games</v>
      </c>
      <c r="F129" s="37" t="str">
        <f t="shared" si="6"/>
        <v>David</v>
      </c>
      <c r="G129" s="38">
        <f t="shared" si="7"/>
        <v>0</v>
      </c>
    </row>
    <row r="130" spans="1:7" x14ac:dyDescent="0.25">
      <c r="A130" s="16">
        <f t="shared" si="4"/>
        <v>128</v>
      </c>
      <c r="B130" t="s">
        <v>137</v>
      </c>
      <c r="C130" s="33" t="str">
        <f>SUBSTITUTE(SUBSTITUTE(SUBSTITUTE(TRIM(SUBSTITUTE(SUBSTITUTE(SUBSTITUTE(CLEAN(B130),CHAR(160)," "),"/",""),"_"," ")),"PR:",""),"SP:",""),"201710"," 201710")</f>
        <v>Books Alice 20171017 $820</v>
      </c>
      <c r="D130" s="36">
        <f>DATE(LEFT(MID(C130,FIND(" ",C130,FIND(" ",C130,1)+1)+1,FIND(" ",C130,FIND(" ",C130,FIND(" ",C130,1)+1)+1)-FIND(" ",C130,FIND(" ",C130,1)+1)-1),4),MID(MID(C130,FIND(" ",C130,FIND(" ",C130,1)+1)+1,FIND(" ",C130,FIND(" ",C130,FIND(" ",C130,1)+1)+1)-FIND(" ",C130,FIND(" ",C130,1)+1)-1),5,2),RIGHT(MID(C130,FIND(" ",C130,FIND(" ",C130,1)+1)+1,FIND(" ",C130,FIND(" ",C130,FIND(" ",C130,1)+1)+1)-FIND(" ",C130,FIND(" ",C130,1)+1)-1),2))</f>
        <v>43025</v>
      </c>
      <c r="E130" s="37" t="str">
        <f t="shared" si="5"/>
        <v>Books</v>
      </c>
      <c r="F130" s="37" t="str">
        <f t="shared" si="6"/>
        <v>Alice</v>
      </c>
      <c r="G130" s="38">
        <f t="shared" si="7"/>
        <v>820</v>
      </c>
    </row>
    <row r="131" spans="1:7" x14ac:dyDescent="0.25">
      <c r="A131" s="16">
        <f t="shared" si="4"/>
        <v>129</v>
      </c>
      <c r="B131" t="s">
        <v>138</v>
      </c>
      <c r="C131" s="33" t="str">
        <f>SUBSTITUTE(SUBSTITUTE(SUBSTITUTE(TRIM(SUBSTITUTE(SUBSTITUTE(SUBSTITUTE(CLEAN(B131),CHAR(160)," "),"/",""),"_"," ")),"PR:",""),"SP:",""),"201710"," 201710")</f>
        <v>Games Carol 2017103 $2228</v>
      </c>
      <c r="D131" s="36">
        <f>DATE(LEFT(MID(C131,FIND(" ",C131,FIND(" ",C131,1)+1)+1,FIND(" ",C131,FIND(" ",C131,FIND(" ",C131,1)+1)+1)-FIND(" ",C131,FIND(" ",C131,1)+1)-1),4),MID(MID(C131,FIND(" ",C131,FIND(" ",C131,1)+1)+1,FIND(" ",C131,FIND(" ",C131,FIND(" ",C131,1)+1)+1)-FIND(" ",C131,FIND(" ",C131,1)+1)-1),5,2),RIGHT(MID(C131,FIND(" ",C131,FIND(" ",C131,1)+1)+1,FIND(" ",C131,FIND(" ",C131,FIND(" ",C131,1)+1)+1)-FIND(" ",C131,FIND(" ",C131,1)+1)-1),2))</f>
        <v>43011</v>
      </c>
      <c r="E131" s="37" t="str">
        <f t="shared" si="5"/>
        <v>Games</v>
      </c>
      <c r="F131" s="37" t="str">
        <f t="shared" si="6"/>
        <v>Carol</v>
      </c>
      <c r="G131" s="38">
        <f t="shared" si="7"/>
        <v>2228</v>
      </c>
    </row>
    <row r="132" spans="1:7" x14ac:dyDescent="0.25">
      <c r="A132" s="16">
        <f t="shared" ref="A132:A195" si="8">A131+1</f>
        <v>130</v>
      </c>
      <c r="B132" t="s">
        <v>139</v>
      </c>
      <c r="C132" s="33" t="str">
        <f>SUBSTITUTE(SUBSTITUTE(SUBSTITUTE(TRIM(SUBSTITUTE(SUBSTITUTE(SUBSTITUTE(CLEAN(B132),CHAR(160)," "),"/",""),"_"," ")),"PR:",""),"SP:",""),"201710"," 201710")</f>
        <v>Games David 20171012 $0</v>
      </c>
      <c r="D132" s="36">
        <f>DATE(LEFT(MID(C132,FIND(" ",C132,FIND(" ",C132,1)+1)+1,FIND(" ",C132,FIND(" ",C132,FIND(" ",C132,1)+1)+1)-FIND(" ",C132,FIND(" ",C132,1)+1)-1),4),MID(MID(C132,FIND(" ",C132,FIND(" ",C132,1)+1)+1,FIND(" ",C132,FIND(" ",C132,FIND(" ",C132,1)+1)+1)-FIND(" ",C132,FIND(" ",C132,1)+1)-1),5,2),RIGHT(MID(C132,FIND(" ",C132,FIND(" ",C132,1)+1)+1,FIND(" ",C132,FIND(" ",C132,FIND(" ",C132,1)+1)+1)-FIND(" ",C132,FIND(" ",C132,1)+1)-1),2))</f>
        <v>43020</v>
      </c>
      <c r="E132" s="37" t="str">
        <f t="shared" ref="E132:E195" si="9">LEFT(C132,FIND(" ",C132,1)-1)</f>
        <v>Games</v>
      </c>
      <c r="F132" s="37" t="str">
        <f t="shared" ref="F132:F195" si="10">MID(C132,FIND(" ",C132,1)+1,FIND(" ",C132,FIND(" ",C132,1)+1)-FIND(" ",C132,1)-1)</f>
        <v>David</v>
      </c>
      <c r="G132" s="38">
        <f t="shared" ref="G132:G195" si="11">VALUE(MID(C132,FIND("$",C132)+1,99))</f>
        <v>0</v>
      </c>
    </row>
    <row r="133" spans="1:7" x14ac:dyDescent="0.25">
      <c r="A133" s="16">
        <f t="shared" si="8"/>
        <v>131</v>
      </c>
      <c r="B133" t="s">
        <v>140</v>
      </c>
      <c r="C133" s="33" t="str">
        <f>SUBSTITUTE(SUBSTITUTE(SUBSTITUTE(TRIM(SUBSTITUTE(SUBSTITUTE(SUBSTITUTE(CLEAN(B133),CHAR(160)," "),"/",""),"_"," ")),"PR:",""),"SP:",""),"201710"," 201710")</f>
        <v>Books Carol 2017109 $970</v>
      </c>
      <c r="D133" s="36">
        <f>DATE(LEFT(MID(C133,FIND(" ",C133,FIND(" ",C133,1)+1)+1,FIND(" ",C133,FIND(" ",C133,FIND(" ",C133,1)+1)+1)-FIND(" ",C133,FIND(" ",C133,1)+1)-1),4),MID(MID(C133,FIND(" ",C133,FIND(" ",C133,1)+1)+1,FIND(" ",C133,FIND(" ",C133,FIND(" ",C133,1)+1)+1)-FIND(" ",C133,FIND(" ",C133,1)+1)-1),5,2),RIGHT(MID(C133,FIND(" ",C133,FIND(" ",C133,1)+1)+1,FIND(" ",C133,FIND(" ",C133,FIND(" ",C133,1)+1)+1)-FIND(" ",C133,FIND(" ",C133,1)+1)-1),2))</f>
        <v>43017</v>
      </c>
      <c r="E133" s="37" t="str">
        <f t="shared" si="9"/>
        <v>Books</v>
      </c>
      <c r="F133" s="37" t="str">
        <f t="shared" si="10"/>
        <v>Carol</v>
      </c>
      <c r="G133" s="38">
        <f t="shared" si="11"/>
        <v>970</v>
      </c>
    </row>
    <row r="134" spans="1:7" x14ac:dyDescent="0.25">
      <c r="A134" s="16">
        <f t="shared" si="8"/>
        <v>132</v>
      </c>
      <c r="B134" t="s">
        <v>141</v>
      </c>
      <c r="C134" s="33" t="str">
        <f>SUBSTITUTE(SUBSTITUTE(SUBSTITUTE(TRIM(SUBSTITUTE(SUBSTITUTE(SUBSTITUTE(CLEAN(B134),CHAR(160)," "),"/",""),"_"," ")),"PR:",""),"SP:",""),"201710"," 201710")</f>
        <v>Games David 2017103 $944</v>
      </c>
      <c r="D134" s="36">
        <f>DATE(LEFT(MID(C134,FIND(" ",C134,FIND(" ",C134,1)+1)+1,FIND(" ",C134,FIND(" ",C134,FIND(" ",C134,1)+1)+1)-FIND(" ",C134,FIND(" ",C134,1)+1)-1),4),MID(MID(C134,FIND(" ",C134,FIND(" ",C134,1)+1)+1,FIND(" ",C134,FIND(" ",C134,FIND(" ",C134,1)+1)+1)-FIND(" ",C134,FIND(" ",C134,1)+1)-1),5,2),RIGHT(MID(C134,FIND(" ",C134,FIND(" ",C134,1)+1)+1,FIND(" ",C134,FIND(" ",C134,FIND(" ",C134,1)+1)+1)-FIND(" ",C134,FIND(" ",C134,1)+1)-1),2))</f>
        <v>43011</v>
      </c>
      <c r="E134" s="37" t="str">
        <f t="shared" si="9"/>
        <v>Games</v>
      </c>
      <c r="F134" s="37" t="str">
        <f t="shared" si="10"/>
        <v>David</v>
      </c>
      <c r="G134" s="38">
        <f t="shared" si="11"/>
        <v>944</v>
      </c>
    </row>
    <row r="135" spans="1:7" x14ac:dyDescent="0.25">
      <c r="A135" s="16">
        <f t="shared" si="8"/>
        <v>133</v>
      </c>
      <c r="B135" t="s">
        <v>142</v>
      </c>
      <c r="C135" s="33" t="str">
        <f>SUBSTITUTE(SUBSTITUTE(SUBSTITUTE(TRIM(SUBSTITUTE(SUBSTITUTE(SUBSTITUTE(CLEAN(B135),CHAR(160)," "),"/",""),"_"," ")),"PR:",""),"SP:",""),"201710"," 201710")</f>
        <v>Music Barney 20171026 $1404</v>
      </c>
      <c r="D135" s="36">
        <f>DATE(LEFT(MID(C135,FIND(" ",C135,FIND(" ",C135,1)+1)+1,FIND(" ",C135,FIND(" ",C135,FIND(" ",C135,1)+1)+1)-FIND(" ",C135,FIND(" ",C135,1)+1)-1),4),MID(MID(C135,FIND(" ",C135,FIND(" ",C135,1)+1)+1,FIND(" ",C135,FIND(" ",C135,FIND(" ",C135,1)+1)+1)-FIND(" ",C135,FIND(" ",C135,1)+1)-1),5,2),RIGHT(MID(C135,FIND(" ",C135,FIND(" ",C135,1)+1)+1,FIND(" ",C135,FIND(" ",C135,FIND(" ",C135,1)+1)+1)-FIND(" ",C135,FIND(" ",C135,1)+1)-1),2))</f>
        <v>43034</v>
      </c>
      <c r="E135" s="37" t="str">
        <f t="shared" si="9"/>
        <v>Music</v>
      </c>
      <c r="F135" s="37" t="str">
        <f t="shared" si="10"/>
        <v>Barney</v>
      </c>
      <c r="G135" s="38">
        <f t="shared" si="11"/>
        <v>1404</v>
      </c>
    </row>
    <row r="136" spans="1:7" x14ac:dyDescent="0.25">
      <c r="A136" s="16">
        <f t="shared" si="8"/>
        <v>134</v>
      </c>
      <c r="B136" t="s">
        <v>143</v>
      </c>
      <c r="C136" s="33" t="str">
        <f>SUBSTITUTE(SUBSTITUTE(SUBSTITUTE(TRIM(SUBSTITUTE(SUBSTITUTE(SUBSTITUTE(CLEAN(B136),CHAR(160)," "),"/",""),"_"," ")),"PR:",""),"SP:",""),"201710"," 201710")</f>
        <v>Clothing Alice 20171030 $1305</v>
      </c>
      <c r="D136" s="36">
        <f>DATE(LEFT(MID(C136,FIND(" ",C136,FIND(" ",C136,1)+1)+1,FIND(" ",C136,FIND(" ",C136,FIND(" ",C136,1)+1)+1)-FIND(" ",C136,FIND(" ",C136,1)+1)-1),4),MID(MID(C136,FIND(" ",C136,FIND(" ",C136,1)+1)+1,FIND(" ",C136,FIND(" ",C136,FIND(" ",C136,1)+1)+1)-FIND(" ",C136,FIND(" ",C136,1)+1)-1),5,2),RIGHT(MID(C136,FIND(" ",C136,FIND(" ",C136,1)+1)+1,FIND(" ",C136,FIND(" ",C136,FIND(" ",C136,1)+1)+1)-FIND(" ",C136,FIND(" ",C136,1)+1)-1),2))</f>
        <v>43038</v>
      </c>
      <c r="E136" s="37" t="str">
        <f t="shared" si="9"/>
        <v>Clothing</v>
      </c>
      <c r="F136" s="37" t="str">
        <f t="shared" si="10"/>
        <v>Alice</v>
      </c>
      <c r="G136" s="38">
        <f t="shared" si="11"/>
        <v>1305</v>
      </c>
    </row>
    <row r="137" spans="1:7" x14ac:dyDescent="0.25">
      <c r="A137" s="16">
        <f t="shared" si="8"/>
        <v>135</v>
      </c>
      <c r="B137" t="s">
        <v>144</v>
      </c>
      <c r="C137" s="33" t="str">
        <f>SUBSTITUTE(SUBSTITUTE(SUBSTITUTE(TRIM(SUBSTITUTE(SUBSTITUTE(SUBSTITUTE(CLEAN(B137),CHAR(160)," "),"/",""),"_"," ")),"PR:",""),"SP:",""),"201710"," 201710")</f>
        <v>Games David 20171020 $869</v>
      </c>
      <c r="D137" s="36">
        <f>DATE(LEFT(MID(C137,FIND(" ",C137,FIND(" ",C137,1)+1)+1,FIND(" ",C137,FIND(" ",C137,FIND(" ",C137,1)+1)+1)-FIND(" ",C137,FIND(" ",C137,1)+1)-1),4),MID(MID(C137,FIND(" ",C137,FIND(" ",C137,1)+1)+1,FIND(" ",C137,FIND(" ",C137,FIND(" ",C137,1)+1)+1)-FIND(" ",C137,FIND(" ",C137,1)+1)-1),5,2),RIGHT(MID(C137,FIND(" ",C137,FIND(" ",C137,1)+1)+1,FIND(" ",C137,FIND(" ",C137,FIND(" ",C137,1)+1)+1)-FIND(" ",C137,FIND(" ",C137,1)+1)-1),2))</f>
        <v>43028</v>
      </c>
      <c r="E137" s="37" t="str">
        <f t="shared" si="9"/>
        <v>Games</v>
      </c>
      <c r="F137" s="37" t="str">
        <f t="shared" si="10"/>
        <v>David</v>
      </c>
      <c r="G137" s="38">
        <f t="shared" si="11"/>
        <v>869</v>
      </c>
    </row>
    <row r="138" spans="1:7" x14ac:dyDescent="0.25">
      <c r="A138" s="16">
        <f t="shared" si="8"/>
        <v>136</v>
      </c>
      <c r="B138" t="s">
        <v>145</v>
      </c>
      <c r="C138" s="33" t="str">
        <f>SUBSTITUTE(SUBSTITUTE(SUBSTITUTE(TRIM(SUBSTITUTE(SUBSTITUTE(SUBSTITUTE(CLEAN(B138),CHAR(160)," "),"/",""),"_"," ")),"PR:",""),"SP:",""),"201710"," 201710")</f>
        <v>Clothing Carol 2017102 $0</v>
      </c>
      <c r="D138" s="36">
        <f>DATE(LEFT(MID(C138,FIND(" ",C138,FIND(" ",C138,1)+1)+1,FIND(" ",C138,FIND(" ",C138,FIND(" ",C138,1)+1)+1)-FIND(" ",C138,FIND(" ",C138,1)+1)-1),4),MID(MID(C138,FIND(" ",C138,FIND(" ",C138,1)+1)+1,FIND(" ",C138,FIND(" ",C138,FIND(" ",C138,1)+1)+1)-FIND(" ",C138,FIND(" ",C138,1)+1)-1),5,2),RIGHT(MID(C138,FIND(" ",C138,FIND(" ",C138,1)+1)+1,FIND(" ",C138,FIND(" ",C138,FIND(" ",C138,1)+1)+1)-FIND(" ",C138,FIND(" ",C138,1)+1)-1),2))</f>
        <v>43010</v>
      </c>
      <c r="E138" s="37" t="str">
        <f t="shared" si="9"/>
        <v>Clothing</v>
      </c>
      <c r="F138" s="37" t="str">
        <f t="shared" si="10"/>
        <v>Carol</v>
      </c>
      <c r="G138" s="38">
        <f t="shared" si="11"/>
        <v>0</v>
      </c>
    </row>
    <row r="139" spans="1:7" x14ac:dyDescent="0.25">
      <c r="A139" s="16">
        <f t="shared" si="8"/>
        <v>137</v>
      </c>
      <c r="B139" t="s">
        <v>146</v>
      </c>
      <c r="C139" s="33" t="str">
        <f>SUBSTITUTE(SUBSTITUTE(SUBSTITUTE(TRIM(SUBSTITUTE(SUBSTITUTE(SUBSTITUTE(CLEAN(B139),CHAR(160)," "),"/",""),"_"," ")),"PR:",""),"SP:",""),"201710"," 201710")</f>
        <v>Games Barney 20171025 $0</v>
      </c>
      <c r="D139" s="36">
        <f>DATE(LEFT(MID(C139,FIND(" ",C139,FIND(" ",C139,1)+1)+1,FIND(" ",C139,FIND(" ",C139,FIND(" ",C139,1)+1)+1)-FIND(" ",C139,FIND(" ",C139,1)+1)-1),4),MID(MID(C139,FIND(" ",C139,FIND(" ",C139,1)+1)+1,FIND(" ",C139,FIND(" ",C139,FIND(" ",C139,1)+1)+1)-FIND(" ",C139,FIND(" ",C139,1)+1)-1),5,2),RIGHT(MID(C139,FIND(" ",C139,FIND(" ",C139,1)+1)+1,FIND(" ",C139,FIND(" ",C139,FIND(" ",C139,1)+1)+1)-FIND(" ",C139,FIND(" ",C139,1)+1)-1),2))</f>
        <v>43033</v>
      </c>
      <c r="E139" s="37" t="str">
        <f t="shared" si="9"/>
        <v>Games</v>
      </c>
      <c r="F139" s="37" t="str">
        <f t="shared" si="10"/>
        <v>Barney</v>
      </c>
      <c r="G139" s="38">
        <f t="shared" si="11"/>
        <v>0</v>
      </c>
    </row>
    <row r="140" spans="1:7" x14ac:dyDescent="0.25">
      <c r="A140" s="16">
        <f t="shared" si="8"/>
        <v>138</v>
      </c>
      <c r="B140" t="s">
        <v>147</v>
      </c>
      <c r="C140" s="33" t="str">
        <f>SUBSTITUTE(SUBSTITUTE(SUBSTITUTE(TRIM(SUBSTITUTE(SUBSTITUTE(SUBSTITUTE(CLEAN(B140),CHAR(160)," "),"/",""),"_"," ")),"PR:",""),"SP:",""),"201710"," 201710")</f>
        <v>Books Carol 20171014 $0</v>
      </c>
      <c r="D140" s="36">
        <f>DATE(LEFT(MID(C140,FIND(" ",C140,FIND(" ",C140,1)+1)+1,FIND(" ",C140,FIND(" ",C140,FIND(" ",C140,1)+1)+1)-FIND(" ",C140,FIND(" ",C140,1)+1)-1),4),MID(MID(C140,FIND(" ",C140,FIND(" ",C140,1)+1)+1,FIND(" ",C140,FIND(" ",C140,FIND(" ",C140,1)+1)+1)-FIND(" ",C140,FIND(" ",C140,1)+1)-1),5,2),RIGHT(MID(C140,FIND(" ",C140,FIND(" ",C140,1)+1)+1,FIND(" ",C140,FIND(" ",C140,FIND(" ",C140,1)+1)+1)-FIND(" ",C140,FIND(" ",C140,1)+1)-1),2))</f>
        <v>43022</v>
      </c>
      <c r="E140" s="37" t="str">
        <f t="shared" si="9"/>
        <v>Books</v>
      </c>
      <c r="F140" s="37" t="str">
        <f t="shared" si="10"/>
        <v>Carol</v>
      </c>
      <c r="G140" s="38">
        <f t="shared" si="11"/>
        <v>0</v>
      </c>
    </row>
    <row r="141" spans="1:7" x14ac:dyDescent="0.25">
      <c r="A141" s="16">
        <f t="shared" si="8"/>
        <v>139</v>
      </c>
      <c r="B141" t="s">
        <v>148</v>
      </c>
      <c r="C141" s="33" t="str">
        <f>SUBSTITUTE(SUBSTITUTE(SUBSTITUTE(TRIM(SUBSTITUTE(SUBSTITUTE(SUBSTITUTE(CLEAN(B141),CHAR(160)," "),"/",""),"_"," ")),"PR:",""),"SP:",""),"201710"," 201710")</f>
        <v>Music Alice 2017104 $1461</v>
      </c>
      <c r="D141" s="36">
        <f>DATE(LEFT(MID(C141,FIND(" ",C141,FIND(" ",C141,1)+1)+1,FIND(" ",C141,FIND(" ",C141,FIND(" ",C141,1)+1)+1)-FIND(" ",C141,FIND(" ",C141,1)+1)-1),4),MID(MID(C141,FIND(" ",C141,FIND(" ",C141,1)+1)+1,FIND(" ",C141,FIND(" ",C141,FIND(" ",C141,1)+1)+1)-FIND(" ",C141,FIND(" ",C141,1)+1)-1),5,2),RIGHT(MID(C141,FIND(" ",C141,FIND(" ",C141,1)+1)+1,FIND(" ",C141,FIND(" ",C141,FIND(" ",C141,1)+1)+1)-FIND(" ",C141,FIND(" ",C141,1)+1)-1),2))</f>
        <v>43012</v>
      </c>
      <c r="E141" s="37" t="str">
        <f t="shared" si="9"/>
        <v>Music</v>
      </c>
      <c r="F141" s="37" t="str">
        <f t="shared" si="10"/>
        <v>Alice</v>
      </c>
      <c r="G141" s="38">
        <f t="shared" si="11"/>
        <v>1461</v>
      </c>
    </row>
    <row r="142" spans="1:7" x14ac:dyDescent="0.25">
      <c r="A142" s="16">
        <f t="shared" si="8"/>
        <v>140</v>
      </c>
      <c r="B142" t="s">
        <v>149</v>
      </c>
      <c r="C142" s="33" t="str">
        <f>SUBSTITUTE(SUBSTITUTE(SUBSTITUTE(TRIM(SUBSTITUTE(SUBSTITUTE(SUBSTITUTE(CLEAN(B142),CHAR(160)," "),"/",""),"_"," ")),"PR:",""),"SP:",""),"201710"," 201710")</f>
        <v>Books Barney 20171011 $999</v>
      </c>
      <c r="D142" s="36">
        <f>DATE(LEFT(MID(C142,FIND(" ",C142,FIND(" ",C142,1)+1)+1,FIND(" ",C142,FIND(" ",C142,FIND(" ",C142,1)+1)+1)-FIND(" ",C142,FIND(" ",C142,1)+1)-1),4),MID(MID(C142,FIND(" ",C142,FIND(" ",C142,1)+1)+1,FIND(" ",C142,FIND(" ",C142,FIND(" ",C142,1)+1)+1)-FIND(" ",C142,FIND(" ",C142,1)+1)-1),5,2),RIGHT(MID(C142,FIND(" ",C142,FIND(" ",C142,1)+1)+1,FIND(" ",C142,FIND(" ",C142,FIND(" ",C142,1)+1)+1)-FIND(" ",C142,FIND(" ",C142,1)+1)-1),2))</f>
        <v>43019</v>
      </c>
      <c r="E142" s="37" t="str">
        <f t="shared" si="9"/>
        <v>Books</v>
      </c>
      <c r="F142" s="37" t="str">
        <f t="shared" si="10"/>
        <v>Barney</v>
      </c>
      <c r="G142" s="38">
        <f t="shared" si="11"/>
        <v>999</v>
      </c>
    </row>
    <row r="143" spans="1:7" x14ac:dyDescent="0.25">
      <c r="A143" s="16">
        <f t="shared" si="8"/>
        <v>141</v>
      </c>
      <c r="B143" t="s">
        <v>150</v>
      </c>
      <c r="C143" s="33" t="str">
        <f>SUBSTITUTE(SUBSTITUTE(SUBSTITUTE(TRIM(SUBSTITUTE(SUBSTITUTE(SUBSTITUTE(CLEAN(B143),CHAR(160)," "),"/",""),"_"," ")),"PR:",""),"SP:",""),"201710"," 201710")</f>
        <v>Books Barney 20171022 $510</v>
      </c>
      <c r="D143" s="36">
        <f>DATE(LEFT(MID(C143,FIND(" ",C143,FIND(" ",C143,1)+1)+1,FIND(" ",C143,FIND(" ",C143,FIND(" ",C143,1)+1)+1)-FIND(" ",C143,FIND(" ",C143,1)+1)-1),4),MID(MID(C143,FIND(" ",C143,FIND(" ",C143,1)+1)+1,FIND(" ",C143,FIND(" ",C143,FIND(" ",C143,1)+1)+1)-FIND(" ",C143,FIND(" ",C143,1)+1)-1),5,2),RIGHT(MID(C143,FIND(" ",C143,FIND(" ",C143,1)+1)+1,FIND(" ",C143,FIND(" ",C143,FIND(" ",C143,1)+1)+1)-FIND(" ",C143,FIND(" ",C143,1)+1)-1),2))</f>
        <v>43030</v>
      </c>
      <c r="E143" s="37" t="str">
        <f t="shared" si="9"/>
        <v>Books</v>
      </c>
      <c r="F143" s="37" t="str">
        <f t="shared" si="10"/>
        <v>Barney</v>
      </c>
      <c r="G143" s="38">
        <f t="shared" si="11"/>
        <v>510</v>
      </c>
    </row>
    <row r="144" spans="1:7" x14ac:dyDescent="0.25">
      <c r="A144" s="16">
        <f t="shared" si="8"/>
        <v>142</v>
      </c>
      <c r="B144" t="s">
        <v>151</v>
      </c>
      <c r="C144" s="33" t="str">
        <f>SUBSTITUTE(SUBSTITUTE(SUBSTITUTE(TRIM(SUBSTITUTE(SUBSTITUTE(SUBSTITUTE(CLEAN(B144),CHAR(160)," "),"/",""),"_"," ")),"PR:",""),"SP:",""),"201710"," 201710")</f>
        <v>Music Alice 20171013 $1103</v>
      </c>
      <c r="D144" s="36">
        <f>DATE(LEFT(MID(C144,FIND(" ",C144,FIND(" ",C144,1)+1)+1,FIND(" ",C144,FIND(" ",C144,FIND(" ",C144,1)+1)+1)-FIND(" ",C144,FIND(" ",C144,1)+1)-1),4),MID(MID(C144,FIND(" ",C144,FIND(" ",C144,1)+1)+1,FIND(" ",C144,FIND(" ",C144,FIND(" ",C144,1)+1)+1)-FIND(" ",C144,FIND(" ",C144,1)+1)-1),5,2),RIGHT(MID(C144,FIND(" ",C144,FIND(" ",C144,1)+1)+1,FIND(" ",C144,FIND(" ",C144,FIND(" ",C144,1)+1)+1)-FIND(" ",C144,FIND(" ",C144,1)+1)-1),2))</f>
        <v>43021</v>
      </c>
      <c r="E144" s="37" t="str">
        <f t="shared" si="9"/>
        <v>Music</v>
      </c>
      <c r="F144" s="37" t="str">
        <f t="shared" si="10"/>
        <v>Alice</v>
      </c>
      <c r="G144" s="38">
        <f t="shared" si="11"/>
        <v>1103</v>
      </c>
    </row>
    <row r="145" spans="1:7" x14ac:dyDescent="0.25">
      <c r="A145" s="16">
        <f t="shared" si="8"/>
        <v>143</v>
      </c>
      <c r="B145" t="s">
        <v>152</v>
      </c>
      <c r="C145" s="33" t="str">
        <f>SUBSTITUTE(SUBSTITUTE(SUBSTITUTE(TRIM(SUBSTITUTE(SUBSTITUTE(SUBSTITUTE(CLEAN(B145),CHAR(160)," "),"/",""),"_"," ")),"PR:",""),"SP:",""),"201710"," 201710")</f>
        <v>Music Carol 20171016 $1412</v>
      </c>
      <c r="D145" s="36">
        <f>DATE(LEFT(MID(C145,FIND(" ",C145,FIND(" ",C145,1)+1)+1,FIND(" ",C145,FIND(" ",C145,FIND(" ",C145,1)+1)+1)-FIND(" ",C145,FIND(" ",C145,1)+1)-1),4),MID(MID(C145,FIND(" ",C145,FIND(" ",C145,1)+1)+1,FIND(" ",C145,FIND(" ",C145,FIND(" ",C145,1)+1)+1)-FIND(" ",C145,FIND(" ",C145,1)+1)-1),5,2),RIGHT(MID(C145,FIND(" ",C145,FIND(" ",C145,1)+1)+1,FIND(" ",C145,FIND(" ",C145,FIND(" ",C145,1)+1)+1)-FIND(" ",C145,FIND(" ",C145,1)+1)-1),2))</f>
        <v>43024</v>
      </c>
      <c r="E145" s="37" t="str">
        <f t="shared" si="9"/>
        <v>Music</v>
      </c>
      <c r="F145" s="37" t="str">
        <f t="shared" si="10"/>
        <v>Carol</v>
      </c>
      <c r="G145" s="38">
        <f t="shared" si="11"/>
        <v>1412</v>
      </c>
    </row>
    <row r="146" spans="1:7" x14ac:dyDescent="0.25">
      <c r="A146" s="16">
        <f t="shared" si="8"/>
        <v>144</v>
      </c>
      <c r="B146" t="s">
        <v>153</v>
      </c>
      <c r="C146" s="33" t="str">
        <f>SUBSTITUTE(SUBSTITUTE(SUBSTITUTE(TRIM(SUBSTITUTE(SUBSTITUTE(SUBSTITUTE(CLEAN(B146),CHAR(160)," "),"/",""),"_"," ")),"PR:",""),"SP:",""),"201710"," 201710")</f>
        <v>Books Barney 20171016 $0</v>
      </c>
      <c r="D146" s="36">
        <f>DATE(LEFT(MID(C146,FIND(" ",C146,FIND(" ",C146,1)+1)+1,FIND(" ",C146,FIND(" ",C146,FIND(" ",C146,1)+1)+1)-FIND(" ",C146,FIND(" ",C146,1)+1)-1),4),MID(MID(C146,FIND(" ",C146,FIND(" ",C146,1)+1)+1,FIND(" ",C146,FIND(" ",C146,FIND(" ",C146,1)+1)+1)-FIND(" ",C146,FIND(" ",C146,1)+1)-1),5,2),RIGHT(MID(C146,FIND(" ",C146,FIND(" ",C146,1)+1)+1,FIND(" ",C146,FIND(" ",C146,FIND(" ",C146,1)+1)+1)-FIND(" ",C146,FIND(" ",C146,1)+1)-1),2))</f>
        <v>43024</v>
      </c>
      <c r="E146" s="37" t="str">
        <f t="shared" si="9"/>
        <v>Books</v>
      </c>
      <c r="F146" s="37" t="str">
        <f t="shared" si="10"/>
        <v>Barney</v>
      </c>
      <c r="G146" s="38">
        <f t="shared" si="11"/>
        <v>0</v>
      </c>
    </row>
    <row r="147" spans="1:7" x14ac:dyDescent="0.25">
      <c r="A147" s="16">
        <f t="shared" si="8"/>
        <v>145</v>
      </c>
      <c r="B147" t="s">
        <v>154</v>
      </c>
      <c r="C147" s="33" t="str">
        <f>SUBSTITUTE(SUBSTITUTE(SUBSTITUTE(TRIM(SUBSTITUTE(SUBSTITUTE(SUBSTITUTE(CLEAN(B147),CHAR(160)," "),"/",""),"_"," ")),"PR:",""),"SP:",""),"201710"," 201710")</f>
        <v>Books Alice 2017108 $763</v>
      </c>
      <c r="D147" s="36">
        <f>DATE(LEFT(MID(C147,FIND(" ",C147,FIND(" ",C147,1)+1)+1,FIND(" ",C147,FIND(" ",C147,FIND(" ",C147,1)+1)+1)-FIND(" ",C147,FIND(" ",C147,1)+1)-1),4),MID(MID(C147,FIND(" ",C147,FIND(" ",C147,1)+1)+1,FIND(" ",C147,FIND(" ",C147,FIND(" ",C147,1)+1)+1)-FIND(" ",C147,FIND(" ",C147,1)+1)-1),5,2),RIGHT(MID(C147,FIND(" ",C147,FIND(" ",C147,1)+1)+1,FIND(" ",C147,FIND(" ",C147,FIND(" ",C147,1)+1)+1)-FIND(" ",C147,FIND(" ",C147,1)+1)-1),2))</f>
        <v>43016</v>
      </c>
      <c r="E147" s="37" t="str">
        <f t="shared" si="9"/>
        <v>Books</v>
      </c>
      <c r="F147" s="37" t="str">
        <f t="shared" si="10"/>
        <v>Alice</v>
      </c>
      <c r="G147" s="38">
        <f t="shared" si="11"/>
        <v>763</v>
      </c>
    </row>
    <row r="148" spans="1:7" x14ac:dyDescent="0.25">
      <c r="A148" s="16">
        <f t="shared" si="8"/>
        <v>146</v>
      </c>
      <c r="B148" t="s">
        <v>155</v>
      </c>
      <c r="C148" s="33" t="str">
        <f>SUBSTITUTE(SUBSTITUTE(SUBSTITUTE(TRIM(SUBSTITUTE(SUBSTITUTE(SUBSTITUTE(CLEAN(B148),CHAR(160)," "),"/",""),"_"," ")),"PR:",""),"SP:",""),"201710"," 201710")</f>
        <v>Clothing Barney 20171011 $1419</v>
      </c>
      <c r="D148" s="36">
        <f>DATE(LEFT(MID(C148,FIND(" ",C148,FIND(" ",C148,1)+1)+1,FIND(" ",C148,FIND(" ",C148,FIND(" ",C148,1)+1)+1)-FIND(" ",C148,FIND(" ",C148,1)+1)-1),4),MID(MID(C148,FIND(" ",C148,FIND(" ",C148,1)+1)+1,FIND(" ",C148,FIND(" ",C148,FIND(" ",C148,1)+1)+1)-FIND(" ",C148,FIND(" ",C148,1)+1)-1),5,2),RIGHT(MID(C148,FIND(" ",C148,FIND(" ",C148,1)+1)+1,FIND(" ",C148,FIND(" ",C148,FIND(" ",C148,1)+1)+1)-FIND(" ",C148,FIND(" ",C148,1)+1)-1),2))</f>
        <v>43019</v>
      </c>
      <c r="E148" s="37" t="str">
        <f t="shared" si="9"/>
        <v>Clothing</v>
      </c>
      <c r="F148" s="37" t="str">
        <f t="shared" si="10"/>
        <v>Barney</v>
      </c>
      <c r="G148" s="38">
        <f t="shared" si="11"/>
        <v>1419</v>
      </c>
    </row>
    <row r="149" spans="1:7" x14ac:dyDescent="0.25">
      <c r="A149" s="16">
        <f t="shared" si="8"/>
        <v>147</v>
      </c>
      <c r="B149" t="s">
        <v>156</v>
      </c>
      <c r="C149" s="33" t="str">
        <f>SUBSTITUTE(SUBSTITUTE(SUBSTITUTE(TRIM(SUBSTITUTE(SUBSTITUTE(SUBSTITUTE(CLEAN(B149),CHAR(160)," "),"/",""),"_"," ")),"PR:",""),"SP:",""),"201710"," 201710")</f>
        <v>Books Alice 20171031 $906</v>
      </c>
      <c r="D149" s="36">
        <f>DATE(LEFT(MID(C149,FIND(" ",C149,FIND(" ",C149,1)+1)+1,FIND(" ",C149,FIND(" ",C149,FIND(" ",C149,1)+1)+1)-FIND(" ",C149,FIND(" ",C149,1)+1)-1),4),MID(MID(C149,FIND(" ",C149,FIND(" ",C149,1)+1)+1,FIND(" ",C149,FIND(" ",C149,FIND(" ",C149,1)+1)+1)-FIND(" ",C149,FIND(" ",C149,1)+1)-1),5,2),RIGHT(MID(C149,FIND(" ",C149,FIND(" ",C149,1)+1)+1,FIND(" ",C149,FIND(" ",C149,FIND(" ",C149,1)+1)+1)-FIND(" ",C149,FIND(" ",C149,1)+1)-1),2))</f>
        <v>43039</v>
      </c>
      <c r="E149" s="37" t="str">
        <f t="shared" si="9"/>
        <v>Books</v>
      </c>
      <c r="F149" s="37" t="str">
        <f t="shared" si="10"/>
        <v>Alice</v>
      </c>
      <c r="G149" s="38">
        <f t="shared" si="11"/>
        <v>906</v>
      </c>
    </row>
    <row r="150" spans="1:7" x14ac:dyDescent="0.25">
      <c r="A150" s="16">
        <f t="shared" si="8"/>
        <v>148</v>
      </c>
      <c r="B150" t="s">
        <v>157</v>
      </c>
      <c r="C150" s="33" t="str">
        <f>SUBSTITUTE(SUBSTITUTE(SUBSTITUTE(TRIM(SUBSTITUTE(SUBSTITUTE(SUBSTITUTE(CLEAN(B150),CHAR(160)," "),"/",""),"_"," ")),"PR:",""),"SP:",""),"201710"," 201710")</f>
        <v>Books Carol 20171010 $725</v>
      </c>
      <c r="D150" s="36">
        <f>DATE(LEFT(MID(C150,FIND(" ",C150,FIND(" ",C150,1)+1)+1,FIND(" ",C150,FIND(" ",C150,FIND(" ",C150,1)+1)+1)-FIND(" ",C150,FIND(" ",C150,1)+1)-1),4),MID(MID(C150,FIND(" ",C150,FIND(" ",C150,1)+1)+1,FIND(" ",C150,FIND(" ",C150,FIND(" ",C150,1)+1)+1)-FIND(" ",C150,FIND(" ",C150,1)+1)-1),5,2),RIGHT(MID(C150,FIND(" ",C150,FIND(" ",C150,1)+1)+1,FIND(" ",C150,FIND(" ",C150,FIND(" ",C150,1)+1)+1)-FIND(" ",C150,FIND(" ",C150,1)+1)-1),2))</f>
        <v>43018</v>
      </c>
      <c r="E150" s="37" t="str">
        <f t="shared" si="9"/>
        <v>Books</v>
      </c>
      <c r="F150" s="37" t="str">
        <f t="shared" si="10"/>
        <v>Carol</v>
      </c>
      <c r="G150" s="38">
        <f t="shared" si="11"/>
        <v>725</v>
      </c>
    </row>
    <row r="151" spans="1:7" x14ac:dyDescent="0.25">
      <c r="A151" s="16">
        <f t="shared" si="8"/>
        <v>149</v>
      </c>
      <c r="B151" t="s">
        <v>158</v>
      </c>
      <c r="C151" s="33" t="str">
        <f>SUBSTITUTE(SUBSTITUTE(SUBSTITUTE(TRIM(SUBSTITUTE(SUBSTITUTE(SUBSTITUTE(CLEAN(B151),CHAR(160)," "),"/",""),"_"," ")),"PR:",""),"SP:",""),"201710"," 201710")</f>
        <v>Clothing Carol 20171015 $1304</v>
      </c>
      <c r="D151" s="36">
        <f>DATE(LEFT(MID(C151,FIND(" ",C151,FIND(" ",C151,1)+1)+1,FIND(" ",C151,FIND(" ",C151,FIND(" ",C151,1)+1)+1)-FIND(" ",C151,FIND(" ",C151,1)+1)-1),4),MID(MID(C151,FIND(" ",C151,FIND(" ",C151,1)+1)+1,FIND(" ",C151,FIND(" ",C151,FIND(" ",C151,1)+1)+1)-FIND(" ",C151,FIND(" ",C151,1)+1)-1),5,2),RIGHT(MID(C151,FIND(" ",C151,FIND(" ",C151,1)+1)+1,FIND(" ",C151,FIND(" ",C151,FIND(" ",C151,1)+1)+1)-FIND(" ",C151,FIND(" ",C151,1)+1)-1),2))</f>
        <v>43023</v>
      </c>
      <c r="E151" s="37" t="str">
        <f t="shared" si="9"/>
        <v>Clothing</v>
      </c>
      <c r="F151" s="37" t="str">
        <f t="shared" si="10"/>
        <v>Carol</v>
      </c>
      <c r="G151" s="38">
        <f t="shared" si="11"/>
        <v>1304</v>
      </c>
    </row>
    <row r="152" spans="1:7" x14ac:dyDescent="0.25">
      <c r="A152" s="16">
        <f t="shared" si="8"/>
        <v>150</v>
      </c>
      <c r="B152" t="s">
        <v>159</v>
      </c>
      <c r="C152" s="33" t="str">
        <f>SUBSTITUTE(SUBSTITUTE(SUBSTITUTE(TRIM(SUBSTITUTE(SUBSTITUTE(SUBSTITUTE(CLEAN(B152),CHAR(160)," "),"/",""),"_"," ")),"PR:",""),"SP:",""),"201710"," 201710")</f>
        <v>Games Carol 20171026 $1050</v>
      </c>
      <c r="D152" s="36">
        <f>DATE(LEFT(MID(C152,FIND(" ",C152,FIND(" ",C152,1)+1)+1,FIND(" ",C152,FIND(" ",C152,FIND(" ",C152,1)+1)+1)-FIND(" ",C152,FIND(" ",C152,1)+1)-1),4),MID(MID(C152,FIND(" ",C152,FIND(" ",C152,1)+1)+1,FIND(" ",C152,FIND(" ",C152,FIND(" ",C152,1)+1)+1)-FIND(" ",C152,FIND(" ",C152,1)+1)-1),5,2),RIGHT(MID(C152,FIND(" ",C152,FIND(" ",C152,1)+1)+1,FIND(" ",C152,FIND(" ",C152,FIND(" ",C152,1)+1)+1)-FIND(" ",C152,FIND(" ",C152,1)+1)-1),2))</f>
        <v>43034</v>
      </c>
      <c r="E152" s="37" t="str">
        <f t="shared" si="9"/>
        <v>Games</v>
      </c>
      <c r="F152" s="37" t="str">
        <f t="shared" si="10"/>
        <v>Carol</v>
      </c>
      <c r="G152" s="38">
        <f t="shared" si="11"/>
        <v>1050</v>
      </c>
    </row>
    <row r="153" spans="1:7" x14ac:dyDescent="0.25">
      <c r="A153" s="16">
        <f t="shared" si="8"/>
        <v>151</v>
      </c>
      <c r="B153" t="s">
        <v>160</v>
      </c>
      <c r="C153" s="33" t="str">
        <f>SUBSTITUTE(SUBSTITUTE(SUBSTITUTE(TRIM(SUBSTITUTE(SUBSTITUTE(SUBSTITUTE(CLEAN(B153),CHAR(160)," "),"/",""),"_"," ")),"PR:",""),"SP:",""),"201710"," 201710")</f>
        <v>Books David 2017103 $765</v>
      </c>
      <c r="D153" s="36">
        <f>DATE(LEFT(MID(C153,FIND(" ",C153,FIND(" ",C153,1)+1)+1,FIND(" ",C153,FIND(" ",C153,FIND(" ",C153,1)+1)+1)-FIND(" ",C153,FIND(" ",C153,1)+1)-1),4),MID(MID(C153,FIND(" ",C153,FIND(" ",C153,1)+1)+1,FIND(" ",C153,FIND(" ",C153,FIND(" ",C153,1)+1)+1)-FIND(" ",C153,FIND(" ",C153,1)+1)-1),5,2),RIGHT(MID(C153,FIND(" ",C153,FIND(" ",C153,1)+1)+1,FIND(" ",C153,FIND(" ",C153,FIND(" ",C153,1)+1)+1)-FIND(" ",C153,FIND(" ",C153,1)+1)-1),2))</f>
        <v>43011</v>
      </c>
      <c r="E153" s="37" t="str">
        <f t="shared" si="9"/>
        <v>Books</v>
      </c>
      <c r="F153" s="37" t="str">
        <f t="shared" si="10"/>
        <v>David</v>
      </c>
      <c r="G153" s="38">
        <f t="shared" si="11"/>
        <v>765</v>
      </c>
    </row>
    <row r="154" spans="1:7" x14ac:dyDescent="0.25">
      <c r="A154" s="16">
        <f t="shared" si="8"/>
        <v>152</v>
      </c>
      <c r="B154" t="s">
        <v>161</v>
      </c>
      <c r="C154" s="33" t="str">
        <f>SUBSTITUTE(SUBSTITUTE(SUBSTITUTE(TRIM(SUBSTITUTE(SUBSTITUTE(SUBSTITUTE(CLEAN(B154),CHAR(160)," "),"/",""),"_"," ")),"PR:",""),"SP:",""),"201710"," 201710")</f>
        <v>Music Barney 2017101 $1272</v>
      </c>
      <c r="D154" s="36">
        <f>DATE(LEFT(MID(C154,FIND(" ",C154,FIND(" ",C154,1)+1)+1,FIND(" ",C154,FIND(" ",C154,FIND(" ",C154,1)+1)+1)-FIND(" ",C154,FIND(" ",C154,1)+1)-1),4),MID(MID(C154,FIND(" ",C154,FIND(" ",C154,1)+1)+1,FIND(" ",C154,FIND(" ",C154,FIND(" ",C154,1)+1)+1)-FIND(" ",C154,FIND(" ",C154,1)+1)-1),5,2),RIGHT(MID(C154,FIND(" ",C154,FIND(" ",C154,1)+1)+1,FIND(" ",C154,FIND(" ",C154,FIND(" ",C154,1)+1)+1)-FIND(" ",C154,FIND(" ",C154,1)+1)-1),2))</f>
        <v>43009</v>
      </c>
      <c r="E154" s="37" t="str">
        <f t="shared" si="9"/>
        <v>Music</v>
      </c>
      <c r="F154" s="37" t="str">
        <f t="shared" si="10"/>
        <v>Barney</v>
      </c>
      <c r="G154" s="38">
        <f t="shared" si="11"/>
        <v>1272</v>
      </c>
    </row>
    <row r="155" spans="1:7" x14ac:dyDescent="0.25">
      <c r="A155" s="16">
        <f t="shared" si="8"/>
        <v>153</v>
      </c>
      <c r="B155" t="s">
        <v>162</v>
      </c>
      <c r="C155" s="33" t="str">
        <f>SUBSTITUTE(SUBSTITUTE(SUBSTITUTE(TRIM(SUBSTITUTE(SUBSTITUTE(SUBSTITUTE(CLEAN(B155),CHAR(160)," "),"/",""),"_"," ")),"PR:",""),"SP:",""),"201710"," 201710")</f>
        <v>Music David 2017107 $1424</v>
      </c>
      <c r="D155" s="36">
        <f>DATE(LEFT(MID(C155,FIND(" ",C155,FIND(" ",C155,1)+1)+1,FIND(" ",C155,FIND(" ",C155,FIND(" ",C155,1)+1)+1)-FIND(" ",C155,FIND(" ",C155,1)+1)-1),4),MID(MID(C155,FIND(" ",C155,FIND(" ",C155,1)+1)+1,FIND(" ",C155,FIND(" ",C155,FIND(" ",C155,1)+1)+1)-FIND(" ",C155,FIND(" ",C155,1)+1)-1),5,2),RIGHT(MID(C155,FIND(" ",C155,FIND(" ",C155,1)+1)+1,FIND(" ",C155,FIND(" ",C155,FIND(" ",C155,1)+1)+1)-FIND(" ",C155,FIND(" ",C155,1)+1)-1),2))</f>
        <v>43015</v>
      </c>
      <c r="E155" s="37" t="str">
        <f t="shared" si="9"/>
        <v>Music</v>
      </c>
      <c r="F155" s="37" t="str">
        <f t="shared" si="10"/>
        <v>David</v>
      </c>
      <c r="G155" s="38">
        <f t="shared" si="11"/>
        <v>1424</v>
      </c>
    </row>
    <row r="156" spans="1:7" x14ac:dyDescent="0.25">
      <c r="A156" s="16">
        <f t="shared" si="8"/>
        <v>154</v>
      </c>
      <c r="B156" t="s">
        <v>163</v>
      </c>
      <c r="C156" s="33" t="str">
        <f>SUBSTITUTE(SUBSTITUTE(SUBSTITUTE(TRIM(SUBSTITUTE(SUBSTITUTE(SUBSTITUTE(CLEAN(B156),CHAR(160)," "),"/",""),"_"," ")),"PR:",""),"SP:",""),"201710"," 201710")</f>
        <v>Music Alice 2017105 $1047</v>
      </c>
      <c r="D156" s="36">
        <f>DATE(LEFT(MID(C156,FIND(" ",C156,FIND(" ",C156,1)+1)+1,FIND(" ",C156,FIND(" ",C156,FIND(" ",C156,1)+1)+1)-FIND(" ",C156,FIND(" ",C156,1)+1)-1),4),MID(MID(C156,FIND(" ",C156,FIND(" ",C156,1)+1)+1,FIND(" ",C156,FIND(" ",C156,FIND(" ",C156,1)+1)+1)-FIND(" ",C156,FIND(" ",C156,1)+1)-1),5,2),RIGHT(MID(C156,FIND(" ",C156,FIND(" ",C156,1)+1)+1,FIND(" ",C156,FIND(" ",C156,FIND(" ",C156,1)+1)+1)-FIND(" ",C156,FIND(" ",C156,1)+1)-1),2))</f>
        <v>43013</v>
      </c>
      <c r="E156" s="37" t="str">
        <f t="shared" si="9"/>
        <v>Music</v>
      </c>
      <c r="F156" s="37" t="str">
        <f t="shared" si="10"/>
        <v>Alice</v>
      </c>
      <c r="G156" s="38">
        <f t="shared" si="11"/>
        <v>1047</v>
      </c>
    </row>
    <row r="157" spans="1:7" x14ac:dyDescent="0.25">
      <c r="A157" s="16">
        <f t="shared" si="8"/>
        <v>155</v>
      </c>
      <c r="B157" t="s">
        <v>164</v>
      </c>
      <c r="C157" s="33" t="str">
        <f>SUBSTITUTE(SUBSTITUTE(SUBSTITUTE(TRIM(SUBSTITUTE(SUBSTITUTE(SUBSTITUTE(CLEAN(B157),CHAR(160)," "),"/",""),"_"," ")),"PR:",""),"SP:",""),"201710"," 201710")</f>
        <v>Games Carol 2017101 $1451</v>
      </c>
      <c r="D157" s="36">
        <f>DATE(LEFT(MID(C157,FIND(" ",C157,FIND(" ",C157,1)+1)+1,FIND(" ",C157,FIND(" ",C157,FIND(" ",C157,1)+1)+1)-FIND(" ",C157,FIND(" ",C157,1)+1)-1),4),MID(MID(C157,FIND(" ",C157,FIND(" ",C157,1)+1)+1,FIND(" ",C157,FIND(" ",C157,FIND(" ",C157,1)+1)+1)-FIND(" ",C157,FIND(" ",C157,1)+1)-1),5,2),RIGHT(MID(C157,FIND(" ",C157,FIND(" ",C157,1)+1)+1,FIND(" ",C157,FIND(" ",C157,FIND(" ",C157,1)+1)+1)-FIND(" ",C157,FIND(" ",C157,1)+1)-1),2))</f>
        <v>43009</v>
      </c>
      <c r="E157" s="37" t="str">
        <f t="shared" si="9"/>
        <v>Games</v>
      </c>
      <c r="F157" s="37" t="str">
        <f t="shared" si="10"/>
        <v>Carol</v>
      </c>
      <c r="G157" s="38">
        <f t="shared" si="11"/>
        <v>1451</v>
      </c>
    </row>
    <row r="158" spans="1:7" x14ac:dyDescent="0.25">
      <c r="A158" s="16">
        <f t="shared" si="8"/>
        <v>156</v>
      </c>
      <c r="B158" t="s">
        <v>165</v>
      </c>
      <c r="C158" s="33" t="str">
        <f>SUBSTITUTE(SUBSTITUTE(SUBSTITUTE(TRIM(SUBSTITUTE(SUBSTITUTE(SUBSTITUTE(CLEAN(B158),CHAR(160)," "),"/",""),"_"," ")),"PR:",""),"SP:",""),"201710"," 201710")</f>
        <v>Clothing Barney 20171010 $667</v>
      </c>
      <c r="D158" s="36">
        <f>DATE(LEFT(MID(C158,FIND(" ",C158,FIND(" ",C158,1)+1)+1,FIND(" ",C158,FIND(" ",C158,FIND(" ",C158,1)+1)+1)-FIND(" ",C158,FIND(" ",C158,1)+1)-1),4),MID(MID(C158,FIND(" ",C158,FIND(" ",C158,1)+1)+1,FIND(" ",C158,FIND(" ",C158,FIND(" ",C158,1)+1)+1)-FIND(" ",C158,FIND(" ",C158,1)+1)-1),5,2),RIGHT(MID(C158,FIND(" ",C158,FIND(" ",C158,1)+1)+1,FIND(" ",C158,FIND(" ",C158,FIND(" ",C158,1)+1)+1)-FIND(" ",C158,FIND(" ",C158,1)+1)-1),2))</f>
        <v>43018</v>
      </c>
      <c r="E158" s="37" t="str">
        <f t="shared" si="9"/>
        <v>Clothing</v>
      </c>
      <c r="F158" s="37" t="str">
        <f t="shared" si="10"/>
        <v>Barney</v>
      </c>
      <c r="G158" s="38">
        <f t="shared" si="11"/>
        <v>667</v>
      </c>
    </row>
    <row r="159" spans="1:7" x14ac:dyDescent="0.25">
      <c r="A159" s="16">
        <f t="shared" si="8"/>
        <v>157</v>
      </c>
      <c r="B159" t="s">
        <v>166</v>
      </c>
      <c r="C159" s="33" t="str">
        <f>SUBSTITUTE(SUBSTITUTE(SUBSTITUTE(TRIM(SUBSTITUTE(SUBSTITUTE(SUBSTITUTE(CLEAN(B159),CHAR(160)," "),"/",""),"_"," ")),"PR:",""),"SP:",""),"201710"," 201710")</f>
        <v>Books Carol 2017101 $670</v>
      </c>
      <c r="D159" s="36">
        <f>DATE(LEFT(MID(C159,FIND(" ",C159,FIND(" ",C159,1)+1)+1,FIND(" ",C159,FIND(" ",C159,FIND(" ",C159,1)+1)+1)-FIND(" ",C159,FIND(" ",C159,1)+1)-1),4),MID(MID(C159,FIND(" ",C159,FIND(" ",C159,1)+1)+1,FIND(" ",C159,FIND(" ",C159,FIND(" ",C159,1)+1)+1)-FIND(" ",C159,FIND(" ",C159,1)+1)-1),5,2),RIGHT(MID(C159,FIND(" ",C159,FIND(" ",C159,1)+1)+1,FIND(" ",C159,FIND(" ",C159,FIND(" ",C159,1)+1)+1)-FIND(" ",C159,FIND(" ",C159,1)+1)-1),2))</f>
        <v>43009</v>
      </c>
      <c r="E159" s="37" t="str">
        <f t="shared" si="9"/>
        <v>Books</v>
      </c>
      <c r="F159" s="37" t="str">
        <f t="shared" si="10"/>
        <v>Carol</v>
      </c>
      <c r="G159" s="38">
        <f t="shared" si="11"/>
        <v>670</v>
      </c>
    </row>
    <row r="160" spans="1:7" x14ac:dyDescent="0.25">
      <c r="A160" s="16">
        <f t="shared" si="8"/>
        <v>158</v>
      </c>
      <c r="B160" t="s">
        <v>167</v>
      </c>
      <c r="C160" s="33" t="str">
        <f>SUBSTITUTE(SUBSTITUTE(SUBSTITUTE(TRIM(SUBSTITUTE(SUBSTITUTE(SUBSTITUTE(CLEAN(B160),CHAR(160)," "),"/",""),"_"," ")),"PR:",""),"SP:",""),"201710"," 201710")</f>
        <v>Books David 2017104 $729</v>
      </c>
      <c r="D160" s="36">
        <f>DATE(LEFT(MID(C160,FIND(" ",C160,FIND(" ",C160,1)+1)+1,FIND(" ",C160,FIND(" ",C160,FIND(" ",C160,1)+1)+1)-FIND(" ",C160,FIND(" ",C160,1)+1)-1),4),MID(MID(C160,FIND(" ",C160,FIND(" ",C160,1)+1)+1,FIND(" ",C160,FIND(" ",C160,FIND(" ",C160,1)+1)+1)-FIND(" ",C160,FIND(" ",C160,1)+1)-1),5,2),RIGHT(MID(C160,FIND(" ",C160,FIND(" ",C160,1)+1)+1,FIND(" ",C160,FIND(" ",C160,FIND(" ",C160,1)+1)+1)-FIND(" ",C160,FIND(" ",C160,1)+1)-1),2))</f>
        <v>43012</v>
      </c>
      <c r="E160" s="37" t="str">
        <f t="shared" si="9"/>
        <v>Books</v>
      </c>
      <c r="F160" s="37" t="str">
        <f t="shared" si="10"/>
        <v>David</v>
      </c>
      <c r="G160" s="38">
        <f t="shared" si="11"/>
        <v>729</v>
      </c>
    </row>
    <row r="161" spans="1:7" x14ac:dyDescent="0.25">
      <c r="A161" s="16">
        <f t="shared" si="8"/>
        <v>159</v>
      </c>
      <c r="B161" t="s">
        <v>168</v>
      </c>
      <c r="C161" s="33" t="str">
        <f>SUBSTITUTE(SUBSTITUTE(SUBSTITUTE(TRIM(SUBSTITUTE(SUBSTITUTE(SUBSTITUTE(CLEAN(B161),CHAR(160)," "),"/",""),"_"," ")),"PR:",""),"SP:",""),"201710"," 201710")</f>
        <v>Clothing Carol 20171021 $1864</v>
      </c>
      <c r="D161" s="36">
        <f>DATE(LEFT(MID(C161,FIND(" ",C161,FIND(" ",C161,1)+1)+1,FIND(" ",C161,FIND(" ",C161,FIND(" ",C161,1)+1)+1)-FIND(" ",C161,FIND(" ",C161,1)+1)-1),4),MID(MID(C161,FIND(" ",C161,FIND(" ",C161,1)+1)+1,FIND(" ",C161,FIND(" ",C161,FIND(" ",C161,1)+1)+1)-FIND(" ",C161,FIND(" ",C161,1)+1)-1),5,2),RIGHT(MID(C161,FIND(" ",C161,FIND(" ",C161,1)+1)+1,FIND(" ",C161,FIND(" ",C161,FIND(" ",C161,1)+1)+1)-FIND(" ",C161,FIND(" ",C161,1)+1)-1),2))</f>
        <v>43029</v>
      </c>
      <c r="E161" s="37" t="str">
        <f t="shared" si="9"/>
        <v>Clothing</v>
      </c>
      <c r="F161" s="37" t="str">
        <f t="shared" si="10"/>
        <v>Carol</v>
      </c>
      <c r="G161" s="38">
        <f t="shared" si="11"/>
        <v>1864</v>
      </c>
    </row>
    <row r="162" spans="1:7" x14ac:dyDescent="0.25">
      <c r="A162" s="16">
        <f t="shared" si="8"/>
        <v>160</v>
      </c>
      <c r="B162" t="s">
        <v>169</v>
      </c>
      <c r="C162" s="33" t="str">
        <f>SUBSTITUTE(SUBSTITUTE(SUBSTITUTE(TRIM(SUBSTITUTE(SUBSTITUTE(SUBSTITUTE(CLEAN(B162),CHAR(160)," "),"/",""),"_"," ")),"PR:",""),"SP:",""),"201710"," 201710")</f>
        <v>Books Carol 20171013 $0</v>
      </c>
      <c r="D162" s="36">
        <f>DATE(LEFT(MID(C162,FIND(" ",C162,FIND(" ",C162,1)+1)+1,FIND(" ",C162,FIND(" ",C162,FIND(" ",C162,1)+1)+1)-FIND(" ",C162,FIND(" ",C162,1)+1)-1),4),MID(MID(C162,FIND(" ",C162,FIND(" ",C162,1)+1)+1,FIND(" ",C162,FIND(" ",C162,FIND(" ",C162,1)+1)+1)-FIND(" ",C162,FIND(" ",C162,1)+1)-1),5,2),RIGHT(MID(C162,FIND(" ",C162,FIND(" ",C162,1)+1)+1,FIND(" ",C162,FIND(" ",C162,FIND(" ",C162,1)+1)+1)-FIND(" ",C162,FIND(" ",C162,1)+1)-1),2))</f>
        <v>43021</v>
      </c>
      <c r="E162" s="37" t="str">
        <f t="shared" si="9"/>
        <v>Books</v>
      </c>
      <c r="F162" s="37" t="str">
        <f t="shared" si="10"/>
        <v>Carol</v>
      </c>
      <c r="G162" s="38">
        <f t="shared" si="11"/>
        <v>0</v>
      </c>
    </row>
    <row r="163" spans="1:7" x14ac:dyDescent="0.25">
      <c r="A163" s="16">
        <f t="shared" si="8"/>
        <v>161</v>
      </c>
      <c r="B163" t="s">
        <v>170</v>
      </c>
      <c r="C163" s="33" t="str">
        <f>SUBSTITUTE(SUBSTITUTE(SUBSTITUTE(TRIM(SUBSTITUTE(SUBSTITUTE(SUBSTITUTE(CLEAN(B163),CHAR(160)," "),"/",""),"_"," ")),"PR:",""),"SP:",""),"201710"," 201710")</f>
        <v>Clothing Carol 20171019 $0</v>
      </c>
      <c r="D163" s="36">
        <f>DATE(LEFT(MID(C163,FIND(" ",C163,FIND(" ",C163,1)+1)+1,FIND(" ",C163,FIND(" ",C163,FIND(" ",C163,1)+1)+1)-FIND(" ",C163,FIND(" ",C163,1)+1)-1),4),MID(MID(C163,FIND(" ",C163,FIND(" ",C163,1)+1)+1,FIND(" ",C163,FIND(" ",C163,FIND(" ",C163,1)+1)+1)-FIND(" ",C163,FIND(" ",C163,1)+1)-1),5,2),RIGHT(MID(C163,FIND(" ",C163,FIND(" ",C163,1)+1)+1,FIND(" ",C163,FIND(" ",C163,FIND(" ",C163,1)+1)+1)-FIND(" ",C163,FIND(" ",C163,1)+1)-1),2))</f>
        <v>43027</v>
      </c>
      <c r="E163" s="37" t="str">
        <f t="shared" si="9"/>
        <v>Clothing</v>
      </c>
      <c r="F163" s="37" t="str">
        <f t="shared" si="10"/>
        <v>Carol</v>
      </c>
      <c r="G163" s="38">
        <f t="shared" si="11"/>
        <v>0</v>
      </c>
    </row>
    <row r="164" spans="1:7" x14ac:dyDescent="0.25">
      <c r="A164" s="16">
        <f t="shared" si="8"/>
        <v>162</v>
      </c>
      <c r="B164" t="s">
        <v>171</v>
      </c>
      <c r="C164" s="33" t="str">
        <f>SUBSTITUTE(SUBSTITUTE(SUBSTITUTE(TRIM(SUBSTITUTE(SUBSTITUTE(SUBSTITUTE(CLEAN(B164),CHAR(160)," "),"/",""),"_"," ")),"PR:",""),"SP:",""),"201710"," 201710")</f>
        <v>Clothing David 20171028 $850</v>
      </c>
      <c r="D164" s="36">
        <f>DATE(LEFT(MID(C164,FIND(" ",C164,FIND(" ",C164,1)+1)+1,FIND(" ",C164,FIND(" ",C164,FIND(" ",C164,1)+1)+1)-FIND(" ",C164,FIND(" ",C164,1)+1)-1),4),MID(MID(C164,FIND(" ",C164,FIND(" ",C164,1)+1)+1,FIND(" ",C164,FIND(" ",C164,FIND(" ",C164,1)+1)+1)-FIND(" ",C164,FIND(" ",C164,1)+1)-1),5,2),RIGHT(MID(C164,FIND(" ",C164,FIND(" ",C164,1)+1)+1,FIND(" ",C164,FIND(" ",C164,FIND(" ",C164,1)+1)+1)-FIND(" ",C164,FIND(" ",C164,1)+1)-1),2))</f>
        <v>43036</v>
      </c>
      <c r="E164" s="37" t="str">
        <f t="shared" si="9"/>
        <v>Clothing</v>
      </c>
      <c r="F164" s="37" t="str">
        <f t="shared" si="10"/>
        <v>David</v>
      </c>
      <c r="G164" s="38">
        <f t="shared" si="11"/>
        <v>850</v>
      </c>
    </row>
    <row r="165" spans="1:7" x14ac:dyDescent="0.25">
      <c r="A165" s="16">
        <f t="shared" si="8"/>
        <v>163</v>
      </c>
      <c r="B165" t="s">
        <v>172</v>
      </c>
      <c r="C165" s="33" t="str">
        <f>SUBSTITUTE(SUBSTITUTE(SUBSTITUTE(TRIM(SUBSTITUTE(SUBSTITUTE(SUBSTITUTE(CLEAN(B165),CHAR(160)," "),"/",""),"_"," ")),"PR:",""),"SP:",""),"201710"," 201710")</f>
        <v>Games Carol 20171015 $1500</v>
      </c>
      <c r="D165" s="36">
        <f>DATE(LEFT(MID(C165,FIND(" ",C165,FIND(" ",C165,1)+1)+1,FIND(" ",C165,FIND(" ",C165,FIND(" ",C165,1)+1)+1)-FIND(" ",C165,FIND(" ",C165,1)+1)-1),4),MID(MID(C165,FIND(" ",C165,FIND(" ",C165,1)+1)+1,FIND(" ",C165,FIND(" ",C165,FIND(" ",C165,1)+1)+1)-FIND(" ",C165,FIND(" ",C165,1)+1)-1),5,2),RIGHT(MID(C165,FIND(" ",C165,FIND(" ",C165,1)+1)+1,FIND(" ",C165,FIND(" ",C165,FIND(" ",C165,1)+1)+1)-FIND(" ",C165,FIND(" ",C165,1)+1)-1),2))</f>
        <v>43023</v>
      </c>
      <c r="E165" s="37" t="str">
        <f t="shared" si="9"/>
        <v>Games</v>
      </c>
      <c r="F165" s="37" t="str">
        <f t="shared" si="10"/>
        <v>Carol</v>
      </c>
      <c r="G165" s="38">
        <f t="shared" si="11"/>
        <v>1500</v>
      </c>
    </row>
    <row r="166" spans="1:7" x14ac:dyDescent="0.25">
      <c r="A166" s="16">
        <f t="shared" si="8"/>
        <v>164</v>
      </c>
      <c r="B166" t="s">
        <v>173</v>
      </c>
      <c r="C166" s="33" t="str">
        <f>SUBSTITUTE(SUBSTITUTE(SUBSTITUTE(TRIM(SUBSTITUTE(SUBSTITUTE(SUBSTITUTE(CLEAN(B166),CHAR(160)," "),"/",""),"_"," ")),"PR:",""),"SP:",""),"201710"," 201710")</f>
        <v>Music Carol 20171011 $0</v>
      </c>
      <c r="D166" s="36">
        <f>DATE(LEFT(MID(C166,FIND(" ",C166,FIND(" ",C166,1)+1)+1,FIND(" ",C166,FIND(" ",C166,FIND(" ",C166,1)+1)+1)-FIND(" ",C166,FIND(" ",C166,1)+1)-1),4),MID(MID(C166,FIND(" ",C166,FIND(" ",C166,1)+1)+1,FIND(" ",C166,FIND(" ",C166,FIND(" ",C166,1)+1)+1)-FIND(" ",C166,FIND(" ",C166,1)+1)-1),5,2),RIGHT(MID(C166,FIND(" ",C166,FIND(" ",C166,1)+1)+1,FIND(" ",C166,FIND(" ",C166,FIND(" ",C166,1)+1)+1)-FIND(" ",C166,FIND(" ",C166,1)+1)-1),2))</f>
        <v>43019</v>
      </c>
      <c r="E166" s="37" t="str">
        <f t="shared" si="9"/>
        <v>Music</v>
      </c>
      <c r="F166" s="37" t="str">
        <f t="shared" si="10"/>
        <v>Carol</v>
      </c>
      <c r="G166" s="38">
        <f t="shared" si="11"/>
        <v>0</v>
      </c>
    </row>
    <row r="167" spans="1:7" x14ac:dyDescent="0.25">
      <c r="A167" s="16">
        <f t="shared" si="8"/>
        <v>165</v>
      </c>
      <c r="B167" t="s">
        <v>174</v>
      </c>
      <c r="C167" s="33" t="str">
        <f>SUBSTITUTE(SUBSTITUTE(SUBSTITUTE(TRIM(SUBSTITUTE(SUBSTITUTE(SUBSTITUTE(CLEAN(B167),CHAR(160)," "),"/",""),"_"," ")),"PR:",""),"SP:",""),"201710"," 201710")</f>
        <v>Music Barney 2017104 $1242</v>
      </c>
      <c r="D167" s="36">
        <f>DATE(LEFT(MID(C167,FIND(" ",C167,FIND(" ",C167,1)+1)+1,FIND(" ",C167,FIND(" ",C167,FIND(" ",C167,1)+1)+1)-FIND(" ",C167,FIND(" ",C167,1)+1)-1),4),MID(MID(C167,FIND(" ",C167,FIND(" ",C167,1)+1)+1,FIND(" ",C167,FIND(" ",C167,FIND(" ",C167,1)+1)+1)-FIND(" ",C167,FIND(" ",C167,1)+1)-1),5,2),RIGHT(MID(C167,FIND(" ",C167,FIND(" ",C167,1)+1)+1,FIND(" ",C167,FIND(" ",C167,FIND(" ",C167,1)+1)+1)-FIND(" ",C167,FIND(" ",C167,1)+1)-1),2))</f>
        <v>43012</v>
      </c>
      <c r="E167" s="37" t="str">
        <f t="shared" si="9"/>
        <v>Music</v>
      </c>
      <c r="F167" s="37" t="str">
        <f t="shared" si="10"/>
        <v>Barney</v>
      </c>
      <c r="G167" s="38">
        <f t="shared" si="11"/>
        <v>1242</v>
      </c>
    </row>
    <row r="168" spans="1:7" x14ac:dyDescent="0.25">
      <c r="A168" s="16">
        <f t="shared" si="8"/>
        <v>166</v>
      </c>
      <c r="B168" t="s">
        <v>175</v>
      </c>
      <c r="C168" s="33" t="str">
        <f>SUBSTITUTE(SUBSTITUTE(SUBSTITUTE(TRIM(SUBSTITUTE(SUBSTITUTE(SUBSTITUTE(CLEAN(B168),CHAR(160)," "),"/",""),"_"," ")),"PR:",""),"SP:",""),"201710"," 201710")</f>
        <v>Music Carol 20171024 $0</v>
      </c>
      <c r="D168" s="36">
        <f>DATE(LEFT(MID(C168,FIND(" ",C168,FIND(" ",C168,1)+1)+1,FIND(" ",C168,FIND(" ",C168,FIND(" ",C168,1)+1)+1)-FIND(" ",C168,FIND(" ",C168,1)+1)-1),4),MID(MID(C168,FIND(" ",C168,FIND(" ",C168,1)+1)+1,FIND(" ",C168,FIND(" ",C168,FIND(" ",C168,1)+1)+1)-FIND(" ",C168,FIND(" ",C168,1)+1)-1),5,2),RIGHT(MID(C168,FIND(" ",C168,FIND(" ",C168,1)+1)+1,FIND(" ",C168,FIND(" ",C168,FIND(" ",C168,1)+1)+1)-FIND(" ",C168,FIND(" ",C168,1)+1)-1),2))</f>
        <v>43032</v>
      </c>
      <c r="E168" s="37" t="str">
        <f t="shared" si="9"/>
        <v>Music</v>
      </c>
      <c r="F168" s="37" t="str">
        <f t="shared" si="10"/>
        <v>Carol</v>
      </c>
      <c r="G168" s="38">
        <f t="shared" si="11"/>
        <v>0</v>
      </c>
    </row>
    <row r="169" spans="1:7" x14ac:dyDescent="0.25">
      <c r="A169" s="16">
        <f t="shared" si="8"/>
        <v>167</v>
      </c>
      <c r="B169" t="s">
        <v>176</v>
      </c>
      <c r="C169" s="33" t="str">
        <f>SUBSTITUTE(SUBSTITUTE(SUBSTITUTE(TRIM(SUBSTITUTE(SUBSTITUTE(SUBSTITUTE(CLEAN(B169),CHAR(160)," "),"/",""),"_"," ")),"PR:",""),"SP:",""),"201710"," 201710")</f>
        <v>Books David 20171023 $804</v>
      </c>
      <c r="D169" s="36">
        <f>DATE(LEFT(MID(C169,FIND(" ",C169,FIND(" ",C169,1)+1)+1,FIND(" ",C169,FIND(" ",C169,FIND(" ",C169,1)+1)+1)-FIND(" ",C169,FIND(" ",C169,1)+1)-1),4),MID(MID(C169,FIND(" ",C169,FIND(" ",C169,1)+1)+1,FIND(" ",C169,FIND(" ",C169,FIND(" ",C169,1)+1)+1)-FIND(" ",C169,FIND(" ",C169,1)+1)-1),5,2),RIGHT(MID(C169,FIND(" ",C169,FIND(" ",C169,1)+1)+1,FIND(" ",C169,FIND(" ",C169,FIND(" ",C169,1)+1)+1)-FIND(" ",C169,FIND(" ",C169,1)+1)-1),2))</f>
        <v>43031</v>
      </c>
      <c r="E169" s="37" t="str">
        <f t="shared" si="9"/>
        <v>Books</v>
      </c>
      <c r="F169" s="37" t="str">
        <f t="shared" si="10"/>
        <v>David</v>
      </c>
      <c r="G169" s="38">
        <f t="shared" si="11"/>
        <v>804</v>
      </c>
    </row>
    <row r="170" spans="1:7" x14ac:dyDescent="0.25">
      <c r="A170" s="16">
        <f t="shared" si="8"/>
        <v>168</v>
      </c>
      <c r="B170" t="s">
        <v>177</v>
      </c>
      <c r="C170" s="33" t="str">
        <f>SUBSTITUTE(SUBSTITUTE(SUBSTITUTE(TRIM(SUBSTITUTE(SUBSTITUTE(SUBSTITUTE(CLEAN(B170),CHAR(160)," "),"/",""),"_"," ")),"PR:",""),"SP:",""),"201710"," 201710")</f>
        <v>Clothing Barney 20171018 $615</v>
      </c>
      <c r="D170" s="36">
        <f>DATE(LEFT(MID(C170,FIND(" ",C170,FIND(" ",C170,1)+1)+1,FIND(" ",C170,FIND(" ",C170,FIND(" ",C170,1)+1)+1)-FIND(" ",C170,FIND(" ",C170,1)+1)-1),4),MID(MID(C170,FIND(" ",C170,FIND(" ",C170,1)+1)+1,FIND(" ",C170,FIND(" ",C170,FIND(" ",C170,1)+1)+1)-FIND(" ",C170,FIND(" ",C170,1)+1)-1),5,2),RIGHT(MID(C170,FIND(" ",C170,FIND(" ",C170,1)+1)+1,FIND(" ",C170,FIND(" ",C170,FIND(" ",C170,1)+1)+1)-FIND(" ",C170,FIND(" ",C170,1)+1)-1),2))</f>
        <v>43026</v>
      </c>
      <c r="E170" s="37" t="str">
        <f t="shared" si="9"/>
        <v>Clothing</v>
      </c>
      <c r="F170" s="37" t="str">
        <f t="shared" si="10"/>
        <v>Barney</v>
      </c>
      <c r="G170" s="38">
        <f t="shared" si="11"/>
        <v>615</v>
      </c>
    </row>
    <row r="171" spans="1:7" x14ac:dyDescent="0.25">
      <c r="A171" s="16">
        <f t="shared" si="8"/>
        <v>169</v>
      </c>
      <c r="B171" t="s">
        <v>178</v>
      </c>
      <c r="C171" s="33" t="str">
        <f>SUBSTITUTE(SUBSTITUTE(SUBSTITUTE(TRIM(SUBSTITUTE(SUBSTITUTE(SUBSTITUTE(CLEAN(B171),CHAR(160)," "),"/",""),"_"," ")),"PR:",""),"SP:",""),"201710"," 201710")</f>
        <v>Books Barney 2017106 $0</v>
      </c>
      <c r="D171" s="36">
        <f>DATE(LEFT(MID(C171,FIND(" ",C171,FIND(" ",C171,1)+1)+1,FIND(" ",C171,FIND(" ",C171,FIND(" ",C171,1)+1)+1)-FIND(" ",C171,FIND(" ",C171,1)+1)-1),4),MID(MID(C171,FIND(" ",C171,FIND(" ",C171,1)+1)+1,FIND(" ",C171,FIND(" ",C171,FIND(" ",C171,1)+1)+1)-FIND(" ",C171,FIND(" ",C171,1)+1)-1),5,2),RIGHT(MID(C171,FIND(" ",C171,FIND(" ",C171,1)+1)+1,FIND(" ",C171,FIND(" ",C171,FIND(" ",C171,1)+1)+1)-FIND(" ",C171,FIND(" ",C171,1)+1)-1),2))</f>
        <v>43014</v>
      </c>
      <c r="E171" s="37" t="str">
        <f t="shared" si="9"/>
        <v>Books</v>
      </c>
      <c r="F171" s="37" t="str">
        <f t="shared" si="10"/>
        <v>Barney</v>
      </c>
      <c r="G171" s="38">
        <f t="shared" si="11"/>
        <v>0</v>
      </c>
    </row>
    <row r="172" spans="1:7" x14ac:dyDescent="0.25">
      <c r="A172" s="16">
        <f t="shared" si="8"/>
        <v>170</v>
      </c>
      <c r="B172" t="s">
        <v>179</v>
      </c>
      <c r="C172" s="33" t="str">
        <f>SUBSTITUTE(SUBSTITUTE(SUBSTITUTE(TRIM(SUBSTITUTE(SUBSTITUTE(SUBSTITUTE(CLEAN(B172),CHAR(160)," "),"/",""),"_"," ")),"PR:",""),"SP:",""),"201710"," 201710")</f>
        <v>Games Carol 20171016 $1900</v>
      </c>
      <c r="D172" s="36">
        <f>DATE(LEFT(MID(C172,FIND(" ",C172,FIND(" ",C172,1)+1)+1,FIND(" ",C172,FIND(" ",C172,FIND(" ",C172,1)+1)+1)-FIND(" ",C172,FIND(" ",C172,1)+1)-1),4),MID(MID(C172,FIND(" ",C172,FIND(" ",C172,1)+1)+1,FIND(" ",C172,FIND(" ",C172,FIND(" ",C172,1)+1)+1)-FIND(" ",C172,FIND(" ",C172,1)+1)-1),5,2),RIGHT(MID(C172,FIND(" ",C172,FIND(" ",C172,1)+1)+1,FIND(" ",C172,FIND(" ",C172,FIND(" ",C172,1)+1)+1)-FIND(" ",C172,FIND(" ",C172,1)+1)-1),2))</f>
        <v>43024</v>
      </c>
      <c r="E172" s="37" t="str">
        <f t="shared" si="9"/>
        <v>Games</v>
      </c>
      <c r="F172" s="37" t="str">
        <f t="shared" si="10"/>
        <v>Carol</v>
      </c>
      <c r="G172" s="38">
        <f t="shared" si="11"/>
        <v>1900</v>
      </c>
    </row>
    <row r="173" spans="1:7" x14ac:dyDescent="0.25">
      <c r="A173" s="16">
        <f t="shared" si="8"/>
        <v>171</v>
      </c>
      <c r="B173" t="s">
        <v>180</v>
      </c>
      <c r="C173" s="33" t="str">
        <f>SUBSTITUTE(SUBSTITUTE(SUBSTITUTE(TRIM(SUBSTITUTE(SUBSTITUTE(SUBSTITUTE(CLEAN(B173),CHAR(160)," "),"/",""),"_"," ")),"PR:",""),"SP:",""),"201710"," 201710")</f>
        <v>Clothing Alice 2017102 $1657</v>
      </c>
      <c r="D173" s="36">
        <f>DATE(LEFT(MID(C173,FIND(" ",C173,FIND(" ",C173,1)+1)+1,FIND(" ",C173,FIND(" ",C173,FIND(" ",C173,1)+1)+1)-FIND(" ",C173,FIND(" ",C173,1)+1)-1),4),MID(MID(C173,FIND(" ",C173,FIND(" ",C173,1)+1)+1,FIND(" ",C173,FIND(" ",C173,FIND(" ",C173,1)+1)+1)-FIND(" ",C173,FIND(" ",C173,1)+1)-1),5,2),RIGHT(MID(C173,FIND(" ",C173,FIND(" ",C173,1)+1)+1,FIND(" ",C173,FIND(" ",C173,FIND(" ",C173,1)+1)+1)-FIND(" ",C173,FIND(" ",C173,1)+1)-1),2))</f>
        <v>43010</v>
      </c>
      <c r="E173" s="37" t="str">
        <f t="shared" si="9"/>
        <v>Clothing</v>
      </c>
      <c r="F173" s="37" t="str">
        <f t="shared" si="10"/>
        <v>Alice</v>
      </c>
      <c r="G173" s="38">
        <f t="shared" si="11"/>
        <v>1657</v>
      </c>
    </row>
    <row r="174" spans="1:7" x14ac:dyDescent="0.25">
      <c r="A174" s="16">
        <f t="shared" si="8"/>
        <v>172</v>
      </c>
      <c r="B174" t="s">
        <v>181</v>
      </c>
      <c r="C174" s="33" t="str">
        <f>SUBSTITUTE(SUBSTITUTE(SUBSTITUTE(TRIM(SUBSTITUTE(SUBSTITUTE(SUBSTITUTE(CLEAN(B174),CHAR(160)," "),"/",""),"_"," ")),"PR:",""),"SP:",""),"201710"," 201710")</f>
        <v>Clothing Alice 20171026 $1243</v>
      </c>
      <c r="D174" s="36">
        <f>DATE(LEFT(MID(C174,FIND(" ",C174,FIND(" ",C174,1)+1)+1,FIND(" ",C174,FIND(" ",C174,FIND(" ",C174,1)+1)+1)-FIND(" ",C174,FIND(" ",C174,1)+1)-1),4),MID(MID(C174,FIND(" ",C174,FIND(" ",C174,1)+1)+1,FIND(" ",C174,FIND(" ",C174,FIND(" ",C174,1)+1)+1)-FIND(" ",C174,FIND(" ",C174,1)+1)-1),5,2),RIGHT(MID(C174,FIND(" ",C174,FIND(" ",C174,1)+1)+1,FIND(" ",C174,FIND(" ",C174,FIND(" ",C174,1)+1)+1)-FIND(" ",C174,FIND(" ",C174,1)+1)-1),2))</f>
        <v>43034</v>
      </c>
      <c r="E174" s="37" t="str">
        <f t="shared" si="9"/>
        <v>Clothing</v>
      </c>
      <c r="F174" s="37" t="str">
        <f t="shared" si="10"/>
        <v>Alice</v>
      </c>
      <c r="G174" s="38">
        <f t="shared" si="11"/>
        <v>1243</v>
      </c>
    </row>
    <row r="175" spans="1:7" x14ac:dyDescent="0.25">
      <c r="A175" s="16">
        <f t="shared" si="8"/>
        <v>173</v>
      </c>
      <c r="B175" t="s">
        <v>182</v>
      </c>
      <c r="C175" s="33" t="str">
        <f>SUBSTITUTE(SUBSTITUTE(SUBSTITUTE(TRIM(SUBSTITUTE(SUBSTITUTE(SUBSTITUTE(CLEAN(B175),CHAR(160)," "),"/",""),"_"," ")),"PR:",""),"SP:",""),"201710"," 201710")</f>
        <v>Clothing Barney 2017103 $0</v>
      </c>
      <c r="D175" s="36">
        <f>DATE(LEFT(MID(C175,FIND(" ",C175,FIND(" ",C175,1)+1)+1,FIND(" ",C175,FIND(" ",C175,FIND(" ",C175,1)+1)+1)-FIND(" ",C175,FIND(" ",C175,1)+1)-1),4),MID(MID(C175,FIND(" ",C175,FIND(" ",C175,1)+1)+1,FIND(" ",C175,FIND(" ",C175,FIND(" ",C175,1)+1)+1)-FIND(" ",C175,FIND(" ",C175,1)+1)-1),5,2),RIGHT(MID(C175,FIND(" ",C175,FIND(" ",C175,1)+1)+1,FIND(" ",C175,FIND(" ",C175,FIND(" ",C175,1)+1)+1)-FIND(" ",C175,FIND(" ",C175,1)+1)-1),2))</f>
        <v>43011</v>
      </c>
      <c r="E175" s="37" t="str">
        <f t="shared" si="9"/>
        <v>Clothing</v>
      </c>
      <c r="F175" s="37" t="str">
        <f t="shared" si="10"/>
        <v>Barney</v>
      </c>
      <c r="G175" s="38">
        <f t="shared" si="11"/>
        <v>0</v>
      </c>
    </row>
    <row r="176" spans="1:7" x14ac:dyDescent="0.25">
      <c r="A176" s="16">
        <f t="shared" si="8"/>
        <v>174</v>
      </c>
      <c r="B176" t="s">
        <v>183</v>
      </c>
      <c r="C176" s="33" t="str">
        <f>SUBSTITUTE(SUBSTITUTE(SUBSTITUTE(TRIM(SUBSTITUTE(SUBSTITUTE(SUBSTITUTE(CLEAN(B176),CHAR(160)," "),"/",""),"_"," ")),"PR:",""),"SP:",""),"201710"," 201710")</f>
        <v>Games Carol 20171022 $1616</v>
      </c>
      <c r="D176" s="36">
        <f>DATE(LEFT(MID(C176,FIND(" ",C176,FIND(" ",C176,1)+1)+1,FIND(" ",C176,FIND(" ",C176,FIND(" ",C176,1)+1)+1)-FIND(" ",C176,FIND(" ",C176,1)+1)-1),4),MID(MID(C176,FIND(" ",C176,FIND(" ",C176,1)+1)+1,FIND(" ",C176,FIND(" ",C176,FIND(" ",C176,1)+1)+1)-FIND(" ",C176,FIND(" ",C176,1)+1)-1),5,2),RIGHT(MID(C176,FIND(" ",C176,FIND(" ",C176,1)+1)+1,FIND(" ",C176,FIND(" ",C176,FIND(" ",C176,1)+1)+1)-FIND(" ",C176,FIND(" ",C176,1)+1)-1),2))</f>
        <v>43030</v>
      </c>
      <c r="E176" s="37" t="str">
        <f t="shared" si="9"/>
        <v>Games</v>
      </c>
      <c r="F176" s="37" t="str">
        <f t="shared" si="10"/>
        <v>Carol</v>
      </c>
      <c r="G176" s="38">
        <f t="shared" si="11"/>
        <v>1616</v>
      </c>
    </row>
    <row r="177" spans="1:7" x14ac:dyDescent="0.25">
      <c r="A177" s="16">
        <f t="shared" si="8"/>
        <v>175</v>
      </c>
      <c r="B177" t="s">
        <v>184</v>
      </c>
      <c r="C177" s="33" t="str">
        <f>SUBSTITUTE(SUBSTITUTE(SUBSTITUTE(TRIM(SUBSTITUTE(SUBSTITUTE(SUBSTITUTE(CLEAN(B177),CHAR(160)," "),"/",""),"_"," ")),"PR:",""),"SP:",""),"201710"," 201710")</f>
        <v>Music David 2017105 $1136</v>
      </c>
      <c r="D177" s="36">
        <f>DATE(LEFT(MID(C177,FIND(" ",C177,FIND(" ",C177,1)+1)+1,FIND(" ",C177,FIND(" ",C177,FIND(" ",C177,1)+1)+1)-FIND(" ",C177,FIND(" ",C177,1)+1)-1),4),MID(MID(C177,FIND(" ",C177,FIND(" ",C177,1)+1)+1,FIND(" ",C177,FIND(" ",C177,FIND(" ",C177,1)+1)+1)-FIND(" ",C177,FIND(" ",C177,1)+1)-1),5,2),RIGHT(MID(C177,FIND(" ",C177,FIND(" ",C177,1)+1)+1,FIND(" ",C177,FIND(" ",C177,FIND(" ",C177,1)+1)+1)-FIND(" ",C177,FIND(" ",C177,1)+1)-1),2))</f>
        <v>43013</v>
      </c>
      <c r="E177" s="37" t="str">
        <f t="shared" si="9"/>
        <v>Music</v>
      </c>
      <c r="F177" s="37" t="str">
        <f t="shared" si="10"/>
        <v>David</v>
      </c>
      <c r="G177" s="38">
        <f t="shared" si="11"/>
        <v>1136</v>
      </c>
    </row>
    <row r="178" spans="1:7" x14ac:dyDescent="0.25">
      <c r="A178" s="16">
        <f t="shared" si="8"/>
        <v>176</v>
      </c>
      <c r="B178" t="s">
        <v>185</v>
      </c>
      <c r="C178" s="33" t="str">
        <f>SUBSTITUTE(SUBSTITUTE(SUBSTITUTE(TRIM(SUBSTITUTE(SUBSTITUTE(SUBSTITUTE(CLEAN(B178),CHAR(160)," "),"/",""),"_"," ")),"PR:",""),"SP:",""),"201710"," 201710")</f>
        <v>Clothing Alice 20171014 $1671</v>
      </c>
      <c r="D178" s="36">
        <f>DATE(LEFT(MID(C178,FIND(" ",C178,FIND(" ",C178,1)+1)+1,FIND(" ",C178,FIND(" ",C178,FIND(" ",C178,1)+1)+1)-FIND(" ",C178,FIND(" ",C178,1)+1)-1),4),MID(MID(C178,FIND(" ",C178,FIND(" ",C178,1)+1)+1,FIND(" ",C178,FIND(" ",C178,FIND(" ",C178,1)+1)+1)-FIND(" ",C178,FIND(" ",C178,1)+1)-1),5,2),RIGHT(MID(C178,FIND(" ",C178,FIND(" ",C178,1)+1)+1,FIND(" ",C178,FIND(" ",C178,FIND(" ",C178,1)+1)+1)-FIND(" ",C178,FIND(" ",C178,1)+1)-1),2))</f>
        <v>43022</v>
      </c>
      <c r="E178" s="37" t="str">
        <f t="shared" si="9"/>
        <v>Clothing</v>
      </c>
      <c r="F178" s="37" t="str">
        <f t="shared" si="10"/>
        <v>Alice</v>
      </c>
      <c r="G178" s="38">
        <f t="shared" si="11"/>
        <v>1671</v>
      </c>
    </row>
    <row r="179" spans="1:7" x14ac:dyDescent="0.25">
      <c r="A179" s="16">
        <f t="shared" si="8"/>
        <v>177</v>
      </c>
      <c r="B179" t="s">
        <v>186</v>
      </c>
      <c r="C179" s="33" t="str">
        <f>SUBSTITUTE(SUBSTITUTE(SUBSTITUTE(TRIM(SUBSTITUTE(SUBSTITUTE(SUBSTITUTE(CLEAN(B179),CHAR(160)," "),"/",""),"_"," ")),"PR:",""),"SP:",""),"201710"," 201710")</f>
        <v>Books Alice 2017109 $640</v>
      </c>
      <c r="D179" s="36">
        <f>DATE(LEFT(MID(C179,FIND(" ",C179,FIND(" ",C179,1)+1)+1,FIND(" ",C179,FIND(" ",C179,FIND(" ",C179,1)+1)+1)-FIND(" ",C179,FIND(" ",C179,1)+1)-1),4),MID(MID(C179,FIND(" ",C179,FIND(" ",C179,1)+1)+1,FIND(" ",C179,FIND(" ",C179,FIND(" ",C179,1)+1)+1)-FIND(" ",C179,FIND(" ",C179,1)+1)-1),5,2),RIGHT(MID(C179,FIND(" ",C179,FIND(" ",C179,1)+1)+1,FIND(" ",C179,FIND(" ",C179,FIND(" ",C179,1)+1)+1)-FIND(" ",C179,FIND(" ",C179,1)+1)-1),2))</f>
        <v>43017</v>
      </c>
      <c r="E179" s="37" t="str">
        <f t="shared" si="9"/>
        <v>Books</v>
      </c>
      <c r="F179" s="37" t="str">
        <f t="shared" si="10"/>
        <v>Alice</v>
      </c>
      <c r="G179" s="38">
        <f t="shared" si="11"/>
        <v>640</v>
      </c>
    </row>
    <row r="180" spans="1:7" x14ac:dyDescent="0.25">
      <c r="A180" s="16">
        <f t="shared" si="8"/>
        <v>178</v>
      </c>
      <c r="B180" t="s">
        <v>187</v>
      </c>
      <c r="C180" s="33" t="str">
        <f>SUBSTITUTE(SUBSTITUTE(SUBSTITUTE(TRIM(SUBSTITUTE(SUBSTITUTE(SUBSTITUTE(CLEAN(B180),CHAR(160)," "),"/",""),"_"," ")),"PR:",""),"SP:",""),"201710"," 201710")</f>
        <v>Music Carol 20171022 $952</v>
      </c>
      <c r="D180" s="36">
        <f>DATE(LEFT(MID(C180,FIND(" ",C180,FIND(" ",C180,1)+1)+1,FIND(" ",C180,FIND(" ",C180,FIND(" ",C180,1)+1)+1)-FIND(" ",C180,FIND(" ",C180,1)+1)-1),4),MID(MID(C180,FIND(" ",C180,FIND(" ",C180,1)+1)+1,FIND(" ",C180,FIND(" ",C180,FIND(" ",C180,1)+1)+1)-FIND(" ",C180,FIND(" ",C180,1)+1)-1),5,2),RIGHT(MID(C180,FIND(" ",C180,FIND(" ",C180,1)+1)+1,FIND(" ",C180,FIND(" ",C180,FIND(" ",C180,1)+1)+1)-FIND(" ",C180,FIND(" ",C180,1)+1)-1),2))</f>
        <v>43030</v>
      </c>
      <c r="E180" s="37" t="str">
        <f t="shared" si="9"/>
        <v>Music</v>
      </c>
      <c r="F180" s="37" t="str">
        <f t="shared" si="10"/>
        <v>Carol</v>
      </c>
      <c r="G180" s="38">
        <f t="shared" si="11"/>
        <v>952</v>
      </c>
    </row>
    <row r="181" spans="1:7" x14ac:dyDescent="0.25">
      <c r="A181" s="16">
        <f t="shared" si="8"/>
        <v>179</v>
      </c>
      <c r="B181" t="s">
        <v>188</v>
      </c>
      <c r="C181" s="33" t="str">
        <f>SUBSTITUTE(SUBSTITUTE(SUBSTITUTE(TRIM(SUBSTITUTE(SUBSTITUTE(SUBSTITUTE(CLEAN(B181),CHAR(160)," "),"/",""),"_"," ")),"PR:",""),"SP:",""),"201710"," 201710")</f>
        <v>Games Barney 20171011 $1198</v>
      </c>
      <c r="D181" s="36">
        <f>DATE(LEFT(MID(C181,FIND(" ",C181,FIND(" ",C181,1)+1)+1,FIND(" ",C181,FIND(" ",C181,FIND(" ",C181,1)+1)+1)-FIND(" ",C181,FIND(" ",C181,1)+1)-1),4),MID(MID(C181,FIND(" ",C181,FIND(" ",C181,1)+1)+1,FIND(" ",C181,FIND(" ",C181,FIND(" ",C181,1)+1)+1)-FIND(" ",C181,FIND(" ",C181,1)+1)-1),5,2),RIGHT(MID(C181,FIND(" ",C181,FIND(" ",C181,1)+1)+1,FIND(" ",C181,FIND(" ",C181,FIND(" ",C181,1)+1)+1)-FIND(" ",C181,FIND(" ",C181,1)+1)-1),2))</f>
        <v>43019</v>
      </c>
      <c r="E181" s="37" t="str">
        <f t="shared" si="9"/>
        <v>Games</v>
      </c>
      <c r="F181" s="37" t="str">
        <f t="shared" si="10"/>
        <v>Barney</v>
      </c>
      <c r="G181" s="38">
        <f t="shared" si="11"/>
        <v>1198</v>
      </c>
    </row>
    <row r="182" spans="1:7" x14ac:dyDescent="0.25">
      <c r="A182" s="16">
        <f t="shared" si="8"/>
        <v>180</v>
      </c>
      <c r="B182" t="s">
        <v>189</v>
      </c>
      <c r="C182" s="33" t="str">
        <f>SUBSTITUTE(SUBSTITUTE(SUBSTITUTE(TRIM(SUBSTITUTE(SUBSTITUTE(SUBSTITUTE(CLEAN(B182),CHAR(160)," "),"/",""),"_"," ")),"PR:",""),"SP:",""),"201710"," 201710")</f>
        <v>Music Barney 20171015 $1291</v>
      </c>
      <c r="D182" s="36">
        <f>DATE(LEFT(MID(C182,FIND(" ",C182,FIND(" ",C182,1)+1)+1,FIND(" ",C182,FIND(" ",C182,FIND(" ",C182,1)+1)+1)-FIND(" ",C182,FIND(" ",C182,1)+1)-1),4),MID(MID(C182,FIND(" ",C182,FIND(" ",C182,1)+1)+1,FIND(" ",C182,FIND(" ",C182,FIND(" ",C182,1)+1)+1)-FIND(" ",C182,FIND(" ",C182,1)+1)-1),5,2),RIGHT(MID(C182,FIND(" ",C182,FIND(" ",C182,1)+1)+1,FIND(" ",C182,FIND(" ",C182,FIND(" ",C182,1)+1)+1)-FIND(" ",C182,FIND(" ",C182,1)+1)-1),2))</f>
        <v>43023</v>
      </c>
      <c r="E182" s="37" t="str">
        <f t="shared" si="9"/>
        <v>Music</v>
      </c>
      <c r="F182" s="37" t="str">
        <f t="shared" si="10"/>
        <v>Barney</v>
      </c>
      <c r="G182" s="38">
        <f t="shared" si="11"/>
        <v>1291</v>
      </c>
    </row>
    <row r="183" spans="1:7" x14ac:dyDescent="0.25">
      <c r="A183" s="16">
        <f t="shared" si="8"/>
        <v>181</v>
      </c>
      <c r="B183" t="s">
        <v>190</v>
      </c>
      <c r="C183" s="33" t="str">
        <f>SUBSTITUTE(SUBSTITUTE(SUBSTITUTE(TRIM(SUBSTITUTE(SUBSTITUTE(SUBSTITUTE(CLEAN(B183),CHAR(160)," "),"/",""),"_"," ")),"PR:",""),"SP:",""),"201710"," 201710")</f>
        <v>Games Carol 20171021 $1037</v>
      </c>
      <c r="D183" s="36">
        <f>DATE(LEFT(MID(C183,FIND(" ",C183,FIND(" ",C183,1)+1)+1,FIND(" ",C183,FIND(" ",C183,FIND(" ",C183,1)+1)+1)-FIND(" ",C183,FIND(" ",C183,1)+1)-1),4),MID(MID(C183,FIND(" ",C183,FIND(" ",C183,1)+1)+1,FIND(" ",C183,FIND(" ",C183,FIND(" ",C183,1)+1)+1)-FIND(" ",C183,FIND(" ",C183,1)+1)-1),5,2),RIGHT(MID(C183,FIND(" ",C183,FIND(" ",C183,1)+1)+1,FIND(" ",C183,FIND(" ",C183,FIND(" ",C183,1)+1)+1)-FIND(" ",C183,FIND(" ",C183,1)+1)-1),2))</f>
        <v>43029</v>
      </c>
      <c r="E183" s="37" t="str">
        <f t="shared" si="9"/>
        <v>Games</v>
      </c>
      <c r="F183" s="37" t="str">
        <f t="shared" si="10"/>
        <v>Carol</v>
      </c>
      <c r="G183" s="38">
        <f t="shared" si="11"/>
        <v>1037</v>
      </c>
    </row>
    <row r="184" spans="1:7" x14ac:dyDescent="0.25">
      <c r="A184" s="16">
        <f t="shared" si="8"/>
        <v>182</v>
      </c>
      <c r="B184" t="s">
        <v>191</v>
      </c>
      <c r="C184" s="33" t="str">
        <f>SUBSTITUTE(SUBSTITUTE(SUBSTITUTE(TRIM(SUBSTITUTE(SUBSTITUTE(SUBSTITUTE(CLEAN(B184),CHAR(160)," "),"/",""),"_"," ")),"PR:",""),"SP:",""),"201710"," 201710")</f>
        <v>Clothing Barney 20171027 $1105</v>
      </c>
      <c r="D184" s="36">
        <f>DATE(LEFT(MID(C184,FIND(" ",C184,FIND(" ",C184,1)+1)+1,FIND(" ",C184,FIND(" ",C184,FIND(" ",C184,1)+1)+1)-FIND(" ",C184,FIND(" ",C184,1)+1)-1),4),MID(MID(C184,FIND(" ",C184,FIND(" ",C184,1)+1)+1,FIND(" ",C184,FIND(" ",C184,FIND(" ",C184,1)+1)+1)-FIND(" ",C184,FIND(" ",C184,1)+1)-1),5,2),RIGHT(MID(C184,FIND(" ",C184,FIND(" ",C184,1)+1)+1,FIND(" ",C184,FIND(" ",C184,FIND(" ",C184,1)+1)+1)-FIND(" ",C184,FIND(" ",C184,1)+1)-1),2))</f>
        <v>43035</v>
      </c>
      <c r="E184" s="37" t="str">
        <f t="shared" si="9"/>
        <v>Clothing</v>
      </c>
      <c r="F184" s="37" t="str">
        <f t="shared" si="10"/>
        <v>Barney</v>
      </c>
      <c r="G184" s="38">
        <f t="shared" si="11"/>
        <v>1105</v>
      </c>
    </row>
    <row r="185" spans="1:7" x14ac:dyDescent="0.25">
      <c r="A185" s="16">
        <f t="shared" si="8"/>
        <v>183</v>
      </c>
      <c r="B185" t="s">
        <v>192</v>
      </c>
      <c r="C185" s="33" t="str">
        <f>SUBSTITUTE(SUBSTITUTE(SUBSTITUTE(TRIM(SUBSTITUTE(SUBSTITUTE(SUBSTITUTE(CLEAN(B185),CHAR(160)," "),"/",""),"_"," ")),"PR:",""),"SP:",""),"201710"," 201710")</f>
        <v>Books Carol 20171024 $767</v>
      </c>
      <c r="D185" s="36">
        <f>DATE(LEFT(MID(C185,FIND(" ",C185,FIND(" ",C185,1)+1)+1,FIND(" ",C185,FIND(" ",C185,FIND(" ",C185,1)+1)+1)-FIND(" ",C185,FIND(" ",C185,1)+1)-1),4),MID(MID(C185,FIND(" ",C185,FIND(" ",C185,1)+1)+1,FIND(" ",C185,FIND(" ",C185,FIND(" ",C185,1)+1)+1)-FIND(" ",C185,FIND(" ",C185,1)+1)-1),5,2),RIGHT(MID(C185,FIND(" ",C185,FIND(" ",C185,1)+1)+1,FIND(" ",C185,FIND(" ",C185,FIND(" ",C185,1)+1)+1)-FIND(" ",C185,FIND(" ",C185,1)+1)-1),2))</f>
        <v>43032</v>
      </c>
      <c r="E185" s="37" t="str">
        <f t="shared" si="9"/>
        <v>Books</v>
      </c>
      <c r="F185" s="37" t="str">
        <f t="shared" si="10"/>
        <v>Carol</v>
      </c>
      <c r="G185" s="38">
        <f t="shared" si="11"/>
        <v>767</v>
      </c>
    </row>
    <row r="186" spans="1:7" x14ac:dyDescent="0.25">
      <c r="A186" s="16">
        <f t="shared" si="8"/>
        <v>184</v>
      </c>
      <c r="B186" t="s">
        <v>193</v>
      </c>
      <c r="C186" s="33" t="str">
        <f>SUBSTITUTE(SUBSTITUTE(SUBSTITUTE(TRIM(SUBSTITUTE(SUBSTITUTE(SUBSTITUTE(CLEAN(B186),CHAR(160)," "),"/",""),"_"," ")),"PR:",""),"SP:",""),"201710"," 201710")</f>
        <v>Clothing Alice 2017103 $1121</v>
      </c>
      <c r="D186" s="36">
        <f>DATE(LEFT(MID(C186,FIND(" ",C186,FIND(" ",C186,1)+1)+1,FIND(" ",C186,FIND(" ",C186,FIND(" ",C186,1)+1)+1)-FIND(" ",C186,FIND(" ",C186,1)+1)-1),4),MID(MID(C186,FIND(" ",C186,FIND(" ",C186,1)+1)+1,FIND(" ",C186,FIND(" ",C186,FIND(" ",C186,1)+1)+1)-FIND(" ",C186,FIND(" ",C186,1)+1)-1),5,2),RIGHT(MID(C186,FIND(" ",C186,FIND(" ",C186,1)+1)+1,FIND(" ",C186,FIND(" ",C186,FIND(" ",C186,1)+1)+1)-FIND(" ",C186,FIND(" ",C186,1)+1)-1),2))</f>
        <v>43011</v>
      </c>
      <c r="E186" s="37" t="str">
        <f t="shared" si="9"/>
        <v>Clothing</v>
      </c>
      <c r="F186" s="37" t="str">
        <f t="shared" si="10"/>
        <v>Alice</v>
      </c>
      <c r="G186" s="38">
        <f t="shared" si="11"/>
        <v>1121</v>
      </c>
    </row>
    <row r="187" spans="1:7" x14ac:dyDescent="0.25">
      <c r="A187" s="16">
        <f t="shared" si="8"/>
        <v>185</v>
      </c>
      <c r="B187" t="s">
        <v>194</v>
      </c>
      <c r="C187" s="33" t="str">
        <f>SUBSTITUTE(SUBSTITUTE(SUBSTITUTE(TRIM(SUBSTITUTE(SUBSTITUTE(SUBSTITUTE(CLEAN(B187),CHAR(160)," "),"/",""),"_"," ")),"PR:",""),"SP:",""),"201710"," 201710")</f>
        <v>Music Barney 20171012 $914</v>
      </c>
      <c r="D187" s="36">
        <f>DATE(LEFT(MID(C187,FIND(" ",C187,FIND(" ",C187,1)+1)+1,FIND(" ",C187,FIND(" ",C187,FIND(" ",C187,1)+1)+1)-FIND(" ",C187,FIND(" ",C187,1)+1)-1),4),MID(MID(C187,FIND(" ",C187,FIND(" ",C187,1)+1)+1,FIND(" ",C187,FIND(" ",C187,FIND(" ",C187,1)+1)+1)-FIND(" ",C187,FIND(" ",C187,1)+1)-1),5,2),RIGHT(MID(C187,FIND(" ",C187,FIND(" ",C187,1)+1)+1,FIND(" ",C187,FIND(" ",C187,FIND(" ",C187,1)+1)+1)-FIND(" ",C187,FIND(" ",C187,1)+1)-1),2))</f>
        <v>43020</v>
      </c>
      <c r="E187" s="37" t="str">
        <f t="shared" si="9"/>
        <v>Music</v>
      </c>
      <c r="F187" s="37" t="str">
        <f t="shared" si="10"/>
        <v>Barney</v>
      </c>
      <c r="G187" s="38">
        <f t="shared" si="11"/>
        <v>914</v>
      </c>
    </row>
    <row r="188" spans="1:7" x14ac:dyDescent="0.25">
      <c r="A188" s="16">
        <f t="shared" si="8"/>
        <v>186</v>
      </c>
      <c r="B188" t="s">
        <v>195</v>
      </c>
      <c r="C188" s="33" t="str">
        <f>SUBSTITUTE(SUBSTITUTE(SUBSTITUTE(TRIM(SUBSTITUTE(SUBSTITUTE(SUBSTITUTE(CLEAN(B188),CHAR(160)," "),"/",""),"_"," ")),"PR:",""),"SP:",""),"201710"," 201710")</f>
        <v>Clothing David 2017108 $1631</v>
      </c>
      <c r="D188" s="36">
        <f>DATE(LEFT(MID(C188,FIND(" ",C188,FIND(" ",C188,1)+1)+1,FIND(" ",C188,FIND(" ",C188,FIND(" ",C188,1)+1)+1)-FIND(" ",C188,FIND(" ",C188,1)+1)-1),4),MID(MID(C188,FIND(" ",C188,FIND(" ",C188,1)+1)+1,FIND(" ",C188,FIND(" ",C188,FIND(" ",C188,1)+1)+1)-FIND(" ",C188,FIND(" ",C188,1)+1)-1),5,2),RIGHT(MID(C188,FIND(" ",C188,FIND(" ",C188,1)+1)+1,FIND(" ",C188,FIND(" ",C188,FIND(" ",C188,1)+1)+1)-FIND(" ",C188,FIND(" ",C188,1)+1)-1),2))</f>
        <v>43016</v>
      </c>
      <c r="E188" s="37" t="str">
        <f t="shared" si="9"/>
        <v>Clothing</v>
      </c>
      <c r="F188" s="37" t="str">
        <f t="shared" si="10"/>
        <v>David</v>
      </c>
      <c r="G188" s="38">
        <f t="shared" si="11"/>
        <v>1631</v>
      </c>
    </row>
    <row r="189" spans="1:7" x14ac:dyDescent="0.25">
      <c r="A189" s="16">
        <f t="shared" si="8"/>
        <v>187</v>
      </c>
      <c r="B189" t="s">
        <v>196</v>
      </c>
      <c r="C189" s="33" t="str">
        <f>SUBSTITUTE(SUBSTITUTE(SUBSTITUTE(TRIM(SUBSTITUTE(SUBSTITUTE(SUBSTITUTE(CLEAN(B189),CHAR(160)," "),"/",""),"_"," ")),"PR:",""),"SP:",""),"201710"," 201710")</f>
        <v>Games Barney 2017104 $0</v>
      </c>
      <c r="D189" s="36">
        <f>DATE(LEFT(MID(C189,FIND(" ",C189,FIND(" ",C189,1)+1)+1,FIND(" ",C189,FIND(" ",C189,FIND(" ",C189,1)+1)+1)-FIND(" ",C189,FIND(" ",C189,1)+1)-1),4),MID(MID(C189,FIND(" ",C189,FIND(" ",C189,1)+1)+1,FIND(" ",C189,FIND(" ",C189,FIND(" ",C189,1)+1)+1)-FIND(" ",C189,FIND(" ",C189,1)+1)-1),5,2),RIGHT(MID(C189,FIND(" ",C189,FIND(" ",C189,1)+1)+1,FIND(" ",C189,FIND(" ",C189,FIND(" ",C189,1)+1)+1)-FIND(" ",C189,FIND(" ",C189,1)+1)-1),2))</f>
        <v>43012</v>
      </c>
      <c r="E189" s="37" t="str">
        <f t="shared" si="9"/>
        <v>Games</v>
      </c>
      <c r="F189" s="37" t="str">
        <f t="shared" si="10"/>
        <v>Barney</v>
      </c>
      <c r="G189" s="38">
        <f t="shared" si="11"/>
        <v>0</v>
      </c>
    </row>
    <row r="190" spans="1:7" x14ac:dyDescent="0.25">
      <c r="A190" s="16">
        <f t="shared" si="8"/>
        <v>188</v>
      </c>
      <c r="B190" t="s">
        <v>197</v>
      </c>
      <c r="C190" s="33" t="str">
        <f>SUBSTITUTE(SUBSTITUTE(SUBSTITUTE(TRIM(SUBSTITUTE(SUBSTITUTE(SUBSTITUTE(CLEAN(B190),CHAR(160)," "),"/",""),"_"," ")),"PR:",""),"SP:",""),"201710"," 201710")</f>
        <v>Games David 20171021 $1916</v>
      </c>
      <c r="D190" s="36">
        <f>DATE(LEFT(MID(C190,FIND(" ",C190,FIND(" ",C190,1)+1)+1,FIND(" ",C190,FIND(" ",C190,FIND(" ",C190,1)+1)+1)-FIND(" ",C190,FIND(" ",C190,1)+1)-1),4),MID(MID(C190,FIND(" ",C190,FIND(" ",C190,1)+1)+1,FIND(" ",C190,FIND(" ",C190,FIND(" ",C190,1)+1)+1)-FIND(" ",C190,FIND(" ",C190,1)+1)-1),5,2),RIGHT(MID(C190,FIND(" ",C190,FIND(" ",C190,1)+1)+1,FIND(" ",C190,FIND(" ",C190,FIND(" ",C190,1)+1)+1)-FIND(" ",C190,FIND(" ",C190,1)+1)-1),2))</f>
        <v>43029</v>
      </c>
      <c r="E190" s="37" t="str">
        <f t="shared" si="9"/>
        <v>Games</v>
      </c>
      <c r="F190" s="37" t="str">
        <f t="shared" si="10"/>
        <v>David</v>
      </c>
      <c r="G190" s="38">
        <f t="shared" si="11"/>
        <v>1916</v>
      </c>
    </row>
    <row r="191" spans="1:7" x14ac:dyDescent="0.25">
      <c r="A191" s="16">
        <f t="shared" si="8"/>
        <v>189</v>
      </c>
      <c r="B191" t="s">
        <v>198</v>
      </c>
      <c r="C191" s="33" t="str">
        <f>SUBSTITUTE(SUBSTITUTE(SUBSTITUTE(TRIM(SUBSTITUTE(SUBSTITUTE(SUBSTITUTE(CLEAN(B191),CHAR(160)," "),"/",""),"_"," ")),"PR:",""),"SP:",""),"201710"," 201710")</f>
        <v>Games Alice 2017106 $2406</v>
      </c>
      <c r="D191" s="36">
        <f>DATE(LEFT(MID(C191,FIND(" ",C191,FIND(" ",C191,1)+1)+1,FIND(" ",C191,FIND(" ",C191,FIND(" ",C191,1)+1)+1)-FIND(" ",C191,FIND(" ",C191,1)+1)-1),4),MID(MID(C191,FIND(" ",C191,FIND(" ",C191,1)+1)+1,FIND(" ",C191,FIND(" ",C191,FIND(" ",C191,1)+1)+1)-FIND(" ",C191,FIND(" ",C191,1)+1)-1),5,2),RIGHT(MID(C191,FIND(" ",C191,FIND(" ",C191,1)+1)+1,FIND(" ",C191,FIND(" ",C191,FIND(" ",C191,1)+1)+1)-FIND(" ",C191,FIND(" ",C191,1)+1)-1),2))</f>
        <v>43014</v>
      </c>
      <c r="E191" s="37" t="str">
        <f t="shared" si="9"/>
        <v>Games</v>
      </c>
      <c r="F191" s="37" t="str">
        <f t="shared" si="10"/>
        <v>Alice</v>
      </c>
      <c r="G191" s="38">
        <f t="shared" si="11"/>
        <v>2406</v>
      </c>
    </row>
    <row r="192" spans="1:7" x14ac:dyDescent="0.25">
      <c r="A192" s="16">
        <f t="shared" si="8"/>
        <v>190</v>
      </c>
      <c r="B192" t="s">
        <v>199</v>
      </c>
      <c r="C192" s="33" t="str">
        <f>SUBSTITUTE(SUBSTITUTE(SUBSTITUTE(TRIM(SUBSTITUTE(SUBSTITUTE(SUBSTITUTE(CLEAN(B192),CHAR(160)," "),"/",""),"_"," ")),"PR:",""),"SP:",""),"201710"," 201710")</f>
        <v>Games Carol 20171012 $1878</v>
      </c>
      <c r="D192" s="36">
        <f>DATE(LEFT(MID(C192,FIND(" ",C192,FIND(" ",C192,1)+1)+1,FIND(" ",C192,FIND(" ",C192,FIND(" ",C192,1)+1)+1)-FIND(" ",C192,FIND(" ",C192,1)+1)-1),4),MID(MID(C192,FIND(" ",C192,FIND(" ",C192,1)+1)+1,FIND(" ",C192,FIND(" ",C192,FIND(" ",C192,1)+1)+1)-FIND(" ",C192,FIND(" ",C192,1)+1)-1),5,2),RIGHT(MID(C192,FIND(" ",C192,FIND(" ",C192,1)+1)+1,FIND(" ",C192,FIND(" ",C192,FIND(" ",C192,1)+1)+1)-FIND(" ",C192,FIND(" ",C192,1)+1)-1),2))</f>
        <v>43020</v>
      </c>
      <c r="E192" s="37" t="str">
        <f t="shared" si="9"/>
        <v>Games</v>
      </c>
      <c r="F192" s="37" t="str">
        <f t="shared" si="10"/>
        <v>Carol</v>
      </c>
      <c r="G192" s="38">
        <f t="shared" si="11"/>
        <v>1878</v>
      </c>
    </row>
    <row r="193" spans="1:7" x14ac:dyDescent="0.25">
      <c r="A193" s="16">
        <f t="shared" si="8"/>
        <v>191</v>
      </c>
      <c r="B193" t="s">
        <v>200</v>
      </c>
      <c r="C193" s="33" t="str">
        <f>SUBSTITUTE(SUBSTITUTE(SUBSTITUTE(TRIM(SUBSTITUTE(SUBSTITUTE(SUBSTITUTE(CLEAN(B193),CHAR(160)," "),"/",""),"_"," ")),"PR:",""),"SP:",""),"201710"," 201710")</f>
        <v>Games David 20171019 $0</v>
      </c>
      <c r="D193" s="36">
        <f>DATE(LEFT(MID(C193,FIND(" ",C193,FIND(" ",C193,1)+1)+1,FIND(" ",C193,FIND(" ",C193,FIND(" ",C193,1)+1)+1)-FIND(" ",C193,FIND(" ",C193,1)+1)-1),4),MID(MID(C193,FIND(" ",C193,FIND(" ",C193,1)+1)+1,FIND(" ",C193,FIND(" ",C193,FIND(" ",C193,1)+1)+1)-FIND(" ",C193,FIND(" ",C193,1)+1)-1),5,2),RIGHT(MID(C193,FIND(" ",C193,FIND(" ",C193,1)+1)+1,FIND(" ",C193,FIND(" ",C193,FIND(" ",C193,1)+1)+1)-FIND(" ",C193,FIND(" ",C193,1)+1)-1),2))</f>
        <v>43027</v>
      </c>
      <c r="E193" s="37" t="str">
        <f t="shared" si="9"/>
        <v>Games</v>
      </c>
      <c r="F193" s="37" t="str">
        <f t="shared" si="10"/>
        <v>David</v>
      </c>
      <c r="G193" s="38">
        <f t="shared" si="11"/>
        <v>0</v>
      </c>
    </row>
    <row r="194" spans="1:7" x14ac:dyDescent="0.25">
      <c r="A194" s="16">
        <f t="shared" si="8"/>
        <v>192</v>
      </c>
      <c r="B194" t="s">
        <v>201</v>
      </c>
      <c r="C194" s="33" t="str">
        <f>SUBSTITUTE(SUBSTITUTE(SUBSTITUTE(TRIM(SUBSTITUTE(SUBSTITUTE(SUBSTITUTE(CLEAN(B194),CHAR(160)," "),"/",""),"_"," ")),"PR:",""),"SP:",""),"201710"," 201710")</f>
        <v>Music Carol 20171015 $1360</v>
      </c>
      <c r="D194" s="36">
        <f>DATE(LEFT(MID(C194,FIND(" ",C194,FIND(" ",C194,1)+1)+1,FIND(" ",C194,FIND(" ",C194,FIND(" ",C194,1)+1)+1)-FIND(" ",C194,FIND(" ",C194,1)+1)-1),4),MID(MID(C194,FIND(" ",C194,FIND(" ",C194,1)+1)+1,FIND(" ",C194,FIND(" ",C194,FIND(" ",C194,1)+1)+1)-FIND(" ",C194,FIND(" ",C194,1)+1)-1),5,2),RIGHT(MID(C194,FIND(" ",C194,FIND(" ",C194,1)+1)+1,FIND(" ",C194,FIND(" ",C194,FIND(" ",C194,1)+1)+1)-FIND(" ",C194,FIND(" ",C194,1)+1)-1),2))</f>
        <v>43023</v>
      </c>
      <c r="E194" s="37" t="str">
        <f t="shared" si="9"/>
        <v>Music</v>
      </c>
      <c r="F194" s="37" t="str">
        <f t="shared" si="10"/>
        <v>Carol</v>
      </c>
      <c r="G194" s="38">
        <f t="shared" si="11"/>
        <v>1360</v>
      </c>
    </row>
    <row r="195" spans="1:7" x14ac:dyDescent="0.25">
      <c r="A195" s="16">
        <f t="shared" si="8"/>
        <v>193</v>
      </c>
      <c r="B195" t="s">
        <v>202</v>
      </c>
      <c r="C195" s="33" t="str">
        <f>SUBSTITUTE(SUBSTITUTE(SUBSTITUTE(TRIM(SUBSTITUTE(SUBSTITUTE(SUBSTITUTE(CLEAN(B195),CHAR(160)," "),"/",""),"_"," ")),"PR:",""),"SP:",""),"201710"," 201710")</f>
        <v>Music Carol 20171014 $0</v>
      </c>
      <c r="D195" s="36">
        <f>DATE(LEFT(MID(C195,FIND(" ",C195,FIND(" ",C195,1)+1)+1,FIND(" ",C195,FIND(" ",C195,FIND(" ",C195,1)+1)+1)-FIND(" ",C195,FIND(" ",C195,1)+1)-1),4),MID(MID(C195,FIND(" ",C195,FIND(" ",C195,1)+1)+1,FIND(" ",C195,FIND(" ",C195,FIND(" ",C195,1)+1)+1)-FIND(" ",C195,FIND(" ",C195,1)+1)-1),5,2),RIGHT(MID(C195,FIND(" ",C195,FIND(" ",C195,1)+1)+1,FIND(" ",C195,FIND(" ",C195,FIND(" ",C195,1)+1)+1)-FIND(" ",C195,FIND(" ",C195,1)+1)-1),2))</f>
        <v>43022</v>
      </c>
      <c r="E195" s="37" t="str">
        <f t="shared" si="9"/>
        <v>Music</v>
      </c>
      <c r="F195" s="37" t="str">
        <f t="shared" si="10"/>
        <v>Carol</v>
      </c>
      <c r="G195" s="38">
        <f t="shared" si="11"/>
        <v>0</v>
      </c>
    </row>
    <row r="196" spans="1:7" x14ac:dyDescent="0.25">
      <c r="A196" s="16">
        <f t="shared" ref="A196:A259" si="12">A195+1</f>
        <v>194</v>
      </c>
      <c r="B196" t="s">
        <v>203</v>
      </c>
      <c r="C196" s="33" t="str">
        <f>SUBSTITUTE(SUBSTITUTE(SUBSTITUTE(TRIM(SUBSTITUTE(SUBSTITUTE(SUBSTITUTE(CLEAN(B196),CHAR(160)," "),"/",""),"_"," ")),"PR:",""),"SP:",""),"201710"," 201710")</f>
        <v>Books Barney 2017105 $844</v>
      </c>
      <c r="D196" s="36">
        <f>DATE(LEFT(MID(C196,FIND(" ",C196,FIND(" ",C196,1)+1)+1,FIND(" ",C196,FIND(" ",C196,FIND(" ",C196,1)+1)+1)-FIND(" ",C196,FIND(" ",C196,1)+1)-1),4),MID(MID(C196,FIND(" ",C196,FIND(" ",C196,1)+1)+1,FIND(" ",C196,FIND(" ",C196,FIND(" ",C196,1)+1)+1)-FIND(" ",C196,FIND(" ",C196,1)+1)-1),5,2),RIGHT(MID(C196,FIND(" ",C196,FIND(" ",C196,1)+1)+1,FIND(" ",C196,FIND(" ",C196,FIND(" ",C196,1)+1)+1)-FIND(" ",C196,FIND(" ",C196,1)+1)-1),2))</f>
        <v>43013</v>
      </c>
      <c r="E196" s="37" t="str">
        <f t="shared" ref="E196:E259" si="13">LEFT(C196,FIND(" ",C196,1)-1)</f>
        <v>Books</v>
      </c>
      <c r="F196" s="37" t="str">
        <f t="shared" ref="F196:F259" si="14">MID(C196,FIND(" ",C196,1)+1,FIND(" ",C196,FIND(" ",C196,1)+1)-FIND(" ",C196,1)-1)</f>
        <v>Barney</v>
      </c>
      <c r="G196" s="38">
        <f t="shared" ref="G196:G259" si="15">VALUE(MID(C196,FIND("$",C196)+1,99))</f>
        <v>844</v>
      </c>
    </row>
    <row r="197" spans="1:7" x14ac:dyDescent="0.25">
      <c r="A197" s="16">
        <f t="shared" si="12"/>
        <v>195</v>
      </c>
      <c r="B197" t="s">
        <v>204</v>
      </c>
      <c r="C197" s="33" t="str">
        <f>SUBSTITUTE(SUBSTITUTE(SUBSTITUTE(TRIM(SUBSTITUTE(SUBSTITUTE(SUBSTITUTE(CLEAN(B197),CHAR(160)," "),"/",""),"_"," ")),"PR:",""),"SP:",""),"201710"," 201710")</f>
        <v>Clothing David 20171020 $1172</v>
      </c>
      <c r="D197" s="36">
        <f>DATE(LEFT(MID(C197,FIND(" ",C197,FIND(" ",C197,1)+1)+1,FIND(" ",C197,FIND(" ",C197,FIND(" ",C197,1)+1)+1)-FIND(" ",C197,FIND(" ",C197,1)+1)-1),4),MID(MID(C197,FIND(" ",C197,FIND(" ",C197,1)+1)+1,FIND(" ",C197,FIND(" ",C197,FIND(" ",C197,1)+1)+1)-FIND(" ",C197,FIND(" ",C197,1)+1)-1),5,2),RIGHT(MID(C197,FIND(" ",C197,FIND(" ",C197,1)+1)+1,FIND(" ",C197,FIND(" ",C197,FIND(" ",C197,1)+1)+1)-FIND(" ",C197,FIND(" ",C197,1)+1)-1),2))</f>
        <v>43028</v>
      </c>
      <c r="E197" s="37" t="str">
        <f t="shared" si="13"/>
        <v>Clothing</v>
      </c>
      <c r="F197" s="37" t="str">
        <f t="shared" si="14"/>
        <v>David</v>
      </c>
      <c r="G197" s="38">
        <f t="shared" si="15"/>
        <v>1172</v>
      </c>
    </row>
    <row r="198" spans="1:7" x14ac:dyDescent="0.25">
      <c r="A198" s="16">
        <f t="shared" si="12"/>
        <v>196</v>
      </c>
      <c r="B198" t="s">
        <v>205</v>
      </c>
      <c r="C198" s="33" t="str">
        <f>SUBSTITUTE(SUBSTITUTE(SUBSTITUTE(TRIM(SUBSTITUTE(SUBSTITUTE(SUBSTITUTE(CLEAN(B198),CHAR(160)," "),"/",""),"_"," ")),"PR:",""),"SP:",""),"201710"," 201710")</f>
        <v>Books Alice 20171030 $0</v>
      </c>
      <c r="D198" s="36">
        <f>DATE(LEFT(MID(C198,FIND(" ",C198,FIND(" ",C198,1)+1)+1,FIND(" ",C198,FIND(" ",C198,FIND(" ",C198,1)+1)+1)-FIND(" ",C198,FIND(" ",C198,1)+1)-1),4),MID(MID(C198,FIND(" ",C198,FIND(" ",C198,1)+1)+1,FIND(" ",C198,FIND(" ",C198,FIND(" ",C198,1)+1)+1)-FIND(" ",C198,FIND(" ",C198,1)+1)-1),5,2),RIGHT(MID(C198,FIND(" ",C198,FIND(" ",C198,1)+1)+1,FIND(" ",C198,FIND(" ",C198,FIND(" ",C198,1)+1)+1)-FIND(" ",C198,FIND(" ",C198,1)+1)-1),2))</f>
        <v>43038</v>
      </c>
      <c r="E198" s="37" t="str">
        <f t="shared" si="13"/>
        <v>Books</v>
      </c>
      <c r="F198" s="37" t="str">
        <f t="shared" si="14"/>
        <v>Alice</v>
      </c>
      <c r="G198" s="38">
        <f t="shared" si="15"/>
        <v>0</v>
      </c>
    </row>
    <row r="199" spans="1:7" x14ac:dyDescent="0.25">
      <c r="A199" s="16">
        <f t="shared" si="12"/>
        <v>197</v>
      </c>
      <c r="B199" t="s">
        <v>206</v>
      </c>
      <c r="C199" s="33" t="str">
        <f>SUBSTITUTE(SUBSTITUTE(SUBSTITUTE(TRIM(SUBSTITUTE(SUBSTITUTE(SUBSTITUTE(CLEAN(B199),CHAR(160)," "),"/",""),"_"," ")),"PR:",""),"SP:",""),"201710"," 201710")</f>
        <v>Music Alice 2017107 $924</v>
      </c>
      <c r="D199" s="36">
        <f>DATE(LEFT(MID(C199,FIND(" ",C199,FIND(" ",C199,1)+1)+1,FIND(" ",C199,FIND(" ",C199,FIND(" ",C199,1)+1)+1)-FIND(" ",C199,FIND(" ",C199,1)+1)-1),4),MID(MID(C199,FIND(" ",C199,FIND(" ",C199,1)+1)+1,FIND(" ",C199,FIND(" ",C199,FIND(" ",C199,1)+1)+1)-FIND(" ",C199,FIND(" ",C199,1)+1)-1),5,2),RIGHT(MID(C199,FIND(" ",C199,FIND(" ",C199,1)+1)+1,FIND(" ",C199,FIND(" ",C199,FIND(" ",C199,1)+1)+1)-FIND(" ",C199,FIND(" ",C199,1)+1)-1),2))</f>
        <v>43015</v>
      </c>
      <c r="E199" s="37" t="str">
        <f t="shared" si="13"/>
        <v>Music</v>
      </c>
      <c r="F199" s="37" t="str">
        <f t="shared" si="14"/>
        <v>Alice</v>
      </c>
      <c r="G199" s="38">
        <f t="shared" si="15"/>
        <v>924</v>
      </c>
    </row>
    <row r="200" spans="1:7" x14ac:dyDescent="0.25">
      <c r="A200" s="16">
        <f t="shared" si="12"/>
        <v>198</v>
      </c>
      <c r="B200" t="s">
        <v>207</v>
      </c>
      <c r="C200" s="33" t="str">
        <f>SUBSTITUTE(SUBSTITUTE(SUBSTITUTE(TRIM(SUBSTITUTE(SUBSTITUTE(SUBSTITUTE(CLEAN(B200),CHAR(160)," "),"/",""),"_"," ")),"PR:",""),"SP:",""),"201710"," 201710")</f>
        <v>Games Barney 2017102 $2368</v>
      </c>
      <c r="D200" s="36">
        <f>DATE(LEFT(MID(C200,FIND(" ",C200,FIND(" ",C200,1)+1)+1,FIND(" ",C200,FIND(" ",C200,FIND(" ",C200,1)+1)+1)-FIND(" ",C200,FIND(" ",C200,1)+1)-1),4),MID(MID(C200,FIND(" ",C200,FIND(" ",C200,1)+1)+1,FIND(" ",C200,FIND(" ",C200,FIND(" ",C200,1)+1)+1)-FIND(" ",C200,FIND(" ",C200,1)+1)-1),5,2),RIGHT(MID(C200,FIND(" ",C200,FIND(" ",C200,1)+1)+1,FIND(" ",C200,FIND(" ",C200,FIND(" ",C200,1)+1)+1)-FIND(" ",C200,FIND(" ",C200,1)+1)-1),2))</f>
        <v>43010</v>
      </c>
      <c r="E200" s="37" t="str">
        <f t="shared" si="13"/>
        <v>Games</v>
      </c>
      <c r="F200" s="37" t="str">
        <f t="shared" si="14"/>
        <v>Barney</v>
      </c>
      <c r="G200" s="38">
        <f t="shared" si="15"/>
        <v>2368</v>
      </c>
    </row>
    <row r="201" spans="1:7" x14ac:dyDescent="0.25">
      <c r="A201" s="16">
        <f t="shared" si="12"/>
        <v>199</v>
      </c>
      <c r="B201" t="s">
        <v>208</v>
      </c>
      <c r="C201" s="33" t="str">
        <f>SUBSTITUTE(SUBSTITUTE(SUBSTITUTE(TRIM(SUBSTITUTE(SUBSTITUTE(SUBSTITUTE(CLEAN(B201),CHAR(160)," "),"/",""),"_"," ")),"PR:",""),"SP:",""),"201710"," 201710")</f>
        <v>Games Carol 20171018 $1616</v>
      </c>
      <c r="D201" s="36">
        <f>DATE(LEFT(MID(C201,FIND(" ",C201,FIND(" ",C201,1)+1)+1,FIND(" ",C201,FIND(" ",C201,FIND(" ",C201,1)+1)+1)-FIND(" ",C201,FIND(" ",C201,1)+1)-1),4),MID(MID(C201,FIND(" ",C201,FIND(" ",C201,1)+1)+1,FIND(" ",C201,FIND(" ",C201,FIND(" ",C201,1)+1)+1)-FIND(" ",C201,FIND(" ",C201,1)+1)-1),5,2),RIGHT(MID(C201,FIND(" ",C201,FIND(" ",C201,1)+1)+1,FIND(" ",C201,FIND(" ",C201,FIND(" ",C201,1)+1)+1)-FIND(" ",C201,FIND(" ",C201,1)+1)-1),2))</f>
        <v>43026</v>
      </c>
      <c r="E201" s="37" t="str">
        <f t="shared" si="13"/>
        <v>Games</v>
      </c>
      <c r="F201" s="37" t="str">
        <f t="shared" si="14"/>
        <v>Carol</v>
      </c>
      <c r="G201" s="38">
        <f t="shared" si="15"/>
        <v>1616</v>
      </c>
    </row>
    <row r="202" spans="1:7" x14ac:dyDescent="0.25">
      <c r="A202" s="16">
        <f t="shared" si="12"/>
        <v>200</v>
      </c>
      <c r="B202" t="s">
        <v>209</v>
      </c>
      <c r="C202" s="33" t="str">
        <f>SUBSTITUTE(SUBSTITUTE(SUBSTITUTE(TRIM(SUBSTITUTE(SUBSTITUTE(SUBSTITUTE(CLEAN(B202),CHAR(160)," "),"/",""),"_"," ")),"PR:",""),"SP:",""),"201710"," 201710")</f>
        <v>Music David 20171012 $1445</v>
      </c>
      <c r="D202" s="36">
        <f>DATE(LEFT(MID(C202,FIND(" ",C202,FIND(" ",C202,1)+1)+1,FIND(" ",C202,FIND(" ",C202,FIND(" ",C202,1)+1)+1)-FIND(" ",C202,FIND(" ",C202,1)+1)-1),4),MID(MID(C202,FIND(" ",C202,FIND(" ",C202,1)+1)+1,FIND(" ",C202,FIND(" ",C202,FIND(" ",C202,1)+1)+1)-FIND(" ",C202,FIND(" ",C202,1)+1)-1),5,2),RIGHT(MID(C202,FIND(" ",C202,FIND(" ",C202,1)+1)+1,FIND(" ",C202,FIND(" ",C202,FIND(" ",C202,1)+1)+1)-FIND(" ",C202,FIND(" ",C202,1)+1)-1),2))</f>
        <v>43020</v>
      </c>
      <c r="E202" s="37" t="str">
        <f t="shared" si="13"/>
        <v>Music</v>
      </c>
      <c r="F202" s="37" t="str">
        <f t="shared" si="14"/>
        <v>David</v>
      </c>
      <c r="G202" s="38">
        <f t="shared" si="15"/>
        <v>1445</v>
      </c>
    </row>
    <row r="203" spans="1:7" x14ac:dyDescent="0.25">
      <c r="A203" s="16">
        <f t="shared" si="12"/>
        <v>201</v>
      </c>
      <c r="B203" t="s">
        <v>210</v>
      </c>
      <c r="C203" s="33" t="str">
        <f>SUBSTITUTE(SUBSTITUTE(SUBSTITUTE(TRIM(SUBSTITUTE(SUBSTITUTE(SUBSTITUTE(CLEAN(B203),CHAR(160)," "),"/",""),"_"," ")),"PR:",""),"SP:",""),"201710"," 201710")</f>
        <v>Music Carol 20171030 $1133</v>
      </c>
      <c r="D203" s="36">
        <f>DATE(LEFT(MID(C203,FIND(" ",C203,FIND(" ",C203,1)+1)+1,FIND(" ",C203,FIND(" ",C203,FIND(" ",C203,1)+1)+1)-FIND(" ",C203,FIND(" ",C203,1)+1)-1),4),MID(MID(C203,FIND(" ",C203,FIND(" ",C203,1)+1)+1,FIND(" ",C203,FIND(" ",C203,FIND(" ",C203,1)+1)+1)-FIND(" ",C203,FIND(" ",C203,1)+1)-1),5,2),RIGHT(MID(C203,FIND(" ",C203,FIND(" ",C203,1)+1)+1,FIND(" ",C203,FIND(" ",C203,FIND(" ",C203,1)+1)+1)-FIND(" ",C203,FIND(" ",C203,1)+1)-1),2))</f>
        <v>43038</v>
      </c>
      <c r="E203" s="37" t="str">
        <f t="shared" si="13"/>
        <v>Music</v>
      </c>
      <c r="F203" s="37" t="str">
        <f t="shared" si="14"/>
        <v>Carol</v>
      </c>
      <c r="G203" s="38">
        <f t="shared" si="15"/>
        <v>1133</v>
      </c>
    </row>
    <row r="204" spans="1:7" x14ac:dyDescent="0.25">
      <c r="A204" s="16">
        <f t="shared" si="12"/>
        <v>202</v>
      </c>
      <c r="B204" t="s">
        <v>211</v>
      </c>
      <c r="C204" s="33" t="str">
        <f>SUBSTITUTE(SUBSTITUTE(SUBSTITUTE(TRIM(SUBSTITUTE(SUBSTITUTE(SUBSTITUTE(CLEAN(B204),CHAR(160)," "),"/",""),"_"," ")),"PR:",""),"SP:",""),"201710"," 201710")</f>
        <v>Clothing Carol 2017105 $0</v>
      </c>
      <c r="D204" s="36">
        <f>DATE(LEFT(MID(C204,FIND(" ",C204,FIND(" ",C204,1)+1)+1,FIND(" ",C204,FIND(" ",C204,FIND(" ",C204,1)+1)+1)-FIND(" ",C204,FIND(" ",C204,1)+1)-1),4),MID(MID(C204,FIND(" ",C204,FIND(" ",C204,1)+1)+1,FIND(" ",C204,FIND(" ",C204,FIND(" ",C204,1)+1)+1)-FIND(" ",C204,FIND(" ",C204,1)+1)-1),5,2),RIGHT(MID(C204,FIND(" ",C204,FIND(" ",C204,1)+1)+1,FIND(" ",C204,FIND(" ",C204,FIND(" ",C204,1)+1)+1)-FIND(" ",C204,FIND(" ",C204,1)+1)-1),2))</f>
        <v>43013</v>
      </c>
      <c r="E204" s="37" t="str">
        <f t="shared" si="13"/>
        <v>Clothing</v>
      </c>
      <c r="F204" s="37" t="str">
        <f t="shared" si="14"/>
        <v>Carol</v>
      </c>
      <c r="G204" s="38">
        <f t="shared" si="15"/>
        <v>0</v>
      </c>
    </row>
    <row r="205" spans="1:7" x14ac:dyDescent="0.25">
      <c r="A205" s="16">
        <f t="shared" si="12"/>
        <v>203</v>
      </c>
      <c r="B205" t="s">
        <v>212</v>
      </c>
      <c r="C205" s="33" t="str">
        <f>SUBSTITUTE(SUBSTITUTE(SUBSTITUTE(TRIM(SUBSTITUTE(SUBSTITUTE(SUBSTITUTE(CLEAN(B205),CHAR(160)," "),"/",""),"_"," ")),"PR:",""),"SP:",""),"201710"," 201710")</f>
        <v>Clothing Alice 20171031 $874</v>
      </c>
      <c r="D205" s="36">
        <f>DATE(LEFT(MID(C205,FIND(" ",C205,FIND(" ",C205,1)+1)+1,FIND(" ",C205,FIND(" ",C205,FIND(" ",C205,1)+1)+1)-FIND(" ",C205,FIND(" ",C205,1)+1)-1),4),MID(MID(C205,FIND(" ",C205,FIND(" ",C205,1)+1)+1,FIND(" ",C205,FIND(" ",C205,FIND(" ",C205,1)+1)+1)-FIND(" ",C205,FIND(" ",C205,1)+1)-1),5,2),RIGHT(MID(C205,FIND(" ",C205,FIND(" ",C205,1)+1)+1,FIND(" ",C205,FIND(" ",C205,FIND(" ",C205,1)+1)+1)-FIND(" ",C205,FIND(" ",C205,1)+1)-1),2))</f>
        <v>43039</v>
      </c>
      <c r="E205" s="37" t="str">
        <f t="shared" si="13"/>
        <v>Clothing</v>
      </c>
      <c r="F205" s="37" t="str">
        <f t="shared" si="14"/>
        <v>Alice</v>
      </c>
      <c r="G205" s="38">
        <f t="shared" si="15"/>
        <v>874</v>
      </c>
    </row>
    <row r="206" spans="1:7" x14ac:dyDescent="0.25">
      <c r="A206" s="16">
        <f t="shared" si="12"/>
        <v>204</v>
      </c>
      <c r="B206" t="s">
        <v>213</v>
      </c>
      <c r="C206" s="33" t="str">
        <f>SUBSTITUTE(SUBSTITUTE(SUBSTITUTE(TRIM(SUBSTITUTE(SUBSTITUTE(SUBSTITUTE(CLEAN(B206),CHAR(160)," "),"/",""),"_"," ")),"PR:",""),"SP:",""),"201710"," 201710")</f>
        <v>Music Carol 2017108 $1003</v>
      </c>
      <c r="D206" s="36">
        <f>DATE(LEFT(MID(C206,FIND(" ",C206,FIND(" ",C206,1)+1)+1,FIND(" ",C206,FIND(" ",C206,FIND(" ",C206,1)+1)+1)-FIND(" ",C206,FIND(" ",C206,1)+1)-1),4),MID(MID(C206,FIND(" ",C206,FIND(" ",C206,1)+1)+1,FIND(" ",C206,FIND(" ",C206,FIND(" ",C206,1)+1)+1)-FIND(" ",C206,FIND(" ",C206,1)+1)-1),5,2),RIGHT(MID(C206,FIND(" ",C206,FIND(" ",C206,1)+1)+1,FIND(" ",C206,FIND(" ",C206,FIND(" ",C206,1)+1)+1)-FIND(" ",C206,FIND(" ",C206,1)+1)-1),2))</f>
        <v>43016</v>
      </c>
      <c r="E206" s="37" t="str">
        <f t="shared" si="13"/>
        <v>Music</v>
      </c>
      <c r="F206" s="37" t="str">
        <f t="shared" si="14"/>
        <v>Carol</v>
      </c>
      <c r="G206" s="38">
        <f t="shared" si="15"/>
        <v>1003</v>
      </c>
    </row>
    <row r="207" spans="1:7" x14ac:dyDescent="0.25">
      <c r="A207" s="16">
        <f t="shared" si="12"/>
        <v>205</v>
      </c>
      <c r="B207" t="s">
        <v>214</v>
      </c>
      <c r="C207" s="33" t="str">
        <f>SUBSTITUTE(SUBSTITUTE(SUBSTITUTE(TRIM(SUBSTITUTE(SUBSTITUTE(SUBSTITUTE(CLEAN(B207),CHAR(160)," "),"/",""),"_"," ")),"PR:",""),"SP:",""),"201710"," 201710")</f>
        <v>Books David 20171012 $688</v>
      </c>
      <c r="D207" s="36">
        <f>DATE(LEFT(MID(C207,FIND(" ",C207,FIND(" ",C207,1)+1)+1,FIND(" ",C207,FIND(" ",C207,FIND(" ",C207,1)+1)+1)-FIND(" ",C207,FIND(" ",C207,1)+1)-1),4),MID(MID(C207,FIND(" ",C207,FIND(" ",C207,1)+1)+1,FIND(" ",C207,FIND(" ",C207,FIND(" ",C207,1)+1)+1)-FIND(" ",C207,FIND(" ",C207,1)+1)-1),5,2),RIGHT(MID(C207,FIND(" ",C207,FIND(" ",C207,1)+1)+1,FIND(" ",C207,FIND(" ",C207,FIND(" ",C207,1)+1)+1)-FIND(" ",C207,FIND(" ",C207,1)+1)-1),2))</f>
        <v>43020</v>
      </c>
      <c r="E207" s="37" t="str">
        <f t="shared" si="13"/>
        <v>Books</v>
      </c>
      <c r="F207" s="37" t="str">
        <f t="shared" si="14"/>
        <v>David</v>
      </c>
      <c r="G207" s="38">
        <f t="shared" si="15"/>
        <v>688</v>
      </c>
    </row>
    <row r="208" spans="1:7" x14ac:dyDescent="0.25">
      <c r="A208" s="16">
        <f t="shared" si="12"/>
        <v>206</v>
      </c>
      <c r="B208" t="s">
        <v>215</v>
      </c>
      <c r="C208" s="33" t="str">
        <f>SUBSTITUTE(SUBSTITUTE(SUBSTITUTE(TRIM(SUBSTITUTE(SUBSTITUTE(SUBSTITUTE(CLEAN(B208),CHAR(160)," "),"/",""),"_"," ")),"PR:",""),"SP:",""),"201710"," 201710")</f>
        <v>Clothing Carol 20171022 $1334</v>
      </c>
      <c r="D208" s="36">
        <f>DATE(LEFT(MID(C208,FIND(" ",C208,FIND(" ",C208,1)+1)+1,FIND(" ",C208,FIND(" ",C208,FIND(" ",C208,1)+1)+1)-FIND(" ",C208,FIND(" ",C208,1)+1)-1),4),MID(MID(C208,FIND(" ",C208,FIND(" ",C208,1)+1)+1,FIND(" ",C208,FIND(" ",C208,FIND(" ",C208,1)+1)+1)-FIND(" ",C208,FIND(" ",C208,1)+1)-1),5,2),RIGHT(MID(C208,FIND(" ",C208,FIND(" ",C208,1)+1)+1,FIND(" ",C208,FIND(" ",C208,FIND(" ",C208,1)+1)+1)-FIND(" ",C208,FIND(" ",C208,1)+1)-1),2))</f>
        <v>43030</v>
      </c>
      <c r="E208" s="37" t="str">
        <f t="shared" si="13"/>
        <v>Clothing</v>
      </c>
      <c r="F208" s="37" t="str">
        <f t="shared" si="14"/>
        <v>Carol</v>
      </c>
      <c r="G208" s="38">
        <f t="shared" si="15"/>
        <v>1334</v>
      </c>
    </row>
    <row r="209" spans="1:7" x14ac:dyDescent="0.25">
      <c r="A209" s="16">
        <f t="shared" si="12"/>
        <v>207</v>
      </c>
      <c r="B209" t="s">
        <v>216</v>
      </c>
      <c r="C209" s="33" t="str">
        <f>SUBSTITUTE(SUBSTITUTE(SUBSTITUTE(TRIM(SUBSTITUTE(SUBSTITUTE(SUBSTITUTE(CLEAN(B209),CHAR(160)," "),"/",""),"_"," ")),"PR:",""),"SP:",""),"201710"," 201710")</f>
        <v>Books Alice 20171014 $552</v>
      </c>
      <c r="D209" s="36">
        <f>DATE(LEFT(MID(C209,FIND(" ",C209,FIND(" ",C209,1)+1)+1,FIND(" ",C209,FIND(" ",C209,FIND(" ",C209,1)+1)+1)-FIND(" ",C209,FIND(" ",C209,1)+1)-1),4),MID(MID(C209,FIND(" ",C209,FIND(" ",C209,1)+1)+1,FIND(" ",C209,FIND(" ",C209,FIND(" ",C209,1)+1)+1)-FIND(" ",C209,FIND(" ",C209,1)+1)-1),5,2),RIGHT(MID(C209,FIND(" ",C209,FIND(" ",C209,1)+1)+1,FIND(" ",C209,FIND(" ",C209,FIND(" ",C209,1)+1)+1)-FIND(" ",C209,FIND(" ",C209,1)+1)-1),2))</f>
        <v>43022</v>
      </c>
      <c r="E209" s="37" t="str">
        <f t="shared" si="13"/>
        <v>Books</v>
      </c>
      <c r="F209" s="37" t="str">
        <f t="shared" si="14"/>
        <v>Alice</v>
      </c>
      <c r="G209" s="38">
        <f t="shared" si="15"/>
        <v>552</v>
      </c>
    </row>
    <row r="210" spans="1:7" x14ac:dyDescent="0.25">
      <c r="A210" s="16">
        <f t="shared" si="12"/>
        <v>208</v>
      </c>
      <c r="B210" t="s">
        <v>217</v>
      </c>
      <c r="C210" s="33" t="str">
        <f>SUBSTITUTE(SUBSTITUTE(SUBSTITUTE(TRIM(SUBSTITUTE(SUBSTITUTE(SUBSTITUTE(CLEAN(B210),CHAR(160)," "),"/",""),"_"," ")),"PR:",""),"SP:",""),"201710"," 201710")</f>
        <v>Books Carol 20171011 $776</v>
      </c>
      <c r="D210" s="36">
        <f>DATE(LEFT(MID(C210,FIND(" ",C210,FIND(" ",C210,1)+1)+1,FIND(" ",C210,FIND(" ",C210,FIND(" ",C210,1)+1)+1)-FIND(" ",C210,FIND(" ",C210,1)+1)-1),4),MID(MID(C210,FIND(" ",C210,FIND(" ",C210,1)+1)+1,FIND(" ",C210,FIND(" ",C210,FIND(" ",C210,1)+1)+1)-FIND(" ",C210,FIND(" ",C210,1)+1)-1),5,2),RIGHT(MID(C210,FIND(" ",C210,FIND(" ",C210,1)+1)+1,FIND(" ",C210,FIND(" ",C210,FIND(" ",C210,1)+1)+1)-FIND(" ",C210,FIND(" ",C210,1)+1)-1),2))</f>
        <v>43019</v>
      </c>
      <c r="E210" s="37" t="str">
        <f t="shared" si="13"/>
        <v>Books</v>
      </c>
      <c r="F210" s="37" t="str">
        <f t="shared" si="14"/>
        <v>Carol</v>
      </c>
      <c r="G210" s="38">
        <f t="shared" si="15"/>
        <v>776</v>
      </c>
    </row>
    <row r="211" spans="1:7" x14ac:dyDescent="0.25">
      <c r="A211" s="16">
        <f t="shared" si="12"/>
        <v>209</v>
      </c>
      <c r="B211" t="s">
        <v>218</v>
      </c>
      <c r="C211" s="33" t="str">
        <f>SUBSTITUTE(SUBSTITUTE(SUBSTITUTE(TRIM(SUBSTITUTE(SUBSTITUTE(SUBSTITUTE(CLEAN(B211),CHAR(160)," "),"/",""),"_"," ")),"PR:",""),"SP:",""),"201710"," 201710")</f>
        <v>Games Barney 20171028 $1261</v>
      </c>
      <c r="D211" s="36">
        <f>DATE(LEFT(MID(C211,FIND(" ",C211,FIND(" ",C211,1)+1)+1,FIND(" ",C211,FIND(" ",C211,FIND(" ",C211,1)+1)+1)-FIND(" ",C211,FIND(" ",C211,1)+1)-1),4),MID(MID(C211,FIND(" ",C211,FIND(" ",C211,1)+1)+1,FIND(" ",C211,FIND(" ",C211,FIND(" ",C211,1)+1)+1)-FIND(" ",C211,FIND(" ",C211,1)+1)-1),5,2),RIGHT(MID(C211,FIND(" ",C211,FIND(" ",C211,1)+1)+1,FIND(" ",C211,FIND(" ",C211,FIND(" ",C211,1)+1)+1)-FIND(" ",C211,FIND(" ",C211,1)+1)-1),2))</f>
        <v>43036</v>
      </c>
      <c r="E211" s="37" t="str">
        <f t="shared" si="13"/>
        <v>Games</v>
      </c>
      <c r="F211" s="37" t="str">
        <f t="shared" si="14"/>
        <v>Barney</v>
      </c>
      <c r="G211" s="38">
        <f t="shared" si="15"/>
        <v>1261</v>
      </c>
    </row>
    <row r="212" spans="1:7" x14ac:dyDescent="0.25">
      <c r="A212" s="16">
        <f t="shared" si="12"/>
        <v>210</v>
      </c>
      <c r="B212" t="s">
        <v>219</v>
      </c>
      <c r="C212" s="33" t="str">
        <f>SUBSTITUTE(SUBSTITUTE(SUBSTITUTE(TRIM(SUBSTITUTE(SUBSTITUTE(SUBSTITUTE(CLEAN(B212),CHAR(160)," "),"/",""),"_"," ")),"PR:",""),"SP:",""),"201710"," 201710")</f>
        <v>Music David 20171022 $1437</v>
      </c>
      <c r="D212" s="36">
        <f>DATE(LEFT(MID(C212,FIND(" ",C212,FIND(" ",C212,1)+1)+1,FIND(" ",C212,FIND(" ",C212,FIND(" ",C212,1)+1)+1)-FIND(" ",C212,FIND(" ",C212,1)+1)-1),4),MID(MID(C212,FIND(" ",C212,FIND(" ",C212,1)+1)+1,FIND(" ",C212,FIND(" ",C212,FIND(" ",C212,1)+1)+1)-FIND(" ",C212,FIND(" ",C212,1)+1)-1),5,2),RIGHT(MID(C212,FIND(" ",C212,FIND(" ",C212,1)+1)+1,FIND(" ",C212,FIND(" ",C212,FIND(" ",C212,1)+1)+1)-FIND(" ",C212,FIND(" ",C212,1)+1)-1),2))</f>
        <v>43030</v>
      </c>
      <c r="E212" s="37" t="str">
        <f t="shared" si="13"/>
        <v>Music</v>
      </c>
      <c r="F212" s="37" t="str">
        <f t="shared" si="14"/>
        <v>David</v>
      </c>
      <c r="G212" s="38">
        <f t="shared" si="15"/>
        <v>1437</v>
      </c>
    </row>
    <row r="213" spans="1:7" x14ac:dyDescent="0.25">
      <c r="A213" s="16">
        <f t="shared" si="12"/>
        <v>211</v>
      </c>
      <c r="B213" t="s">
        <v>220</v>
      </c>
      <c r="C213" s="33" t="str">
        <f>SUBSTITUTE(SUBSTITUTE(SUBSTITUTE(TRIM(SUBSTITUTE(SUBSTITUTE(SUBSTITUTE(CLEAN(B213),CHAR(160)," "),"/",""),"_"," ")),"PR:",""),"SP:",""),"201710"," 201710")</f>
        <v>Clothing David 20171025 $0</v>
      </c>
      <c r="D213" s="36">
        <f>DATE(LEFT(MID(C213,FIND(" ",C213,FIND(" ",C213,1)+1)+1,FIND(" ",C213,FIND(" ",C213,FIND(" ",C213,1)+1)+1)-FIND(" ",C213,FIND(" ",C213,1)+1)-1),4),MID(MID(C213,FIND(" ",C213,FIND(" ",C213,1)+1)+1,FIND(" ",C213,FIND(" ",C213,FIND(" ",C213,1)+1)+1)-FIND(" ",C213,FIND(" ",C213,1)+1)-1),5,2),RIGHT(MID(C213,FIND(" ",C213,FIND(" ",C213,1)+1)+1,FIND(" ",C213,FIND(" ",C213,FIND(" ",C213,1)+1)+1)-FIND(" ",C213,FIND(" ",C213,1)+1)-1),2))</f>
        <v>43033</v>
      </c>
      <c r="E213" s="37" t="str">
        <f t="shared" si="13"/>
        <v>Clothing</v>
      </c>
      <c r="F213" s="37" t="str">
        <f t="shared" si="14"/>
        <v>David</v>
      </c>
      <c r="G213" s="38">
        <f t="shared" si="15"/>
        <v>0</v>
      </c>
    </row>
    <row r="214" spans="1:7" x14ac:dyDescent="0.25">
      <c r="A214" s="16">
        <f t="shared" si="12"/>
        <v>212</v>
      </c>
      <c r="B214" t="s">
        <v>221</v>
      </c>
      <c r="C214" s="33" t="str">
        <f>SUBSTITUTE(SUBSTITUTE(SUBSTITUTE(TRIM(SUBSTITUTE(SUBSTITUTE(SUBSTITUTE(CLEAN(B214),CHAR(160)," "),"/",""),"_"," ")),"PR:",""),"SP:",""),"201710"," 201710")</f>
        <v>Games David 20171031 $1562</v>
      </c>
      <c r="D214" s="36">
        <f>DATE(LEFT(MID(C214,FIND(" ",C214,FIND(" ",C214,1)+1)+1,FIND(" ",C214,FIND(" ",C214,FIND(" ",C214,1)+1)+1)-FIND(" ",C214,FIND(" ",C214,1)+1)-1),4),MID(MID(C214,FIND(" ",C214,FIND(" ",C214,1)+1)+1,FIND(" ",C214,FIND(" ",C214,FIND(" ",C214,1)+1)+1)-FIND(" ",C214,FIND(" ",C214,1)+1)-1),5,2),RIGHT(MID(C214,FIND(" ",C214,FIND(" ",C214,1)+1)+1,FIND(" ",C214,FIND(" ",C214,FIND(" ",C214,1)+1)+1)-FIND(" ",C214,FIND(" ",C214,1)+1)-1),2))</f>
        <v>43039</v>
      </c>
      <c r="E214" s="37" t="str">
        <f t="shared" si="13"/>
        <v>Games</v>
      </c>
      <c r="F214" s="37" t="str">
        <f t="shared" si="14"/>
        <v>David</v>
      </c>
      <c r="G214" s="38">
        <f t="shared" si="15"/>
        <v>1562</v>
      </c>
    </row>
    <row r="215" spans="1:7" x14ac:dyDescent="0.25">
      <c r="A215" s="16">
        <f t="shared" si="12"/>
        <v>213</v>
      </c>
      <c r="B215" t="s">
        <v>222</v>
      </c>
      <c r="C215" s="33" t="str">
        <f>SUBSTITUTE(SUBSTITUTE(SUBSTITUTE(TRIM(SUBSTITUTE(SUBSTITUTE(SUBSTITUTE(CLEAN(B215),CHAR(160)," "),"/",""),"_"," ")),"PR:",""),"SP:",""),"201710"," 201710")</f>
        <v>Music Alice 20171021 $1342</v>
      </c>
      <c r="D215" s="36">
        <f>DATE(LEFT(MID(C215,FIND(" ",C215,FIND(" ",C215,1)+1)+1,FIND(" ",C215,FIND(" ",C215,FIND(" ",C215,1)+1)+1)-FIND(" ",C215,FIND(" ",C215,1)+1)-1),4),MID(MID(C215,FIND(" ",C215,FIND(" ",C215,1)+1)+1,FIND(" ",C215,FIND(" ",C215,FIND(" ",C215,1)+1)+1)-FIND(" ",C215,FIND(" ",C215,1)+1)-1),5,2),RIGHT(MID(C215,FIND(" ",C215,FIND(" ",C215,1)+1)+1,FIND(" ",C215,FIND(" ",C215,FIND(" ",C215,1)+1)+1)-FIND(" ",C215,FIND(" ",C215,1)+1)-1),2))</f>
        <v>43029</v>
      </c>
      <c r="E215" s="37" t="str">
        <f t="shared" si="13"/>
        <v>Music</v>
      </c>
      <c r="F215" s="37" t="str">
        <f t="shared" si="14"/>
        <v>Alice</v>
      </c>
      <c r="G215" s="38">
        <f t="shared" si="15"/>
        <v>1342</v>
      </c>
    </row>
    <row r="216" spans="1:7" x14ac:dyDescent="0.25">
      <c r="A216" s="16">
        <f t="shared" si="12"/>
        <v>214</v>
      </c>
      <c r="B216" t="s">
        <v>223</v>
      </c>
      <c r="C216" s="33" t="str">
        <f>SUBSTITUTE(SUBSTITUTE(SUBSTITUTE(TRIM(SUBSTITUTE(SUBSTITUTE(SUBSTITUTE(CLEAN(B216),CHAR(160)," "),"/",""),"_"," ")),"PR:",""),"SP:",""),"201710"," 201710")</f>
        <v>Music David 2017103 $0</v>
      </c>
      <c r="D216" s="36">
        <f>DATE(LEFT(MID(C216,FIND(" ",C216,FIND(" ",C216,1)+1)+1,FIND(" ",C216,FIND(" ",C216,FIND(" ",C216,1)+1)+1)-FIND(" ",C216,FIND(" ",C216,1)+1)-1),4),MID(MID(C216,FIND(" ",C216,FIND(" ",C216,1)+1)+1,FIND(" ",C216,FIND(" ",C216,FIND(" ",C216,1)+1)+1)-FIND(" ",C216,FIND(" ",C216,1)+1)-1),5,2),RIGHT(MID(C216,FIND(" ",C216,FIND(" ",C216,1)+1)+1,FIND(" ",C216,FIND(" ",C216,FIND(" ",C216,1)+1)+1)-FIND(" ",C216,FIND(" ",C216,1)+1)-1),2))</f>
        <v>43011</v>
      </c>
      <c r="E216" s="37" t="str">
        <f t="shared" si="13"/>
        <v>Music</v>
      </c>
      <c r="F216" s="37" t="str">
        <f t="shared" si="14"/>
        <v>David</v>
      </c>
      <c r="G216" s="38">
        <f t="shared" si="15"/>
        <v>0</v>
      </c>
    </row>
    <row r="217" spans="1:7" x14ac:dyDescent="0.25">
      <c r="A217" s="16">
        <f t="shared" si="12"/>
        <v>215</v>
      </c>
      <c r="B217" t="s">
        <v>224</v>
      </c>
      <c r="C217" s="33" t="str">
        <f>SUBSTITUTE(SUBSTITUTE(SUBSTITUTE(TRIM(SUBSTITUTE(SUBSTITUTE(SUBSTITUTE(CLEAN(B217),CHAR(160)," "),"/",""),"_"," ")),"PR:",""),"SP:",""),"201710"," 201710")</f>
        <v>Games Alice 20171017 $892</v>
      </c>
      <c r="D217" s="36">
        <f>DATE(LEFT(MID(C217,FIND(" ",C217,FIND(" ",C217,1)+1)+1,FIND(" ",C217,FIND(" ",C217,FIND(" ",C217,1)+1)+1)-FIND(" ",C217,FIND(" ",C217,1)+1)-1),4),MID(MID(C217,FIND(" ",C217,FIND(" ",C217,1)+1)+1,FIND(" ",C217,FIND(" ",C217,FIND(" ",C217,1)+1)+1)-FIND(" ",C217,FIND(" ",C217,1)+1)-1),5,2),RIGHT(MID(C217,FIND(" ",C217,FIND(" ",C217,1)+1)+1,FIND(" ",C217,FIND(" ",C217,FIND(" ",C217,1)+1)+1)-FIND(" ",C217,FIND(" ",C217,1)+1)-1),2))</f>
        <v>43025</v>
      </c>
      <c r="E217" s="37" t="str">
        <f t="shared" si="13"/>
        <v>Games</v>
      </c>
      <c r="F217" s="37" t="str">
        <f t="shared" si="14"/>
        <v>Alice</v>
      </c>
      <c r="G217" s="38">
        <f t="shared" si="15"/>
        <v>892</v>
      </c>
    </row>
    <row r="218" spans="1:7" x14ac:dyDescent="0.25">
      <c r="A218" s="16">
        <f t="shared" si="12"/>
        <v>216</v>
      </c>
      <c r="B218" t="s">
        <v>225</v>
      </c>
      <c r="C218" s="33" t="str">
        <f>SUBSTITUTE(SUBSTITUTE(SUBSTITUTE(TRIM(SUBSTITUTE(SUBSTITUTE(SUBSTITUTE(CLEAN(B218),CHAR(160)," "),"/",""),"_"," ")),"PR:",""),"SP:",""),"201710"," 201710")</f>
        <v>Music Alice 20171014 $1236</v>
      </c>
      <c r="D218" s="36">
        <f>DATE(LEFT(MID(C218,FIND(" ",C218,FIND(" ",C218,1)+1)+1,FIND(" ",C218,FIND(" ",C218,FIND(" ",C218,1)+1)+1)-FIND(" ",C218,FIND(" ",C218,1)+1)-1),4),MID(MID(C218,FIND(" ",C218,FIND(" ",C218,1)+1)+1,FIND(" ",C218,FIND(" ",C218,FIND(" ",C218,1)+1)+1)-FIND(" ",C218,FIND(" ",C218,1)+1)-1),5,2),RIGHT(MID(C218,FIND(" ",C218,FIND(" ",C218,1)+1)+1,FIND(" ",C218,FIND(" ",C218,FIND(" ",C218,1)+1)+1)-FIND(" ",C218,FIND(" ",C218,1)+1)-1),2))</f>
        <v>43022</v>
      </c>
      <c r="E218" s="37" t="str">
        <f t="shared" si="13"/>
        <v>Music</v>
      </c>
      <c r="F218" s="37" t="str">
        <f t="shared" si="14"/>
        <v>Alice</v>
      </c>
      <c r="G218" s="38">
        <f t="shared" si="15"/>
        <v>1236</v>
      </c>
    </row>
    <row r="219" spans="1:7" x14ac:dyDescent="0.25">
      <c r="A219" s="16">
        <f t="shared" si="12"/>
        <v>217</v>
      </c>
      <c r="B219" t="s">
        <v>226</v>
      </c>
      <c r="C219" s="33" t="str">
        <f>SUBSTITUTE(SUBSTITUTE(SUBSTITUTE(TRIM(SUBSTITUTE(SUBSTITUTE(SUBSTITUTE(CLEAN(B219),CHAR(160)," "),"/",""),"_"," ")),"PR:",""),"SP:",""),"201710"," 201710")</f>
        <v>Games Carol 20171019 $1289</v>
      </c>
      <c r="D219" s="36">
        <f>DATE(LEFT(MID(C219,FIND(" ",C219,FIND(" ",C219,1)+1)+1,FIND(" ",C219,FIND(" ",C219,FIND(" ",C219,1)+1)+1)-FIND(" ",C219,FIND(" ",C219,1)+1)-1),4),MID(MID(C219,FIND(" ",C219,FIND(" ",C219,1)+1)+1,FIND(" ",C219,FIND(" ",C219,FIND(" ",C219,1)+1)+1)-FIND(" ",C219,FIND(" ",C219,1)+1)-1),5,2),RIGHT(MID(C219,FIND(" ",C219,FIND(" ",C219,1)+1)+1,FIND(" ",C219,FIND(" ",C219,FIND(" ",C219,1)+1)+1)-FIND(" ",C219,FIND(" ",C219,1)+1)-1),2))</f>
        <v>43027</v>
      </c>
      <c r="E219" s="37" t="str">
        <f t="shared" si="13"/>
        <v>Games</v>
      </c>
      <c r="F219" s="37" t="str">
        <f t="shared" si="14"/>
        <v>Carol</v>
      </c>
      <c r="G219" s="38">
        <f t="shared" si="15"/>
        <v>1289</v>
      </c>
    </row>
    <row r="220" spans="1:7" x14ac:dyDescent="0.25">
      <c r="A220" s="16">
        <f t="shared" si="12"/>
        <v>218</v>
      </c>
      <c r="B220" t="s">
        <v>227</v>
      </c>
      <c r="C220" s="33" t="str">
        <f>SUBSTITUTE(SUBSTITUTE(SUBSTITUTE(TRIM(SUBSTITUTE(SUBSTITUTE(SUBSTITUTE(CLEAN(B220),CHAR(160)," "),"/",""),"_"," ")),"PR:",""),"SP:",""),"201710"," 201710")</f>
        <v>Clothing David 20171016 $1414</v>
      </c>
      <c r="D220" s="36">
        <f>DATE(LEFT(MID(C220,FIND(" ",C220,FIND(" ",C220,1)+1)+1,FIND(" ",C220,FIND(" ",C220,FIND(" ",C220,1)+1)+1)-FIND(" ",C220,FIND(" ",C220,1)+1)-1),4),MID(MID(C220,FIND(" ",C220,FIND(" ",C220,1)+1)+1,FIND(" ",C220,FIND(" ",C220,FIND(" ",C220,1)+1)+1)-FIND(" ",C220,FIND(" ",C220,1)+1)-1),5,2),RIGHT(MID(C220,FIND(" ",C220,FIND(" ",C220,1)+1)+1,FIND(" ",C220,FIND(" ",C220,FIND(" ",C220,1)+1)+1)-FIND(" ",C220,FIND(" ",C220,1)+1)-1),2))</f>
        <v>43024</v>
      </c>
      <c r="E220" s="37" t="str">
        <f t="shared" si="13"/>
        <v>Clothing</v>
      </c>
      <c r="F220" s="37" t="str">
        <f t="shared" si="14"/>
        <v>David</v>
      </c>
      <c r="G220" s="38">
        <f t="shared" si="15"/>
        <v>1414</v>
      </c>
    </row>
    <row r="221" spans="1:7" x14ac:dyDescent="0.25">
      <c r="A221" s="16">
        <f t="shared" si="12"/>
        <v>219</v>
      </c>
      <c r="B221" t="s">
        <v>228</v>
      </c>
      <c r="C221" s="33" t="str">
        <f>SUBSTITUTE(SUBSTITUTE(SUBSTITUTE(TRIM(SUBSTITUTE(SUBSTITUTE(SUBSTITUTE(CLEAN(B221),CHAR(160)," "),"/",""),"_"," ")),"PR:",""),"SP:",""),"201710"," 201710")</f>
        <v>Music Barney 2017107 $984</v>
      </c>
      <c r="D221" s="36">
        <f>DATE(LEFT(MID(C221,FIND(" ",C221,FIND(" ",C221,1)+1)+1,FIND(" ",C221,FIND(" ",C221,FIND(" ",C221,1)+1)+1)-FIND(" ",C221,FIND(" ",C221,1)+1)-1),4),MID(MID(C221,FIND(" ",C221,FIND(" ",C221,1)+1)+1,FIND(" ",C221,FIND(" ",C221,FIND(" ",C221,1)+1)+1)-FIND(" ",C221,FIND(" ",C221,1)+1)-1),5,2),RIGHT(MID(C221,FIND(" ",C221,FIND(" ",C221,1)+1)+1,FIND(" ",C221,FIND(" ",C221,FIND(" ",C221,1)+1)+1)-FIND(" ",C221,FIND(" ",C221,1)+1)-1),2))</f>
        <v>43015</v>
      </c>
      <c r="E221" s="37" t="str">
        <f t="shared" si="13"/>
        <v>Music</v>
      </c>
      <c r="F221" s="37" t="str">
        <f t="shared" si="14"/>
        <v>Barney</v>
      </c>
      <c r="G221" s="38">
        <f t="shared" si="15"/>
        <v>984</v>
      </c>
    </row>
    <row r="222" spans="1:7" x14ac:dyDescent="0.25">
      <c r="A222" s="16">
        <f t="shared" si="12"/>
        <v>220</v>
      </c>
      <c r="B222" t="s">
        <v>229</v>
      </c>
      <c r="C222" s="33" t="str">
        <f>SUBSTITUTE(SUBSTITUTE(SUBSTITUTE(TRIM(SUBSTITUTE(SUBSTITUTE(SUBSTITUTE(CLEAN(B222),CHAR(160)," "),"/",""),"_"," ")),"PR:",""),"SP:",""),"201710"," 201710")</f>
        <v>Music Alice 20171030 $0</v>
      </c>
      <c r="D222" s="36">
        <f>DATE(LEFT(MID(C222,FIND(" ",C222,FIND(" ",C222,1)+1)+1,FIND(" ",C222,FIND(" ",C222,FIND(" ",C222,1)+1)+1)-FIND(" ",C222,FIND(" ",C222,1)+1)-1),4),MID(MID(C222,FIND(" ",C222,FIND(" ",C222,1)+1)+1,FIND(" ",C222,FIND(" ",C222,FIND(" ",C222,1)+1)+1)-FIND(" ",C222,FIND(" ",C222,1)+1)-1),5,2),RIGHT(MID(C222,FIND(" ",C222,FIND(" ",C222,1)+1)+1,FIND(" ",C222,FIND(" ",C222,FIND(" ",C222,1)+1)+1)-FIND(" ",C222,FIND(" ",C222,1)+1)-1),2))</f>
        <v>43038</v>
      </c>
      <c r="E222" s="37" t="str">
        <f t="shared" si="13"/>
        <v>Music</v>
      </c>
      <c r="F222" s="37" t="str">
        <f t="shared" si="14"/>
        <v>Alice</v>
      </c>
      <c r="G222" s="38">
        <f t="shared" si="15"/>
        <v>0</v>
      </c>
    </row>
    <row r="223" spans="1:7" x14ac:dyDescent="0.25">
      <c r="A223" s="16">
        <f t="shared" si="12"/>
        <v>221</v>
      </c>
      <c r="B223" t="s">
        <v>230</v>
      </c>
      <c r="C223" s="33" t="str">
        <f>SUBSTITUTE(SUBSTITUTE(SUBSTITUTE(TRIM(SUBSTITUTE(SUBSTITUTE(SUBSTITUTE(CLEAN(B223),CHAR(160)," "),"/",""),"_"," ")),"PR:",""),"SP:",""),"201710"," 201710")</f>
        <v>Books David 20171013 $0</v>
      </c>
      <c r="D223" s="36">
        <f>DATE(LEFT(MID(C223,FIND(" ",C223,FIND(" ",C223,1)+1)+1,FIND(" ",C223,FIND(" ",C223,FIND(" ",C223,1)+1)+1)-FIND(" ",C223,FIND(" ",C223,1)+1)-1),4),MID(MID(C223,FIND(" ",C223,FIND(" ",C223,1)+1)+1,FIND(" ",C223,FIND(" ",C223,FIND(" ",C223,1)+1)+1)-FIND(" ",C223,FIND(" ",C223,1)+1)-1),5,2),RIGHT(MID(C223,FIND(" ",C223,FIND(" ",C223,1)+1)+1,FIND(" ",C223,FIND(" ",C223,FIND(" ",C223,1)+1)+1)-FIND(" ",C223,FIND(" ",C223,1)+1)-1),2))</f>
        <v>43021</v>
      </c>
      <c r="E223" s="37" t="str">
        <f t="shared" si="13"/>
        <v>Books</v>
      </c>
      <c r="F223" s="37" t="str">
        <f t="shared" si="14"/>
        <v>David</v>
      </c>
      <c r="G223" s="38">
        <f t="shared" si="15"/>
        <v>0</v>
      </c>
    </row>
    <row r="224" spans="1:7" x14ac:dyDescent="0.25">
      <c r="A224" s="16">
        <f t="shared" si="12"/>
        <v>222</v>
      </c>
      <c r="B224" t="s">
        <v>231</v>
      </c>
      <c r="C224" s="33" t="str">
        <f>SUBSTITUTE(SUBSTITUTE(SUBSTITUTE(TRIM(SUBSTITUTE(SUBSTITUTE(SUBSTITUTE(CLEAN(B224),CHAR(160)," "),"/",""),"_"," ")),"PR:",""),"SP:",""),"201710"," 201710")</f>
        <v>Clothing Barney 2017108 $718</v>
      </c>
      <c r="D224" s="36">
        <f>DATE(LEFT(MID(C224,FIND(" ",C224,FIND(" ",C224,1)+1)+1,FIND(" ",C224,FIND(" ",C224,FIND(" ",C224,1)+1)+1)-FIND(" ",C224,FIND(" ",C224,1)+1)-1),4),MID(MID(C224,FIND(" ",C224,FIND(" ",C224,1)+1)+1,FIND(" ",C224,FIND(" ",C224,FIND(" ",C224,1)+1)+1)-FIND(" ",C224,FIND(" ",C224,1)+1)-1),5,2),RIGHT(MID(C224,FIND(" ",C224,FIND(" ",C224,1)+1)+1,FIND(" ",C224,FIND(" ",C224,FIND(" ",C224,1)+1)+1)-FIND(" ",C224,FIND(" ",C224,1)+1)-1),2))</f>
        <v>43016</v>
      </c>
      <c r="E224" s="37" t="str">
        <f t="shared" si="13"/>
        <v>Clothing</v>
      </c>
      <c r="F224" s="37" t="str">
        <f t="shared" si="14"/>
        <v>Barney</v>
      </c>
      <c r="G224" s="38">
        <f t="shared" si="15"/>
        <v>718</v>
      </c>
    </row>
    <row r="225" spans="1:7" x14ac:dyDescent="0.25">
      <c r="A225" s="16">
        <f t="shared" si="12"/>
        <v>223</v>
      </c>
      <c r="B225" t="s">
        <v>232</v>
      </c>
      <c r="C225" s="33" t="str">
        <f>SUBSTITUTE(SUBSTITUTE(SUBSTITUTE(TRIM(SUBSTITUTE(SUBSTITUTE(SUBSTITUTE(CLEAN(B225),CHAR(160)," "),"/",""),"_"," ")),"PR:",""),"SP:",""),"201710"," 201710")</f>
        <v>Music Alice 2017103 $0</v>
      </c>
      <c r="D225" s="36">
        <f>DATE(LEFT(MID(C225,FIND(" ",C225,FIND(" ",C225,1)+1)+1,FIND(" ",C225,FIND(" ",C225,FIND(" ",C225,1)+1)+1)-FIND(" ",C225,FIND(" ",C225,1)+1)-1),4),MID(MID(C225,FIND(" ",C225,FIND(" ",C225,1)+1)+1,FIND(" ",C225,FIND(" ",C225,FIND(" ",C225,1)+1)+1)-FIND(" ",C225,FIND(" ",C225,1)+1)-1),5,2),RIGHT(MID(C225,FIND(" ",C225,FIND(" ",C225,1)+1)+1,FIND(" ",C225,FIND(" ",C225,FIND(" ",C225,1)+1)+1)-FIND(" ",C225,FIND(" ",C225,1)+1)-1),2))</f>
        <v>43011</v>
      </c>
      <c r="E225" s="37" t="str">
        <f t="shared" si="13"/>
        <v>Music</v>
      </c>
      <c r="F225" s="37" t="str">
        <f t="shared" si="14"/>
        <v>Alice</v>
      </c>
      <c r="G225" s="38">
        <f t="shared" si="15"/>
        <v>0</v>
      </c>
    </row>
    <row r="226" spans="1:7" x14ac:dyDescent="0.25">
      <c r="A226" s="16">
        <f t="shared" si="12"/>
        <v>224</v>
      </c>
      <c r="B226" t="s">
        <v>233</v>
      </c>
      <c r="C226" s="33" t="str">
        <f>SUBSTITUTE(SUBSTITUTE(SUBSTITUTE(TRIM(SUBSTITUTE(SUBSTITUTE(SUBSTITUTE(CLEAN(B226),CHAR(160)," "),"/",""),"_"," ")),"PR:",""),"SP:",""),"201710"," 201710")</f>
        <v>Music Alice 2017102 $975</v>
      </c>
      <c r="D226" s="36">
        <f>DATE(LEFT(MID(C226,FIND(" ",C226,FIND(" ",C226,1)+1)+1,FIND(" ",C226,FIND(" ",C226,FIND(" ",C226,1)+1)+1)-FIND(" ",C226,FIND(" ",C226,1)+1)-1),4),MID(MID(C226,FIND(" ",C226,FIND(" ",C226,1)+1)+1,FIND(" ",C226,FIND(" ",C226,FIND(" ",C226,1)+1)+1)-FIND(" ",C226,FIND(" ",C226,1)+1)-1),5,2),RIGHT(MID(C226,FIND(" ",C226,FIND(" ",C226,1)+1)+1,FIND(" ",C226,FIND(" ",C226,FIND(" ",C226,1)+1)+1)-FIND(" ",C226,FIND(" ",C226,1)+1)-1),2))</f>
        <v>43010</v>
      </c>
      <c r="E226" s="37" t="str">
        <f t="shared" si="13"/>
        <v>Music</v>
      </c>
      <c r="F226" s="37" t="str">
        <f t="shared" si="14"/>
        <v>Alice</v>
      </c>
      <c r="G226" s="38">
        <f t="shared" si="15"/>
        <v>975</v>
      </c>
    </row>
    <row r="227" spans="1:7" x14ac:dyDescent="0.25">
      <c r="A227" s="16">
        <f t="shared" si="12"/>
        <v>225</v>
      </c>
      <c r="B227" t="s">
        <v>234</v>
      </c>
      <c r="C227" s="33" t="str">
        <f>SUBSTITUTE(SUBSTITUTE(SUBSTITUTE(TRIM(SUBSTITUTE(SUBSTITUTE(SUBSTITUTE(CLEAN(B227),CHAR(160)," "),"/",""),"_"," ")),"PR:",""),"SP:",""),"201710"," 201710")</f>
        <v>Clothing David 20171010 $1545</v>
      </c>
      <c r="D227" s="36">
        <f>DATE(LEFT(MID(C227,FIND(" ",C227,FIND(" ",C227,1)+1)+1,FIND(" ",C227,FIND(" ",C227,FIND(" ",C227,1)+1)+1)-FIND(" ",C227,FIND(" ",C227,1)+1)-1),4),MID(MID(C227,FIND(" ",C227,FIND(" ",C227,1)+1)+1,FIND(" ",C227,FIND(" ",C227,FIND(" ",C227,1)+1)+1)-FIND(" ",C227,FIND(" ",C227,1)+1)-1),5,2),RIGHT(MID(C227,FIND(" ",C227,FIND(" ",C227,1)+1)+1,FIND(" ",C227,FIND(" ",C227,FIND(" ",C227,1)+1)+1)-FIND(" ",C227,FIND(" ",C227,1)+1)-1),2))</f>
        <v>43018</v>
      </c>
      <c r="E227" s="37" t="str">
        <f t="shared" si="13"/>
        <v>Clothing</v>
      </c>
      <c r="F227" s="37" t="str">
        <f t="shared" si="14"/>
        <v>David</v>
      </c>
      <c r="G227" s="38">
        <f t="shared" si="15"/>
        <v>1545</v>
      </c>
    </row>
    <row r="228" spans="1:7" x14ac:dyDescent="0.25">
      <c r="A228" s="16">
        <f t="shared" si="12"/>
        <v>226</v>
      </c>
      <c r="B228" t="s">
        <v>235</v>
      </c>
      <c r="C228" s="33" t="str">
        <f>SUBSTITUTE(SUBSTITUTE(SUBSTITUTE(TRIM(SUBSTITUTE(SUBSTITUTE(SUBSTITUTE(CLEAN(B228),CHAR(160)," "),"/",""),"_"," ")),"PR:",""),"SP:",""),"201710"," 201710")</f>
        <v>Music David 2017106 $0</v>
      </c>
      <c r="D228" s="36">
        <f>DATE(LEFT(MID(C228,FIND(" ",C228,FIND(" ",C228,1)+1)+1,FIND(" ",C228,FIND(" ",C228,FIND(" ",C228,1)+1)+1)-FIND(" ",C228,FIND(" ",C228,1)+1)-1),4),MID(MID(C228,FIND(" ",C228,FIND(" ",C228,1)+1)+1,FIND(" ",C228,FIND(" ",C228,FIND(" ",C228,1)+1)+1)-FIND(" ",C228,FIND(" ",C228,1)+1)-1),5,2),RIGHT(MID(C228,FIND(" ",C228,FIND(" ",C228,1)+1)+1,FIND(" ",C228,FIND(" ",C228,FIND(" ",C228,1)+1)+1)-FIND(" ",C228,FIND(" ",C228,1)+1)-1),2))</f>
        <v>43014</v>
      </c>
      <c r="E228" s="37" t="str">
        <f t="shared" si="13"/>
        <v>Music</v>
      </c>
      <c r="F228" s="37" t="str">
        <f t="shared" si="14"/>
        <v>David</v>
      </c>
      <c r="G228" s="38">
        <f t="shared" si="15"/>
        <v>0</v>
      </c>
    </row>
    <row r="229" spans="1:7" x14ac:dyDescent="0.25">
      <c r="A229" s="16">
        <f t="shared" si="12"/>
        <v>227</v>
      </c>
      <c r="B229" t="s">
        <v>236</v>
      </c>
      <c r="C229" s="33" t="str">
        <f>SUBSTITUTE(SUBSTITUTE(SUBSTITUTE(TRIM(SUBSTITUTE(SUBSTITUTE(SUBSTITUTE(CLEAN(B229),CHAR(160)," "),"/",""),"_"," ")),"PR:",""),"SP:",""),"201710"," 201710")</f>
        <v>Music Alice 2017101 $0</v>
      </c>
      <c r="D229" s="36">
        <f>DATE(LEFT(MID(C229,FIND(" ",C229,FIND(" ",C229,1)+1)+1,FIND(" ",C229,FIND(" ",C229,FIND(" ",C229,1)+1)+1)-FIND(" ",C229,FIND(" ",C229,1)+1)-1),4),MID(MID(C229,FIND(" ",C229,FIND(" ",C229,1)+1)+1,FIND(" ",C229,FIND(" ",C229,FIND(" ",C229,1)+1)+1)-FIND(" ",C229,FIND(" ",C229,1)+1)-1),5,2),RIGHT(MID(C229,FIND(" ",C229,FIND(" ",C229,1)+1)+1,FIND(" ",C229,FIND(" ",C229,FIND(" ",C229,1)+1)+1)-FIND(" ",C229,FIND(" ",C229,1)+1)-1),2))</f>
        <v>43009</v>
      </c>
      <c r="E229" s="37" t="str">
        <f t="shared" si="13"/>
        <v>Music</v>
      </c>
      <c r="F229" s="37" t="str">
        <f t="shared" si="14"/>
        <v>Alice</v>
      </c>
      <c r="G229" s="38">
        <f t="shared" si="15"/>
        <v>0</v>
      </c>
    </row>
    <row r="230" spans="1:7" x14ac:dyDescent="0.25">
      <c r="A230" s="16">
        <f t="shared" si="12"/>
        <v>228</v>
      </c>
      <c r="B230" t="s">
        <v>237</v>
      </c>
      <c r="C230" s="33" t="str">
        <f>SUBSTITUTE(SUBSTITUTE(SUBSTITUTE(TRIM(SUBSTITUTE(SUBSTITUTE(SUBSTITUTE(CLEAN(B230),CHAR(160)," "),"/",""),"_"," ")),"PR:",""),"SP:",""),"201710"," 201710")</f>
        <v>Games David 20171029 $0</v>
      </c>
      <c r="D230" s="36">
        <f>DATE(LEFT(MID(C230,FIND(" ",C230,FIND(" ",C230,1)+1)+1,FIND(" ",C230,FIND(" ",C230,FIND(" ",C230,1)+1)+1)-FIND(" ",C230,FIND(" ",C230,1)+1)-1),4),MID(MID(C230,FIND(" ",C230,FIND(" ",C230,1)+1)+1,FIND(" ",C230,FIND(" ",C230,FIND(" ",C230,1)+1)+1)-FIND(" ",C230,FIND(" ",C230,1)+1)-1),5,2),RIGHT(MID(C230,FIND(" ",C230,FIND(" ",C230,1)+1)+1,FIND(" ",C230,FIND(" ",C230,FIND(" ",C230,1)+1)+1)-FIND(" ",C230,FIND(" ",C230,1)+1)-1),2))</f>
        <v>43037</v>
      </c>
      <c r="E230" s="37" t="str">
        <f t="shared" si="13"/>
        <v>Games</v>
      </c>
      <c r="F230" s="37" t="str">
        <f t="shared" si="14"/>
        <v>David</v>
      </c>
      <c r="G230" s="38">
        <f t="shared" si="15"/>
        <v>0</v>
      </c>
    </row>
    <row r="231" spans="1:7" x14ac:dyDescent="0.25">
      <c r="A231" s="16">
        <f t="shared" si="12"/>
        <v>229</v>
      </c>
      <c r="B231" t="s">
        <v>238</v>
      </c>
      <c r="C231" s="33" t="str">
        <f>SUBSTITUTE(SUBSTITUTE(SUBSTITUTE(TRIM(SUBSTITUTE(SUBSTITUTE(SUBSTITUTE(CLEAN(B231),CHAR(160)," "),"/",""),"_"," ")),"PR:",""),"SP:",""),"201710"," 201710")</f>
        <v>Books Alice 20171012 $743</v>
      </c>
      <c r="D231" s="36">
        <f>DATE(LEFT(MID(C231,FIND(" ",C231,FIND(" ",C231,1)+1)+1,FIND(" ",C231,FIND(" ",C231,FIND(" ",C231,1)+1)+1)-FIND(" ",C231,FIND(" ",C231,1)+1)-1),4),MID(MID(C231,FIND(" ",C231,FIND(" ",C231,1)+1)+1,FIND(" ",C231,FIND(" ",C231,FIND(" ",C231,1)+1)+1)-FIND(" ",C231,FIND(" ",C231,1)+1)-1),5,2),RIGHT(MID(C231,FIND(" ",C231,FIND(" ",C231,1)+1)+1,FIND(" ",C231,FIND(" ",C231,FIND(" ",C231,1)+1)+1)-FIND(" ",C231,FIND(" ",C231,1)+1)-1),2))</f>
        <v>43020</v>
      </c>
      <c r="E231" s="37" t="str">
        <f t="shared" si="13"/>
        <v>Books</v>
      </c>
      <c r="F231" s="37" t="str">
        <f t="shared" si="14"/>
        <v>Alice</v>
      </c>
      <c r="G231" s="38">
        <f t="shared" si="15"/>
        <v>743</v>
      </c>
    </row>
    <row r="232" spans="1:7" x14ac:dyDescent="0.25">
      <c r="A232" s="16">
        <f t="shared" si="12"/>
        <v>230</v>
      </c>
      <c r="B232" t="s">
        <v>239</v>
      </c>
      <c r="C232" s="33" t="str">
        <f>SUBSTITUTE(SUBSTITUTE(SUBSTITUTE(TRIM(SUBSTITUTE(SUBSTITUTE(SUBSTITUTE(CLEAN(B232),CHAR(160)," "),"/",""),"_"," ")),"PR:",""),"SP:",""),"201710"," 201710")</f>
        <v>Music Alice 2017109 $1347</v>
      </c>
      <c r="D232" s="36">
        <f>DATE(LEFT(MID(C232,FIND(" ",C232,FIND(" ",C232,1)+1)+1,FIND(" ",C232,FIND(" ",C232,FIND(" ",C232,1)+1)+1)-FIND(" ",C232,FIND(" ",C232,1)+1)-1),4),MID(MID(C232,FIND(" ",C232,FIND(" ",C232,1)+1)+1,FIND(" ",C232,FIND(" ",C232,FIND(" ",C232,1)+1)+1)-FIND(" ",C232,FIND(" ",C232,1)+1)-1),5,2),RIGHT(MID(C232,FIND(" ",C232,FIND(" ",C232,1)+1)+1,FIND(" ",C232,FIND(" ",C232,FIND(" ",C232,1)+1)+1)-FIND(" ",C232,FIND(" ",C232,1)+1)-1),2))</f>
        <v>43017</v>
      </c>
      <c r="E232" s="37" t="str">
        <f t="shared" si="13"/>
        <v>Music</v>
      </c>
      <c r="F232" s="37" t="str">
        <f t="shared" si="14"/>
        <v>Alice</v>
      </c>
      <c r="G232" s="38">
        <f t="shared" si="15"/>
        <v>1347</v>
      </c>
    </row>
    <row r="233" spans="1:7" x14ac:dyDescent="0.25">
      <c r="A233" s="16">
        <f t="shared" si="12"/>
        <v>231</v>
      </c>
      <c r="B233" t="s">
        <v>240</v>
      </c>
      <c r="C233" s="33" t="str">
        <f>SUBSTITUTE(SUBSTITUTE(SUBSTITUTE(TRIM(SUBSTITUTE(SUBSTITUTE(SUBSTITUTE(CLEAN(B233),CHAR(160)," "),"/",""),"_"," ")),"PR:",""),"SP:",""),"201710"," 201710")</f>
        <v>Books Alice 20171021 $875</v>
      </c>
      <c r="D233" s="36">
        <f>DATE(LEFT(MID(C233,FIND(" ",C233,FIND(" ",C233,1)+1)+1,FIND(" ",C233,FIND(" ",C233,FIND(" ",C233,1)+1)+1)-FIND(" ",C233,FIND(" ",C233,1)+1)-1),4),MID(MID(C233,FIND(" ",C233,FIND(" ",C233,1)+1)+1,FIND(" ",C233,FIND(" ",C233,FIND(" ",C233,1)+1)+1)-FIND(" ",C233,FIND(" ",C233,1)+1)-1),5,2),RIGHT(MID(C233,FIND(" ",C233,FIND(" ",C233,1)+1)+1,FIND(" ",C233,FIND(" ",C233,FIND(" ",C233,1)+1)+1)-FIND(" ",C233,FIND(" ",C233,1)+1)-1),2))</f>
        <v>43029</v>
      </c>
      <c r="E233" s="37" t="str">
        <f t="shared" si="13"/>
        <v>Books</v>
      </c>
      <c r="F233" s="37" t="str">
        <f t="shared" si="14"/>
        <v>Alice</v>
      </c>
      <c r="G233" s="38">
        <f t="shared" si="15"/>
        <v>875</v>
      </c>
    </row>
    <row r="234" spans="1:7" x14ac:dyDescent="0.25">
      <c r="A234" s="16">
        <f t="shared" si="12"/>
        <v>232</v>
      </c>
      <c r="B234" t="s">
        <v>241</v>
      </c>
      <c r="C234" s="33" t="str">
        <f>SUBSTITUTE(SUBSTITUTE(SUBSTITUTE(TRIM(SUBSTITUTE(SUBSTITUTE(SUBSTITUTE(CLEAN(B234),CHAR(160)," "),"/",""),"_"," ")),"PR:",""),"SP:",""),"201710"," 201710")</f>
        <v>Games Carol 20171014 $2331</v>
      </c>
      <c r="D234" s="36">
        <f>DATE(LEFT(MID(C234,FIND(" ",C234,FIND(" ",C234,1)+1)+1,FIND(" ",C234,FIND(" ",C234,FIND(" ",C234,1)+1)+1)-FIND(" ",C234,FIND(" ",C234,1)+1)-1),4),MID(MID(C234,FIND(" ",C234,FIND(" ",C234,1)+1)+1,FIND(" ",C234,FIND(" ",C234,FIND(" ",C234,1)+1)+1)-FIND(" ",C234,FIND(" ",C234,1)+1)-1),5,2),RIGHT(MID(C234,FIND(" ",C234,FIND(" ",C234,1)+1)+1,FIND(" ",C234,FIND(" ",C234,FIND(" ",C234,1)+1)+1)-FIND(" ",C234,FIND(" ",C234,1)+1)-1),2))</f>
        <v>43022</v>
      </c>
      <c r="E234" s="37" t="str">
        <f t="shared" si="13"/>
        <v>Games</v>
      </c>
      <c r="F234" s="37" t="str">
        <f t="shared" si="14"/>
        <v>Carol</v>
      </c>
      <c r="G234" s="38">
        <f t="shared" si="15"/>
        <v>2331</v>
      </c>
    </row>
    <row r="235" spans="1:7" x14ac:dyDescent="0.25">
      <c r="A235" s="16">
        <f t="shared" si="12"/>
        <v>233</v>
      </c>
      <c r="B235" t="s">
        <v>242</v>
      </c>
      <c r="C235" s="33" t="str">
        <f>SUBSTITUTE(SUBSTITUTE(SUBSTITUTE(TRIM(SUBSTITUTE(SUBSTITUTE(SUBSTITUTE(CLEAN(B235),CHAR(160)," "),"/",""),"_"," ")),"PR:",""),"SP:",""),"201710"," 201710")</f>
        <v>Books Barney 20171031 $0</v>
      </c>
      <c r="D235" s="36">
        <f>DATE(LEFT(MID(C235,FIND(" ",C235,FIND(" ",C235,1)+1)+1,FIND(" ",C235,FIND(" ",C235,FIND(" ",C235,1)+1)+1)-FIND(" ",C235,FIND(" ",C235,1)+1)-1),4),MID(MID(C235,FIND(" ",C235,FIND(" ",C235,1)+1)+1,FIND(" ",C235,FIND(" ",C235,FIND(" ",C235,1)+1)+1)-FIND(" ",C235,FIND(" ",C235,1)+1)-1),5,2),RIGHT(MID(C235,FIND(" ",C235,FIND(" ",C235,1)+1)+1,FIND(" ",C235,FIND(" ",C235,FIND(" ",C235,1)+1)+1)-FIND(" ",C235,FIND(" ",C235,1)+1)-1),2))</f>
        <v>43039</v>
      </c>
      <c r="E235" s="37" t="str">
        <f t="shared" si="13"/>
        <v>Books</v>
      </c>
      <c r="F235" s="37" t="str">
        <f t="shared" si="14"/>
        <v>Barney</v>
      </c>
      <c r="G235" s="38">
        <f t="shared" si="15"/>
        <v>0</v>
      </c>
    </row>
    <row r="236" spans="1:7" x14ac:dyDescent="0.25">
      <c r="A236" s="16">
        <f t="shared" si="12"/>
        <v>234</v>
      </c>
      <c r="B236" t="s">
        <v>243</v>
      </c>
      <c r="C236" s="33" t="str">
        <f>SUBSTITUTE(SUBSTITUTE(SUBSTITUTE(TRIM(SUBSTITUTE(SUBSTITUTE(SUBSTITUTE(CLEAN(B236),CHAR(160)," "),"/",""),"_"," ")),"PR:",""),"SP:",""),"201710"," 201710")</f>
        <v>Clothing Alice 2017107 $1182</v>
      </c>
      <c r="D236" s="36">
        <f>DATE(LEFT(MID(C236,FIND(" ",C236,FIND(" ",C236,1)+1)+1,FIND(" ",C236,FIND(" ",C236,FIND(" ",C236,1)+1)+1)-FIND(" ",C236,FIND(" ",C236,1)+1)-1),4),MID(MID(C236,FIND(" ",C236,FIND(" ",C236,1)+1)+1,FIND(" ",C236,FIND(" ",C236,FIND(" ",C236,1)+1)+1)-FIND(" ",C236,FIND(" ",C236,1)+1)-1),5,2),RIGHT(MID(C236,FIND(" ",C236,FIND(" ",C236,1)+1)+1,FIND(" ",C236,FIND(" ",C236,FIND(" ",C236,1)+1)+1)-FIND(" ",C236,FIND(" ",C236,1)+1)-1),2))</f>
        <v>43015</v>
      </c>
      <c r="E236" s="37" t="str">
        <f t="shared" si="13"/>
        <v>Clothing</v>
      </c>
      <c r="F236" s="37" t="str">
        <f t="shared" si="14"/>
        <v>Alice</v>
      </c>
      <c r="G236" s="38">
        <f t="shared" si="15"/>
        <v>1182</v>
      </c>
    </row>
    <row r="237" spans="1:7" x14ac:dyDescent="0.25">
      <c r="A237" s="16">
        <f t="shared" si="12"/>
        <v>235</v>
      </c>
      <c r="B237" t="s">
        <v>244</v>
      </c>
      <c r="C237" s="33" t="str">
        <f>SUBSTITUTE(SUBSTITUTE(SUBSTITUTE(TRIM(SUBSTITUTE(SUBSTITUTE(SUBSTITUTE(CLEAN(B237),CHAR(160)," "),"/",""),"_"," ")),"PR:",""),"SP:",""),"201710"," 201710")</f>
        <v>Books Alice 20171011 $675</v>
      </c>
      <c r="D237" s="36">
        <f>DATE(LEFT(MID(C237,FIND(" ",C237,FIND(" ",C237,1)+1)+1,FIND(" ",C237,FIND(" ",C237,FIND(" ",C237,1)+1)+1)-FIND(" ",C237,FIND(" ",C237,1)+1)-1),4),MID(MID(C237,FIND(" ",C237,FIND(" ",C237,1)+1)+1,FIND(" ",C237,FIND(" ",C237,FIND(" ",C237,1)+1)+1)-FIND(" ",C237,FIND(" ",C237,1)+1)-1),5,2),RIGHT(MID(C237,FIND(" ",C237,FIND(" ",C237,1)+1)+1,FIND(" ",C237,FIND(" ",C237,FIND(" ",C237,1)+1)+1)-FIND(" ",C237,FIND(" ",C237,1)+1)-1),2))</f>
        <v>43019</v>
      </c>
      <c r="E237" s="37" t="str">
        <f t="shared" si="13"/>
        <v>Books</v>
      </c>
      <c r="F237" s="37" t="str">
        <f t="shared" si="14"/>
        <v>Alice</v>
      </c>
      <c r="G237" s="38">
        <f t="shared" si="15"/>
        <v>675</v>
      </c>
    </row>
    <row r="238" spans="1:7" x14ac:dyDescent="0.25">
      <c r="A238" s="16">
        <f t="shared" si="12"/>
        <v>236</v>
      </c>
      <c r="B238" t="s">
        <v>245</v>
      </c>
      <c r="C238" s="33" t="str">
        <f>SUBSTITUTE(SUBSTITUTE(SUBSTITUTE(TRIM(SUBSTITUTE(SUBSTITUTE(SUBSTITUTE(CLEAN(B238),CHAR(160)," "),"/",""),"_"," ")),"PR:",""),"SP:",""),"201710"," 201710")</f>
        <v>Music Barney 20171025 $981</v>
      </c>
      <c r="D238" s="36">
        <f>DATE(LEFT(MID(C238,FIND(" ",C238,FIND(" ",C238,1)+1)+1,FIND(" ",C238,FIND(" ",C238,FIND(" ",C238,1)+1)+1)-FIND(" ",C238,FIND(" ",C238,1)+1)-1),4),MID(MID(C238,FIND(" ",C238,FIND(" ",C238,1)+1)+1,FIND(" ",C238,FIND(" ",C238,FIND(" ",C238,1)+1)+1)-FIND(" ",C238,FIND(" ",C238,1)+1)-1),5,2),RIGHT(MID(C238,FIND(" ",C238,FIND(" ",C238,1)+1)+1,FIND(" ",C238,FIND(" ",C238,FIND(" ",C238,1)+1)+1)-FIND(" ",C238,FIND(" ",C238,1)+1)-1),2))</f>
        <v>43033</v>
      </c>
      <c r="E238" s="37" t="str">
        <f t="shared" si="13"/>
        <v>Music</v>
      </c>
      <c r="F238" s="37" t="str">
        <f t="shared" si="14"/>
        <v>Barney</v>
      </c>
      <c r="G238" s="38">
        <f t="shared" si="15"/>
        <v>981</v>
      </c>
    </row>
    <row r="239" spans="1:7" x14ac:dyDescent="0.25">
      <c r="A239" s="16">
        <f t="shared" si="12"/>
        <v>237</v>
      </c>
      <c r="B239" t="s">
        <v>246</v>
      </c>
      <c r="C239" s="33" t="str">
        <f>SUBSTITUTE(SUBSTITUTE(SUBSTITUTE(TRIM(SUBSTITUTE(SUBSTITUTE(SUBSTITUTE(CLEAN(B239),CHAR(160)," "),"/",""),"_"," ")),"PR:",""),"SP:",""),"201710"," 201710")</f>
        <v>Clothing Alice 20171013 $1693</v>
      </c>
      <c r="D239" s="36">
        <f>DATE(LEFT(MID(C239,FIND(" ",C239,FIND(" ",C239,1)+1)+1,FIND(" ",C239,FIND(" ",C239,FIND(" ",C239,1)+1)+1)-FIND(" ",C239,FIND(" ",C239,1)+1)-1),4),MID(MID(C239,FIND(" ",C239,FIND(" ",C239,1)+1)+1,FIND(" ",C239,FIND(" ",C239,FIND(" ",C239,1)+1)+1)-FIND(" ",C239,FIND(" ",C239,1)+1)-1),5,2),RIGHT(MID(C239,FIND(" ",C239,FIND(" ",C239,1)+1)+1,FIND(" ",C239,FIND(" ",C239,FIND(" ",C239,1)+1)+1)-FIND(" ",C239,FIND(" ",C239,1)+1)-1),2))</f>
        <v>43021</v>
      </c>
      <c r="E239" s="37" t="str">
        <f t="shared" si="13"/>
        <v>Clothing</v>
      </c>
      <c r="F239" s="37" t="str">
        <f t="shared" si="14"/>
        <v>Alice</v>
      </c>
      <c r="G239" s="38">
        <f t="shared" si="15"/>
        <v>1693</v>
      </c>
    </row>
    <row r="240" spans="1:7" x14ac:dyDescent="0.25">
      <c r="A240" s="16">
        <f t="shared" si="12"/>
        <v>238</v>
      </c>
      <c r="B240" t="s">
        <v>247</v>
      </c>
      <c r="C240" s="33" t="str">
        <f>SUBSTITUTE(SUBSTITUTE(SUBSTITUTE(TRIM(SUBSTITUTE(SUBSTITUTE(SUBSTITUTE(CLEAN(B240),CHAR(160)," "),"/",""),"_"," ")),"PR:",""),"SP:",""),"201710"," 201710")</f>
        <v>Music Alice 20171015 $1499</v>
      </c>
      <c r="D240" s="36">
        <f>DATE(LEFT(MID(C240,FIND(" ",C240,FIND(" ",C240,1)+1)+1,FIND(" ",C240,FIND(" ",C240,FIND(" ",C240,1)+1)+1)-FIND(" ",C240,FIND(" ",C240,1)+1)-1),4),MID(MID(C240,FIND(" ",C240,FIND(" ",C240,1)+1)+1,FIND(" ",C240,FIND(" ",C240,FIND(" ",C240,1)+1)+1)-FIND(" ",C240,FIND(" ",C240,1)+1)-1),5,2),RIGHT(MID(C240,FIND(" ",C240,FIND(" ",C240,1)+1)+1,FIND(" ",C240,FIND(" ",C240,FIND(" ",C240,1)+1)+1)-FIND(" ",C240,FIND(" ",C240,1)+1)-1),2))</f>
        <v>43023</v>
      </c>
      <c r="E240" s="37" t="str">
        <f t="shared" si="13"/>
        <v>Music</v>
      </c>
      <c r="F240" s="37" t="str">
        <f t="shared" si="14"/>
        <v>Alice</v>
      </c>
      <c r="G240" s="38">
        <f t="shared" si="15"/>
        <v>1499</v>
      </c>
    </row>
    <row r="241" spans="1:7" x14ac:dyDescent="0.25">
      <c r="A241" s="16">
        <f t="shared" si="12"/>
        <v>239</v>
      </c>
      <c r="B241" t="s">
        <v>248</v>
      </c>
      <c r="C241" s="33" t="str">
        <f>SUBSTITUTE(SUBSTITUTE(SUBSTITUTE(TRIM(SUBSTITUTE(SUBSTITUTE(SUBSTITUTE(CLEAN(B241),CHAR(160)," "),"/",""),"_"," ")),"PR:",""),"SP:",""),"201710"," 201710")</f>
        <v>Clothing Carol 20171028 $1774</v>
      </c>
      <c r="D241" s="36">
        <f>DATE(LEFT(MID(C241,FIND(" ",C241,FIND(" ",C241,1)+1)+1,FIND(" ",C241,FIND(" ",C241,FIND(" ",C241,1)+1)+1)-FIND(" ",C241,FIND(" ",C241,1)+1)-1),4),MID(MID(C241,FIND(" ",C241,FIND(" ",C241,1)+1)+1,FIND(" ",C241,FIND(" ",C241,FIND(" ",C241,1)+1)+1)-FIND(" ",C241,FIND(" ",C241,1)+1)-1),5,2),RIGHT(MID(C241,FIND(" ",C241,FIND(" ",C241,1)+1)+1,FIND(" ",C241,FIND(" ",C241,FIND(" ",C241,1)+1)+1)-FIND(" ",C241,FIND(" ",C241,1)+1)-1),2))</f>
        <v>43036</v>
      </c>
      <c r="E241" s="37" t="str">
        <f t="shared" si="13"/>
        <v>Clothing</v>
      </c>
      <c r="F241" s="37" t="str">
        <f t="shared" si="14"/>
        <v>Carol</v>
      </c>
      <c r="G241" s="38">
        <f t="shared" si="15"/>
        <v>1774</v>
      </c>
    </row>
    <row r="242" spans="1:7" x14ac:dyDescent="0.25">
      <c r="A242" s="16">
        <f t="shared" si="12"/>
        <v>240</v>
      </c>
      <c r="B242" t="s">
        <v>249</v>
      </c>
      <c r="C242" s="33" t="str">
        <f>SUBSTITUTE(SUBSTITUTE(SUBSTITUTE(TRIM(SUBSTITUTE(SUBSTITUTE(SUBSTITUTE(CLEAN(B242),CHAR(160)," "),"/",""),"_"," ")),"PR:",""),"SP:",""),"201710"," 201710")</f>
        <v>Music Carol 2017106 $1256</v>
      </c>
      <c r="D242" s="36">
        <f>DATE(LEFT(MID(C242,FIND(" ",C242,FIND(" ",C242,1)+1)+1,FIND(" ",C242,FIND(" ",C242,FIND(" ",C242,1)+1)+1)-FIND(" ",C242,FIND(" ",C242,1)+1)-1),4),MID(MID(C242,FIND(" ",C242,FIND(" ",C242,1)+1)+1,FIND(" ",C242,FIND(" ",C242,FIND(" ",C242,1)+1)+1)-FIND(" ",C242,FIND(" ",C242,1)+1)-1),5,2),RIGHT(MID(C242,FIND(" ",C242,FIND(" ",C242,1)+1)+1,FIND(" ",C242,FIND(" ",C242,FIND(" ",C242,1)+1)+1)-FIND(" ",C242,FIND(" ",C242,1)+1)-1),2))</f>
        <v>43014</v>
      </c>
      <c r="E242" s="37" t="str">
        <f t="shared" si="13"/>
        <v>Music</v>
      </c>
      <c r="F242" s="37" t="str">
        <f t="shared" si="14"/>
        <v>Carol</v>
      </c>
      <c r="G242" s="38">
        <f t="shared" si="15"/>
        <v>1256</v>
      </c>
    </row>
    <row r="243" spans="1:7" x14ac:dyDescent="0.25">
      <c r="A243" s="16">
        <f t="shared" si="12"/>
        <v>241</v>
      </c>
      <c r="B243" t="s">
        <v>250</v>
      </c>
      <c r="C243" s="33" t="str">
        <f>SUBSTITUTE(SUBSTITUTE(SUBSTITUTE(TRIM(SUBSTITUTE(SUBSTITUTE(SUBSTITUTE(CLEAN(B243),CHAR(160)," "),"/",""),"_"," ")),"PR:",""),"SP:",""),"201710"," 201710")</f>
        <v>Games Carol 20171028 $1298</v>
      </c>
      <c r="D243" s="36">
        <f>DATE(LEFT(MID(C243,FIND(" ",C243,FIND(" ",C243,1)+1)+1,FIND(" ",C243,FIND(" ",C243,FIND(" ",C243,1)+1)+1)-FIND(" ",C243,FIND(" ",C243,1)+1)-1),4),MID(MID(C243,FIND(" ",C243,FIND(" ",C243,1)+1)+1,FIND(" ",C243,FIND(" ",C243,FIND(" ",C243,1)+1)+1)-FIND(" ",C243,FIND(" ",C243,1)+1)-1),5,2),RIGHT(MID(C243,FIND(" ",C243,FIND(" ",C243,1)+1)+1,FIND(" ",C243,FIND(" ",C243,FIND(" ",C243,1)+1)+1)-FIND(" ",C243,FIND(" ",C243,1)+1)-1),2))</f>
        <v>43036</v>
      </c>
      <c r="E243" s="37" t="str">
        <f t="shared" si="13"/>
        <v>Games</v>
      </c>
      <c r="F243" s="37" t="str">
        <f t="shared" si="14"/>
        <v>Carol</v>
      </c>
      <c r="G243" s="38">
        <f t="shared" si="15"/>
        <v>1298</v>
      </c>
    </row>
    <row r="244" spans="1:7" x14ac:dyDescent="0.25">
      <c r="A244" s="16">
        <f t="shared" si="12"/>
        <v>242</v>
      </c>
      <c r="B244" t="s">
        <v>251</v>
      </c>
      <c r="C244" s="33" t="str">
        <f>SUBSTITUTE(SUBSTITUTE(SUBSTITUTE(TRIM(SUBSTITUTE(SUBSTITUTE(SUBSTITUTE(CLEAN(B244),CHAR(160)," "),"/",""),"_"," ")),"PR:",""),"SP:",""),"201710"," 201710")</f>
        <v>Games Barney 20171021 $0</v>
      </c>
      <c r="D244" s="36">
        <f>DATE(LEFT(MID(C244,FIND(" ",C244,FIND(" ",C244,1)+1)+1,FIND(" ",C244,FIND(" ",C244,FIND(" ",C244,1)+1)+1)-FIND(" ",C244,FIND(" ",C244,1)+1)-1),4),MID(MID(C244,FIND(" ",C244,FIND(" ",C244,1)+1)+1,FIND(" ",C244,FIND(" ",C244,FIND(" ",C244,1)+1)+1)-FIND(" ",C244,FIND(" ",C244,1)+1)-1),5,2),RIGHT(MID(C244,FIND(" ",C244,FIND(" ",C244,1)+1)+1,FIND(" ",C244,FIND(" ",C244,FIND(" ",C244,1)+1)+1)-FIND(" ",C244,FIND(" ",C244,1)+1)-1),2))</f>
        <v>43029</v>
      </c>
      <c r="E244" s="37" t="str">
        <f t="shared" si="13"/>
        <v>Games</v>
      </c>
      <c r="F244" s="37" t="str">
        <f t="shared" si="14"/>
        <v>Barney</v>
      </c>
      <c r="G244" s="38">
        <f t="shared" si="15"/>
        <v>0</v>
      </c>
    </row>
    <row r="245" spans="1:7" x14ac:dyDescent="0.25">
      <c r="A245" s="16">
        <f t="shared" si="12"/>
        <v>243</v>
      </c>
      <c r="B245" t="s">
        <v>252</v>
      </c>
      <c r="C245" s="33" t="str">
        <f>SUBSTITUTE(SUBSTITUTE(SUBSTITUTE(TRIM(SUBSTITUTE(SUBSTITUTE(SUBSTITUTE(CLEAN(B245),CHAR(160)," "),"/",""),"_"," ")),"PR:",""),"SP:",""),"201710"," 201710")</f>
        <v>Books Carol 2017106 $0</v>
      </c>
      <c r="D245" s="36">
        <f>DATE(LEFT(MID(C245,FIND(" ",C245,FIND(" ",C245,1)+1)+1,FIND(" ",C245,FIND(" ",C245,FIND(" ",C245,1)+1)+1)-FIND(" ",C245,FIND(" ",C245,1)+1)-1),4),MID(MID(C245,FIND(" ",C245,FIND(" ",C245,1)+1)+1,FIND(" ",C245,FIND(" ",C245,FIND(" ",C245,1)+1)+1)-FIND(" ",C245,FIND(" ",C245,1)+1)-1),5,2),RIGHT(MID(C245,FIND(" ",C245,FIND(" ",C245,1)+1)+1,FIND(" ",C245,FIND(" ",C245,FIND(" ",C245,1)+1)+1)-FIND(" ",C245,FIND(" ",C245,1)+1)-1),2))</f>
        <v>43014</v>
      </c>
      <c r="E245" s="37" t="str">
        <f t="shared" si="13"/>
        <v>Books</v>
      </c>
      <c r="F245" s="37" t="str">
        <f t="shared" si="14"/>
        <v>Carol</v>
      </c>
      <c r="G245" s="38">
        <f t="shared" si="15"/>
        <v>0</v>
      </c>
    </row>
    <row r="246" spans="1:7" x14ac:dyDescent="0.25">
      <c r="A246" s="16">
        <f t="shared" si="12"/>
        <v>244</v>
      </c>
      <c r="B246" t="s">
        <v>253</v>
      </c>
      <c r="C246" s="33" t="str">
        <f>SUBSTITUTE(SUBSTITUTE(SUBSTITUTE(TRIM(SUBSTITUTE(SUBSTITUTE(SUBSTITUTE(CLEAN(B246),CHAR(160)," "),"/",""),"_"," ")),"PR:",""),"SP:",""),"201710"," 201710")</f>
        <v>Clothing Carol 2017109 $987</v>
      </c>
      <c r="D246" s="36">
        <f>DATE(LEFT(MID(C246,FIND(" ",C246,FIND(" ",C246,1)+1)+1,FIND(" ",C246,FIND(" ",C246,FIND(" ",C246,1)+1)+1)-FIND(" ",C246,FIND(" ",C246,1)+1)-1),4),MID(MID(C246,FIND(" ",C246,FIND(" ",C246,1)+1)+1,FIND(" ",C246,FIND(" ",C246,FIND(" ",C246,1)+1)+1)-FIND(" ",C246,FIND(" ",C246,1)+1)-1),5,2),RIGHT(MID(C246,FIND(" ",C246,FIND(" ",C246,1)+1)+1,FIND(" ",C246,FIND(" ",C246,FIND(" ",C246,1)+1)+1)-FIND(" ",C246,FIND(" ",C246,1)+1)-1),2))</f>
        <v>43017</v>
      </c>
      <c r="E246" s="37" t="str">
        <f t="shared" si="13"/>
        <v>Clothing</v>
      </c>
      <c r="F246" s="37" t="str">
        <f t="shared" si="14"/>
        <v>Carol</v>
      </c>
      <c r="G246" s="38">
        <f t="shared" si="15"/>
        <v>987</v>
      </c>
    </row>
    <row r="247" spans="1:7" x14ac:dyDescent="0.25">
      <c r="A247" s="16">
        <f t="shared" si="12"/>
        <v>245</v>
      </c>
      <c r="B247" t="s">
        <v>254</v>
      </c>
      <c r="C247" s="33" t="str">
        <f>SUBSTITUTE(SUBSTITUTE(SUBSTITUTE(TRIM(SUBSTITUTE(SUBSTITUTE(SUBSTITUTE(CLEAN(B247),CHAR(160)," "),"/",""),"_"," ")),"PR:",""),"SP:",""),"201710"," 201710")</f>
        <v>Music David 20171013 $1454</v>
      </c>
      <c r="D247" s="36">
        <f>DATE(LEFT(MID(C247,FIND(" ",C247,FIND(" ",C247,1)+1)+1,FIND(" ",C247,FIND(" ",C247,FIND(" ",C247,1)+1)+1)-FIND(" ",C247,FIND(" ",C247,1)+1)-1),4),MID(MID(C247,FIND(" ",C247,FIND(" ",C247,1)+1)+1,FIND(" ",C247,FIND(" ",C247,FIND(" ",C247,1)+1)+1)-FIND(" ",C247,FIND(" ",C247,1)+1)-1),5,2),RIGHT(MID(C247,FIND(" ",C247,FIND(" ",C247,1)+1)+1,FIND(" ",C247,FIND(" ",C247,FIND(" ",C247,1)+1)+1)-FIND(" ",C247,FIND(" ",C247,1)+1)-1),2))</f>
        <v>43021</v>
      </c>
      <c r="E247" s="37" t="str">
        <f t="shared" si="13"/>
        <v>Music</v>
      </c>
      <c r="F247" s="37" t="str">
        <f t="shared" si="14"/>
        <v>David</v>
      </c>
      <c r="G247" s="38">
        <f t="shared" si="15"/>
        <v>1454</v>
      </c>
    </row>
    <row r="248" spans="1:7" x14ac:dyDescent="0.25">
      <c r="A248" s="16">
        <f t="shared" si="12"/>
        <v>246</v>
      </c>
      <c r="B248" t="s">
        <v>255</v>
      </c>
      <c r="C248" s="33" t="str">
        <f>SUBSTITUTE(SUBSTITUTE(SUBSTITUTE(TRIM(SUBSTITUTE(SUBSTITUTE(SUBSTITUTE(CLEAN(B248),CHAR(160)," "),"/",""),"_"," ")),"PR:",""),"SP:",""),"201710"," 201710")</f>
        <v>Games Carol 20171029 $0</v>
      </c>
      <c r="D248" s="36">
        <f>DATE(LEFT(MID(C248,FIND(" ",C248,FIND(" ",C248,1)+1)+1,FIND(" ",C248,FIND(" ",C248,FIND(" ",C248,1)+1)+1)-FIND(" ",C248,FIND(" ",C248,1)+1)-1),4),MID(MID(C248,FIND(" ",C248,FIND(" ",C248,1)+1)+1,FIND(" ",C248,FIND(" ",C248,FIND(" ",C248,1)+1)+1)-FIND(" ",C248,FIND(" ",C248,1)+1)-1),5,2),RIGHT(MID(C248,FIND(" ",C248,FIND(" ",C248,1)+1)+1,FIND(" ",C248,FIND(" ",C248,FIND(" ",C248,1)+1)+1)-FIND(" ",C248,FIND(" ",C248,1)+1)-1),2))</f>
        <v>43037</v>
      </c>
      <c r="E248" s="37" t="str">
        <f t="shared" si="13"/>
        <v>Games</v>
      </c>
      <c r="F248" s="37" t="str">
        <f t="shared" si="14"/>
        <v>Carol</v>
      </c>
      <c r="G248" s="38">
        <f t="shared" si="15"/>
        <v>0</v>
      </c>
    </row>
    <row r="249" spans="1:7" x14ac:dyDescent="0.25">
      <c r="A249" s="16">
        <f t="shared" si="12"/>
        <v>247</v>
      </c>
      <c r="B249" t="s">
        <v>256</v>
      </c>
      <c r="C249" s="33" t="str">
        <f>SUBSTITUTE(SUBSTITUTE(SUBSTITUTE(TRIM(SUBSTITUTE(SUBSTITUTE(SUBSTITUTE(CLEAN(B249),CHAR(160)," "),"/",""),"_"," ")),"PR:",""),"SP:",""),"201710"," 201710")</f>
        <v>Games Carol 20171030 $803</v>
      </c>
      <c r="D249" s="36">
        <f>DATE(LEFT(MID(C249,FIND(" ",C249,FIND(" ",C249,1)+1)+1,FIND(" ",C249,FIND(" ",C249,FIND(" ",C249,1)+1)+1)-FIND(" ",C249,FIND(" ",C249,1)+1)-1),4),MID(MID(C249,FIND(" ",C249,FIND(" ",C249,1)+1)+1,FIND(" ",C249,FIND(" ",C249,FIND(" ",C249,1)+1)+1)-FIND(" ",C249,FIND(" ",C249,1)+1)-1),5,2),RIGHT(MID(C249,FIND(" ",C249,FIND(" ",C249,1)+1)+1,FIND(" ",C249,FIND(" ",C249,FIND(" ",C249,1)+1)+1)-FIND(" ",C249,FIND(" ",C249,1)+1)-1),2))</f>
        <v>43038</v>
      </c>
      <c r="E249" s="37" t="str">
        <f t="shared" si="13"/>
        <v>Games</v>
      </c>
      <c r="F249" s="37" t="str">
        <f t="shared" si="14"/>
        <v>Carol</v>
      </c>
      <c r="G249" s="38">
        <f t="shared" si="15"/>
        <v>803</v>
      </c>
    </row>
    <row r="250" spans="1:7" x14ac:dyDescent="0.25">
      <c r="A250" s="16">
        <f t="shared" si="12"/>
        <v>248</v>
      </c>
      <c r="B250" t="s">
        <v>257</v>
      </c>
      <c r="C250" s="33" t="str">
        <f>SUBSTITUTE(SUBSTITUTE(SUBSTITUTE(TRIM(SUBSTITUTE(SUBSTITUTE(SUBSTITUTE(CLEAN(B250),CHAR(160)," "),"/",""),"_"," ")),"PR:",""),"SP:",""),"201710"," 201710")</f>
        <v>Games Barney 2017105 $0</v>
      </c>
      <c r="D250" s="36">
        <f>DATE(LEFT(MID(C250,FIND(" ",C250,FIND(" ",C250,1)+1)+1,FIND(" ",C250,FIND(" ",C250,FIND(" ",C250,1)+1)+1)-FIND(" ",C250,FIND(" ",C250,1)+1)-1),4),MID(MID(C250,FIND(" ",C250,FIND(" ",C250,1)+1)+1,FIND(" ",C250,FIND(" ",C250,FIND(" ",C250,1)+1)+1)-FIND(" ",C250,FIND(" ",C250,1)+1)-1),5,2),RIGHT(MID(C250,FIND(" ",C250,FIND(" ",C250,1)+1)+1,FIND(" ",C250,FIND(" ",C250,FIND(" ",C250,1)+1)+1)-FIND(" ",C250,FIND(" ",C250,1)+1)-1),2))</f>
        <v>43013</v>
      </c>
      <c r="E250" s="37" t="str">
        <f t="shared" si="13"/>
        <v>Games</v>
      </c>
      <c r="F250" s="37" t="str">
        <f t="shared" si="14"/>
        <v>Barney</v>
      </c>
      <c r="G250" s="38">
        <f t="shared" si="15"/>
        <v>0</v>
      </c>
    </row>
    <row r="251" spans="1:7" x14ac:dyDescent="0.25">
      <c r="A251" s="16">
        <f t="shared" si="12"/>
        <v>249</v>
      </c>
      <c r="B251" t="s">
        <v>258</v>
      </c>
      <c r="C251" s="33" t="str">
        <f>SUBSTITUTE(SUBSTITUTE(SUBSTITUTE(TRIM(SUBSTITUTE(SUBSTITUTE(SUBSTITUTE(CLEAN(B251),CHAR(160)," "),"/",""),"_"," ")),"PR:",""),"SP:",""),"201710"," 201710")</f>
        <v>Clothing Barney 20171030 $0</v>
      </c>
      <c r="D251" s="36">
        <f>DATE(LEFT(MID(C251,FIND(" ",C251,FIND(" ",C251,1)+1)+1,FIND(" ",C251,FIND(" ",C251,FIND(" ",C251,1)+1)+1)-FIND(" ",C251,FIND(" ",C251,1)+1)-1),4),MID(MID(C251,FIND(" ",C251,FIND(" ",C251,1)+1)+1,FIND(" ",C251,FIND(" ",C251,FIND(" ",C251,1)+1)+1)-FIND(" ",C251,FIND(" ",C251,1)+1)-1),5,2),RIGHT(MID(C251,FIND(" ",C251,FIND(" ",C251,1)+1)+1,FIND(" ",C251,FIND(" ",C251,FIND(" ",C251,1)+1)+1)-FIND(" ",C251,FIND(" ",C251,1)+1)-1),2))</f>
        <v>43038</v>
      </c>
      <c r="E251" s="37" t="str">
        <f t="shared" si="13"/>
        <v>Clothing</v>
      </c>
      <c r="F251" s="37" t="str">
        <f t="shared" si="14"/>
        <v>Barney</v>
      </c>
      <c r="G251" s="38">
        <f t="shared" si="15"/>
        <v>0</v>
      </c>
    </row>
    <row r="252" spans="1:7" x14ac:dyDescent="0.25">
      <c r="A252" s="16">
        <f t="shared" si="12"/>
        <v>250</v>
      </c>
      <c r="B252" t="s">
        <v>259</v>
      </c>
      <c r="C252" s="33" t="str">
        <f>SUBSTITUTE(SUBSTITUTE(SUBSTITUTE(TRIM(SUBSTITUTE(SUBSTITUTE(SUBSTITUTE(CLEAN(B252),CHAR(160)," "),"/",""),"_"," ")),"PR:",""),"SP:",""),"201710"," 201710")</f>
        <v>Music Barney 20171030 $1227</v>
      </c>
      <c r="D252" s="36">
        <f>DATE(LEFT(MID(C252,FIND(" ",C252,FIND(" ",C252,1)+1)+1,FIND(" ",C252,FIND(" ",C252,FIND(" ",C252,1)+1)+1)-FIND(" ",C252,FIND(" ",C252,1)+1)-1),4),MID(MID(C252,FIND(" ",C252,FIND(" ",C252,1)+1)+1,FIND(" ",C252,FIND(" ",C252,FIND(" ",C252,1)+1)+1)-FIND(" ",C252,FIND(" ",C252,1)+1)-1),5,2),RIGHT(MID(C252,FIND(" ",C252,FIND(" ",C252,1)+1)+1,FIND(" ",C252,FIND(" ",C252,FIND(" ",C252,1)+1)+1)-FIND(" ",C252,FIND(" ",C252,1)+1)-1),2))</f>
        <v>43038</v>
      </c>
      <c r="E252" s="37" t="str">
        <f t="shared" si="13"/>
        <v>Music</v>
      </c>
      <c r="F252" s="37" t="str">
        <f t="shared" si="14"/>
        <v>Barney</v>
      </c>
      <c r="G252" s="38">
        <f t="shared" si="15"/>
        <v>1227</v>
      </c>
    </row>
    <row r="253" spans="1:7" x14ac:dyDescent="0.25">
      <c r="A253" s="16">
        <f t="shared" si="12"/>
        <v>251</v>
      </c>
      <c r="B253" t="s">
        <v>260</v>
      </c>
      <c r="C253" s="33" t="str">
        <f>SUBSTITUTE(SUBSTITUTE(SUBSTITUTE(TRIM(SUBSTITUTE(SUBSTITUTE(SUBSTITUTE(CLEAN(B253),CHAR(160)," "),"/",""),"_"," ")),"PR:",""),"SP:",""),"201710"," 201710")</f>
        <v>Music Alice 20171027 $1325</v>
      </c>
      <c r="D253" s="36">
        <f>DATE(LEFT(MID(C253,FIND(" ",C253,FIND(" ",C253,1)+1)+1,FIND(" ",C253,FIND(" ",C253,FIND(" ",C253,1)+1)+1)-FIND(" ",C253,FIND(" ",C253,1)+1)-1),4),MID(MID(C253,FIND(" ",C253,FIND(" ",C253,1)+1)+1,FIND(" ",C253,FIND(" ",C253,FIND(" ",C253,1)+1)+1)-FIND(" ",C253,FIND(" ",C253,1)+1)-1),5,2),RIGHT(MID(C253,FIND(" ",C253,FIND(" ",C253,1)+1)+1,FIND(" ",C253,FIND(" ",C253,FIND(" ",C253,1)+1)+1)-FIND(" ",C253,FIND(" ",C253,1)+1)-1),2))</f>
        <v>43035</v>
      </c>
      <c r="E253" s="37" t="str">
        <f t="shared" si="13"/>
        <v>Music</v>
      </c>
      <c r="F253" s="37" t="str">
        <f t="shared" si="14"/>
        <v>Alice</v>
      </c>
      <c r="G253" s="38">
        <f t="shared" si="15"/>
        <v>1325</v>
      </c>
    </row>
    <row r="254" spans="1:7" x14ac:dyDescent="0.25">
      <c r="A254" s="16">
        <f t="shared" si="12"/>
        <v>252</v>
      </c>
      <c r="B254" t="s">
        <v>261</v>
      </c>
      <c r="C254" s="33" t="str">
        <f>SUBSTITUTE(SUBSTITUTE(SUBSTITUTE(TRIM(SUBSTITUTE(SUBSTITUTE(SUBSTITUTE(CLEAN(B254),CHAR(160)," "),"/",""),"_"," ")),"PR:",""),"SP:",""),"201710"," 201710")</f>
        <v>Clothing David 20171018 $0</v>
      </c>
      <c r="D254" s="36">
        <f>DATE(LEFT(MID(C254,FIND(" ",C254,FIND(" ",C254,1)+1)+1,FIND(" ",C254,FIND(" ",C254,FIND(" ",C254,1)+1)+1)-FIND(" ",C254,FIND(" ",C254,1)+1)-1),4),MID(MID(C254,FIND(" ",C254,FIND(" ",C254,1)+1)+1,FIND(" ",C254,FIND(" ",C254,FIND(" ",C254,1)+1)+1)-FIND(" ",C254,FIND(" ",C254,1)+1)-1),5,2),RIGHT(MID(C254,FIND(" ",C254,FIND(" ",C254,1)+1)+1,FIND(" ",C254,FIND(" ",C254,FIND(" ",C254,1)+1)+1)-FIND(" ",C254,FIND(" ",C254,1)+1)-1),2))</f>
        <v>43026</v>
      </c>
      <c r="E254" s="37" t="str">
        <f t="shared" si="13"/>
        <v>Clothing</v>
      </c>
      <c r="F254" s="37" t="str">
        <f t="shared" si="14"/>
        <v>David</v>
      </c>
      <c r="G254" s="38">
        <f t="shared" si="15"/>
        <v>0</v>
      </c>
    </row>
    <row r="255" spans="1:7" x14ac:dyDescent="0.25">
      <c r="A255" s="16">
        <f t="shared" si="12"/>
        <v>253</v>
      </c>
      <c r="B255" t="s">
        <v>262</v>
      </c>
      <c r="C255" s="33" t="str">
        <f>SUBSTITUTE(SUBSTITUTE(SUBSTITUTE(TRIM(SUBSTITUTE(SUBSTITUTE(SUBSTITUTE(CLEAN(B255),CHAR(160)," "),"/",""),"_"," ")),"PR:",""),"SP:",""),"201710"," 201710")</f>
        <v>Games Alice 20171024 $1035</v>
      </c>
      <c r="D255" s="36">
        <f>DATE(LEFT(MID(C255,FIND(" ",C255,FIND(" ",C255,1)+1)+1,FIND(" ",C255,FIND(" ",C255,FIND(" ",C255,1)+1)+1)-FIND(" ",C255,FIND(" ",C255,1)+1)-1),4),MID(MID(C255,FIND(" ",C255,FIND(" ",C255,1)+1)+1,FIND(" ",C255,FIND(" ",C255,FIND(" ",C255,1)+1)+1)-FIND(" ",C255,FIND(" ",C255,1)+1)-1),5,2),RIGHT(MID(C255,FIND(" ",C255,FIND(" ",C255,1)+1)+1,FIND(" ",C255,FIND(" ",C255,FIND(" ",C255,1)+1)+1)-FIND(" ",C255,FIND(" ",C255,1)+1)-1),2))</f>
        <v>43032</v>
      </c>
      <c r="E255" s="37" t="str">
        <f t="shared" si="13"/>
        <v>Games</v>
      </c>
      <c r="F255" s="37" t="str">
        <f t="shared" si="14"/>
        <v>Alice</v>
      </c>
      <c r="G255" s="38">
        <f t="shared" si="15"/>
        <v>1035</v>
      </c>
    </row>
    <row r="256" spans="1:7" x14ac:dyDescent="0.25">
      <c r="A256" s="16">
        <f t="shared" si="12"/>
        <v>254</v>
      </c>
      <c r="B256" t="s">
        <v>263</v>
      </c>
      <c r="C256" s="33" t="str">
        <f>SUBSTITUTE(SUBSTITUTE(SUBSTITUTE(TRIM(SUBSTITUTE(SUBSTITUTE(SUBSTITUTE(CLEAN(B256),CHAR(160)," "),"/",""),"_"," ")),"PR:",""),"SP:",""),"201710"," 201710")</f>
        <v>Books David 20171030 $553</v>
      </c>
      <c r="D256" s="36">
        <f>DATE(LEFT(MID(C256,FIND(" ",C256,FIND(" ",C256,1)+1)+1,FIND(" ",C256,FIND(" ",C256,FIND(" ",C256,1)+1)+1)-FIND(" ",C256,FIND(" ",C256,1)+1)-1),4),MID(MID(C256,FIND(" ",C256,FIND(" ",C256,1)+1)+1,FIND(" ",C256,FIND(" ",C256,FIND(" ",C256,1)+1)+1)-FIND(" ",C256,FIND(" ",C256,1)+1)-1),5,2),RIGHT(MID(C256,FIND(" ",C256,FIND(" ",C256,1)+1)+1,FIND(" ",C256,FIND(" ",C256,FIND(" ",C256,1)+1)+1)-FIND(" ",C256,FIND(" ",C256,1)+1)-1),2))</f>
        <v>43038</v>
      </c>
      <c r="E256" s="37" t="str">
        <f t="shared" si="13"/>
        <v>Books</v>
      </c>
      <c r="F256" s="37" t="str">
        <f t="shared" si="14"/>
        <v>David</v>
      </c>
      <c r="G256" s="38">
        <f t="shared" si="15"/>
        <v>553</v>
      </c>
    </row>
    <row r="257" spans="1:7" x14ac:dyDescent="0.25">
      <c r="A257" s="16">
        <f t="shared" si="12"/>
        <v>255</v>
      </c>
      <c r="B257" t="s">
        <v>264</v>
      </c>
      <c r="C257" s="33" t="str">
        <f>SUBSTITUTE(SUBSTITUTE(SUBSTITUTE(TRIM(SUBSTITUTE(SUBSTITUTE(SUBSTITUTE(CLEAN(B257),CHAR(160)," "),"/",""),"_"," ")),"PR:",""),"SP:",""),"201710"," 201710")</f>
        <v>Music Barney 20171021 $1139</v>
      </c>
      <c r="D257" s="36">
        <f>DATE(LEFT(MID(C257,FIND(" ",C257,FIND(" ",C257,1)+1)+1,FIND(" ",C257,FIND(" ",C257,FIND(" ",C257,1)+1)+1)-FIND(" ",C257,FIND(" ",C257,1)+1)-1),4),MID(MID(C257,FIND(" ",C257,FIND(" ",C257,1)+1)+1,FIND(" ",C257,FIND(" ",C257,FIND(" ",C257,1)+1)+1)-FIND(" ",C257,FIND(" ",C257,1)+1)-1),5,2),RIGHT(MID(C257,FIND(" ",C257,FIND(" ",C257,1)+1)+1,FIND(" ",C257,FIND(" ",C257,FIND(" ",C257,1)+1)+1)-FIND(" ",C257,FIND(" ",C257,1)+1)-1),2))</f>
        <v>43029</v>
      </c>
      <c r="E257" s="37" t="str">
        <f t="shared" si="13"/>
        <v>Music</v>
      </c>
      <c r="F257" s="37" t="str">
        <f t="shared" si="14"/>
        <v>Barney</v>
      </c>
      <c r="G257" s="38">
        <f t="shared" si="15"/>
        <v>1139</v>
      </c>
    </row>
    <row r="258" spans="1:7" x14ac:dyDescent="0.25">
      <c r="A258" s="16">
        <f t="shared" si="12"/>
        <v>256</v>
      </c>
      <c r="B258" t="s">
        <v>265</v>
      </c>
      <c r="C258" s="33" t="str">
        <f>SUBSTITUTE(SUBSTITUTE(SUBSTITUTE(TRIM(SUBSTITUTE(SUBSTITUTE(SUBSTITUTE(CLEAN(B258),CHAR(160)," "),"/",""),"_"," ")),"PR:",""),"SP:",""),"201710"," 201710")</f>
        <v>Games Barney 20171029 $0</v>
      </c>
      <c r="D258" s="36">
        <f>DATE(LEFT(MID(C258,FIND(" ",C258,FIND(" ",C258,1)+1)+1,FIND(" ",C258,FIND(" ",C258,FIND(" ",C258,1)+1)+1)-FIND(" ",C258,FIND(" ",C258,1)+1)-1),4),MID(MID(C258,FIND(" ",C258,FIND(" ",C258,1)+1)+1,FIND(" ",C258,FIND(" ",C258,FIND(" ",C258,1)+1)+1)-FIND(" ",C258,FIND(" ",C258,1)+1)-1),5,2),RIGHT(MID(C258,FIND(" ",C258,FIND(" ",C258,1)+1)+1,FIND(" ",C258,FIND(" ",C258,FIND(" ",C258,1)+1)+1)-FIND(" ",C258,FIND(" ",C258,1)+1)-1),2))</f>
        <v>43037</v>
      </c>
      <c r="E258" s="37" t="str">
        <f t="shared" si="13"/>
        <v>Games</v>
      </c>
      <c r="F258" s="37" t="str">
        <f t="shared" si="14"/>
        <v>Barney</v>
      </c>
      <c r="G258" s="38">
        <f t="shared" si="15"/>
        <v>0</v>
      </c>
    </row>
    <row r="259" spans="1:7" x14ac:dyDescent="0.25">
      <c r="A259" s="16">
        <f t="shared" si="12"/>
        <v>257</v>
      </c>
      <c r="B259" t="s">
        <v>266</v>
      </c>
      <c r="C259" s="33" t="str">
        <f>SUBSTITUTE(SUBSTITUTE(SUBSTITUTE(TRIM(SUBSTITUTE(SUBSTITUTE(SUBSTITUTE(CLEAN(B259),CHAR(160)," "),"/",""),"_"," ")),"PR:",""),"SP:",""),"201710"," 201710")</f>
        <v>Music Carol 20171026 $0</v>
      </c>
      <c r="D259" s="36">
        <f>DATE(LEFT(MID(C259,FIND(" ",C259,FIND(" ",C259,1)+1)+1,FIND(" ",C259,FIND(" ",C259,FIND(" ",C259,1)+1)+1)-FIND(" ",C259,FIND(" ",C259,1)+1)-1),4),MID(MID(C259,FIND(" ",C259,FIND(" ",C259,1)+1)+1,FIND(" ",C259,FIND(" ",C259,FIND(" ",C259,1)+1)+1)-FIND(" ",C259,FIND(" ",C259,1)+1)-1),5,2),RIGHT(MID(C259,FIND(" ",C259,FIND(" ",C259,1)+1)+1,FIND(" ",C259,FIND(" ",C259,FIND(" ",C259,1)+1)+1)-FIND(" ",C259,FIND(" ",C259,1)+1)-1),2))</f>
        <v>43034</v>
      </c>
      <c r="E259" s="37" t="str">
        <f t="shared" si="13"/>
        <v>Music</v>
      </c>
      <c r="F259" s="37" t="str">
        <f t="shared" si="14"/>
        <v>Carol</v>
      </c>
      <c r="G259" s="38">
        <f t="shared" si="15"/>
        <v>0</v>
      </c>
    </row>
    <row r="260" spans="1:7" x14ac:dyDescent="0.25">
      <c r="A260" s="16">
        <f t="shared" ref="A260:A323" si="16">A259+1</f>
        <v>258</v>
      </c>
      <c r="B260" t="s">
        <v>267</v>
      </c>
      <c r="C260" s="33" t="str">
        <f>SUBSTITUTE(SUBSTITUTE(SUBSTITUTE(TRIM(SUBSTITUTE(SUBSTITUTE(SUBSTITUTE(CLEAN(B260),CHAR(160)," "),"/",""),"_"," ")),"PR:",""),"SP:",""),"201710"," 201710")</f>
        <v>Books Barney 20171013 $922</v>
      </c>
      <c r="D260" s="36">
        <f>DATE(LEFT(MID(C260,FIND(" ",C260,FIND(" ",C260,1)+1)+1,FIND(" ",C260,FIND(" ",C260,FIND(" ",C260,1)+1)+1)-FIND(" ",C260,FIND(" ",C260,1)+1)-1),4),MID(MID(C260,FIND(" ",C260,FIND(" ",C260,1)+1)+1,FIND(" ",C260,FIND(" ",C260,FIND(" ",C260,1)+1)+1)-FIND(" ",C260,FIND(" ",C260,1)+1)-1),5,2),RIGHT(MID(C260,FIND(" ",C260,FIND(" ",C260,1)+1)+1,FIND(" ",C260,FIND(" ",C260,FIND(" ",C260,1)+1)+1)-FIND(" ",C260,FIND(" ",C260,1)+1)-1),2))</f>
        <v>43021</v>
      </c>
      <c r="E260" s="37" t="str">
        <f t="shared" ref="E260:E323" si="17">LEFT(C260,FIND(" ",C260,1)-1)</f>
        <v>Books</v>
      </c>
      <c r="F260" s="37" t="str">
        <f t="shared" ref="F260:F323" si="18">MID(C260,FIND(" ",C260,1)+1,FIND(" ",C260,FIND(" ",C260,1)+1)-FIND(" ",C260,1)-1)</f>
        <v>Barney</v>
      </c>
      <c r="G260" s="38">
        <f t="shared" ref="G260:G323" si="19">VALUE(MID(C260,FIND("$",C260)+1,99))</f>
        <v>922</v>
      </c>
    </row>
    <row r="261" spans="1:7" x14ac:dyDescent="0.25">
      <c r="A261" s="16">
        <f t="shared" si="16"/>
        <v>259</v>
      </c>
      <c r="B261" t="s">
        <v>268</v>
      </c>
      <c r="C261" s="33" t="str">
        <f>SUBSTITUTE(SUBSTITUTE(SUBSTITUTE(TRIM(SUBSTITUTE(SUBSTITUTE(SUBSTITUTE(CLEAN(B261),CHAR(160)," "),"/",""),"_"," ")),"PR:",""),"SP:",""),"201710"," 201710")</f>
        <v>Books Alice 20171029 $933</v>
      </c>
      <c r="D261" s="36">
        <f>DATE(LEFT(MID(C261,FIND(" ",C261,FIND(" ",C261,1)+1)+1,FIND(" ",C261,FIND(" ",C261,FIND(" ",C261,1)+1)+1)-FIND(" ",C261,FIND(" ",C261,1)+1)-1),4),MID(MID(C261,FIND(" ",C261,FIND(" ",C261,1)+1)+1,FIND(" ",C261,FIND(" ",C261,FIND(" ",C261,1)+1)+1)-FIND(" ",C261,FIND(" ",C261,1)+1)-1),5,2),RIGHT(MID(C261,FIND(" ",C261,FIND(" ",C261,1)+1)+1,FIND(" ",C261,FIND(" ",C261,FIND(" ",C261,1)+1)+1)-FIND(" ",C261,FIND(" ",C261,1)+1)-1),2))</f>
        <v>43037</v>
      </c>
      <c r="E261" s="37" t="str">
        <f t="shared" si="17"/>
        <v>Books</v>
      </c>
      <c r="F261" s="37" t="str">
        <f t="shared" si="18"/>
        <v>Alice</v>
      </c>
      <c r="G261" s="38">
        <f t="shared" si="19"/>
        <v>933</v>
      </c>
    </row>
    <row r="262" spans="1:7" x14ac:dyDescent="0.25">
      <c r="A262" s="16">
        <f t="shared" si="16"/>
        <v>260</v>
      </c>
      <c r="B262" t="s">
        <v>269</v>
      </c>
      <c r="C262" s="33" t="str">
        <f>SUBSTITUTE(SUBSTITUTE(SUBSTITUTE(TRIM(SUBSTITUTE(SUBSTITUTE(SUBSTITUTE(CLEAN(B262),CHAR(160)," "),"/",""),"_"," ")),"PR:",""),"SP:",""),"201710"," 201710")</f>
        <v>Music Carol 2017101 $902</v>
      </c>
      <c r="D262" s="36">
        <f>DATE(LEFT(MID(C262,FIND(" ",C262,FIND(" ",C262,1)+1)+1,FIND(" ",C262,FIND(" ",C262,FIND(" ",C262,1)+1)+1)-FIND(" ",C262,FIND(" ",C262,1)+1)-1),4),MID(MID(C262,FIND(" ",C262,FIND(" ",C262,1)+1)+1,FIND(" ",C262,FIND(" ",C262,FIND(" ",C262,1)+1)+1)-FIND(" ",C262,FIND(" ",C262,1)+1)-1),5,2),RIGHT(MID(C262,FIND(" ",C262,FIND(" ",C262,1)+1)+1,FIND(" ",C262,FIND(" ",C262,FIND(" ",C262,1)+1)+1)-FIND(" ",C262,FIND(" ",C262,1)+1)-1),2))</f>
        <v>43009</v>
      </c>
      <c r="E262" s="37" t="str">
        <f t="shared" si="17"/>
        <v>Music</v>
      </c>
      <c r="F262" s="37" t="str">
        <f t="shared" si="18"/>
        <v>Carol</v>
      </c>
      <c r="G262" s="38">
        <f t="shared" si="19"/>
        <v>902</v>
      </c>
    </row>
    <row r="263" spans="1:7" x14ac:dyDescent="0.25">
      <c r="A263" s="16">
        <f t="shared" si="16"/>
        <v>261</v>
      </c>
      <c r="B263" t="s">
        <v>270</v>
      </c>
      <c r="C263" s="33" t="str">
        <f>SUBSTITUTE(SUBSTITUTE(SUBSTITUTE(TRIM(SUBSTITUTE(SUBSTITUTE(SUBSTITUTE(CLEAN(B263),CHAR(160)," "),"/",""),"_"," ")),"PR:",""),"SP:",""),"201710"," 201710")</f>
        <v>Books Barney 2017102 $885</v>
      </c>
      <c r="D263" s="36">
        <f>DATE(LEFT(MID(C263,FIND(" ",C263,FIND(" ",C263,1)+1)+1,FIND(" ",C263,FIND(" ",C263,FIND(" ",C263,1)+1)+1)-FIND(" ",C263,FIND(" ",C263,1)+1)-1),4),MID(MID(C263,FIND(" ",C263,FIND(" ",C263,1)+1)+1,FIND(" ",C263,FIND(" ",C263,FIND(" ",C263,1)+1)+1)-FIND(" ",C263,FIND(" ",C263,1)+1)-1),5,2),RIGHT(MID(C263,FIND(" ",C263,FIND(" ",C263,1)+1)+1,FIND(" ",C263,FIND(" ",C263,FIND(" ",C263,1)+1)+1)-FIND(" ",C263,FIND(" ",C263,1)+1)-1),2))</f>
        <v>43010</v>
      </c>
      <c r="E263" s="37" t="str">
        <f t="shared" si="17"/>
        <v>Books</v>
      </c>
      <c r="F263" s="37" t="str">
        <f t="shared" si="18"/>
        <v>Barney</v>
      </c>
      <c r="G263" s="38">
        <f t="shared" si="19"/>
        <v>885</v>
      </c>
    </row>
    <row r="264" spans="1:7" x14ac:dyDescent="0.25">
      <c r="A264" s="16">
        <f t="shared" si="16"/>
        <v>262</v>
      </c>
      <c r="B264" t="s">
        <v>271</v>
      </c>
      <c r="C264" s="33" t="str">
        <f>SUBSTITUTE(SUBSTITUTE(SUBSTITUTE(TRIM(SUBSTITUTE(SUBSTITUTE(SUBSTITUTE(CLEAN(B264),CHAR(160)," "),"/",""),"_"," ")),"PR:",""),"SP:",""),"201710"," 201710")</f>
        <v>Clothing Barney 20171031 $0</v>
      </c>
      <c r="D264" s="36">
        <f>DATE(LEFT(MID(C264,FIND(" ",C264,FIND(" ",C264,1)+1)+1,FIND(" ",C264,FIND(" ",C264,FIND(" ",C264,1)+1)+1)-FIND(" ",C264,FIND(" ",C264,1)+1)-1),4),MID(MID(C264,FIND(" ",C264,FIND(" ",C264,1)+1)+1,FIND(" ",C264,FIND(" ",C264,FIND(" ",C264,1)+1)+1)-FIND(" ",C264,FIND(" ",C264,1)+1)-1),5,2),RIGHT(MID(C264,FIND(" ",C264,FIND(" ",C264,1)+1)+1,FIND(" ",C264,FIND(" ",C264,FIND(" ",C264,1)+1)+1)-FIND(" ",C264,FIND(" ",C264,1)+1)-1),2))</f>
        <v>43039</v>
      </c>
      <c r="E264" s="37" t="str">
        <f t="shared" si="17"/>
        <v>Clothing</v>
      </c>
      <c r="F264" s="37" t="str">
        <f t="shared" si="18"/>
        <v>Barney</v>
      </c>
      <c r="G264" s="38">
        <f t="shared" si="19"/>
        <v>0</v>
      </c>
    </row>
    <row r="265" spans="1:7" x14ac:dyDescent="0.25">
      <c r="A265" s="16">
        <f t="shared" si="16"/>
        <v>263</v>
      </c>
      <c r="B265" t="s">
        <v>272</v>
      </c>
      <c r="C265" s="33" t="str">
        <f>SUBSTITUTE(SUBSTITUTE(SUBSTITUTE(TRIM(SUBSTITUTE(SUBSTITUTE(SUBSTITUTE(CLEAN(B265),CHAR(160)," "),"/",""),"_"," ")),"PR:",""),"SP:",""),"201710"," 201710")</f>
        <v>Clothing Alice 20171016 $0</v>
      </c>
      <c r="D265" s="36">
        <f>DATE(LEFT(MID(C265,FIND(" ",C265,FIND(" ",C265,1)+1)+1,FIND(" ",C265,FIND(" ",C265,FIND(" ",C265,1)+1)+1)-FIND(" ",C265,FIND(" ",C265,1)+1)-1),4),MID(MID(C265,FIND(" ",C265,FIND(" ",C265,1)+1)+1,FIND(" ",C265,FIND(" ",C265,FIND(" ",C265,1)+1)+1)-FIND(" ",C265,FIND(" ",C265,1)+1)-1),5,2),RIGHT(MID(C265,FIND(" ",C265,FIND(" ",C265,1)+1)+1,FIND(" ",C265,FIND(" ",C265,FIND(" ",C265,1)+1)+1)-FIND(" ",C265,FIND(" ",C265,1)+1)-1),2))</f>
        <v>43024</v>
      </c>
      <c r="E265" s="37" t="str">
        <f t="shared" si="17"/>
        <v>Clothing</v>
      </c>
      <c r="F265" s="37" t="str">
        <f t="shared" si="18"/>
        <v>Alice</v>
      </c>
      <c r="G265" s="38">
        <f t="shared" si="19"/>
        <v>0</v>
      </c>
    </row>
    <row r="266" spans="1:7" x14ac:dyDescent="0.25">
      <c r="A266" s="16">
        <f t="shared" si="16"/>
        <v>264</v>
      </c>
      <c r="B266" t="s">
        <v>273</v>
      </c>
      <c r="C266" s="33" t="str">
        <f>SUBSTITUTE(SUBSTITUTE(SUBSTITUTE(TRIM(SUBSTITUTE(SUBSTITUTE(SUBSTITUTE(CLEAN(B266),CHAR(160)," "),"/",""),"_"," ")),"PR:",""),"SP:",""),"201710"," 201710")</f>
        <v>Music David 20171010 $1040</v>
      </c>
      <c r="D266" s="36">
        <f>DATE(LEFT(MID(C266,FIND(" ",C266,FIND(" ",C266,1)+1)+1,FIND(" ",C266,FIND(" ",C266,FIND(" ",C266,1)+1)+1)-FIND(" ",C266,FIND(" ",C266,1)+1)-1),4),MID(MID(C266,FIND(" ",C266,FIND(" ",C266,1)+1)+1,FIND(" ",C266,FIND(" ",C266,FIND(" ",C266,1)+1)+1)-FIND(" ",C266,FIND(" ",C266,1)+1)-1),5,2),RIGHT(MID(C266,FIND(" ",C266,FIND(" ",C266,1)+1)+1,FIND(" ",C266,FIND(" ",C266,FIND(" ",C266,1)+1)+1)-FIND(" ",C266,FIND(" ",C266,1)+1)-1),2))</f>
        <v>43018</v>
      </c>
      <c r="E266" s="37" t="str">
        <f t="shared" si="17"/>
        <v>Music</v>
      </c>
      <c r="F266" s="37" t="str">
        <f t="shared" si="18"/>
        <v>David</v>
      </c>
      <c r="G266" s="38">
        <f t="shared" si="19"/>
        <v>1040</v>
      </c>
    </row>
    <row r="267" spans="1:7" x14ac:dyDescent="0.25">
      <c r="A267" s="16">
        <f t="shared" si="16"/>
        <v>265</v>
      </c>
      <c r="B267" t="s">
        <v>274</v>
      </c>
      <c r="C267" s="33" t="str">
        <f>SUBSTITUTE(SUBSTITUTE(SUBSTITUTE(TRIM(SUBSTITUTE(SUBSTITUTE(SUBSTITUTE(CLEAN(B267),CHAR(160)," "),"/",""),"_"," ")),"PR:",""),"SP:",""),"201710"," 201710")</f>
        <v>Clothing Carol 20171031 $0</v>
      </c>
      <c r="D267" s="36">
        <f>DATE(LEFT(MID(C267,FIND(" ",C267,FIND(" ",C267,1)+1)+1,FIND(" ",C267,FIND(" ",C267,FIND(" ",C267,1)+1)+1)-FIND(" ",C267,FIND(" ",C267,1)+1)-1),4),MID(MID(C267,FIND(" ",C267,FIND(" ",C267,1)+1)+1,FIND(" ",C267,FIND(" ",C267,FIND(" ",C267,1)+1)+1)-FIND(" ",C267,FIND(" ",C267,1)+1)-1),5,2),RIGHT(MID(C267,FIND(" ",C267,FIND(" ",C267,1)+1)+1,FIND(" ",C267,FIND(" ",C267,FIND(" ",C267,1)+1)+1)-FIND(" ",C267,FIND(" ",C267,1)+1)-1),2))</f>
        <v>43039</v>
      </c>
      <c r="E267" s="37" t="str">
        <f t="shared" si="17"/>
        <v>Clothing</v>
      </c>
      <c r="F267" s="37" t="str">
        <f t="shared" si="18"/>
        <v>Carol</v>
      </c>
      <c r="G267" s="38">
        <f t="shared" si="19"/>
        <v>0</v>
      </c>
    </row>
    <row r="268" spans="1:7" x14ac:dyDescent="0.25">
      <c r="A268" s="16">
        <f t="shared" si="16"/>
        <v>266</v>
      </c>
      <c r="B268" t="s">
        <v>275</v>
      </c>
      <c r="C268" s="33" t="str">
        <f>SUBSTITUTE(SUBSTITUTE(SUBSTITUTE(TRIM(SUBSTITUTE(SUBSTITUTE(SUBSTITUTE(CLEAN(B268),CHAR(160)," "),"/",""),"_"," ")),"PR:",""),"SP:",""),"201710"," 201710")</f>
        <v>Games Carol 2017105 $2347</v>
      </c>
      <c r="D268" s="36">
        <f>DATE(LEFT(MID(C268,FIND(" ",C268,FIND(" ",C268,1)+1)+1,FIND(" ",C268,FIND(" ",C268,FIND(" ",C268,1)+1)+1)-FIND(" ",C268,FIND(" ",C268,1)+1)-1),4),MID(MID(C268,FIND(" ",C268,FIND(" ",C268,1)+1)+1,FIND(" ",C268,FIND(" ",C268,FIND(" ",C268,1)+1)+1)-FIND(" ",C268,FIND(" ",C268,1)+1)-1),5,2),RIGHT(MID(C268,FIND(" ",C268,FIND(" ",C268,1)+1)+1,FIND(" ",C268,FIND(" ",C268,FIND(" ",C268,1)+1)+1)-FIND(" ",C268,FIND(" ",C268,1)+1)-1),2))</f>
        <v>43013</v>
      </c>
      <c r="E268" s="37" t="str">
        <f t="shared" si="17"/>
        <v>Games</v>
      </c>
      <c r="F268" s="37" t="str">
        <f t="shared" si="18"/>
        <v>Carol</v>
      </c>
      <c r="G268" s="38">
        <f t="shared" si="19"/>
        <v>2347</v>
      </c>
    </row>
    <row r="269" spans="1:7" x14ac:dyDescent="0.25">
      <c r="A269" s="16">
        <f t="shared" si="16"/>
        <v>267</v>
      </c>
      <c r="B269" t="s">
        <v>276</v>
      </c>
      <c r="C269" s="33" t="str">
        <f>SUBSTITUTE(SUBSTITUTE(SUBSTITUTE(TRIM(SUBSTITUTE(SUBSTITUTE(SUBSTITUTE(CLEAN(B269),CHAR(160)," "),"/",""),"_"," ")),"PR:",""),"SP:",""),"201710"," 201710")</f>
        <v>Games Alice 20171019 $1388</v>
      </c>
      <c r="D269" s="36">
        <f>DATE(LEFT(MID(C269,FIND(" ",C269,FIND(" ",C269,1)+1)+1,FIND(" ",C269,FIND(" ",C269,FIND(" ",C269,1)+1)+1)-FIND(" ",C269,FIND(" ",C269,1)+1)-1),4),MID(MID(C269,FIND(" ",C269,FIND(" ",C269,1)+1)+1,FIND(" ",C269,FIND(" ",C269,FIND(" ",C269,1)+1)+1)-FIND(" ",C269,FIND(" ",C269,1)+1)-1),5,2),RIGHT(MID(C269,FIND(" ",C269,FIND(" ",C269,1)+1)+1,FIND(" ",C269,FIND(" ",C269,FIND(" ",C269,1)+1)+1)-FIND(" ",C269,FIND(" ",C269,1)+1)-1),2))</f>
        <v>43027</v>
      </c>
      <c r="E269" s="37" t="str">
        <f t="shared" si="17"/>
        <v>Games</v>
      </c>
      <c r="F269" s="37" t="str">
        <f t="shared" si="18"/>
        <v>Alice</v>
      </c>
      <c r="G269" s="38">
        <f t="shared" si="19"/>
        <v>1388</v>
      </c>
    </row>
    <row r="270" spans="1:7" x14ac:dyDescent="0.25">
      <c r="A270" s="16">
        <f t="shared" si="16"/>
        <v>268</v>
      </c>
      <c r="B270" t="s">
        <v>277</v>
      </c>
      <c r="C270" s="33" t="str">
        <f>SUBSTITUTE(SUBSTITUTE(SUBSTITUTE(TRIM(SUBSTITUTE(SUBSTITUTE(SUBSTITUTE(CLEAN(B270),CHAR(160)," "),"/",""),"_"," ")),"PR:",""),"SP:",""),"201710"," 201710")</f>
        <v>Clothing David 2017102 $0</v>
      </c>
      <c r="D270" s="36">
        <f>DATE(LEFT(MID(C270,FIND(" ",C270,FIND(" ",C270,1)+1)+1,FIND(" ",C270,FIND(" ",C270,FIND(" ",C270,1)+1)+1)-FIND(" ",C270,FIND(" ",C270,1)+1)-1),4),MID(MID(C270,FIND(" ",C270,FIND(" ",C270,1)+1)+1,FIND(" ",C270,FIND(" ",C270,FIND(" ",C270,1)+1)+1)-FIND(" ",C270,FIND(" ",C270,1)+1)-1),5,2),RIGHT(MID(C270,FIND(" ",C270,FIND(" ",C270,1)+1)+1,FIND(" ",C270,FIND(" ",C270,FIND(" ",C270,1)+1)+1)-FIND(" ",C270,FIND(" ",C270,1)+1)-1),2))</f>
        <v>43010</v>
      </c>
      <c r="E270" s="37" t="str">
        <f t="shared" si="17"/>
        <v>Clothing</v>
      </c>
      <c r="F270" s="37" t="str">
        <f t="shared" si="18"/>
        <v>David</v>
      </c>
      <c r="G270" s="38">
        <f t="shared" si="19"/>
        <v>0</v>
      </c>
    </row>
    <row r="271" spans="1:7" x14ac:dyDescent="0.25">
      <c r="A271" s="16">
        <f t="shared" si="16"/>
        <v>269</v>
      </c>
      <c r="B271" t="s">
        <v>278</v>
      </c>
      <c r="C271" s="33" t="str">
        <f>SUBSTITUTE(SUBSTITUTE(SUBSTITUTE(TRIM(SUBSTITUTE(SUBSTITUTE(SUBSTITUTE(CLEAN(B271),CHAR(160)," "),"/",""),"_"," ")),"PR:",""),"SP:",""),"201710"," 201710")</f>
        <v>Clothing Barney 2017104 $1992</v>
      </c>
      <c r="D271" s="36">
        <f>DATE(LEFT(MID(C271,FIND(" ",C271,FIND(" ",C271,1)+1)+1,FIND(" ",C271,FIND(" ",C271,FIND(" ",C271,1)+1)+1)-FIND(" ",C271,FIND(" ",C271,1)+1)-1),4),MID(MID(C271,FIND(" ",C271,FIND(" ",C271,1)+1)+1,FIND(" ",C271,FIND(" ",C271,FIND(" ",C271,1)+1)+1)-FIND(" ",C271,FIND(" ",C271,1)+1)-1),5,2),RIGHT(MID(C271,FIND(" ",C271,FIND(" ",C271,1)+1)+1,FIND(" ",C271,FIND(" ",C271,FIND(" ",C271,1)+1)+1)-FIND(" ",C271,FIND(" ",C271,1)+1)-1),2))</f>
        <v>43012</v>
      </c>
      <c r="E271" s="37" t="str">
        <f t="shared" si="17"/>
        <v>Clothing</v>
      </c>
      <c r="F271" s="37" t="str">
        <f t="shared" si="18"/>
        <v>Barney</v>
      </c>
      <c r="G271" s="38">
        <f t="shared" si="19"/>
        <v>1992</v>
      </c>
    </row>
    <row r="272" spans="1:7" x14ac:dyDescent="0.25">
      <c r="A272" s="16">
        <f t="shared" si="16"/>
        <v>270</v>
      </c>
      <c r="B272" t="s">
        <v>279</v>
      </c>
      <c r="C272" s="33" t="str">
        <f>SUBSTITUTE(SUBSTITUTE(SUBSTITUTE(TRIM(SUBSTITUTE(SUBSTITUTE(SUBSTITUTE(CLEAN(B272),CHAR(160)," "),"/",""),"_"," ")),"PR:",""),"SP:",""),"201710"," 201710")</f>
        <v>Games David 20171014 $1110</v>
      </c>
      <c r="D272" s="36">
        <f>DATE(LEFT(MID(C272,FIND(" ",C272,FIND(" ",C272,1)+1)+1,FIND(" ",C272,FIND(" ",C272,FIND(" ",C272,1)+1)+1)-FIND(" ",C272,FIND(" ",C272,1)+1)-1),4),MID(MID(C272,FIND(" ",C272,FIND(" ",C272,1)+1)+1,FIND(" ",C272,FIND(" ",C272,FIND(" ",C272,1)+1)+1)-FIND(" ",C272,FIND(" ",C272,1)+1)-1),5,2),RIGHT(MID(C272,FIND(" ",C272,FIND(" ",C272,1)+1)+1,FIND(" ",C272,FIND(" ",C272,FIND(" ",C272,1)+1)+1)-FIND(" ",C272,FIND(" ",C272,1)+1)-1),2))</f>
        <v>43022</v>
      </c>
      <c r="E272" s="37" t="str">
        <f t="shared" si="17"/>
        <v>Games</v>
      </c>
      <c r="F272" s="37" t="str">
        <f t="shared" si="18"/>
        <v>David</v>
      </c>
      <c r="G272" s="38">
        <f t="shared" si="19"/>
        <v>1110</v>
      </c>
    </row>
    <row r="273" spans="1:7" x14ac:dyDescent="0.25">
      <c r="A273" s="16">
        <f t="shared" si="16"/>
        <v>271</v>
      </c>
      <c r="B273" t="s">
        <v>280</v>
      </c>
      <c r="C273" s="33" t="str">
        <f>SUBSTITUTE(SUBSTITUTE(SUBSTITUTE(TRIM(SUBSTITUTE(SUBSTITUTE(SUBSTITUTE(CLEAN(B273),CHAR(160)," "),"/",""),"_"," ")),"PR:",""),"SP:",""),"201710"," 201710")</f>
        <v>Music David 2017102 $1315</v>
      </c>
      <c r="D273" s="36">
        <f>DATE(LEFT(MID(C273,FIND(" ",C273,FIND(" ",C273,1)+1)+1,FIND(" ",C273,FIND(" ",C273,FIND(" ",C273,1)+1)+1)-FIND(" ",C273,FIND(" ",C273,1)+1)-1),4),MID(MID(C273,FIND(" ",C273,FIND(" ",C273,1)+1)+1,FIND(" ",C273,FIND(" ",C273,FIND(" ",C273,1)+1)+1)-FIND(" ",C273,FIND(" ",C273,1)+1)-1),5,2),RIGHT(MID(C273,FIND(" ",C273,FIND(" ",C273,1)+1)+1,FIND(" ",C273,FIND(" ",C273,FIND(" ",C273,1)+1)+1)-FIND(" ",C273,FIND(" ",C273,1)+1)-1),2))</f>
        <v>43010</v>
      </c>
      <c r="E273" s="37" t="str">
        <f t="shared" si="17"/>
        <v>Music</v>
      </c>
      <c r="F273" s="37" t="str">
        <f t="shared" si="18"/>
        <v>David</v>
      </c>
      <c r="G273" s="38">
        <f t="shared" si="19"/>
        <v>1315</v>
      </c>
    </row>
    <row r="274" spans="1:7" x14ac:dyDescent="0.25">
      <c r="A274" s="16">
        <f t="shared" si="16"/>
        <v>272</v>
      </c>
      <c r="B274" t="s">
        <v>281</v>
      </c>
      <c r="C274" s="33" t="str">
        <f>SUBSTITUTE(SUBSTITUTE(SUBSTITUTE(TRIM(SUBSTITUTE(SUBSTITUTE(SUBSTITUTE(CLEAN(B274),CHAR(160)," "),"/",""),"_"," ")),"PR:",""),"SP:",""),"201710"," 201710")</f>
        <v>Clothing David 20171014 $962</v>
      </c>
      <c r="D274" s="36">
        <f>DATE(LEFT(MID(C274,FIND(" ",C274,FIND(" ",C274,1)+1)+1,FIND(" ",C274,FIND(" ",C274,FIND(" ",C274,1)+1)+1)-FIND(" ",C274,FIND(" ",C274,1)+1)-1),4),MID(MID(C274,FIND(" ",C274,FIND(" ",C274,1)+1)+1,FIND(" ",C274,FIND(" ",C274,FIND(" ",C274,1)+1)+1)-FIND(" ",C274,FIND(" ",C274,1)+1)-1),5,2),RIGHT(MID(C274,FIND(" ",C274,FIND(" ",C274,1)+1)+1,FIND(" ",C274,FIND(" ",C274,FIND(" ",C274,1)+1)+1)-FIND(" ",C274,FIND(" ",C274,1)+1)-1),2))</f>
        <v>43022</v>
      </c>
      <c r="E274" s="37" t="str">
        <f t="shared" si="17"/>
        <v>Clothing</v>
      </c>
      <c r="F274" s="37" t="str">
        <f t="shared" si="18"/>
        <v>David</v>
      </c>
      <c r="G274" s="38">
        <f t="shared" si="19"/>
        <v>962</v>
      </c>
    </row>
    <row r="275" spans="1:7" x14ac:dyDescent="0.25">
      <c r="A275" s="16">
        <f t="shared" si="16"/>
        <v>273</v>
      </c>
      <c r="B275" t="s">
        <v>282</v>
      </c>
      <c r="C275" s="33" t="str">
        <f>SUBSTITUTE(SUBSTITUTE(SUBSTITUTE(TRIM(SUBSTITUTE(SUBSTITUTE(SUBSTITUTE(CLEAN(B275),CHAR(160)," "),"/",""),"_"," ")),"PR:",""),"SP:",""),"201710"," 201710")</f>
        <v>Clothing David 20171012 $1066</v>
      </c>
      <c r="D275" s="36">
        <f>DATE(LEFT(MID(C275,FIND(" ",C275,FIND(" ",C275,1)+1)+1,FIND(" ",C275,FIND(" ",C275,FIND(" ",C275,1)+1)+1)-FIND(" ",C275,FIND(" ",C275,1)+1)-1),4),MID(MID(C275,FIND(" ",C275,FIND(" ",C275,1)+1)+1,FIND(" ",C275,FIND(" ",C275,FIND(" ",C275,1)+1)+1)-FIND(" ",C275,FIND(" ",C275,1)+1)-1),5,2),RIGHT(MID(C275,FIND(" ",C275,FIND(" ",C275,1)+1)+1,FIND(" ",C275,FIND(" ",C275,FIND(" ",C275,1)+1)+1)-FIND(" ",C275,FIND(" ",C275,1)+1)-1),2))</f>
        <v>43020</v>
      </c>
      <c r="E275" s="37" t="str">
        <f t="shared" si="17"/>
        <v>Clothing</v>
      </c>
      <c r="F275" s="37" t="str">
        <f t="shared" si="18"/>
        <v>David</v>
      </c>
      <c r="G275" s="38">
        <f t="shared" si="19"/>
        <v>1066</v>
      </c>
    </row>
    <row r="276" spans="1:7" x14ac:dyDescent="0.25">
      <c r="A276" s="16">
        <f t="shared" si="16"/>
        <v>274</v>
      </c>
      <c r="B276" t="s">
        <v>283</v>
      </c>
      <c r="C276" s="33" t="str">
        <f>SUBSTITUTE(SUBSTITUTE(SUBSTITUTE(TRIM(SUBSTITUTE(SUBSTITUTE(SUBSTITUTE(CLEAN(B276),CHAR(160)," "),"/",""),"_"," ")),"PR:",""),"SP:",""),"201710"," 201710")</f>
        <v>Books David 20171025 $749</v>
      </c>
      <c r="D276" s="36">
        <f>DATE(LEFT(MID(C276,FIND(" ",C276,FIND(" ",C276,1)+1)+1,FIND(" ",C276,FIND(" ",C276,FIND(" ",C276,1)+1)+1)-FIND(" ",C276,FIND(" ",C276,1)+1)-1),4),MID(MID(C276,FIND(" ",C276,FIND(" ",C276,1)+1)+1,FIND(" ",C276,FIND(" ",C276,FIND(" ",C276,1)+1)+1)-FIND(" ",C276,FIND(" ",C276,1)+1)-1),5,2),RIGHT(MID(C276,FIND(" ",C276,FIND(" ",C276,1)+1)+1,FIND(" ",C276,FIND(" ",C276,FIND(" ",C276,1)+1)+1)-FIND(" ",C276,FIND(" ",C276,1)+1)-1),2))</f>
        <v>43033</v>
      </c>
      <c r="E276" s="37" t="str">
        <f t="shared" si="17"/>
        <v>Books</v>
      </c>
      <c r="F276" s="37" t="str">
        <f t="shared" si="18"/>
        <v>David</v>
      </c>
      <c r="G276" s="38">
        <f t="shared" si="19"/>
        <v>749</v>
      </c>
    </row>
    <row r="277" spans="1:7" x14ac:dyDescent="0.25">
      <c r="A277" s="16">
        <f t="shared" si="16"/>
        <v>275</v>
      </c>
      <c r="B277" t="s">
        <v>284</v>
      </c>
      <c r="C277" s="33" t="str">
        <f>SUBSTITUTE(SUBSTITUTE(SUBSTITUTE(TRIM(SUBSTITUTE(SUBSTITUTE(SUBSTITUTE(CLEAN(B277),CHAR(160)," "),"/",""),"_"," ")),"PR:",""),"SP:",""),"201710"," 201710")</f>
        <v>Clothing Carol 2017107 $1535</v>
      </c>
      <c r="D277" s="36">
        <f>DATE(LEFT(MID(C277,FIND(" ",C277,FIND(" ",C277,1)+1)+1,FIND(" ",C277,FIND(" ",C277,FIND(" ",C277,1)+1)+1)-FIND(" ",C277,FIND(" ",C277,1)+1)-1),4),MID(MID(C277,FIND(" ",C277,FIND(" ",C277,1)+1)+1,FIND(" ",C277,FIND(" ",C277,FIND(" ",C277,1)+1)+1)-FIND(" ",C277,FIND(" ",C277,1)+1)-1),5,2),RIGHT(MID(C277,FIND(" ",C277,FIND(" ",C277,1)+1)+1,FIND(" ",C277,FIND(" ",C277,FIND(" ",C277,1)+1)+1)-FIND(" ",C277,FIND(" ",C277,1)+1)-1),2))</f>
        <v>43015</v>
      </c>
      <c r="E277" s="37" t="str">
        <f t="shared" si="17"/>
        <v>Clothing</v>
      </c>
      <c r="F277" s="37" t="str">
        <f t="shared" si="18"/>
        <v>Carol</v>
      </c>
      <c r="G277" s="38">
        <f t="shared" si="19"/>
        <v>1535</v>
      </c>
    </row>
    <row r="278" spans="1:7" x14ac:dyDescent="0.25">
      <c r="A278" s="16">
        <f t="shared" si="16"/>
        <v>276</v>
      </c>
      <c r="B278" t="s">
        <v>285</v>
      </c>
      <c r="C278" s="33" t="str">
        <f>SUBSTITUTE(SUBSTITUTE(SUBSTITUTE(TRIM(SUBSTITUTE(SUBSTITUTE(SUBSTITUTE(CLEAN(B278),CHAR(160)," "),"/",""),"_"," ")),"PR:",""),"SP:",""),"201710"," 201710")</f>
        <v>Music Alice 20171026 $1330</v>
      </c>
      <c r="D278" s="36">
        <f>DATE(LEFT(MID(C278,FIND(" ",C278,FIND(" ",C278,1)+1)+1,FIND(" ",C278,FIND(" ",C278,FIND(" ",C278,1)+1)+1)-FIND(" ",C278,FIND(" ",C278,1)+1)-1),4),MID(MID(C278,FIND(" ",C278,FIND(" ",C278,1)+1)+1,FIND(" ",C278,FIND(" ",C278,FIND(" ",C278,1)+1)+1)-FIND(" ",C278,FIND(" ",C278,1)+1)-1),5,2),RIGHT(MID(C278,FIND(" ",C278,FIND(" ",C278,1)+1)+1,FIND(" ",C278,FIND(" ",C278,FIND(" ",C278,1)+1)+1)-FIND(" ",C278,FIND(" ",C278,1)+1)-1),2))</f>
        <v>43034</v>
      </c>
      <c r="E278" s="37" t="str">
        <f t="shared" si="17"/>
        <v>Music</v>
      </c>
      <c r="F278" s="37" t="str">
        <f t="shared" si="18"/>
        <v>Alice</v>
      </c>
      <c r="G278" s="38">
        <f t="shared" si="19"/>
        <v>1330</v>
      </c>
    </row>
    <row r="279" spans="1:7" x14ac:dyDescent="0.25">
      <c r="A279" s="16">
        <f t="shared" si="16"/>
        <v>277</v>
      </c>
      <c r="B279" t="s">
        <v>286</v>
      </c>
      <c r="C279" s="33" t="str">
        <f>SUBSTITUTE(SUBSTITUTE(SUBSTITUTE(TRIM(SUBSTITUTE(SUBSTITUTE(SUBSTITUTE(CLEAN(B279),CHAR(160)," "),"/",""),"_"," ")),"PR:",""),"SP:",""),"201710"," 201710")</f>
        <v>Games Carol 20171011 $0</v>
      </c>
      <c r="D279" s="36">
        <f>DATE(LEFT(MID(C279,FIND(" ",C279,FIND(" ",C279,1)+1)+1,FIND(" ",C279,FIND(" ",C279,FIND(" ",C279,1)+1)+1)-FIND(" ",C279,FIND(" ",C279,1)+1)-1),4),MID(MID(C279,FIND(" ",C279,FIND(" ",C279,1)+1)+1,FIND(" ",C279,FIND(" ",C279,FIND(" ",C279,1)+1)+1)-FIND(" ",C279,FIND(" ",C279,1)+1)-1),5,2),RIGHT(MID(C279,FIND(" ",C279,FIND(" ",C279,1)+1)+1,FIND(" ",C279,FIND(" ",C279,FIND(" ",C279,1)+1)+1)-FIND(" ",C279,FIND(" ",C279,1)+1)-1),2))</f>
        <v>43019</v>
      </c>
      <c r="E279" s="37" t="str">
        <f t="shared" si="17"/>
        <v>Games</v>
      </c>
      <c r="F279" s="37" t="str">
        <f t="shared" si="18"/>
        <v>Carol</v>
      </c>
      <c r="G279" s="38">
        <f t="shared" si="19"/>
        <v>0</v>
      </c>
    </row>
    <row r="280" spans="1:7" x14ac:dyDescent="0.25">
      <c r="A280" s="16">
        <f t="shared" si="16"/>
        <v>278</v>
      </c>
      <c r="B280" t="s">
        <v>287</v>
      </c>
      <c r="C280" s="33" t="str">
        <f>SUBSTITUTE(SUBSTITUTE(SUBSTITUTE(TRIM(SUBSTITUTE(SUBSTITUTE(SUBSTITUTE(CLEAN(B280),CHAR(160)," "),"/",""),"_"," ")),"PR:",""),"SP:",""),"201710"," 201710")</f>
        <v>Games David 2017106 $1248</v>
      </c>
      <c r="D280" s="36">
        <f>DATE(LEFT(MID(C280,FIND(" ",C280,FIND(" ",C280,1)+1)+1,FIND(" ",C280,FIND(" ",C280,FIND(" ",C280,1)+1)+1)-FIND(" ",C280,FIND(" ",C280,1)+1)-1),4),MID(MID(C280,FIND(" ",C280,FIND(" ",C280,1)+1)+1,FIND(" ",C280,FIND(" ",C280,FIND(" ",C280,1)+1)+1)-FIND(" ",C280,FIND(" ",C280,1)+1)-1),5,2),RIGHT(MID(C280,FIND(" ",C280,FIND(" ",C280,1)+1)+1,FIND(" ",C280,FIND(" ",C280,FIND(" ",C280,1)+1)+1)-FIND(" ",C280,FIND(" ",C280,1)+1)-1),2))</f>
        <v>43014</v>
      </c>
      <c r="E280" s="37" t="str">
        <f t="shared" si="17"/>
        <v>Games</v>
      </c>
      <c r="F280" s="37" t="str">
        <f t="shared" si="18"/>
        <v>David</v>
      </c>
      <c r="G280" s="38">
        <f t="shared" si="19"/>
        <v>1248</v>
      </c>
    </row>
    <row r="281" spans="1:7" x14ac:dyDescent="0.25">
      <c r="A281" s="16">
        <f t="shared" si="16"/>
        <v>279</v>
      </c>
      <c r="B281" t="s">
        <v>288</v>
      </c>
      <c r="C281" s="33" t="str">
        <f>SUBSTITUTE(SUBSTITUTE(SUBSTITUTE(TRIM(SUBSTITUTE(SUBSTITUTE(SUBSTITUTE(CLEAN(B281),CHAR(160)," "),"/",""),"_"," ")),"PR:",""),"SP:",""),"201710"," 201710")</f>
        <v>Clothing David 2017106 $1106</v>
      </c>
      <c r="D281" s="36">
        <f>DATE(LEFT(MID(C281,FIND(" ",C281,FIND(" ",C281,1)+1)+1,FIND(" ",C281,FIND(" ",C281,FIND(" ",C281,1)+1)+1)-FIND(" ",C281,FIND(" ",C281,1)+1)-1),4),MID(MID(C281,FIND(" ",C281,FIND(" ",C281,1)+1)+1,FIND(" ",C281,FIND(" ",C281,FIND(" ",C281,1)+1)+1)-FIND(" ",C281,FIND(" ",C281,1)+1)-1),5,2),RIGHT(MID(C281,FIND(" ",C281,FIND(" ",C281,1)+1)+1,FIND(" ",C281,FIND(" ",C281,FIND(" ",C281,1)+1)+1)-FIND(" ",C281,FIND(" ",C281,1)+1)-1),2))</f>
        <v>43014</v>
      </c>
      <c r="E281" s="37" t="str">
        <f t="shared" si="17"/>
        <v>Clothing</v>
      </c>
      <c r="F281" s="37" t="str">
        <f t="shared" si="18"/>
        <v>David</v>
      </c>
      <c r="G281" s="38">
        <f t="shared" si="19"/>
        <v>1106</v>
      </c>
    </row>
    <row r="282" spans="1:7" x14ac:dyDescent="0.25">
      <c r="A282" s="16">
        <f t="shared" si="16"/>
        <v>280</v>
      </c>
      <c r="B282" t="s">
        <v>289</v>
      </c>
      <c r="C282" s="33" t="str">
        <f>SUBSTITUTE(SUBSTITUTE(SUBSTITUTE(TRIM(SUBSTITUTE(SUBSTITUTE(SUBSTITUTE(CLEAN(B282),CHAR(160)," "),"/",""),"_"," ")),"PR:",""),"SP:",""),"201710"," 201710")</f>
        <v>Games Alice 20171029 $1164</v>
      </c>
      <c r="D282" s="36">
        <f>DATE(LEFT(MID(C282,FIND(" ",C282,FIND(" ",C282,1)+1)+1,FIND(" ",C282,FIND(" ",C282,FIND(" ",C282,1)+1)+1)-FIND(" ",C282,FIND(" ",C282,1)+1)-1),4),MID(MID(C282,FIND(" ",C282,FIND(" ",C282,1)+1)+1,FIND(" ",C282,FIND(" ",C282,FIND(" ",C282,1)+1)+1)-FIND(" ",C282,FIND(" ",C282,1)+1)-1),5,2),RIGHT(MID(C282,FIND(" ",C282,FIND(" ",C282,1)+1)+1,FIND(" ",C282,FIND(" ",C282,FIND(" ",C282,1)+1)+1)-FIND(" ",C282,FIND(" ",C282,1)+1)-1),2))</f>
        <v>43037</v>
      </c>
      <c r="E282" s="37" t="str">
        <f t="shared" si="17"/>
        <v>Games</v>
      </c>
      <c r="F282" s="37" t="str">
        <f t="shared" si="18"/>
        <v>Alice</v>
      </c>
      <c r="G282" s="38">
        <f t="shared" si="19"/>
        <v>1164</v>
      </c>
    </row>
    <row r="283" spans="1:7" x14ac:dyDescent="0.25">
      <c r="A283" s="16">
        <f t="shared" si="16"/>
        <v>281</v>
      </c>
      <c r="B283" t="s">
        <v>290</v>
      </c>
      <c r="C283" s="33" t="str">
        <f>SUBSTITUTE(SUBSTITUTE(SUBSTITUTE(TRIM(SUBSTITUTE(SUBSTITUTE(SUBSTITUTE(CLEAN(B283),CHAR(160)," "),"/",""),"_"," ")),"PR:",""),"SP:",""),"201710"," 201710")</f>
        <v>Games Barney 2017106 $0</v>
      </c>
      <c r="D283" s="36">
        <f>DATE(LEFT(MID(C283,FIND(" ",C283,FIND(" ",C283,1)+1)+1,FIND(" ",C283,FIND(" ",C283,FIND(" ",C283,1)+1)+1)-FIND(" ",C283,FIND(" ",C283,1)+1)-1),4),MID(MID(C283,FIND(" ",C283,FIND(" ",C283,1)+1)+1,FIND(" ",C283,FIND(" ",C283,FIND(" ",C283,1)+1)+1)-FIND(" ",C283,FIND(" ",C283,1)+1)-1),5,2),RIGHT(MID(C283,FIND(" ",C283,FIND(" ",C283,1)+1)+1,FIND(" ",C283,FIND(" ",C283,FIND(" ",C283,1)+1)+1)-FIND(" ",C283,FIND(" ",C283,1)+1)-1),2))</f>
        <v>43014</v>
      </c>
      <c r="E283" s="37" t="str">
        <f t="shared" si="17"/>
        <v>Games</v>
      </c>
      <c r="F283" s="37" t="str">
        <f t="shared" si="18"/>
        <v>Barney</v>
      </c>
      <c r="G283" s="38">
        <f t="shared" si="19"/>
        <v>0</v>
      </c>
    </row>
    <row r="284" spans="1:7" x14ac:dyDescent="0.25">
      <c r="A284" s="16">
        <f t="shared" si="16"/>
        <v>282</v>
      </c>
      <c r="B284" t="s">
        <v>291</v>
      </c>
      <c r="C284" s="33" t="str">
        <f>SUBSTITUTE(SUBSTITUTE(SUBSTITUTE(TRIM(SUBSTITUTE(SUBSTITUTE(SUBSTITUTE(CLEAN(B284),CHAR(160)," "),"/",""),"_"," ")),"PR:",""),"SP:",""),"201710"," 201710")</f>
        <v>Games David 20171030 $1281</v>
      </c>
      <c r="D284" s="36">
        <f>DATE(LEFT(MID(C284,FIND(" ",C284,FIND(" ",C284,1)+1)+1,FIND(" ",C284,FIND(" ",C284,FIND(" ",C284,1)+1)+1)-FIND(" ",C284,FIND(" ",C284,1)+1)-1),4),MID(MID(C284,FIND(" ",C284,FIND(" ",C284,1)+1)+1,FIND(" ",C284,FIND(" ",C284,FIND(" ",C284,1)+1)+1)-FIND(" ",C284,FIND(" ",C284,1)+1)-1),5,2),RIGHT(MID(C284,FIND(" ",C284,FIND(" ",C284,1)+1)+1,FIND(" ",C284,FIND(" ",C284,FIND(" ",C284,1)+1)+1)-FIND(" ",C284,FIND(" ",C284,1)+1)-1),2))</f>
        <v>43038</v>
      </c>
      <c r="E284" s="37" t="str">
        <f t="shared" si="17"/>
        <v>Games</v>
      </c>
      <c r="F284" s="37" t="str">
        <f t="shared" si="18"/>
        <v>David</v>
      </c>
      <c r="G284" s="38">
        <f t="shared" si="19"/>
        <v>1281</v>
      </c>
    </row>
    <row r="285" spans="1:7" x14ac:dyDescent="0.25">
      <c r="A285" s="16">
        <f t="shared" si="16"/>
        <v>283</v>
      </c>
      <c r="B285" t="s">
        <v>292</v>
      </c>
      <c r="C285" s="33" t="str">
        <f>SUBSTITUTE(SUBSTITUTE(SUBSTITUTE(TRIM(SUBSTITUTE(SUBSTITUTE(SUBSTITUTE(CLEAN(B285),CHAR(160)," "),"/",""),"_"," ")),"PR:",""),"SP:",""),"201710"," 201710")</f>
        <v>Music Alice 20171019 $0</v>
      </c>
      <c r="D285" s="36">
        <f>DATE(LEFT(MID(C285,FIND(" ",C285,FIND(" ",C285,1)+1)+1,FIND(" ",C285,FIND(" ",C285,FIND(" ",C285,1)+1)+1)-FIND(" ",C285,FIND(" ",C285,1)+1)-1),4),MID(MID(C285,FIND(" ",C285,FIND(" ",C285,1)+1)+1,FIND(" ",C285,FIND(" ",C285,FIND(" ",C285,1)+1)+1)-FIND(" ",C285,FIND(" ",C285,1)+1)-1),5,2),RIGHT(MID(C285,FIND(" ",C285,FIND(" ",C285,1)+1)+1,FIND(" ",C285,FIND(" ",C285,FIND(" ",C285,1)+1)+1)-FIND(" ",C285,FIND(" ",C285,1)+1)-1),2))</f>
        <v>43027</v>
      </c>
      <c r="E285" s="37" t="str">
        <f t="shared" si="17"/>
        <v>Music</v>
      </c>
      <c r="F285" s="37" t="str">
        <f t="shared" si="18"/>
        <v>Alice</v>
      </c>
      <c r="G285" s="38">
        <f t="shared" si="19"/>
        <v>0</v>
      </c>
    </row>
    <row r="286" spans="1:7" x14ac:dyDescent="0.25">
      <c r="A286" s="16">
        <f t="shared" si="16"/>
        <v>284</v>
      </c>
      <c r="B286" t="s">
        <v>293</v>
      </c>
      <c r="C286" s="33" t="str">
        <f>SUBSTITUTE(SUBSTITUTE(SUBSTITUTE(TRIM(SUBSTITUTE(SUBSTITUTE(SUBSTITUTE(CLEAN(B286),CHAR(160)," "),"/",""),"_"," ")),"PR:",""),"SP:",""),"201710"," 201710")</f>
        <v>Clothing Alice 20171027 $0</v>
      </c>
      <c r="D286" s="36">
        <f>DATE(LEFT(MID(C286,FIND(" ",C286,FIND(" ",C286,1)+1)+1,FIND(" ",C286,FIND(" ",C286,FIND(" ",C286,1)+1)+1)-FIND(" ",C286,FIND(" ",C286,1)+1)-1),4),MID(MID(C286,FIND(" ",C286,FIND(" ",C286,1)+1)+1,FIND(" ",C286,FIND(" ",C286,FIND(" ",C286,1)+1)+1)-FIND(" ",C286,FIND(" ",C286,1)+1)-1),5,2),RIGHT(MID(C286,FIND(" ",C286,FIND(" ",C286,1)+1)+1,FIND(" ",C286,FIND(" ",C286,FIND(" ",C286,1)+1)+1)-FIND(" ",C286,FIND(" ",C286,1)+1)-1),2))</f>
        <v>43035</v>
      </c>
      <c r="E286" s="37" t="str">
        <f t="shared" si="17"/>
        <v>Clothing</v>
      </c>
      <c r="F286" s="37" t="str">
        <f t="shared" si="18"/>
        <v>Alice</v>
      </c>
      <c r="G286" s="38">
        <f t="shared" si="19"/>
        <v>0</v>
      </c>
    </row>
    <row r="287" spans="1:7" x14ac:dyDescent="0.25">
      <c r="A287" s="16">
        <f t="shared" si="16"/>
        <v>285</v>
      </c>
      <c r="B287" t="s">
        <v>294</v>
      </c>
      <c r="C287" s="33" t="str">
        <f>SUBSTITUTE(SUBSTITUTE(SUBSTITUTE(TRIM(SUBSTITUTE(SUBSTITUTE(SUBSTITUTE(CLEAN(B287),CHAR(160)," "),"/",""),"_"," ")),"PR:",""),"SP:",""),"201710"," 201710")</f>
        <v>Books David 20171027 $0</v>
      </c>
      <c r="D287" s="36">
        <f>DATE(LEFT(MID(C287,FIND(" ",C287,FIND(" ",C287,1)+1)+1,FIND(" ",C287,FIND(" ",C287,FIND(" ",C287,1)+1)+1)-FIND(" ",C287,FIND(" ",C287,1)+1)-1),4),MID(MID(C287,FIND(" ",C287,FIND(" ",C287,1)+1)+1,FIND(" ",C287,FIND(" ",C287,FIND(" ",C287,1)+1)+1)-FIND(" ",C287,FIND(" ",C287,1)+1)-1),5,2),RIGHT(MID(C287,FIND(" ",C287,FIND(" ",C287,1)+1)+1,FIND(" ",C287,FIND(" ",C287,FIND(" ",C287,1)+1)+1)-FIND(" ",C287,FIND(" ",C287,1)+1)-1),2))</f>
        <v>43035</v>
      </c>
      <c r="E287" s="37" t="str">
        <f t="shared" si="17"/>
        <v>Books</v>
      </c>
      <c r="F287" s="37" t="str">
        <f t="shared" si="18"/>
        <v>David</v>
      </c>
      <c r="G287" s="38">
        <f t="shared" si="19"/>
        <v>0</v>
      </c>
    </row>
    <row r="288" spans="1:7" x14ac:dyDescent="0.25">
      <c r="A288" s="16">
        <f t="shared" si="16"/>
        <v>286</v>
      </c>
      <c r="B288" t="s">
        <v>295</v>
      </c>
      <c r="C288" s="33" t="str">
        <f>SUBSTITUTE(SUBSTITUTE(SUBSTITUTE(TRIM(SUBSTITUTE(SUBSTITUTE(SUBSTITUTE(CLEAN(B288),CHAR(160)," "),"/",""),"_"," ")),"PR:",""),"SP:",""),"201710"," 201710")</f>
        <v>Clothing Alice 2017104 $1616</v>
      </c>
      <c r="D288" s="36">
        <f>DATE(LEFT(MID(C288,FIND(" ",C288,FIND(" ",C288,1)+1)+1,FIND(" ",C288,FIND(" ",C288,FIND(" ",C288,1)+1)+1)-FIND(" ",C288,FIND(" ",C288,1)+1)-1),4),MID(MID(C288,FIND(" ",C288,FIND(" ",C288,1)+1)+1,FIND(" ",C288,FIND(" ",C288,FIND(" ",C288,1)+1)+1)-FIND(" ",C288,FIND(" ",C288,1)+1)-1),5,2),RIGHT(MID(C288,FIND(" ",C288,FIND(" ",C288,1)+1)+1,FIND(" ",C288,FIND(" ",C288,FIND(" ",C288,1)+1)+1)-FIND(" ",C288,FIND(" ",C288,1)+1)-1),2))</f>
        <v>43012</v>
      </c>
      <c r="E288" s="37" t="str">
        <f t="shared" si="17"/>
        <v>Clothing</v>
      </c>
      <c r="F288" s="37" t="str">
        <f t="shared" si="18"/>
        <v>Alice</v>
      </c>
      <c r="G288" s="38">
        <f t="shared" si="19"/>
        <v>1616</v>
      </c>
    </row>
    <row r="289" spans="1:7" x14ac:dyDescent="0.25">
      <c r="A289" s="16">
        <f t="shared" si="16"/>
        <v>287</v>
      </c>
      <c r="B289" t="s">
        <v>296</v>
      </c>
      <c r="C289" s="33" t="str">
        <f>SUBSTITUTE(SUBSTITUTE(SUBSTITUTE(TRIM(SUBSTITUTE(SUBSTITUTE(SUBSTITUTE(CLEAN(B289),CHAR(160)," "),"/",""),"_"," ")),"PR:",""),"SP:",""),"201710"," 201710")</f>
        <v>Games Alice 20171020 $2087</v>
      </c>
      <c r="D289" s="36">
        <f>DATE(LEFT(MID(C289,FIND(" ",C289,FIND(" ",C289,1)+1)+1,FIND(" ",C289,FIND(" ",C289,FIND(" ",C289,1)+1)+1)-FIND(" ",C289,FIND(" ",C289,1)+1)-1),4),MID(MID(C289,FIND(" ",C289,FIND(" ",C289,1)+1)+1,FIND(" ",C289,FIND(" ",C289,FIND(" ",C289,1)+1)+1)-FIND(" ",C289,FIND(" ",C289,1)+1)-1),5,2),RIGHT(MID(C289,FIND(" ",C289,FIND(" ",C289,1)+1)+1,FIND(" ",C289,FIND(" ",C289,FIND(" ",C289,1)+1)+1)-FIND(" ",C289,FIND(" ",C289,1)+1)-1),2))</f>
        <v>43028</v>
      </c>
      <c r="E289" s="37" t="str">
        <f t="shared" si="17"/>
        <v>Games</v>
      </c>
      <c r="F289" s="37" t="str">
        <f t="shared" si="18"/>
        <v>Alice</v>
      </c>
      <c r="G289" s="38">
        <f t="shared" si="19"/>
        <v>2087</v>
      </c>
    </row>
    <row r="290" spans="1:7" x14ac:dyDescent="0.25">
      <c r="A290" s="16">
        <f t="shared" si="16"/>
        <v>288</v>
      </c>
      <c r="B290" t="s">
        <v>297</v>
      </c>
      <c r="C290" s="33" t="str">
        <f>SUBSTITUTE(SUBSTITUTE(SUBSTITUTE(TRIM(SUBSTITUTE(SUBSTITUTE(SUBSTITUTE(CLEAN(B290),CHAR(160)," "),"/",""),"_"," ")),"PR:",""),"SP:",""),"201710"," 201710")</f>
        <v>Books Alice 20171024 $762</v>
      </c>
      <c r="D290" s="36">
        <f>DATE(LEFT(MID(C290,FIND(" ",C290,FIND(" ",C290,1)+1)+1,FIND(" ",C290,FIND(" ",C290,FIND(" ",C290,1)+1)+1)-FIND(" ",C290,FIND(" ",C290,1)+1)-1),4),MID(MID(C290,FIND(" ",C290,FIND(" ",C290,1)+1)+1,FIND(" ",C290,FIND(" ",C290,FIND(" ",C290,1)+1)+1)-FIND(" ",C290,FIND(" ",C290,1)+1)-1),5,2),RIGHT(MID(C290,FIND(" ",C290,FIND(" ",C290,1)+1)+1,FIND(" ",C290,FIND(" ",C290,FIND(" ",C290,1)+1)+1)-FIND(" ",C290,FIND(" ",C290,1)+1)-1),2))</f>
        <v>43032</v>
      </c>
      <c r="E290" s="37" t="str">
        <f t="shared" si="17"/>
        <v>Books</v>
      </c>
      <c r="F290" s="37" t="str">
        <f t="shared" si="18"/>
        <v>Alice</v>
      </c>
      <c r="G290" s="38">
        <f t="shared" si="19"/>
        <v>762</v>
      </c>
    </row>
    <row r="291" spans="1:7" x14ac:dyDescent="0.25">
      <c r="A291" s="16">
        <f t="shared" si="16"/>
        <v>289</v>
      </c>
      <c r="B291" t="s">
        <v>298</v>
      </c>
      <c r="C291" s="33" t="str">
        <f>SUBSTITUTE(SUBSTITUTE(SUBSTITUTE(TRIM(SUBSTITUTE(SUBSTITUTE(SUBSTITUTE(CLEAN(B291),CHAR(160)," "),"/",""),"_"," ")),"PR:",""),"SP:",""),"201710"," 201710")</f>
        <v>Clothing Barney 20171023 $0</v>
      </c>
      <c r="D291" s="36">
        <f>DATE(LEFT(MID(C291,FIND(" ",C291,FIND(" ",C291,1)+1)+1,FIND(" ",C291,FIND(" ",C291,FIND(" ",C291,1)+1)+1)-FIND(" ",C291,FIND(" ",C291,1)+1)-1),4),MID(MID(C291,FIND(" ",C291,FIND(" ",C291,1)+1)+1,FIND(" ",C291,FIND(" ",C291,FIND(" ",C291,1)+1)+1)-FIND(" ",C291,FIND(" ",C291,1)+1)-1),5,2),RIGHT(MID(C291,FIND(" ",C291,FIND(" ",C291,1)+1)+1,FIND(" ",C291,FIND(" ",C291,FIND(" ",C291,1)+1)+1)-FIND(" ",C291,FIND(" ",C291,1)+1)-1),2))</f>
        <v>43031</v>
      </c>
      <c r="E291" s="37" t="str">
        <f t="shared" si="17"/>
        <v>Clothing</v>
      </c>
      <c r="F291" s="37" t="str">
        <f t="shared" si="18"/>
        <v>Barney</v>
      </c>
      <c r="G291" s="38">
        <f t="shared" si="19"/>
        <v>0</v>
      </c>
    </row>
    <row r="292" spans="1:7" x14ac:dyDescent="0.25">
      <c r="A292" s="16">
        <f t="shared" si="16"/>
        <v>290</v>
      </c>
      <c r="B292" t="s">
        <v>299</v>
      </c>
      <c r="C292" s="33" t="str">
        <f>SUBSTITUTE(SUBSTITUTE(SUBSTITUTE(TRIM(SUBSTITUTE(SUBSTITUTE(SUBSTITUTE(CLEAN(B292),CHAR(160)," "),"/",""),"_"," ")),"PR:",""),"SP:",""),"201710"," 201710")</f>
        <v>Books Barney 2017103 $0</v>
      </c>
      <c r="D292" s="36">
        <f>DATE(LEFT(MID(C292,FIND(" ",C292,FIND(" ",C292,1)+1)+1,FIND(" ",C292,FIND(" ",C292,FIND(" ",C292,1)+1)+1)-FIND(" ",C292,FIND(" ",C292,1)+1)-1),4),MID(MID(C292,FIND(" ",C292,FIND(" ",C292,1)+1)+1,FIND(" ",C292,FIND(" ",C292,FIND(" ",C292,1)+1)+1)-FIND(" ",C292,FIND(" ",C292,1)+1)-1),5,2),RIGHT(MID(C292,FIND(" ",C292,FIND(" ",C292,1)+1)+1,FIND(" ",C292,FIND(" ",C292,FIND(" ",C292,1)+1)+1)-FIND(" ",C292,FIND(" ",C292,1)+1)-1),2))</f>
        <v>43011</v>
      </c>
      <c r="E292" s="37" t="str">
        <f t="shared" si="17"/>
        <v>Books</v>
      </c>
      <c r="F292" s="37" t="str">
        <f t="shared" si="18"/>
        <v>Barney</v>
      </c>
      <c r="G292" s="38">
        <f t="shared" si="19"/>
        <v>0</v>
      </c>
    </row>
    <row r="293" spans="1:7" x14ac:dyDescent="0.25">
      <c r="A293" s="16">
        <f t="shared" si="16"/>
        <v>291</v>
      </c>
      <c r="B293" t="s">
        <v>300</v>
      </c>
      <c r="C293" s="33" t="str">
        <f>SUBSTITUTE(SUBSTITUTE(SUBSTITUTE(TRIM(SUBSTITUTE(SUBSTITUTE(SUBSTITUTE(CLEAN(B293),CHAR(160)," "),"/",""),"_"," ")),"PR:",""),"SP:",""),"201710"," 201710")</f>
        <v>Books David 20171028 $904</v>
      </c>
      <c r="D293" s="36">
        <f>DATE(LEFT(MID(C293,FIND(" ",C293,FIND(" ",C293,1)+1)+1,FIND(" ",C293,FIND(" ",C293,FIND(" ",C293,1)+1)+1)-FIND(" ",C293,FIND(" ",C293,1)+1)-1),4),MID(MID(C293,FIND(" ",C293,FIND(" ",C293,1)+1)+1,FIND(" ",C293,FIND(" ",C293,FIND(" ",C293,1)+1)+1)-FIND(" ",C293,FIND(" ",C293,1)+1)-1),5,2),RIGHT(MID(C293,FIND(" ",C293,FIND(" ",C293,1)+1)+1,FIND(" ",C293,FIND(" ",C293,FIND(" ",C293,1)+1)+1)-FIND(" ",C293,FIND(" ",C293,1)+1)-1),2))</f>
        <v>43036</v>
      </c>
      <c r="E293" s="37" t="str">
        <f t="shared" si="17"/>
        <v>Books</v>
      </c>
      <c r="F293" s="37" t="str">
        <f t="shared" si="18"/>
        <v>David</v>
      </c>
      <c r="G293" s="38">
        <f t="shared" si="19"/>
        <v>904</v>
      </c>
    </row>
    <row r="294" spans="1:7" x14ac:dyDescent="0.25">
      <c r="A294" s="16">
        <f t="shared" si="16"/>
        <v>292</v>
      </c>
      <c r="B294" t="s">
        <v>301</v>
      </c>
      <c r="C294" s="33" t="str">
        <f>SUBSTITUTE(SUBSTITUTE(SUBSTITUTE(TRIM(SUBSTITUTE(SUBSTITUTE(SUBSTITUTE(CLEAN(B294),CHAR(160)," "),"/",""),"_"," ")),"PR:",""),"SP:",""),"201710"," 201710")</f>
        <v>Books Alice 20171010 $0</v>
      </c>
      <c r="D294" s="36">
        <f>DATE(LEFT(MID(C294,FIND(" ",C294,FIND(" ",C294,1)+1)+1,FIND(" ",C294,FIND(" ",C294,FIND(" ",C294,1)+1)+1)-FIND(" ",C294,FIND(" ",C294,1)+1)-1),4),MID(MID(C294,FIND(" ",C294,FIND(" ",C294,1)+1)+1,FIND(" ",C294,FIND(" ",C294,FIND(" ",C294,1)+1)+1)-FIND(" ",C294,FIND(" ",C294,1)+1)-1),5,2),RIGHT(MID(C294,FIND(" ",C294,FIND(" ",C294,1)+1)+1,FIND(" ",C294,FIND(" ",C294,FIND(" ",C294,1)+1)+1)-FIND(" ",C294,FIND(" ",C294,1)+1)-1),2))</f>
        <v>43018</v>
      </c>
      <c r="E294" s="37" t="str">
        <f t="shared" si="17"/>
        <v>Books</v>
      </c>
      <c r="F294" s="37" t="str">
        <f t="shared" si="18"/>
        <v>Alice</v>
      </c>
      <c r="G294" s="38">
        <f t="shared" si="19"/>
        <v>0</v>
      </c>
    </row>
    <row r="295" spans="1:7" x14ac:dyDescent="0.25">
      <c r="A295" s="16">
        <f t="shared" si="16"/>
        <v>293</v>
      </c>
      <c r="B295" t="s">
        <v>302</v>
      </c>
      <c r="C295" s="33" t="str">
        <f>SUBSTITUTE(SUBSTITUTE(SUBSTITUTE(TRIM(SUBSTITUTE(SUBSTITUTE(SUBSTITUTE(CLEAN(B295),CHAR(160)," "),"/",""),"_"," ")),"PR:",""),"SP:",""),"201710"," 201710")</f>
        <v>Games Barney 20171015 $0</v>
      </c>
      <c r="D295" s="36">
        <f>DATE(LEFT(MID(C295,FIND(" ",C295,FIND(" ",C295,1)+1)+1,FIND(" ",C295,FIND(" ",C295,FIND(" ",C295,1)+1)+1)-FIND(" ",C295,FIND(" ",C295,1)+1)-1),4),MID(MID(C295,FIND(" ",C295,FIND(" ",C295,1)+1)+1,FIND(" ",C295,FIND(" ",C295,FIND(" ",C295,1)+1)+1)-FIND(" ",C295,FIND(" ",C295,1)+1)-1),5,2),RIGHT(MID(C295,FIND(" ",C295,FIND(" ",C295,1)+1)+1,FIND(" ",C295,FIND(" ",C295,FIND(" ",C295,1)+1)+1)-FIND(" ",C295,FIND(" ",C295,1)+1)-1),2))</f>
        <v>43023</v>
      </c>
      <c r="E295" s="37" t="str">
        <f t="shared" si="17"/>
        <v>Games</v>
      </c>
      <c r="F295" s="37" t="str">
        <f t="shared" si="18"/>
        <v>Barney</v>
      </c>
      <c r="G295" s="38">
        <f t="shared" si="19"/>
        <v>0</v>
      </c>
    </row>
    <row r="296" spans="1:7" x14ac:dyDescent="0.25">
      <c r="A296" s="16">
        <f t="shared" si="16"/>
        <v>294</v>
      </c>
      <c r="B296" t="s">
        <v>303</v>
      </c>
      <c r="C296" s="33" t="str">
        <f>SUBSTITUTE(SUBSTITUTE(SUBSTITUTE(TRIM(SUBSTITUTE(SUBSTITUTE(SUBSTITUTE(CLEAN(B296),CHAR(160)," "),"/",""),"_"," ")),"PR:",""),"SP:",""),"201710"," 201710")</f>
        <v>Books David 2017106 $523</v>
      </c>
      <c r="D296" s="36">
        <f>DATE(LEFT(MID(C296,FIND(" ",C296,FIND(" ",C296,1)+1)+1,FIND(" ",C296,FIND(" ",C296,FIND(" ",C296,1)+1)+1)-FIND(" ",C296,FIND(" ",C296,1)+1)-1),4),MID(MID(C296,FIND(" ",C296,FIND(" ",C296,1)+1)+1,FIND(" ",C296,FIND(" ",C296,FIND(" ",C296,1)+1)+1)-FIND(" ",C296,FIND(" ",C296,1)+1)-1),5,2),RIGHT(MID(C296,FIND(" ",C296,FIND(" ",C296,1)+1)+1,FIND(" ",C296,FIND(" ",C296,FIND(" ",C296,1)+1)+1)-FIND(" ",C296,FIND(" ",C296,1)+1)-1),2))</f>
        <v>43014</v>
      </c>
      <c r="E296" s="37" t="str">
        <f t="shared" si="17"/>
        <v>Books</v>
      </c>
      <c r="F296" s="37" t="str">
        <f t="shared" si="18"/>
        <v>David</v>
      </c>
      <c r="G296" s="38">
        <f t="shared" si="19"/>
        <v>523</v>
      </c>
    </row>
    <row r="297" spans="1:7" x14ac:dyDescent="0.25">
      <c r="A297" s="16">
        <f t="shared" si="16"/>
        <v>295</v>
      </c>
      <c r="B297" t="s">
        <v>304</v>
      </c>
      <c r="C297" s="33" t="str">
        <f>SUBSTITUTE(SUBSTITUTE(SUBSTITUTE(TRIM(SUBSTITUTE(SUBSTITUTE(SUBSTITUTE(CLEAN(B297),CHAR(160)," "),"/",""),"_"," ")),"PR:",""),"SP:",""),"201710"," 201710")</f>
        <v>Clothing Carol 20171018 $905</v>
      </c>
      <c r="D297" s="36">
        <f>DATE(LEFT(MID(C297,FIND(" ",C297,FIND(" ",C297,1)+1)+1,FIND(" ",C297,FIND(" ",C297,FIND(" ",C297,1)+1)+1)-FIND(" ",C297,FIND(" ",C297,1)+1)-1),4),MID(MID(C297,FIND(" ",C297,FIND(" ",C297,1)+1)+1,FIND(" ",C297,FIND(" ",C297,FIND(" ",C297,1)+1)+1)-FIND(" ",C297,FIND(" ",C297,1)+1)-1),5,2),RIGHT(MID(C297,FIND(" ",C297,FIND(" ",C297,1)+1)+1,FIND(" ",C297,FIND(" ",C297,FIND(" ",C297,1)+1)+1)-FIND(" ",C297,FIND(" ",C297,1)+1)-1),2))</f>
        <v>43026</v>
      </c>
      <c r="E297" s="37" t="str">
        <f t="shared" si="17"/>
        <v>Clothing</v>
      </c>
      <c r="F297" s="37" t="str">
        <f t="shared" si="18"/>
        <v>Carol</v>
      </c>
      <c r="G297" s="38">
        <f t="shared" si="19"/>
        <v>905</v>
      </c>
    </row>
    <row r="298" spans="1:7" x14ac:dyDescent="0.25">
      <c r="A298" s="16">
        <f t="shared" si="16"/>
        <v>296</v>
      </c>
      <c r="B298" t="s">
        <v>305</v>
      </c>
      <c r="C298" s="33" t="str">
        <f>SUBSTITUTE(SUBSTITUTE(SUBSTITUTE(TRIM(SUBSTITUTE(SUBSTITUTE(SUBSTITUTE(CLEAN(B298),CHAR(160)," "),"/",""),"_"," ")),"PR:",""),"SP:",""),"201710"," 201710")</f>
        <v>Clothing Alice 20171021 $834</v>
      </c>
      <c r="D298" s="36">
        <f>DATE(LEFT(MID(C298,FIND(" ",C298,FIND(" ",C298,1)+1)+1,FIND(" ",C298,FIND(" ",C298,FIND(" ",C298,1)+1)+1)-FIND(" ",C298,FIND(" ",C298,1)+1)-1),4),MID(MID(C298,FIND(" ",C298,FIND(" ",C298,1)+1)+1,FIND(" ",C298,FIND(" ",C298,FIND(" ",C298,1)+1)+1)-FIND(" ",C298,FIND(" ",C298,1)+1)-1),5,2),RIGHT(MID(C298,FIND(" ",C298,FIND(" ",C298,1)+1)+1,FIND(" ",C298,FIND(" ",C298,FIND(" ",C298,1)+1)+1)-FIND(" ",C298,FIND(" ",C298,1)+1)-1),2))</f>
        <v>43029</v>
      </c>
      <c r="E298" s="37" t="str">
        <f t="shared" si="17"/>
        <v>Clothing</v>
      </c>
      <c r="F298" s="37" t="str">
        <f t="shared" si="18"/>
        <v>Alice</v>
      </c>
      <c r="G298" s="38">
        <f t="shared" si="19"/>
        <v>834</v>
      </c>
    </row>
    <row r="299" spans="1:7" x14ac:dyDescent="0.25">
      <c r="A299" s="16">
        <f t="shared" si="16"/>
        <v>297</v>
      </c>
      <c r="B299" t="s">
        <v>306</v>
      </c>
      <c r="C299" s="33" t="str">
        <f>SUBSTITUTE(SUBSTITUTE(SUBSTITUTE(TRIM(SUBSTITUTE(SUBSTITUTE(SUBSTITUTE(CLEAN(B299),CHAR(160)," "),"/",""),"_"," ")),"PR:",""),"SP:",""),"201710"," 201710")</f>
        <v>Clothing Barney 20171017 $1740</v>
      </c>
      <c r="D299" s="36">
        <f>DATE(LEFT(MID(C299,FIND(" ",C299,FIND(" ",C299,1)+1)+1,FIND(" ",C299,FIND(" ",C299,FIND(" ",C299,1)+1)+1)-FIND(" ",C299,FIND(" ",C299,1)+1)-1),4),MID(MID(C299,FIND(" ",C299,FIND(" ",C299,1)+1)+1,FIND(" ",C299,FIND(" ",C299,FIND(" ",C299,1)+1)+1)-FIND(" ",C299,FIND(" ",C299,1)+1)-1),5,2),RIGHT(MID(C299,FIND(" ",C299,FIND(" ",C299,1)+1)+1,FIND(" ",C299,FIND(" ",C299,FIND(" ",C299,1)+1)+1)-FIND(" ",C299,FIND(" ",C299,1)+1)-1),2))</f>
        <v>43025</v>
      </c>
      <c r="E299" s="37" t="str">
        <f t="shared" si="17"/>
        <v>Clothing</v>
      </c>
      <c r="F299" s="37" t="str">
        <f t="shared" si="18"/>
        <v>Barney</v>
      </c>
      <c r="G299" s="38">
        <f t="shared" si="19"/>
        <v>1740</v>
      </c>
    </row>
    <row r="300" spans="1:7" x14ac:dyDescent="0.25">
      <c r="A300" s="16">
        <f t="shared" si="16"/>
        <v>298</v>
      </c>
      <c r="B300" t="s">
        <v>307</v>
      </c>
      <c r="C300" s="33" t="str">
        <f>SUBSTITUTE(SUBSTITUTE(SUBSTITUTE(TRIM(SUBSTITUTE(SUBSTITUTE(SUBSTITUTE(CLEAN(B300),CHAR(160)," "),"/",""),"_"," ")),"PR:",""),"SP:",""),"201710"," 201710")</f>
        <v>Music Carol 20171013 $1143</v>
      </c>
      <c r="D300" s="36">
        <f>DATE(LEFT(MID(C300,FIND(" ",C300,FIND(" ",C300,1)+1)+1,FIND(" ",C300,FIND(" ",C300,FIND(" ",C300,1)+1)+1)-FIND(" ",C300,FIND(" ",C300,1)+1)-1),4),MID(MID(C300,FIND(" ",C300,FIND(" ",C300,1)+1)+1,FIND(" ",C300,FIND(" ",C300,FIND(" ",C300,1)+1)+1)-FIND(" ",C300,FIND(" ",C300,1)+1)-1),5,2),RIGHT(MID(C300,FIND(" ",C300,FIND(" ",C300,1)+1)+1,FIND(" ",C300,FIND(" ",C300,FIND(" ",C300,1)+1)+1)-FIND(" ",C300,FIND(" ",C300,1)+1)-1),2))</f>
        <v>43021</v>
      </c>
      <c r="E300" s="37" t="str">
        <f t="shared" si="17"/>
        <v>Music</v>
      </c>
      <c r="F300" s="37" t="str">
        <f t="shared" si="18"/>
        <v>Carol</v>
      </c>
      <c r="G300" s="38">
        <f t="shared" si="19"/>
        <v>1143</v>
      </c>
    </row>
    <row r="301" spans="1:7" x14ac:dyDescent="0.25">
      <c r="A301" s="16">
        <f t="shared" si="16"/>
        <v>299</v>
      </c>
      <c r="B301" t="s">
        <v>308</v>
      </c>
      <c r="C301" s="33" t="str">
        <f>SUBSTITUTE(SUBSTITUTE(SUBSTITUTE(TRIM(SUBSTITUTE(SUBSTITUTE(SUBSTITUTE(CLEAN(B301),CHAR(160)," "),"/",""),"_"," ")),"PR:",""),"SP:",""),"201710"," 201710")</f>
        <v>Clothing Barney 20171019 $0</v>
      </c>
      <c r="D301" s="36">
        <f>DATE(LEFT(MID(C301,FIND(" ",C301,FIND(" ",C301,1)+1)+1,FIND(" ",C301,FIND(" ",C301,FIND(" ",C301,1)+1)+1)-FIND(" ",C301,FIND(" ",C301,1)+1)-1),4),MID(MID(C301,FIND(" ",C301,FIND(" ",C301,1)+1)+1,FIND(" ",C301,FIND(" ",C301,FIND(" ",C301,1)+1)+1)-FIND(" ",C301,FIND(" ",C301,1)+1)-1),5,2),RIGHT(MID(C301,FIND(" ",C301,FIND(" ",C301,1)+1)+1,FIND(" ",C301,FIND(" ",C301,FIND(" ",C301,1)+1)+1)-FIND(" ",C301,FIND(" ",C301,1)+1)-1),2))</f>
        <v>43027</v>
      </c>
      <c r="E301" s="37" t="str">
        <f t="shared" si="17"/>
        <v>Clothing</v>
      </c>
      <c r="F301" s="37" t="str">
        <f t="shared" si="18"/>
        <v>Barney</v>
      </c>
      <c r="G301" s="38">
        <f t="shared" si="19"/>
        <v>0</v>
      </c>
    </row>
    <row r="302" spans="1:7" x14ac:dyDescent="0.25">
      <c r="A302" s="16">
        <f t="shared" si="16"/>
        <v>300</v>
      </c>
      <c r="B302" t="s">
        <v>309</v>
      </c>
      <c r="C302" s="33" t="str">
        <f>SUBSTITUTE(SUBSTITUTE(SUBSTITUTE(TRIM(SUBSTITUTE(SUBSTITUTE(SUBSTITUTE(CLEAN(B302),CHAR(160)," "),"/",""),"_"," ")),"PR:",""),"SP:",""),"201710"," 201710")</f>
        <v>Music Barney 20171023 $984</v>
      </c>
      <c r="D302" s="36">
        <f>DATE(LEFT(MID(C302,FIND(" ",C302,FIND(" ",C302,1)+1)+1,FIND(" ",C302,FIND(" ",C302,FIND(" ",C302,1)+1)+1)-FIND(" ",C302,FIND(" ",C302,1)+1)-1),4),MID(MID(C302,FIND(" ",C302,FIND(" ",C302,1)+1)+1,FIND(" ",C302,FIND(" ",C302,FIND(" ",C302,1)+1)+1)-FIND(" ",C302,FIND(" ",C302,1)+1)-1),5,2),RIGHT(MID(C302,FIND(" ",C302,FIND(" ",C302,1)+1)+1,FIND(" ",C302,FIND(" ",C302,FIND(" ",C302,1)+1)+1)-FIND(" ",C302,FIND(" ",C302,1)+1)-1),2))</f>
        <v>43031</v>
      </c>
      <c r="E302" s="37" t="str">
        <f t="shared" si="17"/>
        <v>Music</v>
      </c>
      <c r="F302" s="37" t="str">
        <f t="shared" si="18"/>
        <v>Barney</v>
      </c>
      <c r="G302" s="38">
        <f t="shared" si="19"/>
        <v>984</v>
      </c>
    </row>
    <row r="303" spans="1:7" x14ac:dyDescent="0.25">
      <c r="A303" s="16">
        <f t="shared" si="16"/>
        <v>301</v>
      </c>
      <c r="B303" t="s">
        <v>310</v>
      </c>
      <c r="C303" s="33" t="str">
        <f>SUBSTITUTE(SUBSTITUTE(SUBSTITUTE(TRIM(SUBSTITUTE(SUBSTITUTE(SUBSTITUTE(CLEAN(B303),CHAR(160)," "),"/",""),"_"," ")),"PR:",""),"SP:",""),"201710"," 201710")</f>
        <v>Books Barney 20171019 $604</v>
      </c>
      <c r="D303" s="36">
        <f>DATE(LEFT(MID(C303,FIND(" ",C303,FIND(" ",C303,1)+1)+1,FIND(" ",C303,FIND(" ",C303,FIND(" ",C303,1)+1)+1)-FIND(" ",C303,FIND(" ",C303,1)+1)-1),4),MID(MID(C303,FIND(" ",C303,FIND(" ",C303,1)+1)+1,FIND(" ",C303,FIND(" ",C303,FIND(" ",C303,1)+1)+1)-FIND(" ",C303,FIND(" ",C303,1)+1)-1),5,2),RIGHT(MID(C303,FIND(" ",C303,FIND(" ",C303,1)+1)+1,FIND(" ",C303,FIND(" ",C303,FIND(" ",C303,1)+1)+1)-FIND(" ",C303,FIND(" ",C303,1)+1)-1),2))</f>
        <v>43027</v>
      </c>
      <c r="E303" s="37" t="str">
        <f t="shared" si="17"/>
        <v>Books</v>
      </c>
      <c r="F303" s="37" t="str">
        <f t="shared" si="18"/>
        <v>Barney</v>
      </c>
      <c r="G303" s="38">
        <f t="shared" si="19"/>
        <v>604</v>
      </c>
    </row>
    <row r="304" spans="1:7" x14ac:dyDescent="0.25">
      <c r="A304" s="16">
        <f t="shared" si="16"/>
        <v>302</v>
      </c>
      <c r="B304" t="s">
        <v>311</v>
      </c>
      <c r="C304" s="33" t="str">
        <f>SUBSTITUTE(SUBSTITUTE(SUBSTITUTE(TRIM(SUBSTITUTE(SUBSTITUTE(SUBSTITUTE(CLEAN(B304),CHAR(160)," "),"/",""),"_"," ")),"PR:",""),"SP:",""),"201710"," 201710")</f>
        <v>Games Barney 20171013 $1349</v>
      </c>
      <c r="D304" s="36">
        <f>DATE(LEFT(MID(C304,FIND(" ",C304,FIND(" ",C304,1)+1)+1,FIND(" ",C304,FIND(" ",C304,FIND(" ",C304,1)+1)+1)-FIND(" ",C304,FIND(" ",C304,1)+1)-1),4),MID(MID(C304,FIND(" ",C304,FIND(" ",C304,1)+1)+1,FIND(" ",C304,FIND(" ",C304,FIND(" ",C304,1)+1)+1)-FIND(" ",C304,FIND(" ",C304,1)+1)-1),5,2),RIGHT(MID(C304,FIND(" ",C304,FIND(" ",C304,1)+1)+1,FIND(" ",C304,FIND(" ",C304,FIND(" ",C304,1)+1)+1)-FIND(" ",C304,FIND(" ",C304,1)+1)-1),2))</f>
        <v>43021</v>
      </c>
      <c r="E304" s="37" t="str">
        <f t="shared" si="17"/>
        <v>Games</v>
      </c>
      <c r="F304" s="37" t="str">
        <f t="shared" si="18"/>
        <v>Barney</v>
      </c>
      <c r="G304" s="38">
        <f t="shared" si="19"/>
        <v>1349</v>
      </c>
    </row>
    <row r="305" spans="1:7" x14ac:dyDescent="0.25">
      <c r="A305" s="16">
        <f t="shared" si="16"/>
        <v>303</v>
      </c>
      <c r="B305" t="s">
        <v>312</v>
      </c>
      <c r="C305" s="33" t="str">
        <f>SUBSTITUTE(SUBSTITUTE(SUBSTITUTE(TRIM(SUBSTITUTE(SUBSTITUTE(SUBSTITUTE(CLEAN(B305),CHAR(160)," "),"/",""),"_"," ")),"PR:",""),"SP:",""),"201710"," 201710")</f>
        <v>Books David 20171015 $852</v>
      </c>
      <c r="D305" s="36">
        <f>DATE(LEFT(MID(C305,FIND(" ",C305,FIND(" ",C305,1)+1)+1,FIND(" ",C305,FIND(" ",C305,FIND(" ",C305,1)+1)+1)-FIND(" ",C305,FIND(" ",C305,1)+1)-1),4),MID(MID(C305,FIND(" ",C305,FIND(" ",C305,1)+1)+1,FIND(" ",C305,FIND(" ",C305,FIND(" ",C305,1)+1)+1)-FIND(" ",C305,FIND(" ",C305,1)+1)-1),5,2),RIGHT(MID(C305,FIND(" ",C305,FIND(" ",C305,1)+1)+1,FIND(" ",C305,FIND(" ",C305,FIND(" ",C305,1)+1)+1)-FIND(" ",C305,FIND(" ",C305,1)+1)-1),2))</f>
        <v>43023</v>
      </c>
      <c r="E305" s="37" t="str">
        <f t="shared" si="17"/>
        <v>Books</v>
      </c>
      <c r="F305" s="37" t="str">
        <f t="shared" si="18"/>
        <v>David</v>
      </c>
      <c r="G305" s="38">
        <f t="shared" si="19"/>
        <v>852</v>
      </c>
    </row>
    <row r="306" spans="1:7" x14ac:dyDescent="0.25">
      <c r="A306" s="16">
        <f t="shared" si="16"/>
        <v>304</v>
      </c>
      <c r="B306" t="s">
        <v>313</v>
      </c>
      <c r="C306" s="33" t="str">
        <f>SUBSTITUTE(SUBSTITUTE(SUBSTITUTE(TRIM(SUBSTITUTE(SUBSTITUTE(SUBSTITUTE(CLEAN(B306),CHAR(160)," "),"/",""),"_"," ")),"PR:",""),"SP:",""),"201710"," 201710")</f>
        <v>Books Barney 20171014 $621</v>
      </c>
      <c r="D306" s="36">
        <f>DATE(LEFT(MID(C306,FIND(" ",C306,FIND(" ",C306,1)+1)+1,FIND(" ",C306,FIND(" ",C306,FIND(" ",C306,1)+1)+1)-FIND(" ",C306,FIND(" ",C306,1)+1)-1),4),MID(MID(C306,FIND(" ",C306,FIND(" ",C306,1)+1)+1,FIND(" ",C306,FIND(" ",C306,FIND(" ",C306,1)+1)+1)-FIND(" ",C306,FIND(" ",C306,1)+1)-1),5,2),RIGHT(MID(C306,FIND(" ",C306,FIND(" ",C306,1)+1)+1,FIND(" ",C306,FIND(" ",C306,FIND(" ",C306,1)+1)+1)-FIND(" ",C306,FIND(" ",C306,1)+1)-1),2))</f>
        <v>43022</v>
      </c>
      <c r="E306" s="37" t="str">
        <f t="shared" si="17"/>
        <v>Books</v>
      </c>
      <c r="F306" s="37" t="str">
        <f t="shared" si="18"/>
        <v>Barney</v>
      </c>
      <c r="G306" s="38">
        <f t="shared" si="19"/>
        <v>621</v>
      </c>
    </row>
    <row r="307" spans="1:7" x14ac:dyDescent="0.25">
      <c r="A307" s="16">
        <f t="shared" si="16"/>
        <v>305</v>
      </c>
      <c r="B307" t="s">
        <v>314</v>
      </c>
      <c r="C307" s="33" t="str">
        <f>SUBSTITUTE(SUBSTITUTE(SUBSTITUTE(TRIM(SUBSTITUTE(SUBSTITUTE(SUBSTITUTE(CLEAN(B307),CHAR(160)," "),"/",""),"_"," ")),"PR:",""),"SP:",""),"201710"," 201710")</f>
        <v>Books Alice 20171026 $950</v>
      </c>
      <c r="D307" s="36">
        <f>DATE(LEFT(MID(C307,FIND(" ",C307,FIND(" ",C307,1)+1)+1,FIND(" ",C307,FIND(" ",C307,FIND(" ",C307,1)+1)+1)-FIND(" ",C307,FIND(" ",C307,1)+1)-1),4),MID(MID(C307,FIND(" ",C307,FIND(" ",C307,1)+1)+1,FIND(" ",C307,FIND(" ",C307,FIND(" ",C307,1)+1)+1)-FIND(" ",C307,FIND(" ",C307,1)+1)-1),5,2),RIGHT(MID(C307,FIND(" ",C307,FIND(" ",C307,1)+1)+1,FIND(" ",C307,FIND(" ",C307,FIND(" ",C307,1)+1)+1)-FIND(" ",C307,FIND(" ",C307,1)+1)-1),2))</f>
        <v>43034</v>
      </c>
      <c r="E307" s="37" t="str">
        <f t="shared" si="17"/>
        <v>Books</v>
      </c>
      <c r="F307" s="37" t="str">
        <f t="shared" si="18"/>
        <v>Alice</v>
      </c>
      <c r="G307" s="38">
        <f t="shared" si="19"/>
        <v>950</v>
      </c>
    </row>
    <row r="308" spans="1:7" x14ac:dyDescent="0.25">
      <c r="A308" s="16">
        <f t="shared" si="16"/>
        <v>306</v>
      </c>
      <c r="B308" t="s">
        <v>315</v>
      </c>
      <c r="C308" s="33" t="str">
        <f>SUBSTITUTE(SUBSTITUTE(SUBSTITUTE(TRIM(SUBSTITUTE(SUBSTITUTE(SUBSTITUTE(CLEAN(B308),CHAR(160)," "),"/",""),"_"," ")),"PR:",""),"SP:",""),"201710"," 201710")</f>
        <v>Books Carol 20171020 $713</v>
      </c>
      <c r="D308" s="36">
        <f>DATE(LEFT(MID(C308,FIND(" ",C308,FIND(" ",C308,1)+1)+1,FIND(" ",C308,FIND(" ",C308,FIND(" ",C308,1)+1)+1)-FIND(" ",C308,FIND(" ",C308,1)+1)-1),4),MID(MID(C308,FIND(" ",C308,FIND(" ",C308,1)+1)+1,FIND(" ",C308,FIND(" ",C308,FIND(" ",C308,1)+1)+1)-FIND(" ",C308,FIND(" ",C308,1)+1)-1),5,2),RIGHT(MID(C308,FIND(" ",C308,FIND(" ",C308,1)+1)+1,FIND(" ",C308,FIND(" ",C308,FIND(" ",C308,1)+1)+1)-FIND(" ",C308,FIND(" ",C308,1)+1)-1),2))</f>
        <v>43028</v>
      </c>
      <c r="E308" s="37" t="str">
        <f t="shared" si="17"/>
        <v>Books</v>
      </c>
      <c r="F308" s="37" t="str">
        <f t="shared" si="18"/>
        <v>Carol</v>
      </c>
      <c r="G308" s="38">
        <f t="shared" si="19"/>
        <v>713</v>
      </c>
    </row>
    <row r="309" spans="1:7" x14ac:dyDescent="0.25">
      <c r="A309" s="16">
        <f t="shared" si="16"/>
        <v>307</v>
      </c>
      <c r="B309" t="s">
        <v>316</v>
      </c>
      <c r="C309" s="33" t="str">
        <f>SUBSTITUTE(SUBSTITUTE(SUBSTITUTE(TRIM(SUBSTITUTE(SUBSTITUTE(SUBSTITUTE(CLEAN(B309),CHAR(160)," "),"/",""),"_"," ")),"PR:",""),"SP:",""),"201710"," 201710")</f>
        <v>Clothing Barney 2017105 $999</v>
      </c>
      <c r="D309" s="36">
        <f>DATE(LEFT(MID(C309,FIND(" ",C309,FIND(" ",C309,1)+1)+1,FIND(" ",C309,FIND(" ",C309,FIND(" ",C309,1)+1)+1)-FIND(" ",C309,FIND(" ",C309,1)+1)-1),4),MID(MID(C309,FIND(" ",C309,FIND(" ",C309,1)+1)+1,FIND(" ",C309,FIND(" ",C309,FIND(" ",C309,1)+1)+1)-FIND(" ",C309,FIND(" ",C309,1)+1)-1),5,2),RIGHT(MID(C309,FIND(" ",C309,FIND(" ",C309,1)+1)+1,FIND(" ",C309,FIND(" ",C309,FIND(" ",C309,1)+1)+1)-FIND(" ",C309,FIND(" ",C309,1)+1)-1),2))</f>
        <v>43013</v>
      </c>
      <c r="E309" s="37" t="str">
        <f t="shared" si="17"/>
        <v>Clothing</v>
      </c>
      <c r="F309" s="37" t="str">
        <f t="shared" si="18"/>
        <v>Barney</v>
      </c>
      <c r="G309" s="38">
        <f t="shared" si="19"/>
        <v>999</v>
      </c>
    </row>
    <row r="310" spans="1:7" x14ac:dyDescent="0.25">
      <c r="A310" s="16">
        <f t="shared" si="16"/>
        <v>308</v>
      </c>
      <c r="B310" t="s">
        <v>317</v>
      </c>
      <c r="C310" s="33" t="str">
        <f>SUBSTITUTE(SUBSTITUTE(SUBSTITUTE(TRIM(SUBSTITUTE(SUBSTITUTE(SUBSTITUTE(CLEAN(B310),CHAR(160)," "),"/",""),"_"," ")),"PR:",""),"SP:",""),"201710"," 201710")</f>
        <v>Clothing Carol 20171011 $1635</v>
      </c>
      <c r="D310" s="36">
        <f>DATE(LEFT(MID(C310,FIND(" ",C310,FIND(" ",C310,1)+1)+1,FIND(" ",C310,FIND(" ",C310,FIND(" ",C310,1)+1)+1)-FIND(" ",C310,FIND(" ",C310,1)+1)-1),4),MID(MID(C310,FIND(" ",C310,FIND(" ",C310,1)+1)+1,FIND(" ",C310,FIND(" ",C310,FIND(" ",C310,1)+1)+1)-FIND(" ",C310,FIND(" ",C310,1)+1)-1),5,2),RIGHT(MID(C310,FIND(" ",C310,FIND(" ",C310,1)+1)+1,FIND(" ",C310,FIND(" ",C310,FIND(" ",C310,1)+1)+1)-FIND(" ",C310,FIND(" ",C310,1)+1)-1),2))</f>
        <v>43019</v>
      </c>
      <c r="E310" s="37" t="str">
        <f t="shared" si="17"/>
        <v>Clothing</v>
      </c>
      <c r="F310" s="37" t="str">
        <f t="shared" si="18"/>
        <v>Carol</v>
      </c>
      <c r="G310" s="38">
        <f t="shared" si="19"/>
        <v>1635</v>
      </c>
    </row>
    <row r="311" spans="1:7" x14ac:dyDescent="0.25">
      <c r="A311" s="16">
        <f t="shared" si="16"/>
        <v>309</v>
      </c>
      <c r="B311" t="s">
        <v>318</v>
      </c>
      <c r="C311" s="33" t="str">
        <f>SUBSTITUTE(SUBSTITUTE(SUBSTITUTE(TRIM(SUBSTITUTE(SUBSTITUTE(SUBSTITUTE(CLEAN(B311),CHAR(160)," "),"/",""),"_"," ")),"PR:",""),"SP:",""),"201710"," 201710")</f>
        <v>Books Alice 20171020 $940</v>
      </c>
      <c r="D311" s="36">
        <f>DATE(LEFT(MID(C311,FIND(" ",C311,FIND(" ",C311,1)+1)+1,FIND(" ",C311,FIND(" ",C311,FIND(" ",C311,1)+1)+1)-FIND(" ",C311,FIND(" ",C311,1)+1)-1),4),MID(MID(C311,FIND(" ",C311,FIND(" ",C311,1)+1)+1,FIND(" ",C311,FIND(" ",C311,FIND(" ",C311,1)+1)+1)-FIND(" ",C311,FIND(" ",C311,1)+1)-1),5,2),RIGHT(MID(C311,FIND(" ",C311,FIND(" ",C311,1)+1)+1,FIND(" ",C311,FIND(" ",C311,FIND(" ",C311,1)+1)+1)-FIND(" ",C311,FIND(" ",C311,1)+1)-1),2))</f>
        <v>43028</v>
      </c>
      <c r="E311" s="37" t="str">
        <f t="shared" si="17"/>
        <v>Books</v>
      </c>
      <c r="F311" s="37" t="str">
        <f t="shared" si="18"/>
        <v>Alice</v>
      </c>
      <c r="G311" s="38">
        <f t="shared" si="19"/>
        <v>940</v>
      </c>
    </row>
    <row r="312" spans="1:7" x14ac:dyDescent="0.25">
      <c r="A312" s="16">
        <f t="shared" si="16"/>
        <v>310</v>
      </c>
      <c r="B312" t="s">
        <v>319</v>
      </c>
      <c r="C312" s="33" t="str">
        <f>SUBSTITUTE(SUBSTITUTE(SUBSTITUTE(TRIM(SUBSTITUTE(SUBSTITUTE(SUBSTITUTE(CLEAN(B312),CHAR(160)," "),"/",""),"_"," ")),"PR:",""),"SP:",""),"201710"," 201710")</f>
        <v>Music Alice 20171018 $1071</v>
      </c>
      <c r="D312" s="36">
        <f>DATE(LEFT(MID(C312,FIND(" ",C312,FIND(" ",C312,1)+1)+1,FIND(" ",C312,FIND(" ",C312,FIND(" ",C312,1)+1)+1)-FIND(" ",C312,FIND(" ",C312,1)+1)-1),4),MID(MID(C312,FIND(" ",C312,FIND(" ",C312,1)+1)+1,FIND(" ",C312,FIND(" ",C312,FIND(" ",C312,1)+1)+1)-FIND(" ",C312,FIND(" ",C312,1)+1)-1),5,2),RIGHT(MID(C312,FIND(" ",C312,FIND(" ",C312,1)+1)+1,FIND(" ",C312,FIND(" ",C312,FIND(" ",C312,1)+1)+1)-FIND(" ",C312,FIND(" ",C312,1)+1)-1),2))</f>
        <v>43026</v>
      </c>
      <c r="E312" s="37" t="str">
        <f t="shared" si="17"/>
        <v>Music</v>
      </c>
      <c r="F312" s="37" t="str">
        <f t="shared" si="18"/>
        <v>Alice</v>
      </c>
      <c r="G312" s="38">
        <f t="shared" si="19"/>
        <v>1071</v>
      </c>
    </row>
    <row r="313" spans="1:7" x14ac:dyDescent="0.25">
      <c r="A313" s="16">
        <f t="shared" si="16"/>
        <v>311</v>
      </c>
      <c r="B313" t="s">
        <v>320</v>
      </c>
      <c r="C313" s="33" t="str">
        <f>SUBSTITUTE(SUBSTITUTE(SUBSTITUTE(TRIM(SUBSTITUTE(SUBSTITUTE(SUBSTITUTE(CLEAN(B313),CHAR(160)," "),"/",""),"_"," ")),"PR:",""),"SP:",""),"201710"," 201710")</f>
        <v>Music David 2017104 $0</v>
      </c>
      <c r="D313" s="36">
        <f>DATE(LEFT(MID(C313,FIND(" ",C313,FIND(" ",C313,1)+1)+1,FIND(" ",C313,FIND(" ",C313,FIND(" ",C313,1)+1)+1)-FIND(" ",C313,FIND(" ",C313,1)+1)-1),4),MID(MID(C313,FIND(" ",C313,FIND(" ",C313,1)+1)+1,FIND(" ",C313,FIND(" ",C313,FIND(" ",C313,1)+1)+1)-FIND(" ",C313,FIND(" ",C313,1)+1)-1),5,2),RIGHT(MID(C313,FIND(" ",C313,FIND(" ",C313,1)+1)+1,FIND(" ",C313,FIND(" ",C313,FIND(" ",C313,1)+1)+1)-FIND(" ",C313,FIND(" ",C313,1)+1)-1),2))</f>
        <v>43012</v>
      </c>
      <c r="E313" s="37" t="str">
        <f t="shared" si="17"/>
        <v>Music</v>
      </c>
      <c r="F313" s="37" t="str">
        <f t="shared" si="18"/>
        <v>David</v>
      </c>
      <c r="G313" s="38">
        <f t="shared" si="19"/>
        <v>0</v>
      </c>
    </row>
    <row r="314" spans="1:7" x14ac:dyDescent="0.25">
      <c r="A314" s="16">
        <f t="shared" si="16"/>
        <v>312</v>
      </c>
      <c r="B314" t="s">
        <v>321</v>
      </c>
      <c r="C314" s="33" t="str">
        <f>SUBSTITUTE(SUBSTITUTE(SUBSTITUTE(TRIM(SUBSTITUTE(SUBSTITUTE(SUBSTITUTE(CLEAN(B314),CHAR(160)," "),"/",""),"_"," ")),"PR:",""),"SP:",""),"201710"," 201710")</f>
        <v>Games David 20171010 $1870</v>
      </c>
      <c r="D314" s="36">
        <f>DATE(LEFT(MID(C314,FIND(" ",C314,FIND(" ",C314,1)+1)+1,FIND(" ",C314,FIND(" ",C314,FIND(" ",C314,1)+1)+1)-FIND(" ",C314,FIND(" ",C314,1)+1)-1),4),MID(MID(C314,FIND(" ",C314,FIND(" ",C314,1)+1)+1,FIND(" ",C314,FIND(" ",C314,FIND(" ",C314,1)+1)+1)-FIND(" ",C314,FIND(" ",C314,1)+1)-1),5,2),RIGHT(MID(C314,FIND(" ",C314,FIND(" ",C314,1)+1)+1,FIND(" ",C314,FIND(" ",C314,FIND(" ",C314,1)+1)+1)-FIND(" ",C314,FIND(" ",C314,1)+1)-1),2))</f>
        <v>43018</v>
      </c>
      <c r="E314" s="37" t="str">
        <f t="shared" si="17"/>
        <v>Games</v>
      </c>
      <c r="F314" s="37" t="str">
        <f t="shared" si="18"/>
        <v>David</v>
      </c>
      <c r="G314" s="38">
        <f t="shared" si="19"/>
        <v>1870</v>
      </c>
    </row>
    <row r="315" spans="1:7" x14ac:dyDescent="0.25">
      <c r="A315" s="16">
        <f t="shared" si="16"/>
        <v>313</v>
      </c>
      <c r="B315" t="s">
        <v>322</v>
      </c>
      <c r="C315" s="33" t="str">
        <f>SUBSTITUTE(SUBSTITUTE(SUBSTITUTE(TRIM(SUBSTITUTE(SUBSTITUTE(SUBSTITUTE(CLEAN(B315),CHAR(160)," "),"/",""),"_"," ")),"PR:",""),"SP:",""),"201710"," 201710")</f>
        <v>Books Barney 20171029 $764</v>
      </c>
      <c r="D315" s="36">
        <f>DATE(LEFT(MID(C315,FIND(" ",C315,FIND(" ",C315,1)+1)+1,FIND(" ",C315,FIND(" ",C315,FIND(" ",C315,1)+1)+1)-FIND(" ",C315,FIND(" ",C315,1)+1)-1),4),MID(MID(C315,FIND(" ",C315,FIND(" ",C315,1)+1)+1,FIND(" ",C315,FIND(" ",C315,FIND(" ",C315,1)+1)+1)-FIND(" ",C315,FIND(" ",C315,1)+1)-1),5,2),RIGHT(MID(C315,FIND(" ",C315,FIND(" ",C315,1)+1)+1,FIND(" ",C315,FIND(" ",C315,FIND(" ",C315,1)+1)+1)-FIND(" ",C315,FIND(" ",C315,1)+1)-1),2))</f>
        <v>43037</v>
      </c>
      <c r="E315" s="37" t="str">
        <f t="shared" si="17"/>
        <v>Books</v>
      </c>
      <c r="F315" s="37" t="str">
        <f t="shared" si="18"/>
        <v>Barney</v>
      </c>
      <c r="G315" s="38">
        <f t="shared" si="19"/>
        <v>764</v>
      </c>
    </row>
    <row r="316" spans="1:7" x14ac:dyDescent="0.25">
      <c r="A316" s="16">
        <f t="shared" si="16"/>
        <v>314</v>
      </c>
      <c r="B316" t="s">
        <v>323</v>
      </c>
      <c r="C316" s="33" t="str">
        <f>SUBSTITUTE(SUBSTITUTE(SUBSTITUTE(TRIM(SUBSTITUTE(SUBSTITUTE(SUBSTITUTE(CLEAN(B316),CHAR(160)," "),"/",""),"_"," ")),"PR:",""),"SP:",""),"201710"," 201710")</f>
        <v>Clothing David 20171023 $1176</v>
      </c>
      <c r="D316" s="36">
        <f>DATE(LEFT(MID(C316,FIND(" ",C316,FIND(" ",C316,1)+1)+1,FIND(" ",C316,FIND(" ",C316,FIND(" ",C316,1)+1)+1)-FIND(" ",C316,FIND(" ",C316,1)+1)-1),4),MID(MID(C316,FIND(" ",C316,FIND(" ",C316,1)+1)+1,FIND(" ",C316,FIND(" ",C316,FIND(" ",C316,1)+1)+1)-FIND(" ",C316,FIND(" ",C316,1)+1)-1),5,2),RIGHT(MID(C316,FIND(" ",C316,FIND(" ",C316,1)+1)+1,FIND(" ",C316,FIND(" ",C316,FIND(" ",C316,1)+1)+1)-FIND(" ",C316,FIND(" ",C316,1)+1)-1),2))</f>
        <v>43031</v>
      </c>
      <c r="E316" s="37" t="str">
        <f t="shared" si="17"/>
        <v>Clothing</v>
      </c>
      <c r="F316" s="37" t="str">
        <f t="shared" si="18"/>
        <v>David</v>
      </c>
      <c r="G316" s="38">
        <f t="shared" si="19"/>
        <v>1176</v>
      </c>
    </row>
    <row r="317" spans="1:7" x14ac:dyDescent="0.25">
      <c r="A317" s="16">
        <f t="shared" si="16"/>
        <v>315</v>
      </c>
      <c r="B317" t="s">
        <v>324</v>
      </c>
      <c r="C317" s="33" t="str">
        <f>SUBSTITUTE(SUBSTITUTE(SUBSTITUTE(TRIM(SUBSTITUTE(SUBSTITUTE(SUBSTITUTE(CLEAN(B317),CHAR(160)," "),"/",""),"_"," ")),"PR:",""),"SP:",""),"201710"," 201710")</f>
        <v>Clothing Alice 20171024 $681</v>
      </c>
      <c r="D317" s="36">
        <f>DATE(LEFT(MID(C317,FIND(" ",C317,FIND(" ",C317,1)+1)+1,FIND(" ",C317,FIND(" ",C317,FIND(" ",C317,1)+1)+1)-FIND(" ",C317,FIND(" ",C317,1)+1)-1),4),MID(MID(C317,FIND(" ",C317,FIND(" ",C317,1)+1)+1,FIND(" ",C317,FIND(" ",C317,FIND(" ",C317,1)+1)+1)-FIND(" ",C317,FIND(" ",C317,1)+1)-1),5,2),RIGHT(MID(C317,FIND(" ",C317,FIND(" ",C317,1)+1)+1,FIND(" ",C317,FIND(" ",C317,FIND(" ",C317,1)+1)+1)-FIND(" ",C317,FIND(" ",C317,1)+1)-1),2))</f>
        <v>43032</v>
      </c>
      <c r="E317" s="37" t="str">
        <f t="shared" si="17"/>
        <v>Clothing</v>
      </c>
      <c r="F317" s="37" t="str">
        <f t="shared" si="18"/>
        <v>Alice</v>
      </c>
      <c r="G317" s="38">
        <f t="shared" si="19"/>
        <v>681</v>
      </c>
    </row>
    <row r="318" spans="1:7" x14ac:dyDescent="0.25">
      <c r="A318" s="16">
        <f t="shared" si="16"/>
        <v>316</v>
      </c>
      <c r="B318" t="s">
        <v>325</v>
      </c>
      <c r="C318" s="33" t="str">
        <f>SUBSTITUTE(SUBSTITUTE(SUBSTITUTE(TRIM(SUBSTITUTE(SUBSTITUTE(SUBSTITUTE(CLEAN(B318),CHAR(160)," "),"/",""),"_"," ")),"PR:",""),"SP:",""),"201710"," 201710")</f>
        <v>Music Barney 20171019 $1500</v>
      </c>
      <c r="D318" s="36">
        <f>DATE(LEFT(MID(C318,FIND(" ",C318,FIND(" ",C318,1)+1)+1,FIND(" ",C318,FIND(" ",C318,FIND(" ",C318,1)+1)+1)-FIND(" ",C318,FIND(" ",C318,1)+1)-1),4),MID(MID(C318,FIND(" ",C318,FIND(" ",C318,1)+1)+1,FIND(" ",C318,FIND(" ",C318,FIND(" ",C318,1)+1)+1)-FIND(" ",C318,FIND(" ",C318,1)+1)-1),5,2),RIGHT(MID(C318,FIND(" ",C318,FIND(" ",C318,1)+1)+1,FIND(" ",C318,FIND(" ",C318,FIND(" ",C318,1)+1)+1)-FIND(" ",C318,FIND(" ",C318,1)+1)-1),2))</f>
        <v>43027</v>
      </c>
      <c r="E318" s="37" t="str">
        <f t="shared" si="17"/>
        <v>Music</v>
      </c>
      <c r="F318" s="37" t="str">
        <f t="shared" si="18"/>
        <v>Barney</v>
      </c>
      <c r="G318" s="38">
        <f t="shared" si="19"/>
        <v>1500</v>
      </c>
    </row>
    <row r="319" spans="1:7" x14ac:dyDescent="0.25">
      <c r="A319" s="16">
        <f t="shared" si="16"/>
        <v>317</v>
      </c>
      <c r="B319" t="s">
        <v>326</v>
      </c>
      <c r="C319" s="33" t="str">
        <f>SUBSTITUTE(SUBSTITUTE(SUBSTITUTE(TRIM(SUBSTITUTE(SUBSTITUTE(SUBSTITUTE(CLEAN(B319),CHAR(160)," "),"/",""),"_"," ")),"PR:",""),"SP:",""),"201710"," 201710")</f>
        <v>Music David 20171029 $0</v>
      </c>
      <c r="D319" s="36">
        <f>DATE(LEFT(MID(C319,FIND(" ",C319,FIND(" ",C319,1)+1)+1,FIND(" ",C319,FIND(" ",C319,FIND(" ",C319,1)+1)+1)-FIND(" ",C319,FIND(" ",C319,1)+1)-1),4),MID(MID(C319,FIND(" ",C319,FIND(" ",C319,1)+1)+1,FIND(" ",C319,FIND(" ",C319,FIND(" ",C319,1)+1)+1)-FIND(" ",C319,FIND(" ",C319,1)+1)-1),5,2),RIGHT(MID(C319,FIND(" ",C319,FIND(" ",C319,1)+1)+1,FIND(" ",C319,FIND(" ",C319,FIND(" ",C319,1)+1)+1)-FIND(" ",C319,FIND(" ",C319,1)+1)-1),2))</f>
        <v>43037</v>
      </c>
      <c r="E319" s="37" t="str">
        <f t="shared" si="17"/>
        <v>Music</v>
      </c>
      <c r="F319" s="37" t="str">
        <f t="shared" si="18"/>
        <v>David</v>
      </c>
      <c r="G319" s="38">
        <f t="shared" si="19"/>
        <v>0</v>
      </c>
    </row>
    <row r="320" spans="1:7" x14ac:dyDescent="0.25">
      <c r="A320" s="16">
        <f t="shared" si="16"/>
        <v>318</v>
      </c>
      <c r="B320" t="s">
        <v>327</v>
      </c>
      <c r="C320" s="33" t="str">
        <f>SUBSTITUTE(SUBSTITUTE(SUBSTITUTE(TRIM(SUBSTITUTE(SUBSTITUTE(SUBSTITUTE(CLEAN(B320),CHAR(160)," "),"/",""),"_"," ")),"PR:",""),"SP:",""),"201710"," 201710")</f>
        <v>Music Alice 20171017 $0</v>
      </c>
      <c r="D320" s="36">
        <f>DATE(LEFT(MID(C320,FIND(" ",C320,FIND(" ",C320,1)+1)+1,FIND(" ",C320,FIND(" ",C320,FIND(" ",C320,1)+1)+1)-FIND(" ",C320,FIND(" ",C320,1)+1)-1),4),MID(MID(C320,FIND(" ",C320,FIND(" ",C320,1)+1)+1,FIND(" ",C320,FIND(" ",C320,FIND(" ",C320,1)+1)+1)-FIND(" ",C320,FIND(" ",C320,1)+1)-1),5,2),RIGHT(MID(C320,FIND(" ",C320,FIND(" ",C320,1)+1)+1,FIND(" ",C320,FIND(" ",C320,FIND(" ",C320,1)+1)+1)-FIND(" ",C320,FIND(" ",C320,1)+1)-1),2))</f>
        <v>43025</v>
      </c>
      <c r="E320" s="37" t="str">
        <f t="shared" si="17"/>
        <v>Music</v>
      </c>
      <c r="F320" s="37" t="str">
        <f t="shared" si="18"/>
        <v>Alice</v>
      </c>
      <c r="G320" s="38">
        <f t="shared" si="19"/>
        <v>0</v>
      </c>
    </row>
    <row r="321" spans="1:7" x14ac:dyDescent="0.25">
      <c r="A321" s="16">
        <f t="shared" si="16"/>
        <v>319</v>
      </c>
      <c r="B321" t="s">
        <v>328</v>
      </c>
      <c r="C321" s="33" t="str">
        <f>SUBSTITUTE(SUBSTITUTE(SUBSTITUTE(TRIM(SUBSTITUTE(SUBSTITUTE(SUBSTITUTE(CLEAN(B321),CHAR(160)," "),"/",""),"_"," ")),"PR:",""),"SP:",""),"201710"," 201710")</f>
        <v>Music Carol 2017105 $1428</v>
      </c>
      <c r="D321" s="36">
        <f>DATE(LEFT(MID(C321,FIND(" ",C321,FIND(" ",C321,1)+1)+1,FIND(" ",C321,FIND(" ",C321,FIND(" ",C321,1)+1)+1)-FIND(" ",C321,FIND(" ",C321,1)+1)-1),4),MID(MID(C321,FIND(" ",C321,FIND(" ",C321,1)+1)+1,FIND(" ",C321,FIND(" ",C321,FIND(" ",C321,1)+1)+1)-FIND(" ",C321,FIND(" ",C321,1)+1)-1),5,2),RIGHT(MID(C321,FIND(" ",C321,FIND(" ",C321,1)+1)+1,FIND(" ",C321,FIND(" ",C321,FIND(" ",C321,1)+1)+1)-FIND(" ",C321,FIND(" ",C321,1)+1)-1),2))</f>
        <v>43013</v>
      </c>
      <c r="E321" s="37" t="str">
        <f t="shared" si="17"/>
        <v>Music</v>
      </c>
      <c r="F321" s="37" t="str">
        <f t="shared" si="18"/>
        <v>Carol</v>
      </c>
      <c r="G321" s="38">
        <f t="shared" si="19"/>
        <v>1428</v>
      </c>
    </row>
    <row r="322" spans="1:7" x14ac:dyDescent="0.25">
      <c r="A322" s="16">
        <f t="shared" si="16"/>
        <v>320</v>
      </c>
      <c r="B322" t="s">
        <v>329</v>
      </c>
      <c r="C322" s="33" t="str">
        <f>SUBSTITUTE(SUBSTITUTE(SUBSTITUTE(TRIM(SUBSTITUTE(SUBSTITUTE(SUBSTITUTE(CLEAN(B322),CHAR(160)," "),"/",""),"_"," ")),"PR:",""),"SP:",""),"201710"," 201710")</f>
        <v>Music Carol 20171023 $968</v>
      </c>
      <c r="D322" s="36">
        <f>DATE(LEFT(MID(C322,FIND(" ",C322,FIND(" ",C322,1)+1)+1,FIND(" ",C322,FIND(" ",C322,FIND(" ",C322,1)+1)+1)-FIND(" ",C322,FIND(" ",C322,1)+1)-1),4),MID(MID(C322,FIND(" ",C322,FIND(" ",C322,1)+1)+1,FIND(" ",C322,FIND(" ",C322,FIND(" ",C322,1)+1)+1)-FIND(" ",C322,FIND(" ",C322,1)+1)-1),5,2),RIGHT(MID(C322,FIND(" ",C322,FIND(" ",C322,1)+1)+1,FIND(" ",C322,FIND(" ",C322,FIND(" ",C322,1)+1)+1)-FIND(" ",C322,FIND(" ",C322,1)+1)-1),2))</f>
        <v>43031</v>
      </c>
      <c r="E322" s="37" t="str">
        <f t="shared" si="17"/>
        <v>Music</v>
      </c>
      <c r="F322" s="37" t="str">
        <f t="shared" si="18"/>
        <v>Carol</v>
      </c>
      <c r="G322" s="38">
        <f t="shared" si="19"/>
        <v>968</v>
      </c>
    </row>
    <row r="323" spans="1:7" x14ac:dyDescent="0.25">
      <c r="A323" s="16">
        <f t="shared" si="16"/>
        <v>321</v>
      </c>
      <c r="B323" t="s">
        <v>330</v>
      </c>
      <c r="C323" s="33" t="str">
        <f>SUBSTITUTE(SUBSTITUTE(SUBSTITUTE(TRIM(SUBSTITUTE(SUBSTITUTE(SUBSTITUTE(CLEAN(B323),CHAR(160)," "),"/",""),"_"," ")),"PR:",""),"SP:",""),"201710"," 201710")</f>
        <v>Games Alice 20171026 $0</v>
      </c>
      <c r="D323" s="36">
        <f>DATE(LEFT(MID(C323,FIND(" ",C323,FIND(" ",C323,1)+1)+1,FIND(" ",C323,FIND(" ",C323,FIND(" ",C323,1)+1)+1)-FIND(" ",C323,FIND(" ",C323,1)+1)-1),4),MID(MID(C323,FIND(" ",C323,FIND(" ",C323,1)+1)+1,FIND(" ",C323,FIND(" ",C323,FIND(" ",C323,1)+1)+1)-FIND(" ",C323,FIND(" ",C323,1)+1)-1),5,2),RIGHT(MID(C323,FIND(" ",C323,FIND(" ",C323,1)+1)+1,FIND(" ",C323,FIND(" ",C323,FIND(" ",C323,1)+1)+1)-FIND(" ",C323,FIND(" ",C323,1)+1)-1),2))</f>
        <v>43034</v>
      </c>
      <c r="E323" s="37" t="str">
        <f t="shared" si="17"/>
        <v>Games</v>
      </c>
      <c r="F323" s="37" t="str">
        <f t="shared" si="18"/>
        <v>Alice</v>
      </c>
      <c r="G323" s="38">
        <f t="shared" si="19"/>
        <v>0</v>
      </c>
    </row>
    <row r="324" spans="1:7" x14ac:dyDescent="0.25">
      <c r="A324" s="16">
        <f t="shared" ref="A324:A387" si="20">A323+1</f>
        <v>322</v>
      </c>
      <c r="B324" t="s">
        <v>331</v>
      </c>
      <c r="C324" s="33" t="str">
        <f>SUBSTITUTE(SUBSTITUTE(SUBSTITUTE(TRIM(SUBSTITUTE(SUBSTITUTE(SUBSTITUTE(CLEAN(B324),CHAR(160)," "),"/",""),"_"," ")),"PR:",""),"SP:",""),"201710"," 201710")</f>
        <v>Games Barney 20171016 $1522</v>
      </c>
      <c r="D324" s="36">
        <f>DATE(LEFT(MID(C324,FIND(" ",C324,FIND(" ",C324,1)+1)+1,FIND(" ",C324,FIND(" ",C324,FIND(" ",C324,1)+1)+1)-FIND(" ",C324,FIND(" ",C324,1)+1)-1),4),MID(MID(C324,FIND(" ",C324,FIND(" ",C324,1)+1)+1,FIND(" ",C324,FIND(" ",C324,FIND(" ",C324,1)+1)+1)-FIND(" ",C324,FIND(" ",C324,1)+1)-1),5,2),RIGHT(MID(C324,FIND(" ",C324,FIND(" ",C324,1)+1)+1,FIND(" ",C324,FIND(" ",C324,FIND(" ",C324,1)+1)+1)-FIND(" ",C324,FIND(" ",C324,1)+1)-1),2))</f>
        <v>43024</v>
      </c>
      <c r="E324" s="37" t="str">
        <f t="shared" ref="E324:E387" si="21">LEFT(C324,FIND(" ",C324,1)-1)</f>
        <v>Games</v>
      </c>
      <c r="F324" s="37" t="str">
        <f t="shared" ref="F324:F387" si="22">MID(C324,FIND(" ",C324,1)+1,FIND(" ",C324,FIND(" ",C324,1)+1)-FIND(" ",C324,1)-1)</f>
        <v>Barney</v>
      </c>
      <c r="G324" s="38">
        <f t="shared" ref="G324:G387" si="23">VALUE(MID(C324,FIND("$",C324)+1,99))</f>
        <v>1522</v>
      </c>
    </row>
    <row r="325" spans="1:7" x14ac:dyDescent="0.25">
      <c r="A325" s="16">
        <f t="shared" si="20"/>
        <v>323</v>
      </c>
      <c r="B325" t="s">
        <v>332</v>
      </c>
      <c r="C325" s="33" t="str">
        <f>SUBSTITUTE(SUBSTITUTE(SUBSTITUTE(TRIM(SUBSTITUTE(SUBSTITUTE(SUBSTITUTE(CLEAN(B325),CHAR(160)," "),"/",""),"_"," ")),"PR:",""),"SP:",""),"201710"," 201710")</f>
        <v>Music Carol 20171019 $0</v>
      </c>
      <c r="D325" s="36">
        <f>DATE(LEFT(MID(C325,FIND(" ",C325,FIND(" ",C325,1)+1)+1,FIND(" ",C325,FIND(" ",C325,FIND(" ",C325,1)+1)+1)-FIND(" ",C325,FIND(" ",C325,1)+1)-1),4),MID(MID(C325,FIND(" ",C325,FIND(" ",C325,1)+1)+1,FIND(" ",C325,FIND(" ",C325,FIND(" ",C325,1)+1)+1)-FIND(" ",C325,FIND(" ",C325,1)+1)-1),5,2),RIGHT(MID(C325,FIND(" ",C325,FIND(" ",C325,1)+1)+1,FIND(" ",C325,FIND(" ",C325,FIND(" ",C325,1)+1)+1)-FIND(" ",C325,FIND(" ",C325,1)+1)-1),2))</f>
        <v>43027</v>
      </c>
      <c r="E325" s="37" t="str">
        <f t="shared" si="21"/>
        <v>Music</v>
      </c>
      <c r="F325" s="37" t="str">
        <f t="shared" si="22"/>
        <v>Carol</v>
      </c>
      <c r="G325" s="38">
        <f t="shared" si="23"/>
        <v>0</v>
      </c>
    </row>
    <row r="326" spans="1:7" x14ac:dyDescent="0.25">
      <c r="A326" s="16">
        <f t="shared" si="20"/>
        <v>324</v>
      </c>
      <c r="B326" t="s">
        <v>333</v>
      </c>
      <c r="C326" s="33" t="str">
        <f>SUBSTITUTE(SUBSTITUTE(SUBSTITUTE(TRIM(SUBSTITUTE(SUBSTITUTE(SUBSTITUTE(CLEAN(B326),CHAR(160)," "),"/",""),"_"," ")),"PR:",""),"SP:",""),"201710"," 201710")</f>
        <v>Books Carol 20171031 $900</v>
      </c>
      <c r="D326" s="36">
        <f>DATE(LEFT(MID(C326,FIND(" ",C326,FIND(" ",C326,1)+1)+1,FIND(" ",C326,FIND(" ",C326,FIND(" ",C326,1)+1)+1)-FIND(" ",C326,FIND(" ",C326,1)+1)-1),4),MID(MID(C326,FIND(" ",C326,FIND(" ",C326,1)+1)+1,FIND(" ",C326,FIND(" ",C326,FIND(" ",C326,1)+1)+1)-FIND(" ",C326,FIND(" ",C326,1)+1)-1),5,2),RIGHT(MID(C326,FIND(" ",C326,FIND(" ",C326,1)+1)+1,FIND(" ",C326,FIND(" ",C326,FIND(" ",C326,1)+1)+1)-FIND(" ",C326,FIND(" ",C326,1)+1)-1),2))</f>
        <v>43039</v>
      </c>
      <c r="E326" s="37" t="str">
        <f t="shared" si="21"/>
        <v>Books</v>
      </c>
      <c r="F326" s="37" t="str">
        <f t="shared" si="22"/>
        <v>Carol</v>
      </c>
      <c r="G326" s="38">
        <f t="shared" si="23"/>
        <v>900</v>
      </c>
    </row>
    <row r="327" spans="1:7" x14ac:dyDescent="0.25">
      <c r="A327" s="16">
        <f t="shared" si="20"/>
        <v>325</v>
      </c>
      <c r="B327" t="s">
        <v>334</v>
      </c>
      <c r="C327" s="33" t="str">
        <f>SUBSTITUTE(SUBSTITUTE(SUBSTITUTE(TRIM(SUBSTITUTE(SUBSTITUTE(SUBSTITUTE(CLEAN(B327),CHAR(160)," "),"/",""),"_"," ")),"PR:",""),"SP:",""),"201710"," 201710")</f>
        <v>Music Alice 20171028 $0</v>
      </c>
      <c r="D327" s="36">
        <f>DATE(LEFT(MID(C327,FIND(" ",C327,FIND(" ",C327,1)+1)+1,FIND(" ",C327,FIND(" ",C327,FIND(" ",C327,1)+1)+1)-FIND(" ",C327,FIND(" ",C327,1)+1)-1),4),MID(MID(C327,FIND(" ",C327,FIND(" ",C327,1)+1)+1,FIND(" ",C327,FIND(" ",C327,FIND(" ",C327,1)+1)+1)-FIND(" ",C327,FIND(" ",C327,1)+1)-1),5,2),RIGHT(MID(C327,FIND(" ",C327,FIND(" ",C327,1)+1)+1,FIND(" ",C327,FIND(" ",C327,FIND(" ",C327,1)+1)+1)-FIND(" ",C327,FIND(" ",C327,1)+1)-1),2))</f>
        <v>43036</v>
      </c>
      <c r="E327" s="37" t="str">
        <f t="shared" si="21"/>
        <v>Music</v>
      </c>
      <c r="F327" s="37" t="str">
        <f t="shared" si="22"/>
        <v>Alice</v>
      </c>
      <c r="G327" s="38">
        <f t="shared" si="23"/>
        <v>0</v>
      </c>
    </row>
    <row r="328" spans="1:7" x14ac:dyDescent="0.25">
      <c r="A328" s="16">
        <f t="shared" si="20"/>
        <v>326</v>
      </c>
      <c r="B328" t="s">
        <v>335</v>
      </c>
      <c r="C328" s="33" t="str">
        <f>SUBSTITUTE(SUBSTITUTE(SUBSTITUTE(TRIM(SUBSTITUTE(SUBSTITUTE(SUBSTITUTE(CLEAN(B328),CHAR(160)," "),"/",""),"_"," ")),"PR:",""),"SP:",""),"201710"," 201710")</f>
        <v>Books David 2017107 $978</v>
      </c>
      <c r="D328" s="36">
        <f>DATE(LEFT(MID(C328,FIND(" ",C328,FIND(" ",C328,1)+1)+1,FIND(" ",C328,FIND(" ",C328,FIND(" ",C328,1)+1)+1)-FIND(" ",C328,FIND(" ",C328,1)+1)-1),4),MID(MID(C328,FIND(" ",C328,FIND(" ",C328,1)+1)+1,FIND(" ",C328,FIND(" ",C328,FIND(" ",C328,1)+1)+1)-FIND(" ",C328,FIND(" ",C328,1)+1)-1),5,2),RIGHT(MID(C328,FIND(" ",C328,FIND(" ",C328,1)+1)+1,FIND(" ",C328,FIND(" ",C328,FIND(" ",C328,1)+1)+1)-FIND(" ",C328,FIND(" ",C328,1)+1)-1),2))</f>
        <v>43015</v>
      </c>
      <c r="E328" s="37" t="str">
        <f t="shared" si="21"/>
        <v>Books</v>
      </c>
      <c r="F328" s="37" t="str">
        <f t="shared" si="22"/>
        <v>David</v>
      </c>
      <c r="G328" s="38">
        <f t="shared" si="23"/>
        <v>978</v>
      </c>
    </row>
    <row r="329" spans="1:7" x14ac:dyDescent="0.25">
      <c r="A329" s="16">
        <f t="shared" si="20"/>
        <v>327</v>
      </c>
      <c r="B329" t="s">
        <v>336</v>
      </c>
      <c r="C329" s="33" t="str">
        <f>SUBSTITUTE(SUBSTITUTE(SUBSTITUTE(TRIM(SUBSTITUTE(SUBSTITUTE(SUBSTITUTE(CLEAN(B329),CHAR(160)," "),"/",""),"_"," ")),"PR:",""),"SP:",""),"201710"," 201710")</f>
        <v>Clothing Alice 2017106 $680</v>
      </c>
      <c r="D329" s="36">
        <f>DATE(LEFT(MID(C329,FIND(" ",C329,FIND(" ",C329,1)+1)+1,FIND(" ",C329,FIND(" ",C329,FIND(" ",C329,1)+1)+1)-FIND(" ",C329,FIND(" ",C329,1)+1)-1),4),MID(MID(C329,FIND(" ",C329,FIND(" ",C329,1)+1)+1,FIND(" ",C329,FIND(" ",C329,FIND(" ",C329,1)+1)+1)-FIND(" ",C329,FIND(" ",C329,1)+1)-1),5,2),RIGHT(MID(C329,FIND(" ",C329,FIND(" ",C329,1)+1)+1,FIND(" ",C329,FIND(" ",C329,FIND(" ",C329,1)+1)+1)-FIND(" ",C329,FIND(" ",C329,1)+1)-1),2))</f>
        <v>43014</v>
      </c>
      <c r="E329" s="37" t="str">
        <f t="shared" si="21"/>
        <v>Clothing</v>
      </c>
      <c r="F329" s="37" t="str">
        <f t="shared" si="22"/>
        <v>Alice</v>
      </c>
      <c r="G329" s="38">
        <f t="shared" si="23"/>
        <v>680</v>
      </c>
    </row>
    <row r="330" spans="1:7" x14ac:dyDescent="0.25">
      <c r="A330" s="16">
        <f t="shared" si="20"/>
        <v>328</v>
      </c>
      <c r="B330" t="s">
        <v>337</v>
      </c>
      <c r="C330" s="33" t="str">
        <f>SUBSTITUTE(SUBSTITUTE(SUBSTITUTE(TRIM(SUBSTITUTE(SUBSTITUTE(SUBSTITUTE(CLEAN(B330),CHAR(160)," "),"/",""),"_"," ")),"PR:",""),"SP:",""),"201710"," 201710")</f>
        <v>Games Barney 20171017 $1489</v>
      </c>
      <c r="D330" s="36">
        <f>DATE(LEFT(MID(C330,FIND(" ",C330,FIND(" ",C330,1)+1)+1,FIND(" ",C330,FIND(" ",C330,FIND(" ",C330,1)+1)+1)-FIND(" ",C330,FIND(" ",C330,1)+1)-1),4),MID(MID(C330,FIND(" ",C330,FIND(" ",C330,1)+1)+1,FIND(" ",C330,FIND(" ",C330,FIND(" ",C330,1)+1)+1)-FIND(" ",C330,FIND(" ",C330,1)+1)-1),5,2),RIGHT(MID(C330,FIND(" ",C330,FIND(" ",C330,1)+1)+1,FIND(" ",C330,FIND(" ",C330,FIND(" ",C330,1)+1)+1)-FIND(" ",C330,FIND(" ",C330,1)+1)-1),2))</f>
        <v>43025</v>
      </c>
      <c r="E330" s="37" t="str">
        <f t="shared" si="21"/>
        <v>Games</v>
      </c>
      <c r="F330" s="37" t="str">
        <f t="shared" si="22"/>
        <v>Barney</v>
      </c>
      <c r="G330" s="38">
        <f t="shared" si="23"/>
        <v>1489</v>
      </c>
    </row>
    <row r="331" spans="1:7" x14ac:dyDescent="0.25">
      <c r="A331" s="16">
        <f t="shared" si="20"/>
        <v>329</v>
      </c>
      <c r="B331" t="s">
        <v>338</v>
      </c>
      <c r="C331" s="33" t="str">
        <f>SUBSTITUTE(SUBSTITUTE(SUBSTITUTE(TRIM(SUBSTITUTE(SUBSTITUTE(SUBSTITUTE(CLEAN(B331),CHAR(160)," "),"/",""),"_"," ")),"PR:",""),"SP:",""),"201710"," 201710")</f>
        <v>Games Barney 20171030 $0</v>
      </c>
      <c r="D331" s="36">
        <f>DATE(LEFT(MID(C331,FIND(" ",C331,FIND(" ",C331,1)+1)+1,FIND(" ",C331,FIND(" ",C331,FIND(" ",C331,1)+1)+1)-FIND(" ",C331,FIND(" ",C331,1)+1)-1),4),MID(MID(C331,FIND(" ",C331,FIND(" ",C331,1)+1)+1,FIND(" ",C331,FIND(" ",C331,FIND(" ",C331,1)+1)+1)-FIND(" ",C331,FIND(" ",C331,1)+1)-1),5,2),RIGHT(MID(C331,FIND(" ",C331,FIND(" ",C331,1)+1)+1,FIND(" ",C331,FIND(" ",C331,FIND(" ",C331,1)+1)+1)-FIND(" ",C331,FIND(" ",C331,1)+1)-1),2))</f>
        <v>43038</v>
      </c>
      <c r="E331" s="37" t="str">
        <f t="shared" si="21"/>
        <v>Games</v>
      </c>
      <c r="F331" s="37" t="str">
        <f t="shared" si="22"/>
        <v>Barney</v>
      </c>
      <c r="G331" s="38">
        <f t="shared" si="23"/>
        <v>0</v>
      </c>
    </row>
    <row r="332" spans="1:7" x14ac:dyDescent="0.25">
      <c r="A332" s="16">
        <f t="shared" si="20"/>
        <v>330</v>
      </c>
      <c r="B332" t="s">
        <v>339</v>
      </c>
      <c r="C332" s="33" t="str">
        <f>SUBSTITUTE(SUBSTITUTE(SUBSTITUTE(TRIM(SUBSTITUTE(SUBSTITUTE(SUBSTITUTE(CLEAN(B332),CHAR(160)," "),"/",""),"_"," ")),"PR:",""),"SP:",""),"201710"," 201710")</f>
        <v>Books Alice 20171023 $0</v>
      </c>
      <c r="D332" s="36">
        <f>DATE(LEFT(MID(C332,FIND(" ",C332,FIND(" ",C332,1)+1)+1,FIND(" ",C332,FIND(" ",C332,FIND(" ",C332,1)+1)+1)-FIND(" ",C332,FIND(" ",C332,1)+1)-1),4),MID(MID(C332,FIND(" ",C332,FIND(" ",C332,1)+1)+1,FIND(" ",C332,FIND(" ",C332,FIND(" ",C332,1)+1)+1)-FIND(" ",C332,FIND(" ",C332,1)+1)-1),5,2),RIGHT(MID(C332,FIND(" ",C332,FIND(" ",C332,1)+1)+1,FIND(" ",C332,FIND(" ",C332,FIND(" ",C332,1)+1)+1)-FIND(" ",C332,FIND(" ",C332,1)+1)-1),2))</f>
        <v>43031</v>
      </c>
      <c r="E332" s="37" t="str">
        <f t="shared" si="21"/>
        <v>Books</v>
      </c>
      <c r="F332" s="37" t="str">
        <f t="shared" si="22"/>
        <v>Alice</v>
      </c>
      <c r="G332" s="38">
        <f t="shared" si="23"/>
        <v>0</v>
      </c>
    </row>
    <row r="333" spans="1:7" x14ac:dyDescent="0.25">
      <c r="A333" s="16">
        <f t="shared" si="20"/>
        <v>331</v>
      </c>
      <c r="B333" t="s">
        <v>340</v>
      </c>
      <c r="C333" s="33" t="str">
        <f>SUBSTITUTE(SUBSTITUTE(SUBSTITUTE(TRIM(SUBSTITUTE(SUBSTITUTE(SUBSTITUTE(CLEAN(B333),CHAR(160)," "),"/",""),"_"," ")),"PR:",""),"SP:",""),"201710"," 201710")</f>
        <v>Clothing David 2017105 $0</v>
      </c>
      <c r="D333" s="36">
        <f>DATE(LEFT(MID(C333,FIND(" ",C333,FIND(" ",C333,1)+1)+1,FIND(" ",C333,FIND(" ",C333,FIND(" ",C333,1)+1)+1)-FIND(" ",C333,FIND(" ",C333,1)+1)-1),4),MID(MID(C333,FIND(" ",C333,FIND(" ",C333,1)+1)+1,FIND(" ",C333,FIND(" ",C333,FIND(" ",C333,1)+1)+1)-FIND(" ",C333,FIND(" ",C333,1)+1)-1),5,2),RIGHT(MID(C333,FIND(" ",C333,FIND(" ",C333,1)+1)+1,FIND(" ",C333,FIND(" ",C333,FIND(" ",C333,1)+1)+1)-FIND(" ",C333,FIND(" ",C333,1)+1)-1),2))</f>
        <v>43013</v>
      </c>
      <c r="E333" s="37" t="str">
        <f t="shared" si="21"/>
        <v>Clothing</v>
      </c>
      <c r="F333" s="37" t="str">
        <f t="shared" si="22"/>
        <v>David</v>
      </c>
      <c r="G333" s="38">
        <f t="shared" si="23"/>
        <v>0</v>
      </c>
    </row>
    <row r="334" spans="1:7" x14ac:dyDescent="0.25">
      <c r="A334" s="16">
        <f t="shared" si="20"/>
        <v>332</v>
      </c>
      <c r="B334" t="s">
        <v>341</v>
      </c>
      <c r="C334" s="33" t="str">
        <f>SUBSTITUTE(SUBSTITUTE(SUBSTITUTE(TRIM(SUBSTITUTE(SUBSTITUTE(SUBSTITUTE(CLEAN(B334),CHAR(160)," "),"/",""),"_"," ")),"PR:",""),"SP:",""),"201710"," 201710")</f>
        <v>Books Alice 2017105 $508</v>
      </c>
      <c r="D334" s="36">
        <f>DATE(LEFT(MID(C334,FIND(" ",C334,FIND(" ",C334,1)+1)+1,FIND(" ",C334,FIND(" ",C334,FIND(" ",C334,1)+1)+1)-FIND(" ",C334,FIND(" ",C334,1)+1)-1),4),MID(MID(C334,FIND(" ",C334,FIND(" ",C334,1)+1)+1,FIND(" ",C334,FIND(" ",C334,FIND(" ",C334,1)+1)+1)-FIND(" ",C334,FIND(" ",C334,1)+1)-1),5,2),RIGHT(MID(C334,FIND(" ",C334,FIND(" ",C334,1)+1)+1,FIND(" ",C334,FIND(" ",C334,FIND(" ",C334,1)+1)+1)-FIND(" ",C334,FIND(" ",C334,1)+1)-1),2))</f>
        <v>43013</v>
      </c>
      <c r="E334" s="37" t="str">
        <f t="shared" si="21"/>
        <v>Books</v>
      </c>
      <c r="F334" s="37" t="str">
        <f t="shared" si="22"/>
        <v>Alice</v>
      </c>
      <c r="G334" s="38">
        <f t="shared" si="23"/>
        <v>508</v>
      </c>
    </row>
    <row r="335" spans="1:7" x14ac:dyDescent="0.25">
      <c r="A335" s="16">
        <f t="shared" si="20"/>
        <v>333</v>
      </c>
      <c r="B335" t="s">
        <v>342</v>
      </c>
      <c r="C335" s="33" t="str">
        <f>SUBSTITUTE(SUBSTITUTE(SUBSTITUTE(TRIM(SUBSTITUTE(SUBSTITUTE(SUBSTITUTE(CLEAN(B335),CHAR(160)," "),"/",""),"_"," ")),"PR:",""),"SP:",""),"201710"," 201710")</f>
        <v>Clothing Barney 20171026 $1793</v>
      </c>
      <c r="D335" s="36">
        <f>DATE(LEFT(MID(C335,FIND(" ",C335,FIND(" ",C335,1)+1)+1,FIND(" ",C335,FIND(" ",C335,FIND(" ",C335,1)+1)+1)-FIND(" ",C335,FIND(" ",C335,1)+1)-1),4),MID(MID(C335,FIND(" ",C335,FIND(" ",C335,1)+1)+1,FIND(" ",C335,FIND(" ",C335,FIND(" ",C335,1)+1)+1)-FIND(" ",C335,FIND(" ",C335,1)+1)-1),5,2),RIGHT(MID(C335,FIND(" ",C335,FIND(" ",C335,1)+1)+1,FIND(" ",C335,FIND(" ",C335,FIND(" ",C335,1)+1)+1)-FIND(" ",C335,FIND(" ",C335,1)+1)-1),2))</f>
        <v>43034</v>
      </c>
      <c r="E335" s="37" t="str">
        <f t="shared" si="21"/>
        <v>Clothing</v>
      </c>
      <c r="F335" s="37" t="str">
        <f t="shared" si="22"/>
        <v>Barney</v>
      </c>
      <c r="G335" s="38">
        <f t="shared" si="23"/>
        <v>1793</v>
      </c>
    </row>
    <row r="336" spans="1:7" x14ac:dyDescent="0.25">
      <c r="A336" s="16">
        <f t="shared" si="20"/>
        <v>334</v>
      </c>
      <c r="B336" t="s">
        <v>343</v>
      </c>
      <c r="C336" s="33" t="str">
        <f>SUBSTITUTE(SUBSTITUTE(SUBSTITUTE(TRIM(SUBSTITUTE(SUBSTITUTE(SUBSTITUTE(CLEAN(B336),CHAR(160)," "),"/",""),"_"," ")),"PR:",""),"SP:",""),"201710"," 201710")</f>
        <v>Books Barney 2017107 $765</v>
      </c>
      <c r="D336" s="36">
        <f>DATE(LEFT(MID(C336,FIND(" ",C336,FIND(" ",C336,1)+1)+1,FIND(" ",C336,FIND(" ",C336,FIND(" ",C336,1)+1)+1)-FIND(" ",C336,FIND(" ",C336,1)+1)-1),4),MID(MID(C336,FIND(" ",C336,FIND(" ",C336,1)+1)+1,FIND(" ",C336,FIND(" ",C336,FIND(" ",C336,1)+1)+1)-FIND(" ",C336,FIND(" ",C336,1)+1)-1),5,2),RIGHT(MID(C336,FIND(" ",C336,FIND(" ",C336,1)+1)+1,FIND(" ",C336,FIND(" ",C336,FIND(" ",C336,1)+1)+1)-FIND(" ",C336,FIND(" ",C336,1)+1)-1),2))</f>
        <v>43015</v>
      </c>
      <c r="E336" s="37" t="str">
        <f t="shared" si="21"/>
        <v>Books</v>
      </c>
      <c r="F336" s="37" t="str">
        <f t="shared" si="22"/>
        <v>Barney</v>
      </c>
      <c r="G336" s="38">
        <f t="shared" si="23"/>
        <v>765</v>
      </c>
    </row>
    <row r="337" spans="1:7" x14ac:dyDescent="0.25">
      <c r="A337" s="16">
        <f t="shared" si="20"/>
        <v>335</v>
      </c>
      <c r="B337" t="s">
        <v>344</v>
      </c>
      <c r="C337" s="33" t="str">
        <f>SUBSTITUTE(SUBSTITUTE(SUBSTITUTE(TRIM(SUBSTITUTE(SUBSTITUTE(SUBSTITUTE(CLEAN(B337),CHAR(160)," "),"/",""),"_"," ")),"PR:",""),"SP:",""),"201710"," 201710")</f>
        <v>Clothing Alice 20171023 $1099</v>
      </c>
      <c r="D337" s="36">
        <f>DATE(LEFT(MID(C337,FIND(" ",C337,FIND(" ",C337,1)+1)+1,FIND(" ",C337,FIND(" ",C337,FIND(" ",C337,1)+1)+1)-FIND(" ",C337,FIND(" ",C337,1)+1)-1),4),MID(MID(C337,FIND(" ",C337,FIND(" ",C337,1)+1)+1,FIND(" ",C337,FIND(" ",C337,FIND(" ",C337,1)+1)+1)-FIND(" ",C337,FIND(" ",C337,1)+1)-1),5,2),RIGHT(MID(C337,FIND(" ",C337,FIND(" ",C337,1)+1)+1,FIND(" ",C337,FIND(" ",C337,FIND(" ",C337,1)+1)+1)-FIND(" ",C337,FIND(" ",C337,1)+1)-1),2))</f>
        <v>43031</v>
      </c>
      <c r="E337" s="37" t="str">
        <f t="shared" si="21"/>
        <v>Clothing</v>
      </c>
      <c r="F337" s="37" t="str">
        <f t="shared" si="22"/>
        <v>Alice</v>
      </c>
      <c r="G337" s="38">
        <f t="shared" si="23"/>
        <v>1099</v>
      </c>
    </row>
    <row r="338" spans="1:7" x14ac:dyDescent="0.25">
      <c r="A338" s="16">
        <f t="shared" si="20"/>
        <v>336</v>
      </c>
      <c r="B338" t="s">
        <v>345</v>
      </c>
      <c r="C338" s="33" t="str">
        <f>SUBSTITUTE(SUBSTITUTE(SUBSTITUTE(TRIM(SUBSTITUTE(SUBSTITUTE(SUBSTITUTE(CLEAN(B338),CHAR(160)," "),"/",""),"_"," ")),"PR:",""),"SP:",""),"201710"," 201710")</f>
        <v>Clothing David 2017101 $610</v>
      </c>
      <c r="D338" s="36">
        <f>DATE(LEFT(MID(C338,FIND(" ",C338,FIND(" ",C338,1)+1)+1,FIND(" ",C338,FIND(" ",C338,FIND(" ",C338,1)+1)+1)-FIND(" ",C338,FIND(" ",C338,1)+1)-1),4),MID(MID(C338,FIND(" ",C338,FIND(" ",C338,1)+1)+1,FIND(" ",C338,FIND(" ",C338,FIND(" ",C338,1)+1)+1)-FIND(" ",C338,FIND(" ",C338,1)+1)-1),5,2),RIGHT(MID(C338,FIND(" ",C338,FIND(" ",C338,1)+1)+1,FIND(" ",C338,FIND(" ",C338,FIND(" ",C338,1)+1)+1)-FIND(" ",C338,FIND(" ",C338,1)+1)-1),2))</f>
        <v>43009</v>
      </c>
      <c r="E338" s="37" t="str">
        <f t="shared" si="21"/>
        <v>Clothing</v>
      </c>
      <c r="F338" s="37" t="str">
        <f t="shared" si="22"/>
        <v>David</v>
      </c>
      <c r="G338" s="38">
        <f t="shared" si="23"/>
        <v>610</v>
      </c>
    </row>
    <row r="339" spans="1:7" x14ac:dyDescent="0.25">
      <c r="A339" s="16">
        <f t="shared" si="20"/>
        <v>337</v>
      </c>
      <c r="B339" t="s">
        <v>346</v>
      </c>
      <c r="C339" s="33" t="str">
        <f>SUBSTITUTE(SUBSTITUTE(SUBSTITUTE(TRIM(SUBSTITUTE(SUBSTITUTE(SUBSTITUTE(CLEAN(B339),CHAR(160)," "),"/",""),"_"," ")),"PR:",""),"SP:",""),"201710"," 201710")</f>
        <v>Music Barney 20171024 $1157</v>
      </c>
      <c r="D339" s="36">
        <f>DATE(LEFT(MID(C339,FIND(" ",C339,FIND(" ",C339,1)+1)+1,FIND(" ",C339,FIND(" ",C339,FIND(" ",C339,1)+1)+1)-FIND(" ",C339,FIND(" ",C339,1)+1)-1),4),MID(MID(C339,FIND(" ",C339,FIND(" ",C339,1)+1)+1,FIND(" ",C339,FIND(" ",C339,FIND(" ",C339,1)+1)+1)-FIND(" ",C339,FIND(" ",C339,1)+1)-1),5,2),RIGHT(MID(C339,FIND(" ",C339,FIND(" ",C339,1)+1)+1,FIND(" ",C339,FIND(" ",C339,FIND(" ",C339,1)+1)+1)-FIND(" ",C339,FIND(" ",C339,1)+1)-1),2))</f>
        <v>43032</v>
      </c>
      <c r="E339" s="37" t="str">
        <f t="shared" si="21"/>
        <v>Music</v>
      </c>
      <c r="F339" s="37" t="str">
        <f t="shared" si="22"/>
        <v>Barney</v>
      </c>
      <c r="G339" s="38">
        <f t="shared" si="23"/>
        <v>1157</v>
      </c>
    </row>
    <row r="340" spans="1:7" x14ac:dyDescent="0.25">
      <c r="A340" s="16">
        <f t="shared" si="20"/>
        <v>338</v>
      </c>
      <c r="B340" t="s">
        <v>347</v>
      </c>
      <c r="C340" s="33" t="str">
        <f>SUBSTITUTE(SUBSTITUTE(SUBSTITUTE(TRIM(SUBSTITUTE(SUBSTITUTE(SUBSTITUTE(CLEAN(B340),CHAR(160)," "),"/",""),"_"," ")),"PR:",""),"SP:",""),"201710"," 201710")</f>
        <v>Clothing Barney 20171022 $845</v>
      </c>
      <c r="D340" s="36">
        <f>DATE(LEFT(MID(C340,FIND(" ",C340,FIND(" ",C340,1)+1)+1,FIND(" ",C340,FIND(" ",C340,FIND(" ",C340,1)+1)+1)-FIND(" ",C340,FIND(" ",C340,1)+1)-1),4),MID(MID(C340,FIND(" ",C340,FIND(" ",C340,1)+1)+1,FIND(" ",C340,FIND(" ",C340,FIND(" ",C340,1)+1)+1)-FIND(" ",C340,FIND(" ",C340,1)+1)-1),5,2),RIGHT(MID(C340,FIND(" ",C340,FIND(" ",C340,1)+1)+1,FIND(" ",C340,FIND(" ",C340,FIND(" ",C340,1)+1)+1)-FIND(" ",C340,FIND(" ",C340,1)+1)-1),2))</f>
        <v>43030</v>
      </c>
      <c r="E340" s="37" t="str">
        <f t="shared" si="21"/>
        <v>Clothing</v>
      </c>
      <c r="F340" s="37" t="str">
        <f t="shared" si="22"/>
        <v>Barney</v>
      </c>
      <c r="G340" s="38">
        <f t="shared" si="23"/>
        <v>845</v>
      </c>
    </row>
    <row r="341" spans="1:7" x14ac:dyDescent="0.25">
      <c r="A341" s="16">
        <f t="shared" si="20"/>
        <v>339</v>
      </c>
      <c r="B341" t="s">
        <v>348</v>
      </c>
      <c r="C341" s="33" t="str">
        <f>SUBSTITUTE(SUBSTITUTE(SUBSTITUTE(TRIM(SUBSTITUTE(SUBSTITUTE(SUBSTITUTE(CLEAN(B341),CHAR(160)," "),"/",""),"_"," ")),"PR:",""),"SP:",""),"201710"," 201710")</f>
        <v>Games Barney 20171031 $1381</v>
      </c>
      <c r="D341" s="36">
        <f>DATE(LEFT(MID(C341,FIND(" ",C341,FIND(" ",C341,1)+1)+1,FIND(" ",C341,FIND(" ",C341,FIND(" ",C341,1)+1)+1)-FIND(" ",C341,FIND(" ",C341,1)+1)-1),4),MID(MID(C341,FIND(" ",C341,FIND(" ",C341,1)+1)+1,FIND(" ",C341,FIND(" ",C341,FIND(" ",C341,1)+1)+1)-FIND(" ",C341,FIND(" ",C341,1)+1)-1),5,2),RIGHT(MID(C341,FIND(" ",C341,FIND(" ",C341,1)+1)+1,FIND(" ",C341,FIND(" ",C341,FIND(" ",C341,1)+1)+1)-FIND(" ",C341,FIND(" ",C341,1)+1)-1),2))</f>
        <v>43039</v>
      </c>
      <c r="E341" s="37" t="str">
        <f t="shared" si="21"/>
        <v>Games</v>
      </c>
      <c r="F341" s="37" t="str">
        <f t="shared" si="22"/>
        <v>Barney</v>
      </c>
      <c r="G341" s="38">
        <f t="shared" si="23"/>
        <v>1381</v>
      </c>
    </row>
    <row r="342" spans="1:7" x14ac:dyDescent="0.25">
      <c r="A342" s="16">
        <f t="shared" si="20"/>
        <v>340</v>
      </c>
      <c r="B342" t="s">
        <v>349</v>
      </c>
      <c r="C342" s="33" t="str">
        <f>SUBSTITUTE(SUBSTITUTE(SUBSTITUTE(TRIM(SUBSTITUTE(SUBSTITUTE(SUBSTITUTE(CLEAN(B342),CHAR(160)," "),"/",""),"_"," ")),"PR:",""),"SP:",""),"201710"," 201710")</f>
        <v>Games David 2017109 $1960</v>
      </c>
      <c r="D342" s="36">
        <f>DATE(LEFT(MID(C342,FIND(" ",C342,FIND(" ",C342,1)+1)+1,FIND(" ",C342,FIND(" ",C342,FIND(" ",C342,1)+1)+1)-FIND(" ",C342,FIND(" ",C342,1)+1)-1),4),MID(MID(C342,FIND(" ",C342,FIND(" ",C342,1)+1)+1,FIND(" ",C342,FIND(" ",C342,FIND(" ",C342,1)+1)+1)-FIND(" ",C342,FIND(" ",C342,1)+1)-1),5,2),RIGHT(MID(C342,FIND(" ",C342,FIND(" ",C342,1)+1)+1,FIND(" ",C342,FIND(" ",C342,FIND(" ",C342,1)+1)+1)-FIND(" ",C342,FIND(" ",C342,1)+1)-1),2))</f>
        <v>43017</v>
      </c>
      <c r="E342" s="37" t="str">
        <f t="shared" si="21"/>
        <v>Games</v>
      </c>
      <c r="F342" s="37" t="str">
        <f t="shared" si="22"/>
        <v>David</v>
      </c>
      <c r="G342" s="38">
        <f t="shared" si="23"/>
        <v>1960</v>
      </c>
    </row>
    <row r="343" spans="1:7" x14ac:dyDescent="0.25">
      <c r="A343" s="16">
        <f t="shared" si="20"/>
        <v>341</v>
      </c>
      <c r="B343" t="s">
        <v>350</v>
      </c>
      <c r="C343" s="33" t="str">
        <f>SUBSTITUTE(SUBSTITUTE(SUBSTITUTE(TRIM(SUBSTITUTE(SUBSTITUTE(SUBSTITUTE(CLEAN(B343),CHAR(160)," "),"/",""),"_"," ")),"PR:",""),"SP:",""),"201710"," 201710")</f>
        <v>Games Barney 2017103 $1957</v>
      </c>
      <c r="D343" s="36">
        <f>DATE(LEFT(MID(C343,FIND(" ",C343,FIND(" ",C343,1)+1)+1,FIND(" ",C343,FIND(" ",C343,FIND(" ",C343,1)+1)+1)-FIND(" ",C343,FIND(" ",C343,1)+1)-1),4),MID(MID(C343,FIND(" ",C343,FIND(" ",C343,1)+1)+1,FIND(" ",C343,FIND(" ",C343,FIND(" ",C343,1)+1)+1)-FIND(" ",C343,FIND(" ",C343,1)+1)-1),5,2),RIGHT(MID(C343,FIND(" ",C343,FIND(" ",C343,1)+1)+1,FIND(" ",C343,FIND(" ",C343,FIND(" ",C343,1)+1)+1)-FIND(" ",C343,FIND(" ",C343,1)+1)-1),2))</f>
        <v>43011</v>
      </c>
      <c r="E343" s="37" t="str">
        <f t="shared" si="21"/>
        <v>Games</v>
      </c>
      <c r="F343" s="37" t="str">
        <f t="shared" si="22"/>
        <v>Barney</v>
      </c>
      <c r="G343" s="38">
        <f t="shared" si="23"/>
        <v>1957</v>
      </c>
    </row>
    <row r="344" spans="1:7" x14ac:dyDescent="0.25">
      <c r="A344" s="16">
        <f t="shared" si="20"/>
        <v>342</v>
      </c>
      <c r="B344" t="s">
        <v>351</v>
      </c>
      <c r="C344" s="33" t="str">
        <f>SUBSTITUTE(SUBSTITUTE(SUBSTITUTE(TRIM(SUBSTITUTE(SUBSTITUTE(SUBSTITUTE(CLEAN(B344),CHAR(160)," "),"/",""),"_"," ")),"PR:",""),"SP:",""),"201710"," 201710")</f>
        <v>Music David 20171031 $1247</v>
      </c>
      <c r="D344" s="36">
        <f>DATE(LEFT(MID(C344,FIND(" ",C344,FIND(" ",C344,1)+1)+1,FIND(" ",C344,FIND(" ",C344,FIND(" ",C344,1)+1)+1)-FIND(" ",C344,FIND(" ",C344,1)+1)-1),4),MID(MID(C344,FIND(" ",C344,FIND(" ",C344,1)+1)+1,FIND(" ",C344,FIND(" ",C344,FIND(" ",C344,1)+1)+1)-FIND(" ",C344,FIND(" ",C344,1)+1)-1),5,2),RIGHT(MID(C344,FIND(" ",C344,FIND(" ",C344,1)+1)+1,FIND(" ",C344,FIND(" ",C344,FIND(" ",C344,1)+1)+1)-FIND(" ",C344,FIND(" ",C344,1)+1)-1),2))</f>
        <v>43039</v>
      </c>
      <c r="E344" s="37" t="str">
        <f t="shared" si="21"/>
        <v>Music</v>
      </c>
      <c r="F344" s="37" t="str">
        <f t="shared" si="22"/>
        <v>David</v>
      </c>
      <c r="G344" s="38">
        <f t="shared" si="23"/>
        <v>1247</v>
      </c>
    </row>
    <row r="345" spans="1:7" x14ac:dyDescent="0.25">
      <c r="A345" s="16">
        <f t="shared" si="20"/>
        <v>343</v>
      </c>
      <c r="B345" t="s">
        <v>352</v>
      </c>
      <c r="C345" s="33" t="str">
        <f>SUBSTITUTE(SUBSTITUTE(SUBSTITUTE(TRIM(SUBSTITUTE(SUBSTITUTE(SUBSTITUTE(CLEAN(B345),CHAR(160)," "),"/",""),"_"," ")),"PR:",""),"SP:",""),"201710"," 201710")</f>
        <v>Games Barney 2017108 $1478</v>
      </c>
      <c r="D345" s="36">
        <f>DATE(LEFT(MID(C345,FIND(" ",C345,FIND(" ",C345,1)+1)+1,FIND(" ",C345,FIND(" ",C345,FIND(" ",C345,1)+1)+1)-FIND(" ",C345,FIND(" ",C345,1)+1)-1),4),MID(MID(C345,FIND(" ",C345,FIND(" ",C345,1)+1)+1,FIND(" ",C345,FIND(" ",C345,FIND(" ",C345,1)+1)+1)-FIND(" ",C345,FIND(" ",C345,1)+1)-1),5,2),RIGHT(MID(C345,FIND(" ",C345,FIND(" ",C345,1)+1)+1,FIND(" ",C345,FIND(" ",C345,FIND(" ",C345,1)+1)+1)-FIND(" ",C345,FIND(" ",C345,1)+1)-1),2))</f>
        <v>43016</v>
      </c>
      <c r="E345" s="37" t="str">
        <f t="shared" si="21"/>
        <v>Games</v>
      </c>
      <c r="F345" s="37" t="str">
        <f t="shared" si="22"/>
        <v>Barney</v>
      </c>
      <c r="G345" s="38">
        <f t="shared" si="23"/>
        <v>1478</v>
      </c>
    </row>
    <row r="346" spans="1:7" x14ac:dyDescent="0.25">
      <c r="A346" s="16">
        <f t="shared" si="20"/>
        <v>344</v>
      </c>
      <c r="B346" t="s">
        <v>353</v>
      </c>
      <c r="C346" s="33" t="str">
        <f>SUBSTITUTE(SUBSTITUTE(SUBSTITUTE(TRIM(SUBSTITUTE(SUBSTITUTE(SUBSTITUTE(CLEAN(B346),CHAR(160)," "),"/",""),"_"," ")),"PR:",""),"SP:",""),"201710"," 201710")</f>
        <v>Games Alice 2017109 $0</v>
      </c>
      <c r="D346" s="36">
        <f>DATE(LEFT(MID(C346,FIND(" ",C346,FIND(" ",C346,1)+1)+1,FIND(" ",C346,FIND(" ",C346,FIND(" ",C346,1)+1)+1)-FIND(" ",C346,FIND(" ",C346,1)+1)-1),4),MID(MID(C346,FIND(" ",C346,FIND(" ",C346,1)+1)+1,FIND(" ",C346,FIND(" ",C346,FIND(" ",C346,1)+1)+1)-FIND(" ",C346,FIND(" ",C346,1)+1)-1),5,2),RIGHT(MID(C346,FIND(" ",C346,FIND(" ",C346,1)+1)+1,FIND(" ",C346,FIND(" ",C346,FIND(" ",C346,1)+1)+1)-FIND(" ",C346,FIND(" ",C346,1)+1)-1),2))</f>
        <v>43017</v>
      </c>
      <c r="E346" s="37" t="str">
        <f t="shared" si="21"/>
        <v>Games</v>
      </c>
      <c r="F346" s="37" t="str">
        <f t="shared" si="22"/>
        <v>Alice</v>
      </c>
      <c r="G346" s="38">
        <f t="shared" si="23"/>
        <v>0</v>
      </c>
    </row>
    <row r="347" spans="1:7" x14ac:dyDescent="0.25">
      <c r="A347" s="16">
        <f t="shared" si="20"/>
        <v>345</v>
      </c>
      <c r="B347" t="s">
        <v>354</v>
      </c>
      <c r="C347" s="33" t="str">
        <f>SUBSTITUTE(SUBSTITUTE(SUBSTITUTE(TRIM(SUBSTITUTE(SUBSTITUTE(SUBSTITUTE(CLEAN(B347),CHAR(160)," "),"/",""),"_"," ")),"PR:",""),"SP:",""),"201710"," 201710")</f>
        <v>Music Carol 20171028 $1137</v>
      </c>
      <c r="D347" s="36">
        <f>DATE(LEFT(MID(C347,FIND(" ",C347,FIND(" ",C347,1)+1)+1,FIND(" ",C347,FIND(" ",C347,FIND(" ",C347,1)+1)+1)-FIND(" ",C347,FIND(" ",C347,1)+1)-1),4),MID(MID(C347,FIND(" ",C347,FIND(" ",C347,1)+1)+1,FIND(" ",C347,FIND(" ",C347,FIND(" ",C347,1)+1)+1)-FIND(" ",C347,FIND(" ",C347,1)+1)-1),5,2),RIGHT(MID(C347,FIND(" ",C347,FIND(" ",C347,1)+1)+1,FIND(" ",C347,FIND(" ",C347,FIND(" ",C347,1)+1)+1)-FIND(" ",C347,FIND(" ",C347,1)+1)-1),2))</f>
        <v>43036</v>
      </c>
      <c r="E347" s="37" t="str">
        <f t="shared" si="21"/>
        <v>Music</v>
      </c>
      <c r="F347" s="37" t="str">
        <f t="shared" si="22"/>
        <v>Carol</v>
      </c>
      <c r="G347" s="38">
        <f t="shared" si="23"/>
        <v>1137</v>
      </c>
    </row>
    <row r="348" spans="1:7" x14ac:dyDescent="0.25">
      <c r="A348" s="16">
        <f t="shared" si="20"/>
        <v>346</v>
      </c>
      <c r="B348" t="s">
        <v>355</v>
      </c>
      <c r="C348" s="33" t="str">
        <f>SUBSTITUTE(SUBSTITUTE(SUBSTITUTE(TRIM(SUBSTITUTE(SUBSTITUTE(SUBSTITUTE(CLEAN(B348),CHAR(160)," "),"/",""),"_"," ")),"PR:",""),"SP:",""),"201710"," 201710")</f>
        <v>Clothing Carol 2017106 $0</v>
      </c>
      <c r="D348" s="36">
        <f>DATE(LEFT(MID(C348,FIND(" ",C348,FIND(" ",C348,1)+1)+1,FIND(" ",C348,FIND(" ",C348,FIND(" ",C348,1)+1)+1)-FIND(" ",C348,FIND(" ",C348,1)+1)-1),4),MID(MID(C348,FIND(" ",C348,FIND(" ",C348,1)+1)+1,FIND(" ",C348,FIND(" ",C348,FIND(" ",C348,1)+1)+1)-FIND(" ",C348,FIND(" ",C348,1)+1)-1),5,2),RIGHT(MID(C348,FIND(" ",C348,FIND(" ",C348,1)+1)+1,FIND(" ",C348,FIND(" ",C348,FIND(" ",C348,1)+1)+1)-FIND(" ",C348,FIND(" ",C348,1)+1)-1),2))</f>
        <v>43014</v>
      </c>
      <c r="E348" s="37" t="str">
        <f t="shared" si="21"/>
        <v>Clothing</v>
      </c>
      <c r="F348" s="37" t="str">
        <f t="shared" si="22"/>
        <v>Carol</v>
      </c>
      <c r="G348" s="38">
        <f t="shared" si="23"/>
        <v>0</v>
      </c>
    </row>
    <row r="349" spans="1:7" x14ac:dyDescent="0.25">
      <c r="A349" s="16">
        <f t="shared" si="20"/>
        <v>347</v>
      </c>
      <c r="B349" t="s">
        <v>356</v>
      </c>
      <c r="C349" s="33" t="str">
        <f>SUBSTITUTE(SUBSTITUTE(SUBSTITUTE(TRIM(SUBSTITUTE(SUBSTITUTE(SUBSTITUTE(CLEAN(B349),CHAR(160)," "),"/",""),"_"," ")),"PR:",""),"SP:",""),"201710"," 201710")</f>
        <v>Music Carol 20171017 $1223</v>
      </c>
      <c r="D349" s="36">
        <f>DATE(LEFT(MID(C349,FIND(" ",C349,FIND(" ",C349,1)+1)+1,FIND(" ",C349,FIND(" ",C349,FIND(" ",C349,1)+1)+1)-FIND(" ",C349,FIND(" ",C349,1)+1)-1),4),MID(MID(C349,FIND(" ",C349,FIND(" ",C349,1)+1)+1,FIND(" ",C349,FIND(" ",C349,FIND(" ",C349,1)+1)+1)-FIND(" ",C349,FIND(" ",C349,1)+1)-1),5,2),RIGHT(MID(C349,FIND(" ",C349,FIND(" ",C349,1)+1)+1,FIND(" ",C349,FIND(" ",C349,FIND(" ",C349,1)+1)+1)-FIND(" ",C349,FIND(" ",C349,1)+1)-1),2))</f>
        <v>43025</v>
      </c>
      <c r="E349" s="37" t="str">
        <f t="shared" si="21"/>
        <v>Music</v>
      </c>
      <c r="F349" s="37" t="str">
        <f t="shared" si="22"/>
        <v>Carol</v>
      </c>
      <c r="G349" s="38">
        <f t="shared" si="23"/>
        <v>1223</v>
      </c>
    </row>
    <row r="350" spans="1:7" x14ac:dyDescent="0.25">
      <c r="A350" s="16">
        <f t="shared" si="20"/>
        <v>348</v>
      </c>
      <c r="B350" t="s">
        <v>357</v>
      </c>
      <c r="C350" s="33" t="str">
        <f>SUBSTITUTE(SUBSTITUTE(SUBSTITUTE(TRIM(SUBSTITUTE(SUBSTITUTE(SUBSTITUTE(CLEAN(B350),CHAR(160)," "),"/",""),"_"," ")),"PR:",""),"SP:",""),"201710"," 201710")</f>
        <v>Clothing Barney 2017101 $732</v>
      </c>
      <c r="D350" s="36">
        <f>DATE(LEFT(MID(C350,FIND(" ",C350,FIND(" ",C350,1)+1)+1,FIND(" ",C350,FIND(" ",C350,FIND(" ",C350,1)+1)+1)-FIND(" ",C350,FIND(" ",C350,1)+1)-1),4),MID(MID(C350,FIND(" ",C350,FIND(" ",C350,1)+1)+1,FIND(" ",C350,FIND(" ",C350,FIND(" ",C350,1)+1)+1)-FIND(" ",C350,FIND(" ",C350,1)+1)-1),5,2),RIGHT(MID(C350,FIND(" ",C350,FIND(" ",C350,1)+1)+1,FIND(" ",C350,FIND(" ",C350,FIND(" ",C350,1)+1)+1)-FIND(" ",C350,FIND(" ",C350,1)+1)-1),2))</f>
        <v>43009</v>
      </c>
      <c r="E350" s="37" t="str">
        <f t="shared" si="21"/>
        <v>Clothing</v>
      </c>
      <c r="F350" s="37" t="str">
        <f t="shared" si="22"/>
        <v>Barney</v>
      </c>
      <c r="G350" s="38">
        <f t="shared" si="23"/>
        <v>732</v>
      </c>
    </row>
    <row r="351" spans="1:7" x14ac:dyDescent="0.25">
      <c r="A351" s="16">
        <f t="shared" si="20"/>
        <v>349</v>
      </c>
      <c r="B351" t="s">
        <v>358</v>
      </c>
      <c r="C351" s="33" t="str">
        <f>SUBSTITUTE(SUBSTITUTE(SUBSTITUTE(TRIM(SUBSTITUTE(SUBSTITUTE(SUBSTITUTE(CLEAN(B351),CHAR(160)," "),"/",""),"_"," ")),"PR:",""),"SP:",""),"201710"," 201710")</f>
        <v>Clothing Carol 20171020 $0</v>
      </c>
      <c r="D351" s="36">
        <f>DATE(LEFT(MID(C351,FIND(" ",C351,FIND(" ",C351,1)+1)+1,FIND(" ",C351,FIND(" ",C351,FIND(" ",C351,1)+1)+1)-FIND(" ",C351,FIND(" ",C351,1)+1)-1),4),MID(MID(C351,FIND(" ",C351,FIND(" ",C351,1)+1)+1,FIND(" ",C351,FIND(" ",C351,FIND(" ",C351,1)+1)+1)-FIND(" ",C351,FIND(" ",C351,1)+1)-1),5,2),RIGHT(MID(C351,FIND(" ",C351,FIND(" ",C351,1)+1)+1,FIND(" ",C351,FIND(" ",C351,FIND(" ",C351,1)+1)+1)-FIND(" ",C351,FIND(" ",C351,1)+1)-1),2))</f>
        <v>43028</v>
      </c>
      <c r="E351" s="37" t="str">
        <f t="shared" si="21"/>
        <v>Clothing</v>
      </c>
      <c r="F351" s="37" t="str">
        <f t="shared" si="22"/>
        <v>Carol</v>
      </c>
      <c r="G351" s="38">
        <f t="shared" si="23"/>
        <v>0</v>
      </c>
    </row>
    <row r="352" spans="1:7" x14ac:dyDescent="0.25">
      <c r="A352" s="16">
        <f t="shared" si="20"/>
        <v>350</v>
      </c>
      <c r="B352" t="s">
        <v>359</v>
      </c>
      <c r="C352" s="33" t="str">
        <f>SUBSTITUTE(SUBSTITUTE(SUBSTITUTE(TRIM(SUBSTITUTE(SUBSTITUTE(SUBSTITUTE(CLEAN(B352),CHAR(160)," "),"/",""),"_"," ")),"PR:",""),"SP:",""),"201710"," 201710")</f>
        <v>Books Carol 2017105 $619</v>
      </c>
      <c r="D352" s="36">
        <f>DATE(LEFT(MID(C352,FIND(" ",C352,FIND(" ",C352,1)+1)+1,FIND(" ",C352,FIND(" ",C352,FIND(" ",C352,1)+1)+1)-FIND(" ",C352,FIND(" ",C352,1)+1)-1),4),MID(MID(C352,FIND(" ",C352,FIND(" ",C352,1)+1)+1,FIND(" ",C352,FIND(" ",C352,FIND(" ",C352,1)+1)+1)-FIND(" ",C352,FIND(" ",C352,1)+1)-1),5,2),RIGHT(MID(C352,FIND(" ",C352,FIND(" ",C352,1)+1)+1,FIND(" ",C352,FIND(" ",C352,FIND(" ",C352,1)+1)+1)-FIND(" ",C352,FIND(" ",C352,1)+1)-1),2))</f>
        <v>43013</v>
      </c>
      <c r="E352" s="37" t="str">
        <f t="shared" si="21"/>
        <v>Books</v>
      </c>
      <c r="F352" s="37" t="str">
        <f t="shared" si="22"/>
        <v>Carol</v>
      </c>
      <c r="G352" s="38">
        <f t="shared" si="23"/>
        <v>619</v>
      </c>
    </row>
    <row r="353" spans="1:7" x14ac:dyDescent="0.25">
      <c r="A353" s="16">
        <f t="shared" si="20"/>
        <v>351</v>
      </c>
      <c r="B353" t="s">
        <v>360</v>
      </c>
      <c r="C353" s="33" t="str">
        <f>SUBSTITUTE(SUBSTITUTE(SUBSTITUTE(TRIM(SUBSTITUTE(SUBSTITUTE(SUBSTITUTE(CLEAN(B353),CHAR(160)," "),"/",""),"_"," ")),"PR:",""),"SP:",""),"201710"," 201710")</f>
        <v>Clothing Alice 20171019 $877</v>
      </c>
      <c r="D353" s="36">
        <f>DATE(LEFT(MID(C353,FIND(" ",C353,FIND(" ",C353,1)+1)+1,FIND(" ",C353,FIND(" ",C353,FIND(" ",C353,1)+1)+1)-FIND(" ",C353,FIND(" ",C353,1)+1)-1),4),MID(MID(C353,FIND(" ",C353,FIND(" ",C353,1)+1)+1,FIND(" ",C353,FIND(" ",C353,FIND(" ",C353,1)+1)+1)-FIND(" ",C353,FIND(" ",C353,1)+1)-1),5,2),RIGHT(MID(C353,FIND(" ",C353,FIND(" ",C353,1)+1)+1,FIND(" ",C353,FIND(" ",C353,FIND(" ",C353,1)+1)+1)-FIND(" ",C353,FIND(" ",C353,1)+1)-1),2))</f>
        <v>43027</v>
      </c>
      <c r="E353" s="37" t="str">
        <f t="shared" si="21"/>
        <v>Clothing</v>
      </c>
      <c r="F353" s="37" t="str">
        <f t="shared" si="22"/>
        <v>Alice</v>
      </c>
      <c r="G353" s="38">
        <f t="shared" si="23"/>
        <v>877</v>
      </c>
    </row>
    <row r="354" spans="1:7" x14ac:dyDescent="0.25">
      <c r="A354" s="16">
        <f t="shared" si="20"/>
        <v>352</v>
      </c>
      <c r="B354" t="s">
        <v>361</v>
      </c>
      <c r="C354" s="33" t="str">
        <f>SUBSTITUTE(SUBSTITUTE(SUBSTITUTE(TRIM(SUBSTITUTE(SUBSTITUTE(SUBSTITUTE(CLEAN(B354),CHAR(160)," "),"/",""),"_"," ")),"PR:",""),"SP:",""),"201710"," 201710")</f>
        <v>Books David 20171031 $629</v>
      </c>
      <c r="D354" s="36">
        <f>DATE(LEFT(MID(C354,FIND(" ",C354,FIND(" ",C354,1)+1)+1,FIND(" ",C354,FIND(" ",C354,FIND(" ",C354,1)+1)+1)-FIND(" ",C354,FIND(" ",C354,1)+1)-1),4),MID(MID(C354,FIND(" ",C354,FIND(" ",C354,1)+1)+1,FIND(" ",C354,FIND(" ",C354,FIND(" ",C354,1)+1)+1)-FIND(" ",C354,FIND(" ",C354,1)+1)-1),5,2),RIGHT(MID(C354,FIND(" ",C354,FIND(" ",C354,1)+1)+1,FIND(" ",C354,FIND(" ",C354,FIND(" ",C354,1)+1)+1)-FIND(" ",C354,FIND(" ",C354,1)+1)-1),2))</f>
        <v>43039</v>
      </c>
      <c r="E354" s="37" t="str">
        <f t="shared" si="21"/>
        <v>Books</v>
      </c>
      <c r="F354" s="37" t="str">
        <f t="shared" si="22"/>
        <v>David</v>
      </c>
      <c r="G354" s="38">
        <f t="shared" si="23"/>
        <v>629</v>
      </c>
    </row>
    <row r="355" spans="1:7" x14ac:dyDescent="0.25">
      <c r="A355" s="16">
        <f t="shared" si="20"/>
        <v>353</v>
      </c>
      <c r="B355" t="s">
        <v>362</v>
      </c>
      <c r="C355" s="33" t="str">
        <f>SUBSTITUTE(SUBSTITUTE(SUBSTITUTE(TRIM(SUBSTITUTE(SUBSTITUTE(SUBSTITUTE(CLEAN(B355),CHAR(160)," "),"/",""),"_"," ")),"PR:",""),"SP:",""),"201710"," 201710")</f>
        <v>Clothing Carol 2017103 $1069</v>
      </c>
      <c r="D355" s="36">
        <f>DATE(LEFT(MID(C355,FIND(" ",C355,FIND(" ",C355,1)+1)+1,FIND(" ",C355,FIND(" ",C355,FIND(" ",C355,1)+1)+1)-FIND(" ",C355,FIND(" ",C355,1)+1)-1),4),MID(MID(C355,FIND(" ",C355,FIND(" ",C355,1)+1)+1,FIND(" ",C355,FIND(" ",C355,FIND(" ",C355,1)+1)+1)-FIND(" ",C355,FIND(" ",C355,1)+1)-1),5,2),RIGHT(MID(C355,FIND(" ",C355,FIND(" ",C355,1)+1)+1,FIND(" ",C355,FIND(" ",C355,FIND(" ",C355,1)+1)+1)-FIND(" ",C355,FIND(" ",C355,1)+1)-1),2))</f>
        <v>43011</v>
      </c>
      <c r="E355" s="37" t="str">
        <f t="shared" si="21"/>
        <v>Clothing</v>
      </c>
      <c r="F355" s="37" t="str">
        <f t="shared" si="22"/>
        <v>Carol</v>
      </c>
      <c r="G355" s="38">
        <f t="shared" si="23"/>
        <v>1069</v>
      </c>
    </row>
    <row r="356" spans="1:7" x14ac:dyDescent="0.25">
      <c r="A356" s="16">
        <f t="shared" si="20"/>
        <v>354</v>
      </c>
      <c r="B356" t="s">
        <v>363</v>
      </c>
      <c r="C356" s="33" t="str">
        <f>SUBSTITUTE(SUBSTITUTE(SUBSTITUTE(TRIM(SUBSTITUTE(SUBSTITUTE(SUBSTITUTE(CLEAN(B356),CHAR(160)," "),"/",""),"_"," ")),"PR:",""),"SP:",""),"201710"," 201710")</f>
        <v>Music Alice 20171022 $1348</v>
      </c>
      <c r="D356" s="36">
        <f>DATE(LEFT(MID(C356,FIND(" ",C356,FIND(" ",C356,1)+1)+1,FIND(" ",C356,FIND(" ",C356,FIND(" ",C356,1)+1)+1)-FIND(" ",C356,FIND(" ",C356,1)+1)-1),4),MID(MID(C356,FIND(" ",C356,FIND(" ",C356,1)+1)+1,FIND(" ",C356,FIND(" ",C356,FIND(" ",C356,1)+1)+1)-FIND(" ",C356,FIND(" ",C356,1)+1)-1),5,2),RIGHT(MID(C356,FIND(" ",C356,FIND(" ",C356,1)+1)+1,FIND(" ",C356,FIND(" ",C356,FIND(" ",C356,1)+1)+1)-FIND(" ",C356,FIND(" ",C356,1)+1)-1),2))</f>
        <v>43030</v>
      </c>
      <c r="E356" s="37" t="str">
        <f t="shared" si="21"/>
        <v>Music</v>
      </c>
      <c r="F356" s="37" t="str">
        <f t="shared" si="22"/>
        <v>Alice</v>
      </c>
      <c r="G356" s="38">
        <f t="shared" si="23"/>
        <v>1348</v>
      </c>
    </row>
    <row r="357" spans="1:7" x14ac:dyDescent="0.25">
      <c r="A357" s="16">
        <f t="shared" si="20"/>
        <v>355</v>
      </c>
      <c r="B357" t="s">
        <v>364</v>
      </c>
      <c r="C357" s="33" t="str">
        <f>SUBSTITUTE(SUBSTITUTE(SUBSTITUTE(TRIM(SUBSTITUTE(SUBSTITUTE(SUBSTITUTE(CLEAN(B357),CHAR(160)," "),"/",""),"_"," ")),"PR:",""),"SP:",""),"201710"," 201710")</f>
        <v>Clothing David 20171017 $1475</v>
      </c>
      <c r="D357" s="36">
        <f>DATE(LEFT(MID(C357,FIND(" ",C357,FIND(" ",C357,1)+1)+1,FIND(" ",C357,FIND(" ",C357,FIND(" ",C357,1)+1)+1)-FIND(" ",C357,FIND(" ",C357,1)+1)-1),4),MID(MID(C357,FIND(" ",C357,FIND(" ",C357,1)+1)+1,FIND(" ",C357,FIND(" ",C357,FIND(" ",C357,1)+1)+1)-FIND(" ",C357,FIND(" ",C357,1)+1)-1),5,2),RIGHT(MID(C357,FIND(" ",C357,FIND(" ",C357,1)+1)+1,FIND(" ",C357,FIND(" ",C357,FIND(" ",C357,1)+1)+1)-FIND(" ",C357,FIND(" ",C357,1)+1)-1),2))</f>
        <v>43025</v>
      </c>
      <c r="E357" s="37" t="str">
        <f t="shared" si="21"/>
        <v>Clothing</v>
      </c>
      <c r="F357" s="37" t="str">
        <f t="shared" si="22"/>
        <v>David</v>
      </c>
      <c r="G357" s="38">
        <f t="shared" si="23"/>
        <v>1475</v>
      </c>
    </row>
    <row r="358" spans="1:7" x14ac:dyDescent="0.25">
      <c r="A358" s="16">
        <f t="shared" si="20"/>
        <v>356</v>
      </c>
      <c r="B358" t="s">
        <v>365</v>
      </c>
      <c r="C358" s="33" t="str">
        <f>SUBSTITUTE(SUBSTITUTE(SUBSTITUTE(TRIM(SUBSTITUTE(SUBSTITUTE(SUBSTITUTE(CLEAN(B358),CHAR(160)," "),"/",""),"_"," ")),"PR:",""),"SP:",""),"201710"," 201710")</f>
        <v>Music Carol 20171021 $0</v>
      </c>
      <c r="D358" s="36">
        <f>DATE(LEFT(MID(C358,FIND(" ",C358,FIND(" ",C358,1)+1)+1,FIND(" ",C358,FIND(" ",C358,FIND(" ",C358,1)+1)+1)-FIND(" ",C358,FIND(" ",C358,1)+1)-1),4),MID(MID(C358,FIND(" ",C358,FIND(" ",C358,1)+1)+1,FIND(" ",C358,FIND(" ",C358,FIND(" ",C358,1)+1)+1)-FIND(" ",C358,FIND(" ",C358,1)+1)-1),5,2),RIGHT(MID(C358,FIND(" ",C358,FIND(" ",C358,1)+1)+1,FIND(" ",C358,FIND(" ",C358,FIND(" ",C358,1)+1)+1)-FIND(" ",C358,FIND(" ",C358,1)+1)-1),2))</f>
        <v>43029</v>
      </c>
      <c r="E358" s="37" t="str">
        <f t="shared" si="21"/>
        <v>Music</v>
      </c>
      <c r="F358" s="37" t="str">
        <f t="shared" si="22"/>
        <v>Carol</v>
      </c>
      <c r="G358" s="38">
        <f t="shared" si="23"/>
        <v>0</v>
      </c>
    </row>
    <row r="359" spans="1:7" x14ac:dyDescent="0.25">
      <c r="A359" s="16">
        <f t="shared" si="20"/>
        <v>357</v>
      </c>
      <c r="B359" t="s">
        <v>366</v>
      </c>
      <c r="C359" s="33" t="str">
        <f>SUBSTITUTE(SUBSTITUTE(SUBSTITUTE(TRIM(SUBSTITUTE(SUBSTITUTE(SUBSTITUTE(CLEAN(B359),CHAR(160)," "),"/",""),"_"," ")),"PR:",""),"SP:",""),"201710"," 201710")</f>
        <v>Games Alice 20171014 $2209</v>
      </c>
      <c r="D359" s="36">
        <f>DATE(LEFT(MID(C359,FIND(" ",C359,FIND(" ",C359,1)+1)+1,FIND(" ",C359,FIND(" ",C359,FIND(" ",C359,1)+1)+1)-FIND(" ",C359,FIND(" ",C359,1)+1)-1),4),MID(MID(C359,FIND(" ",C359,FIND(" ",C359,1)+1)+1,FIND(" ",C359,FIND(" ",C359,FIND(" ",C359,1)+1)+1)-FIND(" ",C359,FIND(" ",C359,1)+1)-1),5,2),RIGHT(MID(C359,FIND(" ",C359,FIND(" ",C359,1)+1)+1,FIND(" ",C359,FIND(" ",C359,FIND(" ",C359,1)+1)+1)-FIND(" ",C359,FIND(" ",C359,1)+1)-1),2))</f>
        <v>43022</v>
      </c>
      <c r="E359" s="37" t="str">
        <f t="shared" si="21"/>
        <v>Games</v>
      </c>
      <c r="F359" s="37" t="str">
        <f t="shared" si="22"/>
        <v>Alice</v>
      </c>
      <c r="G359" s="38">
        <f t="shared" si="23"/>
        <v>2209</v>
      </c>
    </row>
    <row r="360" spans="1:7" x14ac:dyDescent="0.25">
      <c r="A360" s="16">
        <f t="shared" si="20"/>
        <v>358</v>
      </c>
      <c r="B360" t="s">
        <v>367</v>
      </c>
      <c r="C360" s="33" t="str">
        <f>SUBSTITUTE(SUBSTITUTE(SUBSTITUTE(TRIM(SUBSTITUTE(SUBSTITUTE(SUBSTITUTE(CLEAN(B360),CHAR(160)," "),"/",""),"_"," ")),"PR:",""),"SP:",""),"201710"," 201710")</f>
        <v>Games David 20171024 $0</v>
      </c>
      <c r="D360" s="36">
        <f>DATE(LEFT(MID(C360,FIND(" ",C360,FIND(" ",C360,1)+1)+1,FIND(" ",C360,FIND(" ",C360,FIND(" ",C360,1)+1)+1)-FIND(" ",C360,FIND(" ",C360,1)+1)-1),4),MID(MID(C360,FIND(" ",C360,FIND(" ",C360,1)+1)+1,FIND(" ",C360,FIND(" ",C360,FIND(" ",C360,1)+1)+1)-FIND(" ",C360,FIND(" ",C360,1)+1)-1),5,2),RIGHT(MID(C360,FIND(" ",C360,FIND(" ",C360,1)+1)+1,FIND(" ",C360,FIND(" ",C360,FIND(" ",C360,1)+1)+1)-FIND(" ",C360,FIND(" ",C360,1)+1)-1),2))</f>
        <v>43032</v>
      </c>
      <c r="E360" s="37" t="str">
        <f t="shared" si="21"/>
        <v>Games</v>
      </c>
      <c r="F360" s="37" t="str">
        <f t="shared" si="22"/>
        <v>David</v>
      </c>
      <c r="G360" s="38">
        <f t="shared" si="23"/>
        <v>0</v>
      </c>
    </row>
    <row r="361" spans="1:7" x14ac:dyDescent="0.25">
      <c r="A361" s="16">
        <f t="shared" si="20"/>
        <v>359</v>
      </c>
      <c r="B361" t="s">
        <v>368</v>
      </c>
      <c r="C361" s="33" t="str">
        <f>SUBSTITUTE(SUBSTITUTE(SUBSTITUTE(TRIM(SUBSTITUTE(SUBSTITUTE(SUBSTITUTE(CLEAN(B361),CHAR(160)," "),"/",""),"_"," ")),"PR:",""),"SP:",""),"201710"," 201710")</f>
        <v>Games Barney 20171019 $0</v>
      </c>
      <c r="D361" s="36">
        <f>DATE(LEFT(MID(C361,FIND(" ",C361,FIND(" ",C361,1)+1)+1,FIND(" ",C361,FIND(" ",C361,FIND(" ",C361,1)+1)+1)-FIND(" ",C361,FIND(" ",C361,1)+1)-1),4),MID(MID(C361,FIND(" ",C361,FIND(" ",C361,1)+1)+1,FIND(" ",C361,FIND(" ",C361,FIND(" ",C361,1)+1)+1)-FIND(" ",C361,FIND(" ",C361,1)+1)-1),5,2),RIGHT(MID(C361,FIND(" ",C361,FIND(" ",C361,1)+1)+1,FIND(" ",C361,FIND(" ",C361,FIND(" ",C361,1)+1)+1)-FIND(" ",C361,FIND(" ",C361,1)+1)-1),2))</f>
        <v>43027</v>
      </c>
      <c r="E361" s="37" t="str">
        <f t="shared" si="21"/>
        <v>Games</v>
      </c>
      <c r="F361" s="37" t="str">
        <f t="shared" si="22"/>
        <v>Barney</v>
      </c>
      <c r="G361" s="38">
        <f t="shared" si="23"/>
        <v>0</v>
      </c>
    </row>
    <row r="362" spans="1:7" x14ac:dyDescent="0.25">
      <c r="A362" s="16">
        <f t="shared" si="20"/>
        <v>360</v>
      </c>
      <c r="B362" t="s">
        <v>369</v>
      </c>
      <c r="C362" s="33" t="str">
        <f>SUBSTITUTE(SUBSTITUTE(SUBSTITUTE(TRIM(SUBSTITUTE(SUBSTITUTE(SUBSTITUTE(CLEAN(B362),CHAR(160)," "),"/",""),"_"," ")),"PR:",""),"SP:",""),"201710"," 201710")</f>
        <v>Games Carol 2017106 $1733</v>
      </c>
      <c r="D362" s="36">
        <f>DATE(LEFT(MID(C362,FIND(" ",C362,FIND(" ",C362,1)+1)+1,FIND(" ",C362,FIND(" ",C362,FIND(" ",C362,1)+1)+1)-FIND(" ",C362,FIND(" ",C362,1)+1)-1),4),MID(MID(C362,FIND(" ",C362,FIND(" ",C362,1)+1)+1,FIND(" ",C362,FIND(" ",C362,FIND(" ",C362,1)+1)+1)-FIND(" ",C362,FIND(" ",C362,1)+1)-1),5,2),RIGHT(MID(C362,FIND(" ",C362,FIND(" ",C362,1)+1)+1,FIND(" ",C362,FIND(" ",C362,FIND(" ",C362,1)+1)+1)-FIND(" ",C362,FIND(" ",C362,1)+1)-1),2))</f>
        <v>43014</v>
      </c>
      <c r="E362" s="37" t="str">
        <f t="shared" si="21"/>
        <v>Games</v>
      </c>
      <c r="F362" s="37" t="str">
        <f t="shared" si="22"/>
        <v>Carol</v>
      </c>
      <c r="G362" s="38">
        <f t="shared" si="23"/>
        <v>1733</v>
      </c>
    </row>
    <row r="363" spans="1:7" x14ac:dyDescent="0.25">
      <c r="A363" s="16">
        <f t="shared" si="20"/>
        <v>361</v>
      </c>
      <c r="B363" t="s">
        <v>370</v>
      </c>
      <c r="C363" s="33" t="str">
        <f>SUBSTITUTE(SUBSTITUTE(SUBSTITUTE(TRIM(SUBSTITUTE(SUBSTITUTE(SUBSTITUTE(CLEAN(B363),CHAR(160)," "),"/",""),"_"," ")),"PR:",""),"SP:",""),"201710"," 201710")</f>
        <v>Games David 2017105 $1878</v>
      </c>
      <c r="D363" s="36">
        <f>DATE(LEFT(MID(C363,FIND(" ",C363,FIND(" ",C363,1)+1)+1,FIND(" ",C363,FIND(" ",C363,FIND(" ",C363,1)+1)+1)-FIND(" ",C363,FIND(" ",C363,1)+1)-1),4),MID(MID(C363,FIND(" ",C363,FIND(" ",C363,1)+1)+1,FIND(" ",C363,FIND(" ",C363,FIND(" ",C363,1)+1)+1)-FIND(" ",C363,FIND(" ",C363,1)+1)-1),5,2),RIGHT(MID(C363,FIND(" ",C363,FIND(" ",C363,1)+1)+1,FIND(" ",C363,FIND(" ",C363,FIND(" ",C363,1)+1)+1)-FIND(" ",C363,FIND(" ",C363,1)+1)-1),2))</f>
        <v>43013</v>
      </c>
      <c r="E363" s="37" t="str">
        <f t="shared" si="21"/>
        <v>Games</v>
      </c>
      <c r="F363" s="37" t="str">
        <f t="shared" si="22"/>
        <v>David</v>
      </c>
      <c r="G363" s="38">
        <f t="shared" si="23"/>
        <v>1878</v>
      </c>
    </row>
    <row r="364" spans="1:7" x14ac:dyDescent="0.25">
      <c r="A364" s="16">
        <f t="shared" si="20"/>
        <v>362</v>
      </c>
      <c r="B364" t="s">
        <v>371</v>
      </c>
      <c r="C364" s="33" t="str">
        <f>SUBSTITUTE(SUBSTITUTE(SUBSTITUTE(TRIM(SUBSTITUTE(SUBSTITUTE(SUBSTITUTE(CLEAN(B364),CHAR(160)," "),"/",""),"_"," ")),"PR:",""),"SP:",""),"201710"," 201710")</f>
        <v>Clothing Barney 20171012 $925</v>
      </c>
      <c r="D364" s="36">
        <f>DATE(LEFT(MID(C364,FIND(" ",C364,FIND(" ",C364,1)+1)+1,FIND(" ",C364,FIND(" ",C364,FIND(" ",C364,1)+1)+1)-FIND(" ",C364,FIND(" ",C364,1)+1)-1),4),MID(MID(C364,FIND(" ",C364,FIND(" ",C364,1)+1)+1,FIND(" ",C364,FIND(" ",C364,FIND(" ",C364,1)+1)+1)-FIND(" ",C364,FIND(" ",C364,1)+1)-1),5,2),RIGHT(MID(C364,FIND(" ",C364,FIND(" ",C364,1)+1)+1,FIND(" ",C364,FIND(" ",C364,FIND(" ",C364,1)+1)+1)-FIND(" ",C364,FIND(" ",C364,1)+1)-1),2))</f>
        <v>43020</v>
      </c>
      <c r="E364" s="37" t="str">
        <f t="shared" si="21"/>
        <v>Clothing</v>
      </c>
      <c r="F364" s="37" t="str">
        <f t="shared" si="22"/>
        <v>Barney</v>
      </c>
      <c r="G364" s="38">
        <f t="shared" si="23"/>
        <v>925</v>
      </c>
    </row>
    <row r="365" spans="1:7" x14ac:dyDescent="0.25">
      <c r="A365" s="16">
        <f t="shared" si="20"/>
        <v>363</v>
      </c>
      <c r="B365" t="s">
        <v>372</v>
      </c>
      <c r="C365" s="33" t="str">
        <f>SUBSTITUTE(SUBSTITUTE(SUBSTITUTE(TRIM(SUBSTITUTE(SUBSTITUTE(SUBSTITUTE(CLEAN(B365),CHAR(160)," "),"/",""),"_"," ")),"PR:",""),"SP:",""),"201710"," 201710")</f>
        <v>Books Barney 2017101 $686</v>
      </c>
      <c r="D365" s="36">
        <f>DATE(LEFT(MID(C365,FIND(" ",C365,FIND(" ",C365,1)+1)+1,FIND(" ",C365,FIND(" ",C365,FIND(" ",C365,1)+1)+1)-FIND(" ",C365,FIND(" ",C365,1)+1)-1),4),MID(MID(C365,FIND(" ",C365,FIND(" ",C365,1)+1)+1,FIND(" ",C365,FIND(" ",C365,FIND(" ",C365,1)+1)+1)-FIND(" ",C365,FIND(" ",C365,1)+1)-1),5,2),RIGHT(MID(C365,FIND(" ",C365,FIND(" ",C365,1)+1)+1,FIND(" ",C365,FIND(" ",C365,FIND(" ",C365,1)+1)+1)-FIND(" ",C365,FIND(" ",C365,1)+1)-1),2))</f>
        <v>43009</v>
      </c>
      <c r="E365" s="37" t="str">
        <f t="shared" si="21"/>
        <v>Books</v>
      </c>
      <c r="F365" s="37" t="str">
        <f t="shared" si="22"/>
        <v>Barney</v>
      </c>
      <c r="G365" s="38">
        <f t="shared" si="23"/>
        <v>686</v>
      </c>
    </row>
    <row r="366" spans="1:7" x14ac:dyDescent="0.25">
      <c r="A366" s="16">
        <f t="shared" si="20"/>
        <v>364</v>
      </c>
      <c r="B366" t="s">
        <v>373</v>
      </c>
      <c r="C366" s="33" t="str">
        <f>SUBSTITUTE(SUBSTITUTE(SUBSTITUTE(TRIM(SUBSTITUTE(SUBSTITUTE(SUBSTITUTE(CLEAN(B366),CHAR(160)," "),"/",""),"_"," ")),"PR:",""),"SP:",""),"201710"," 201710")</f>
        <v>Clothing David 2017109 $1703</v>
      </c>
      <c r="D366" s="36">
        <f>DATE(LEFT(MID(C366,FIND(" ",C366,FIND(" ",C366,1)+1)+1,FIND(" ",C366,FIND(" ",C366,FIND(" ",C366,1)+1)+1)-FIND(" ",C366,FIND(" ",C366,1)+1)-1),4),MID(MID(C366,FIND(" ",C366,FIND(" ",C366,1)+1)+1,FIND(" ",C366,FIND(" ",C366,FIND(" ",C366,1)+1)+1)-FIND(" ",C366,FIND(" ",C366,1)+1)-1),5,2),RIGHT(MID(C366,FIND(" ",C366,FIND(" ",C366,1)+1)+1,FIND(" ",C366,FIND(" ",C366,FIND(" ",C366,1)+1)+1)-FIND(" ",C366,FIND(" ",C366,1)+1)-1),2))</f>
        <v>43017</v>
      </c>
      <c r="E366" s="37" t="str">
        <f t="shared" si="21"/>
        <v>Clothing</v>
      </c>
      <c r="F366" s="37" t="str">
        <f t="shared" si="22"/>
        <v>David</v>
      </c>
      <c r="G366" s="38">
        <f t="shared" si="23"/>
        <v>1703</v>
      </c>
    </row>
    <row r="367" spans="1:7" x14ac:dyDescent="0.25">
      <c r="A367" s="16">
        <f t="shared" si="20"/>
        <v>365</v>
      </c>
      <c r="B367" t="s">
        <v>374</v>
      </c>
      <c r="C367" s="33" t="str">
        <f>SUBSTITUTE(SUBSTITUTE(SUBSTITUTE(TRIM(SUBSTITUTE(SUBSTITUTE(SUBSTITUTE(CLEAN(B367),CHAR(160)," "),"/",""),"_"," ")),"PR:",""),"SP:",""),"201710"," 201710")</f>
        <v>Music David 20171021 $1038</v>
      </c>
      <c r="D367" s="36">
        <f>DATE(LEFT(MID(C367,FIND(" ",C367,FIND(" ",C367,1)+1)+1,FIND(" ",C367,FIND(" ",C367,FIND(" ",C367,1)+1)+1)-FIND(" ",C367,FIND(" ",C367,1)+1)-1),4),MID(MID(C367,FIND(" ",C367,FIND(" ",C367,1)+1)+1,FIND(" ",C367,FIND(" ",C367,FIND(" ",C367,1)+1)+1)-FIND(" ",C367,FIND(" ",C367,1)+1)-1),5,2),RIGHT(MID(C367,FIND(" ",C367,FIND(" ",C367,1)+1)+1,FIND(" ",C367,FIND(" ",C367,FIND(" ",C367,1)+1)+1)-FIND(" ",C367,FIND(" ",C367,1)+1)-1),2))</f>
        <v>43029</v>
      </c>
      <c r="E367" s="37" t="str">
        <f t="shared" si="21"/>
        <v>Music</v>
      </c>
      <c r="F367" s="37" t="str">
        <f t="shared" si="22"/>
        <v>David</v>
      </c>
      <c r="G367" s="38">
        <f t="shared" si="23"/>
        <v>1038</v>
      </c>
    </row>
    <row r="368" spans="1:7" x14ac:dyDescent="0.25">
      <c r="A368" s="16">
        <f t="shared" si="20"/>
        <v>366</v>
      </c>
      <c r="B368" t="s">
        <v>375</v>
      </c>
      <c r="C368" s="33" t="str">
        <f>SUBSTITUTE(SUBSTITUTE(SUBSTITUTE(TRIM(SUBSTITUTE(SUBSTITUTE(SUBSTITUTE(CLEAN(B368),CHAR(160)," "),"/",""),"_"," ")),"PR:",""),"SP:",""),"201710"," 201710")</f>
        <v>Games David 20171013 $1573</v>
      </c>
      <c r="D368" s="36">
        <f>DATE(LEFT(MID(C368,FIND(" ",C368,FIND(" ",C368,1)+1)+1,FIND(" ",C368,FIND(" ",C368,FIND(" ",C368,1)+1)+1)-FIND(" ",C368,FIND(" ",C368,1)+1)-1),4),MID(MID(C368,FIND(" ",C368,FIND(" ",C368,1)+1)+1,FIND(" ",C368,FIND(" ",C368,FIND(" ",C368,1)+1)+1)-FIND(" ",C368,FIND(" ",C368,1)+1)-1),5,2),RIGHT(MID(C368,FIND(" ",C368,FIND(" ",C368,1)+1)+1,FIND(" ",C368,FIND(" ",C368,FIND(" ",C368,1)+1)+1)-FIND(" ",C368,FIND(" ",C368,1)+1)-1),2))</f>
        <v>43021</v>
      </c>
      <c r="E368" s="37" t="str">
        <f t="shared" si="21"/>
        <v>Games</v>
      </c>
      <c r="F368" s="37" t="str">
        <f t="shared" si="22"/>
        <v>David</v>
      </c>
      <c r="G368" s="38">
        <f t="shared" si="23"/>
        <v>1573</v>
      </c>
    </row>
    <row r="369" spans="1:7" x14ac:dyDescent="0.25">
      <c r="A369" s="16">
        <f t="shared" si="20"/>
        <v>367</v>
      </c>
      <c r="B369" t="s">
        <v>376</v>
      </c>
      <c r="C369" s="33" t="str">
        <f>SUBSTITUTE(SUBSTITUTE(SUBSTITUTE(TRIM(SUBSTITUTE(SUBSTITUTE(SUBSTITUTE(CLEAN(B369),CHAR(160)," "),"/",""),"_"," ")),"PR:",""),"SP:",""),"201710"," 201710")</f>
        <v>Games Alice 20171031 $1364</v>
      </c>
      <c r="D369" s="36">
        <f>DATE(LEFT(MID(C369,FIND(" ",C369,FIND(" ",C369,1)+1)+1,FIND(" ",C369,FIND(" ",C369,FIND(" ",C369,1)+1)+1)-FIND(" ",C369,FIND(" ",C369,1)+1)-1),4),MID(MID(C369,FIND(" ",C369,FIND(" ",C369,1)+1)+1,FIND(" ",C369,FIND(" ",C369,FIND(" ",C369,1)+1)+1)-FIND(" ",C369,FIND(" ",C369,1)+1)-1),5,2),RIGHT(MID(C369,FIND(" ",C369,FIND(" ",C369,1)+1)+1,FIND(" ",C369,FIND(" ",C369,FIND(" ",C369,1)+1)+1)-FIND(" ",C369,FIND(" ",C369,1)+1)-1),2))</f>
        <v>43039</v>
      </c>
      <c r="E369" s="37" t="str">
        <f t="shared" si="21"/>
        <v>Games</v>
      </c>
      <c r="F369" s="37" t="str">
        <f t="shared" si="22"/>
        <v>Alice</v>
      </c>
      <c r="G369" s="38">
        <f t="shared" si="23"/>
        <v>1364</v>
      </c>
    </row>
    <row r="370" spans="1:7" x14ac:dyDescent="0.25">
      <c r="A370" s="16">
        <f t="shared" si="20"/>
        <v>368</v>
      </c>
      <c r="B370" t="s">
        <v>377</v>
      </c>
      <c r="C370" s="33" t="str">
        <f>SUBSTITUTE(SUBSTITUTE(SUBSTITUTE(TRIM(SUBSTITUTE(SUBSTITUTE(SUBSTITUTE(CLEAN(B370),CHAR(160)," "),"/",""),"_"," ")),"PR:",""),"SP:",""),"201710"," 201710")</f>
        <v>Clothing David 20171015 $1281</v>
      </c>
      <c r="D370" s="36">
        <f>DATE(LEFT(MID(C370,FIND(" ",C370,FIND(" ",C370,1)+1)+1,FIND(" ",C370,FIND(" ",C370,FIND(" ",C370,1)+1)+1)-FIND(" ",C370,FIND(" ",C370,1)+1)-1),4),MID(MID(C370,FIND(" ",C370,FIND(" ",C370,1)+1)+1,FIND(" ",C370,FIND(" ",C370,FIND(" ",C370,1)+1)+1)-FIND(" ",C370,FIND(" ",C370,1)+1)-1),5,2),RIGHT(MID(C370,FIND(" ",C370,FIND(" ",C370,1)+1)+1,FIND(" ",C370,FIND(" ",C370,FIND(" ",C370,1)+1)+1)-FIND(" ",C370,FIND(" ",C370,1)+1)-1),2))</f>
        <v>43023</v>
      </c>
      <c r="E370" s="37" t="str">
        <f t="shared" si="21"/>
        <v>Clothing</v>
      </c>
      <c r="F370" s="37" t="str">
        <f t="shared" si="22"/>
        <v>David</v>
      </c>
      <c r="G370" s="38">
        <f t="shared" si="23"/>
        <v>1281</v>
      </c>
    </row>
    <row r="371" spans="1:7" x14ac:dyDescent="0.25">
      <c r="A371" s="16">
        <f t="shared" si="20"/>
        <v>369</v>
      </c>
      <c r="B371" t="s">
        <v>378</v>
      </c>
      <c r="C371" s="33" t="str">
        <f>SUBSTITUTE(SUBSTITUTE(SUBSTITUTE(TRIM(SUBSTITUTE(SUBSTITUTE(SUBSTITUTE(CLEAN(B371),CHAR(160)," "),"/",""),"_"," ")),"PR:",""),"SP:",""),"201710"," 201710")</f>
        <v>Books David 20171022 $996</v>
      </c>
      <c r="D371" s="36">
        <f>DATE(LEFT(MID(C371,FIND(" ",C371,FIND(" ",C371,1)+1)+1,FIND(" ",C371,FIND(" ",C371,FIND(" ",C371,1)+1)+1)-FIND(" ",C371,FIND(" ",C371,1)+1)-1),4),MID(MID(C371,FIND(" ",C371,FIND(" ",C371,1)+1)+1,FIND(" ",C371,FIND(" ",C371,FIND(" ",C371,1)+1)+1)-FIND(" ",C371,FIND(" ",C371,1)+1)-1),5,2),RIGHT(MID(C371,FIND(" ",C371,FIND(" ",C371,1)+1)+1,FIND(" ",C371,FIND(" ",C371,FIND(" ",C371,1)+1)+1)-FIND(" ",C371,FIND(" ",C371,1)+1)-1),2))</f>
        <v>43030</v>
      </c>
      <c r="E371" s="37" t="str">
        <f t="shared" si="21"/>
        <v>Books</v>
      </c>
      <c r="F371" s="37" t="str">
        <f t="shared" si="22"/>
        <v>David</v>
      </c>
      <c r="G371" s="38">
        <f t="shared" si="23"/>
        <v>996</v>
      </c>
    </row>
    <row r="372" spans="1:7" x14ac:dyDescent="0.25">
      <c r="A372" s="16">
        <f t="shared" si="20"/>
        <v>370</v>
      </c>
      <c r="B372" t="s">
        <v>379</v>
      </c>
      <c r="C372" s="33" t="str">
        <f>SUBSTITUTE(SUBSTITUTE(SUBSTITUTE(TRIM(SUBSTITUTE(SUBSTITUTE(SUBSTITUTE(CLEAN(B372),CHAR(160)," "),"/",""),"_"," ")),"PR:",""),"SP:",""),"201710"," 201710")</f>
        <v>Music Alice 2017108 $0</v>
      </c>
      <c r="D372" s="36">
        <f>DATE(LEFT(MID(C372,FIND(" ",C372,FIND(" ",C372,1)+1)+1,FIND(" ",C372,FIND(" ",C372,FIND(" ",C372,1)+1)+1)-FIND(" ",C372,FIND(" ",C372,1)+1)-1),4),MID(MID(C372,FIND(" ",C372,FIND(" ",C372,1)+1)+1,FIND(" ",C372,FIND(" ",C372,FIND(" ",C372,1)+1)+1)-FIND(" ",C372,FIND(" ",C372,1)+1)-1),5,2),RIGHT(MID(C372,FIND(" ",C372,FIND(" ",C372,1)+1)+1,FIND(" ",C372,FIND(" ",C372,FIND(" ",C372,1)+1)+1)-FIND(" ",C372,FIND(" ",C372,1)+1)-1),2))</f>
        <v>43016</v>
      </c>
      <c r="E372" s="37" t="str">
        <f t="shared" si="21"/>
        <v>Music</v>
      </c>
      <c r="F372" s="37" t="str">
        <f t="shared" si="22"/>
        <v>Alice</v>
      </c>
      <c r="G372" s="38">
        <f t="shared" si="23"/>
        <v>0</v>
      </c>
    </row>
    <row r="373" spans="1:7" x14ac:dyDescent="0.25">
      <c r="A373" s="16">
        <f t="shared" si="20"/>
        <v>371</v>
      </c>
      <c r="B373" t="s">
        <v>380</v>
      </c>
      <c r="C373" s="33" t="str">
        <f>SUBSTITUTE(SUBSTITUTE(SUBSTITUTE(TRIM(SUBSTITUTE(SUBSTITUTE(SUBSTITUTE(CLEAN(B373),CHAR(160)," "),"/",""),"_"," ")),"PR:",""),"SP:",""),"201710"," 201710")</f>
        <v>Books Carol 20171027 $528</v>
      </c>
      <c r="D373" s="36">
        <f>DATE(LEFT(MID(C373,FIND(" ",C373,FIND(" ",C373,1)+1)+1,FIND(" ",C373,FIND(" ",C373,FIND(" ",C373,1)+1)+1)-FIND(" ",C373,FIND(" ",C373,1)+1)-1),4),MID(MID(C373,FIND(" ",C373,FIND(" ",C373,1)+1)+1,FIND(" ",C373,FIND(" ",C373,FIND(" ",C373,1)+1)+1)-FIND(" ",C373,FIND(" ",C373,1)+1)-1),5,2),RIGHT(MID(C373,FIND(" ",C373,FIND(" ",C373,1)+1)+1,FIND(" ",C373,FIND(" ",C373,FIND(" ",C373,1)+1)+1)-FIND(" ",C373,FIND(" ",C373,1)+1)-1),2))</f>
        <v>43035</v>
      </c>
      <c r="E373" s="37" t="str">
        <f t="shared" si="21"/>
        <v>Books</v>
      </c>
      <c r="F373" s="37" t="str">
        <f t="shared" si="22"/>
        <v>Carol</v>
      </c>
      <c r="G373" s="38">
        <f t="shared" si="23"/>
        <v>528</v>
      </c>
    </row>
    <row r="374" spans="1:7" x14ac:dyDescent="0.25">
      <c r="A374" s="16">
        <f t="shared" si="20"/>
        <v>372</v>
      </c>
      <c r="B374" t="s">
        <v>381</v>
      </c>
      <c r="C374" s="33" t="str">
        <f>SUBSTITUTE(SUBSTITUTE(SUBSTITUTE(TRIM(SUBSTITUTE(SUBSTITUTE(SUBSTITUTE(CLEAN(B374),CHAR(160)," "),"/",""),"_"," ")),"PR:",""),"SP:",""),"201710"," 201710")</f>
        <v>Books Barney 20171012 $789</v>
      </c>
      <c r="D374" s="36">
        <f>DATE(LEFT(MID(C374,FIND(" ",C374,FIND(" ",C374,1)+1)+1,FIND(" ",C374,FIND(" ",C374,FIND(" ",C374,1)+1)+1)-FIND(" ",C374,FIND(" ",C374,1)+1)-1),4),MID(MID(C374,FIND(" ",C374,FIND(" ",C374,1)+1)+1,FIND(" ",C374,FIND(" ",C374,FIND(" ",C374,1)+1)+1)-FIND(" ",C374,FIND(" ",C374,1)+1)-1),5,2),RIGHT(MID(C374,FIND(" ",C374,FIND(" ",C374,1)+1)+1,FIND(" ",C374,FIND(" ",C374,FIND(" ",C374,1)+1)+1)-FIND(" ",C374,FIND(" ",C374,1)+1)-1),2))</f>
        <v>43020</v>
      </c>
      <c r="E374" s="37" t="str">
        <f t="shared" si="21"/>
        <v>Books</v>
      </c>
      <c r="F374" s="37" t="str">
        <f t="shared" si="22"/>
        <v>Barney</v>
      </c>
      <c r="G374" s="38">
        <f t="shared" si="23"/>
        <v>789</v>
      </c>
    </row>
    <row r="375" spans="1:7" x14ac:dyDescent="0.25">
      <c r="A375" s="16">
        <f t="shared" si="20"/>
        <v>373</v>
      </c>
      <c r="B375" t="s">
        <v>382</v>
      </c>
      <c r="C375" s="33" t="str">
        <f>SUBSTITUTE(SUBSTITUTE(SUBSTITUTE(TRIM(SUBSTITUTE(SUBSTITUTE(SUBSTITUTE(CLEAN(B375),CHAR(160)," "),"/",""),"_"," ")),"PR:",""),"SP:",""),"201710"," 201710")</f>
        <v>Games Alice 2017103 $0</v>
      </c>
      <c r="D375" s="36">
        <f>DATE(LEFT(MID(C375,FIND(" ",C375,FIND(" ",C375,1)+1)+1,FIND(" ",C375,FIND(" ",C375,FIND(" ",C375,1)+1)+1)-FIND(" ",C375,FIND(" ",C375,1)+1)-1),4),MID(MID(C375,FIND(" ",C375,FIND(" ",C375,1)+1)+1,FIND(" ",C375,FIND(" ",C375,FIND(" ",C375,1)+1)+1)-FIND(" ",C375,FIND(" ",C375,1)+1)-1),5,2),RIGHT(MID(C375,FIND(" ",C375,FIND(" ",C375,1)+1)+1,FIND(" ",C375,FIND(" ",C375,FIND(" ",C375,1)+1)+1)-FIND(" ",C375,FIND(" ",C375,1)+1)-1),2))</f>
        <v>43011</v>
      </c>
      <c r="E375" s="37" t="str">
        <f t="shared" si="21"/>
        <v>Games</v>
      </c>
      <c r="F375" s="37" t="str">
        <f t="shared" si="22"/>
        <v>Alice</v>
      </c>
      <c r="G375" s="38">
        <f t="shared" si="23"/>
        <v>0</v>
      </c>
    </row>
    <row r="376" spans="1:7" x14ac:dyDescent="0.25">
      <c r="A376" s="16">
        <f t="shared" si="20"/>
        <v>374</v>
      </c>
      <c r="B376" t="s">
        <v>383</v>
      </c>
      <c r="C376" s="33" t="str">
        <f>SUBSTITUTE(SUBSTITUTE(SUBSTITUTE(TRIM(SUBSTITUTE(SUBSTITUTE(SUBSTITUTE(CLEAN(B376),CHAR(160)," "),"/",""),"_"," ")),"PR:",""),"SP:",""),"201710"," 201710")</f>
        <v>Music David 20171011 $1306</v>
      </c>
      <c r="D376" s="36">
        <f>DATE(LEFT(MID(C376,FIND(" ",C376,FIND(" ",C376,1)+1)+1,FIND(" ",C376,FIND(" ",C376,FIND(" ",C376,1)+1)+1)-FIND(" ",C376,FIND(" ",C376,1)+1)-1),4),MID(MID(C376,FIND(" ",C376,FIND(" ",C376,1)+1)+1,FIND(" ",C376,FIND(" ",C376,FIND(" ",C376,1)+1)+1)-FIND(" ",C376,FIND(" ",C376,1)+1)-1),5,2),RIGHT(MID(C376,FIND(" ",C376,FIND(" ",C376,1)+1)+1,FIND(" ",C376,FIND(" ",C376,FIND(" ",C376,1)+1)+1)-FIND(" ",C376,FIND(" ",C376,1)+1)-1),2))</f>
        <v>43019</v>
      </c>
      <c r="E376" s="37" t="str">
        <f t="shared" si="21"/>
        <v>Music</v>
      </c>
      <c r="F376" s="37" t="str">
        <f t="shared" si="22"/>
        <v>David</v>
      </c>
      <c r="G376" s="38">
        <f t="shared" si="23"/>
        <v>1306</v>
      </c>
    </row>
    <row r="377" spans="1:7" x14ac:dyDescent="0.25">
      <c r="A377" s="16">
        <f t="shared" si="20"/>
        <v>375</v>
      </c>
      <c r="B377" t="s">
        <v>384</v>
      </c>
      <c r="C377" s="33" t="str">
        <f>SUBSTITUTE(SUBSTITUTE(SUBSTITUTE(TRIM(SUBSTITUTE(SUBSTITUTE(SUBSTITUTE(CLEAN(B377),CHAR(160)," "),"/",""),"_"," ")),"PR:",""),"SP:",""),"201710"," 201710")</f>
        <v>Clothing David 20171031 $1389</v>
      </c>
      <c r="D377" s="36">
        <f>DATE(LEFT(MID(C377,FIND(" ",C377,FIND(" ",C377,1)+1)+1,FIND(" ",C377,FIND(" ",C377,FIND(" ",C377,1)+1)+1)-FIND(" ",C377,FIND(" ",C377,1)+1)-1),4),MID(MID(C377,FIND(" ",C377,FIND(" ",C377,1)+1)+1,FIND(" ",C377,FIND(" ",C377,FIND(" ",C377,1)+1)+1)-FIND(" ",C377,FIND(" ",C377,1)+1)-1),5,2),RIGHT(MID(C377,FIND(" ",C377,FIND(" ",C377,1)+1)+1,FIND(" ",C377,FIND(" ",C377,FIND(" ",C377,1)+1)+1)-FIND(" ",C377,FIND(" ",C377,1)+1)-1),2))</f>
        <v>43039</v>
      </c>
      <c r="E377" s="37" t="str">
        <f t="shared" si="21"/>
        <v>Clothing</v>
      </c>
      <c r="F377" s="37" t="str">
        <f t="shared" si="22"/>
        <v>David</v>
      </c>
      <c r="G377" s="38">
        <f t="shared" si="23"/>
        <v>1389</v>
      </c>
    </row>
    <row r="378" spans="1:7" x14ac:dyDescent="0.25">
      <c r="A378" s="16">
        <f t="shared" si="20"/>
        <v>376</v>
      </c>
      <c r="B378" t="s">
        <v>385</v>
      </c>
      <c r="C378" s="33" t="str">
        <f>SUBSTITUTE(SUBSTITUTE(SUBSTITUTE(TRIM(SUBSTITUTE(SUBSTITUTE(SUBSTITUTE(CLEAN(B378),CHAR(160)," "),"/",""),"_"," ")),"PR:",""),"SP:",""),"201710"," 201710")</f>
        <v>Clothing Alice 20171029 $1950</v>
      </c>
      <c r="D378" s="36">
        <f>DATE(LEFT(MID(C378,FIND(" ",C378,FIND(" ",C378,1)+1)+1,FIND(" ",C378,FIND(" ",C378,FIND(" ",C378,1)+1)+1)-FIND(" ",C378,FIND(" ",C378,1)+1)-1),4),MID(MID(C378,FIND(" ",C378,FIND(" ",C378,1)+1)+1,FIND(" ",C378,FIND(" ",C378,FIND(" ",C378,1)+1)+1)-FIND(" ",C378,FIND(" ",C378,1)+1)-1),5,2),RIGHT(MID(C378,FIND(" ",C378,FIND(" ",C378,1)+1)+1,FIND(" ",C378,FIND(" ",C378,FIND(" ",C378,1)+1)+1)-FIND(" ",C378,FIND(" ",C378,1)+1)-1),2))</f>
        <v>43037</v>
      </c>
      <c r="E378" s="37" t="str">
        <f t="shared" si="21"/>
        <v>Clothing</v>
      </c>
      <c r="F378" s="37" t="str">
        <f t="shared" si="22"/>
        <v>Alice</v>
      </c>
      <c r="G378" s="38">
        <f t="shared" si="23"/>
        <v>1950</v>
      </c>
    </row>
    <row r="379" spans="1:7" x14ac:dyDescent="0.25">
      <c r="A379" s="16">
        <f t="shared" si="20"/>
        <v>377</v>
      </c>
      <c r="B379" t="s">
        <v>386</v>
      </c>
      <c r="C379" s="33" t="str">
        <f>SUBSTITUTE(SUBSTITUTE(SUBSTITUTE(TRIM(SUBSTITUTE(SUBSTITUTE(SUBSTITUTE(CLEAN(B379),CHAR(160)," "),"/",""),"_"," ")),"PR:",""),"SP:",""),"201710"," 201710")</f>
        <v>Books Alice 20171016 $735</v>
      </c>
      <c r="D379" s="36">
        <f>DATE(LEFT(MID(C379,FIND(" ",C379,FIND(" ",C379,1)+1)+1,FIND(" ",C379,FIND(" ",C379,FIND(" ",C379,1)+1)+1)-FIND(" ",C379,FIND(" ",C379,1)+1)-1),4),MID(MID(C379,FIND(" ",C379,FIND(" ",C379,1)+1)+1,FIND(" ",C379,FIND(" ",C379,FIND(" ",C379,1)+1)+1)-FIND(" ",C379,FIND(" ",C379,1)+1)-1),5,2),RIGHT(MID(C379,FIND(" ",C379,FIND(" ",C379,1)+1)+1,FIND(" ",C379,FIND(" ",C379,FIND(" ",C379,1)+1)+1)-FIND(" ",C379,FIND(" ",C379,1)+1)-1),2))</f>
        <v>43024</v>
      </c>
      <c r="E379" s="37" t="str">
        <f t="shared" si="21"/>
        <v>Books</v>
      </c>
      <c r="F379" s="37" t="str">
        <f t="shared" si="22"/>
        <v>Alice</v>
      </c>
      <c r="G379" s="38">
        <f t="shared" si="23"/>
        <v>735</v>
      </c>
    </row>
    <row r="380" spans="1:7" x14ac:dyDescent="0.25">
      <c r="A380" s="16">
        <f t="shared" si="20"/>
        <v>378</v>
      </c>
      <c r="B380" t="s">
        <v>387</v>
      </c>
      <c r="C380" s="33" t="str">
        <f>SUBSTITUTE(SUBSTITUTE(SUBSTITUTE(TRIM(SUBSTITUTE(SUBSTITUTE(SUBSTITUTE(CLEAN(B380),CHAR(160)," "),"/",""),"_"," ")),"PR:",""),"SP:",""),"201710"," 201710")</f>
        <v>Music Carol 2017109 $1368</v>
      </c>
      <c r="D380" s="36">
        <f>DATE(LEFT(MID(C380,FIND(" ",C380,FIND(" ",C380,1)+1)+1,FIND(" ",C380,FIND(" ",C380,FIND(" ",C380,1)+1)+1)-FIND(" ",C380,FIND(" ",C380,1)+1)-1),4),MID(MID(C380,FIND(" ",C380,FIND(" ",C380,1)+1)+1,FIND(" ",C380,FIND(" ",C380,FIND(" ",C380,1)+1)+1)-FIND(" ",C380,FIND(" ",C380,1)+1)-1),5,2),RIGHT(MID(C380,FIND(" ",C380,FIND(" ",C380,1)+1)+1,FIND(" ",C380,FIND(" ",C380,FIND(" ",C380,1)+1)+1)-FIND(" ",C380,FIND(" ",C380,1)+1)-1),2))</f>
        <v>43017</v>
      </c>
      <c r="E380" s="37" t="str">
        <f t="shared" si="21"/>
        <v>Music</v>
      </c>
      <c r="F380" s="37" t="str">
        <f t="shared" si="22"/>
        <v>Carol</v>
      </c>
      <c r="G380" s="38">
        <f t="shared" si="23"/>
        <v>1368</v>
      </c>
    </row>
    <row r="381" spans="1:7" x14ac:dyDescent="0.25">
      <c r="A381" s="16">
        <f t="shared" si="20"/>
        <v>379</v>
      </c>
      <c r="B381" t="s">
        <v>388</v>
      </c>
      <c r="C381" s="33" t="str">
        <f>SUBSTITUTE(SUBSTITUTE(SUBSTITUTE(TRIM(SUBSTITUTE(SUBSTITUTE(SUBSTITUTE(CLEAN(B381),CHAR(160)," "),"/",""),"_"," ")),"PR:",""),"SP:",""),"201710"," 201710")</f>
        <v>Clothing Alice 20171010 $1069</v>
      </c>
      <c r="D381" s="36">
        <f>DATE(LEFT(MID(C381,FIND(" ",C381,FIND(" ",C381,1)+1)+1,FIND(" ",C381,FIND(" ",C381,FIND(" ",C381,1)+1)+1)-FIND(" ",C381,FIND(" ",C381,1)+1)-1),4),MID(MID(C381,FIND(" ",C381,FIND(" ",C381,1)+1)+1,FIND(" ",C381,FIND(" ",C381,FIND(" ",C381,1)+1)+1)-FIND(" ",C381,FIND(" ",C381,1)+1)-1),5,2),RIGHT(MID(C381,FIND(" ",C381,FIND(" ",C381,1)+1)+1,FIND(" ",C381,FIND(" ",C381,FIND(" ",C381,1)+1)+1)-FIND(" ",C381,FIND(" ",C381,1)+1)-1),2))</f>
        <v>43018</v>
      </c>
      <c r="E381" s="37" t="str">
        <f t="shared" si="21"/>
        <v>Clothing</v>
      </c>
      <c r="F381" s="37" t="str">
        <f t="shared" si="22"/>
        <v>Alice</v>
      </c>
      <c r="G381" s="38">
        <f t="shared" si="23"/>
        <v>1069</v>
      </c>
    </row>
    <row r="382" spans="1:7" x14ac:dyDescent="0.25">
      <c r="A382" s="16">
        <f t="shared" si="20"/>
        <v>380</v>
      </c>
      <c r="B382" t="s">
        <v>389</v>
      </c>
      <c r="C382" s="33" t="str">
        <f>SUBSTITUTE(SUBSTITUTE(SUBSTITUTE(TRIM(SUBSTITUTE(SUBSTITUTE(SUBSTITUTE(CLEAN(B382),CHAR(160)," "),"/",""),"_"," ")),"PR:",""),"SP:",""),"201710"," 201710")</f>
        <v>Games Barney 2017101 $1477</v>
      </c>
      <c r="D382" s="36">
        <f>DATE(LEFT(MID(C382,FIND(" ",C382,FIND(" ",C382,1)+1)+1,FIND(" ",C382,FIND(" ",C382,FIND(" ",C382,1)+1)+1)-FIND(" ",C382,FIND(" ",C382,1)+1)-1),4),MID(MID(C382,FIND(" ",C382,FIND(" ",C382,1)+1)+1,FIND(" ",C382,FIND(" ",C382,FIND(" ",C382,1)+1)+1)-FIND(" ",C382,FIND(" ",C382,1)+1)-1),5,2),RIGHT(MID(C382,FIND(" ",C382,FIND(" ",C382,1)+1)+1,FIND(" ",C382,FIND(" ",C382,FIND(" ",C382,1)+1)+1)-FIND(" ",C382,FIND(" ",C382,1)+1)-1),2))</f>
        <v>43009</v>
      </c>
      <c r="E382" s="37" t="str">
        <f t="shared" si="21"/>
        <v>Games</v>
      </c>
      <c r="F382" s="37" t="str">
        <f t="shared" si="22"/>
        <v>Barney</v>
      </c>
      <c r="G382" s="38">
        <f t="shared" si="23"/>
        <v>1477</v>
      </c>
    </row>
    <row r="383" spans="1:7" x14ac:dyDescent="0.25">
      <c r="A383" s="16">
        <f t="shared" si="20"/>
        <v>381</v>
      </c>
      <c r="B383" t="s">
        <v>390</v>
      </c>
      <c r="C383" s="33" t="str">
        <f>SUBSTITUTE(SUBSTITUTE(SUBSTITUTE(TRIM(SUBSTITUTE(SUBSTITUTE(SUBSTITUTE(CLEAN(B383),CHAR(160)," "),"/",""),"_"," ")),"PR:",""),"SP:",""),"201710"," 201710")</f>
        <v>Books Barney 20171018 $669</v>
      </c>
      <c r="D383" s="36">
        <f>DATE(LEFT(MID(C383,FIND(" ",C383,FIND(" ",C383,1)+1)+1,FIND(" ",C383,FIND(" ",C383,FIND(" ",C383,1)+1)+1)-FIND(" ",C383,FIND(" ",C383,1)+1)-1),4),MID(MID(C383,FIND(" ",C383,FIND(" ",C383,1)+1)+1,FIND(" ",C383,FIND(" ",C383,FIND(" ",C383,1)+1)+1)-FIND(" ",C383,FIND(" ",C383,1)+1)-1),5,2),RIGHT(MID(C383,FIND(" ",C383,FIND(" ",C383,1)+1)+1,FIND(" ",C383,FIND(" ",C383,FIND(" ",C383,1)+1)+1)-FIND(" ",C383,FIND(" ",C383,1)+1)-1),2))</f>
        <v>43026</v>
      </c>
      <c r="E383" s="37" t="str">
        <f t="shared" si="21"/>
        <v>Books</v>
      </c>
      <c r="F383" s="37" t="str">
        <f t="shared" si="22"/>
        <v>Barney</v>
      </c>
      <c r="G383" s="38">
        <f t="shared" si="23"/>
        <v>669</v>
      </c>
    </row>
    <row r="384" spans="1:7" x14ac:dyDescent="0.25">
      <c r="A384" s="16">
        <f t="shared" si="20"/>
        <v>382</v>
      </c>
      <c r="B384" t="s">
        <v>391</v>
      </c>
      <c r="C384" s="33" t="str">
        <f>SUBSTITUTE(SUBSTITUTE(SUBSTITUTE(TRIM(SUBSTITUTE(SUBSTITUTE(SUBSTITUTE(CLEAN(B384),CHAR(160)," "),"/",""),"_"," ")),"PR:",""),"SP:",""),"201710"," 201710")</f>
        <v>Games Carol 20171023 $2447</v>
      </c>
      <c r="D384" s="36">
        <f>DATE(LEFT(MID(C384,FIND(" ",C384,FIND(" ",C384,1)+1)+1,FIND(" ",C384,FIND(" ",C384,FIND(" ",C384,1)+1)+1)-FIND(" ",C384,FIND(" ",C384,1)+1)-1),4),MID(MID(C384,FIND(" ",C384,FIND(" ",C384,1)+1)+1,FIND(" ",C384,FIND(" ",C384,FIND(" ",C384,1)+1)+1)-FIND(" ",C384,FIND(" ",C384,1)+1)-1),5,2),RIGHT(MID(C384,FIND(" ",C384,FIND(" ",C384,1)+1)+1,FIND(" ",C384,FIND(" ",C384,FIND(" ",C384,1)+1)+1)-FIND(" ",C384,FIND(" ",C384,1)+1)-1),2))</f>
        <v>43031</v>
      </c>
      <c r="E384" s="37" t="str">
        <f t="shared" si="21"/>
        <v>Games</v>
      </c>
      <c r="F384" s="37" t="str">
        <f t="shared" si="22"/>
        <v>Carol</v>
      </c>
      <c r="G384" s="38">
        <f t="shared" si="23"/>
        <v>2447</v>
      </c>
    </row>
    <row r="385" spans="1:7" x14ac:dyDescent="0.25">
      <c r="A385" s="16">
        <f t="shared" si="20"/>
        <v>383</v>
      </c>
      <c r="B385" t="s">
        <v>392</v>
      </c>
      <c r="C385" s="33" t="str">
        <f>SUBSTITUTE(SUBSTITUTE(SUBSTITUTE(TRIM(SUBSTITUTE(SUBSTITUTE(SUBSTITUTE(CLEAN(B385),CHAR(160)," "),"/",""),"_"," ")),"PR:",""),"SP:",""),"201710"," 201710")</f>
        <v>Books David 20171014 $0</v>
      </c>
      <c r="D385" s="36">
        <f>DATE(LEFT(MID(C385,FIND(" ",C385,FIND(" ",C385,1)+1)+1,FIND(" ",C385,FIND(" ",C385,FIND(" ",C385,1)+1)+1)-FIND(" ",C385,FIND(" ",C385,1)+1)-1),4),MID(MID(C385,FIND(" ",C385,FIND(" ",C385,1)+1)+1,FIND(" ",C385,FIND(" ",C385,FIND(" ",C385,1)+1)+1)-FIND(" ",C385,FIND(" ",C385,1)+1)-1),5,2),RIGHT(MID(C385,FIND(" ",C385,FIND(" ",C385,1)+1)+1,FIND(" ",C385,FIND(" ",C385,FIND(" ",C385,1)+1)+1)-FIND(" ",C385,FIND(" ",C385,1)+1)-1),2))</f>
        <v>43022</v>
      </c>
      <c r="E385" s="37" t="str">
        <f t="shared" si="21"/>
        <v>Books</v>
      </c>
      <c r="F385" s="37" t="str">
        <f t="shared" si="22"/>
        <v>David</v>
      </c>
      <c r="G385" s="38">
        <f t="shared" si="23"/>
        <v>0</v>
      </c>
    </row>
    <row r="386" spans="1:7" x14ac:dyDescent="0.25">
      <c r="A386" s="16">
        <f t="shared" si="20"/>
        <v>384</v>
      </c>
      <c r="B386" t="s">
        <v>393</v>
      </c>
      <c r="C386" s="33" t="str">
        <f>SUBSTITUTE(SUBSTITUTE(SUBSTITUTE(TRIM(SUBSTITUTE(SUBSTITUTE(SUBSTITUTE(CLEAN(B386),CHAR(160)," "),"/",""),"_"," ")),"PR:",""),"SP:",""),"201710"," 201710")</f>
        <v>Games Barney 20171023 $2144</v>
      </c>
      <c r="D386" s="36">
        <f>DATE(LEFT(MID(C386,FIND(" ",C386,FIND(" ",C386,1)+1)+1,FIND(" ",C386,FIND(" ",C386,FIND(" ",C386,1)+1)+1)-FIND(" ",C386,FIND(" ",C386,1)+1)-1),4),MID(MID(C386,FIND(" ",C386,FIND(" ",C386,1)+1)+1,FIND(" ",C386,FIND(" ",C386,FIND(" ",C386,1)+1)+1)-FIND(" ",C386,FIND(" ",C386,1)+1)-1),5,2),RIGHT(MID(C386,FIND(" ",C386,FIND(" ",C386,1)+1)+1,FIND(" ",C386,FIND(" ",C386,FIND(" ",C386,1)+1)+1)-FIND(" ",C386,FIND(" ",C386,1)+1)-1),2))</f>
        <v>43031</v>
      </c>
      <c r="E386" s="37" t="str">
        <f t="shared" si="21"/>
        <v>Games</v>
      </c>
      <c r="F386" s="37" t="str">
        <f t="shared" si="22"/>
        <v>Barney</v>
      </c>
      <c r="G386" s="38">
        <f t="shared" si="23"/>
        <v>2144</v>
      </c>
    </row>
    <row r="387" spans="1:7" x14ac:dyDescent="0.25">
      <c r="A387" s="16">
        <f t="shared" si="20"/>
        <v>385</v>
      </c>
      <c r="B387" t="s">
        <v>394</v>
      </c>
      <c r="C387" s="33" t="str">
        <f>SUBSTITUTE(SUBSTITUTE(SUBSTITUTE(TRIM(SUBSTITUTE(SUBSTITUTE(SUBSTITUTE(CLEAN(B387),CHAR(160)," "),"/",""),"_"," ")),"PR:",""),"SP:",""),"201710"," 201710")</f>
        <v>Books Alice 20171022 $699</v>
      </c>
      <c r="D387" s="36">
        <f>DATE(LEFT(MID(C387,FIND(" ",C387,FIND(" ",C387,1)+1)+1,FIND(" ",C387,FIND(" ",C387,FIND(" ",C387,1)+1)+1)-FIND(" ",C387,FIND(" ",C387,1)+1)-1),4),MID(MID(C387,FIND(" ",C387,FIND(" ",C387,1)+1)+1,FIND(" ",C387,FIND(" ",C387,FIND(" ",C387,1)+1)+1)-FIND(" ",C387,FIND(" ",C387,1)+1)-1),5,2),RIGHT(MID(C387,FIND(" ",C387,FIND(" ",C387,1)+1)+1,FIND(" ",C387,FIND(" ",C387,FIND(" ",C387,1)+1)+1)-FIND(" ",C387,FIND(" ",C387,1)+1)-1),2))</f>
        <v>43030</v>
      </c>
      <c r="E387" s="37" t="str">
        <f t="shared" si="21"/>
        <v>Books</v>
      </c>
      <c r="F387" s="37" t="str">
        <f t="shared" si="22"/>
        <v>Alice</v>
      </c>
      <c r="G387" s="38">
        <f t="shared" si="23"/>
        <v>699</v>
      </c>
    </row>
    <row r="388" spans="1:7" x14ac:dyDescent="0.25">
      <c r="A388" s="16">
        <f t="shared" ref="A388:A451" si="24">A387+1</f>
        <v>386</v>
      </c>
      <c r="B388" t="s">
        <v>395</v>
      </c>
      <c r="C388" s="33" t="str">
        <f>SUBSTITUTE(SUBSTITUTE(SUBSTITUTE(TRIM(SUBSTITUTE(SUBSTITUTE(SUBSTITUTE(CLEAN(B388),CHAR(160)," "),"/",""),"_"," ")),"PR:",""),"SP:",""),"201710"," 201710")</f>
        <v>Music David 20171017 $0</v>
      </c>
      <c r="D388" s="36">
        <f>DATE(LEFT(MID(C388,FIND(" ",C388,FIND(" ",C388,1)+1)+1,FIND(" ",C388,FIND(" ",C388,FIND(" ",C388,1)+1)+1)-FIND(" ",C388,FIND(" ",C388,1)+1)-1),4),MID(MID(C388,FIND(" ",C388,FIND(" ",C388,1)+1)+1,FIND(" ",C388,FIND(" ",C388,FIND(" ",C388,1)+1)+1)-FIND(" ",C388,FIND(" ",C388,1)+1)-1),5,2),RIGHT(MID(C388,FIND(" ",C388,FIND(" ",C388,1)+1)+1,FIND(" ",C388,FIND(" ",C388,FIND(" ",C388,1)+1)+1)-FIND(" ",C388,FIND(" ",C388,1)+1)-1),2))</f>
        <v>43025</v>
      </c>
      <c r="E388" s="37" t="str">
        <f t="shared" ref="E388:E451" si="25">LEFT(C388,FIND(" ",C388,1)-1)</f>
        <v>Music</v>
      </c>
      <c r="F388" s="37" t="str">
        <f t="shared" ref="F388:F451" si="26">MID(C388,FIND(" ",C388,1)+1,FIND(" ",C388,FIND(" ",C388,1)+1)-FIND(" ",C388,1)-1)</f>
        <v>David</v>
      </c>
      <c r="G388" s="38">
        <f t="shared" ref="G388:G451" si="27">VALUE(MID(C388,FIND("$",C388)+1,99))</f>
        <v>0</v>
      </c>
    </row>
    <row r="389" spans="1:7" x14ac:dyDescent="0.25">
      <c r="A389" s="16">
        <f t="shared" si="24"/>
        <v>387</v>
      </c>
      <c r="B389" t="s">
        <v>396</v>
      </c>
      <c r="C389" s="33" t="str">
        <f>SUBSTITUTE(SUBSTITUTE(SUBSTITUTE(TRIM(SUBSTITUTE(SUBSTITUTE(SUBSTITUTE(CLEAN(B389),CHAR(160)," "),"/",""),"_"," ")),"PR:",""),"SP:",""),"201710"," 201710")</f>
        <v>Music Barney 20171013 $0</v>
      </c>
      <c r="D389" s="36">
        <f>DATE(LEFT(MID(C389,FIND(" ",C389,FIND(" ",C389,1)+1)+1,FIND(" ",C389,FIND(" ",C389,FIND(" ",C389,1)+1)+1)-FIND(" ",C389,FIND(" ",C389,1)+1)-1),4),MID(MID(C389,FIND(" ",C389,FIND(" ",C389,1)+1)+1,FIND(" ",C389,FIND(" ",C389,FIND(" ",C389,1)+1)+1)-FIND(" ",C389,FIND(" ",C389,1)+1)-1),5,2),RIGHT(MID(C389,FIND(" ",C389,FIND(" ",C389,1)+1)+1,FIND(" ",C389,FIND(" ",C389,FIND(" ",C389,1)+1)+1)-FIND(" ",C389,FIND(" ",C389,1)+1)-1),2))</f>
        <v>43021</v>
      </c>
      <c r="E389" s="37" t="str">
        <f t="shared" si="25"/>
        <v>Music</v>
      </c>
      <c r="F389" s="37" t="str">
        <f t="shared" si="26"/>
        <v>Barney</v>
      </c>
      <c r="G389" s="38">
        <f t="shared" si="27"/>
        <v>0</v>
      </c>
    </row>
    <row r="390" spans="1:7" x14ac:dyDescent="0.25">
      <c r="A390" s="16">
        <f t="shared" si="24"/>
        <v>388</v>
      </c>
      <c r="B390" t="s">
        <v>397</v>
      </c>
      <c r="C390" s="33" t="str">
        <f>SUBSTITUTE(SUBSTITUTE(SUBSTITUTE(TRIM(SUBSTITUTE(SUBSTITUTE(SUBSTITUTE(CLEAN(B390),CHAR(160)," "),"/",""),"_"," ")),"PR:",""),"SP:",""),"201710"," 201710")</f>
        <v>Books Carol 20171017 $825</v>
      </c>
      <c r="D390" s="36">
        <f>DATE(LEFT(MID(C390,FIND(" ",C390,FIND(" ",C390,1)+1)+1,FIND(" ",C390,FIND(" ",C390,FIND(" ",C390,1)+1)+1)-FIND(" ",C390,FIND(" ",C390,1)+1)-1),4),MID(MID(C390,FIND(" ",C390,FIND(" ",C390,1)+1)+1,FIND(" ",C390,FIND(" ",C390,FIND(" ",C390,1)+1)+1)-FIND(" ",C390,FIND(" ",C390,1)+1)-1),5,2),RIGHT(MID(C390,FIND(" ",C390,FIND(" ",C390,1)+1)+1,FIND(" ",C390,FIND(" ",C390,FIND(" ",C390,1)+1)+1)-FIND(" ",C390,FIND(" ",C390,1)+1)-1),2))</f>
        <v>43025</v>
      </c>
      <c r="E390" s="37" t="str">
        <f t="shared" si="25"/>
        <v>Books</v>
      </c>
      <c r="F390" s="37" t="str">
        <f t="shared" si="26"/>
        <v>Carol</v>
      </c>
      <c r="G390" s="38">
        <f t="shared" si="27"/>
        <v>825</v>
      </c>
    </row>
    <row r="391" spans="1:7" x14ac:dyDescent="0.25">
      <c r="A391" s="16">
        <f t="shared" si="24"/>
        <v>389</v>
      </c>
      <c r="B391" t="s">
        <v>398</v>
      </c>
      <c r="C391" s="33" t="str">
        <f>SUBSTITUTE(SUBSTITUTE(SUBSTITUTE(TRIM(SUBSTITUTE(SUBSTITUTE(SUBSTITUTE(CLEAN(B391),CHAR(160)," "),"/",""),"_"," ")),"PR:",""),"SP:",""),"201710"," 201710")</f>
        <v>Games Alice 2017107 $0</v>
      </c>
      <c r="D391" s="36">
        <f>DATE(LEFT(MID(C391,FIND(" ",C391,FIND(" ",C391,1)+1)+1,FIND(" ",C391,FIND(" ",C391,FIND(" ",C391,1)+1)+1)-FIND(" ",C391,FIND(" ",C391,1)+1)-1),4),MID(MID(C391,FIND(" ",C391,FIND(" ",C391,1)+1)+1,FIND(" ",C391,FIND(" ",C391,FIND(" ",C391,1)+1)+1)-FIND(" ",C391,FIND(" ",C391,1)+1)-1),5,2),RIGHT(MID(C391,FIND(" ",C391,FIND(" ",C391,1)+1)+1,FIND(" ",C391,FIND(" ",C391,FIND(" ",C391,1)+1)+1)-FIND(" ",C391,FIND(" ",C391,1)+1)-1),2))</f>
        <v>43015</v>
      </c>
      <c r="E391" s="37" t="str">
        <f t="shared" si="25"/>
        <v>Games</v>
      </c>
      <c r="F391" s="37" t="str">
        <f t="shared" si="26"/>
        <v>Alice</v>
      </c>
      <c r="G391" s="38">
        <f t="shared" si="27"/>
        <v>0</v>
      </c>
    </row>
    <row r="392" spans="1:7" x14ac:dyDescent="0.25">
      <c r="A392" s="16">
        <f t="shared" si="24"/>
        <v>390</v>
      </c>
      <c r="B392" t="s">
        <v>399</v>
      </c>
      <c r="C392" s="33" t="str">
        <f>SUBSTITUTE(SUBSTITUTE(SUBSTITUTE(TRIM(SUBSTITUTE(SUBSTITUTE(SUBSTITUTE(CLEAN(B392),CHAR(160)," "),"/",""),"_"," ")),"PR:",""),"SP:",""),"201710"," 201710")</f>
        <v>Games David 2017101 $1810</v>
      </c>
      <c r="D392" s="36">
        <f>DATE(LEFT(MID(C392,FIND(" ",C392,FIND(" ",C392,1)+1)+1,FIND(" ",C392,FIND(" ",C392,FIND(" ",C392,1)+1)+1)-FIND(" ",C392,FIND(" ",C392,1)+1)-1),4),MID(MID(C392,FIND(" ",C392,FIND(" ",C392,1)+1)+1,FIND(" ",C392,FIND(" ",C392,FIND(" ",C392,1)+1)+1)-FIND(" ",C392,FIND(" ",C392,1)+1)-1),5,2),RIGHT(MID(C392,FIND(" ",C392,FIND(" ",C392,1)+1)+1,FIND(" ",C392,FIND(" ",C392,FIND(" ",C392,1)+1)+1)-FIND(" ",C392,FIND(" ",C392,1)+1)-1),2))</f>
        <v>43009</v>
      </c>
      <c r="E392" s="37" t="str">
        <f t="shared" si="25"/>
        <v>Games</v>
      </c>
      <c r="F392" s="37" t="str">
        <f t="shared" si="26"/>
        <v>David</v>
      </c>
      <c r="G392" s="38">
        <f t="shared" si="27"/>
        <v>1810</v>
      </c>
    </row>
    <row r="393" spans="1:7" x14ac:dyDescent="0.25">
      <c r="A393" s="16">
        <f t="shared" si="24"/>
        <v>391</v>
      </c>
      <c r="B393" t="s">
        <v>400</v>
      </c>
      <c r="C393" s="33" t="str">
        <f>SUBSTITUTE(SUBSTITUTE(SUBSTITUTE(TRIM(SUBSTITUTE(SUBSTITUTE(SUBSTITUTE(CLEAN(B393),CHAR(160)," "),"/",""),"_"," ")),"PR:",""),"SP:",""),"201710"," 201710")</f>
        <v>Books Carol 20171026 $686</v>
      </c>
      <c r="D393" s="36">
        <f>DATE(LEFT(MID(C393,FIND(" ",C393,FIND(" ",C393,1)+1)+1,FIND(" ",C393,FIND(" ",C393,FIND(" ",C393,1)+1)+1)-FIND(" ",C393,FIND(" ",C393,1)+1)-1),4),MID(MID(C393,FIND(" ",C393,FIND(" ",C393,1)+1)+1,FIND(" ",C393,FIND(" ",C393,FIND(" ",C393,1)+1)+1)-FIND(" ",C393,FIND(" ",C393,1)+1)-1),5,2),RIGHT(MID(C393,FIND(" ",C393,FIND(" ",C393,1)+1)+1,FIND(" ",C393,FIND(" ",C393,FIND(" ",C393,1)+1)+1)-FIND(" ",C393,FIND(" ",C393,1)+1)-1),2))</f>
        <v>43034</v>
      </c>
      <c r="E393" s="37" t="str">
        <f t="shared" si="25"/>
        <v>Books</v>
      </c>
      <c r="F393" s="37" t="str">
        <f t="shared" si="26"/>
        <v>Carol</v>
      </c>
      <c r="G393" s="38">
        <f t="shared" si="27"/>
        <v>686</v>
      </c>
    </row>
    <row r="394" spans="1:7" x14ac:dyDescent="0.25">
      <c r="A394" s="16">
        <f t="shared" si="24"/>
        <v>392</v>
      </c>
      <c r="B394" t="s">
        <v>401</v>
      </c>
      <c r="C394" s="33" t="str">
        <f>SUBSTITUTE(SUBSTITUTE(SUBSTITUTE(TRIM(SUBSTITUTE(SUBSTITUTE(SUBSTITUTE(CLEAN(B394),CHAR(160)," "),"/",""),"_"," ")),"PR:",""),"SP:",""),"201710"," 201710")</f>
        <v>Music Carol 2017104 $1025</v>
      </c>
      <c r="D394" s="36">
        <f>DATE(LEFT(MID(C394,FIND(" ",C394,FIND(" ",C394,1)+1)+1,FIND(" ",C394,FIND(" ",C394,FIND(" ",C394,1)+1)+1)-FIND(" ",C394,FIND(" ",C394,1)+1)-1),4),MID(MID(C394,FIND(" ",C394,FIND(" ",C394,1)+1)+1,FIND(" ",C394,FIND(" ",C394,FIND(" ",C394,1)+1)+1)-FIND(" ",C394,FIND(" ",C394,1)+1)-1),5,2),RIGHT(MID(C394,FIND(" ",C394,FIND(" ",C394,1)+1)+1,FIND(" ",C394,FIND(" ",C394,FIND(" ",C394,1)+1)+1)-FIND(" ",C394,FIND(" ",C394,1)+1)-1),2))</f>
        <v>43012</v>
      </c>
      <c r="E394" s="37" t="str">
        <f t="shared" si="25"/>
        <v>Music</v>
      </c>
      <c r="F394" s="37" t="str">
        <f t="shared" si="26"/>
        <v>Carol</v>
      </c>
      <c r="G394" s="38">
        <f t="shared" si="27"/>
        <v>1025</v>
      </c>
    </row>
    <row r="395" spans="1:7" x14ac:dyDescent="0.25">
      <c r="A395" s="16">
        <f t="shared" si="24"/>
        <v>393</v>
      </c>
      <c r="B395" t="s">
        <v>402</v>
      </c>
      <c r="C395" s="33" t="str">
        <f>SUBSTITUTE(SUBSTITUTE(SUBSTITUTE(TRIM(SUBSTITUTE(SUBSTITUTE(SUBSTITUTE(CLEAN(B395),CHAR(160)," "),"/",""),"_"," ")),"PR:",""),"SP:",""),"201710"," 201710")</f>
        <v>Games Carol 2017102 $827</v>
      </c>
      <c r="D395" s="36">
        <f>DATE(LEFT(MID(C395,FIND(" ",C395,FIND(" ",C395,1)+1)+1,FIND(" ",C395,FIND(" ",C395,FIND(" ",C395,1)+1)+1)-FIND(" ",C395,FIND(" ",C395,1)+1)-1),4),MID(MID(C395,FIND(" ",C395,FIND(" ",C395,1)+1)+1,FIND(" ",C395,FIND(" ",C395,FIND(" ",C395,1)+1)+1)-FIND(" ",C395,FIND(" ",C395,1)+1)-1),5,2),RIGHT(MID(C395,FIND(" ",C395,FIND(" ",C395,1)+1)+1,FIND(" ",C395,FIND(" ",C395,FIND(" ",C395,1)+1)+1)-FIND(" ",C395,FIND(" ",C395,1)+1)-1),2))</f>
        <v>43010</v>
      </c>
      <c r="E395" s="37" t="str">
        <f t="shared" si="25"/>
        <v>Games</v>
      </c>
      <c r="F395" s="37" t="str">
        <f t="shared" si="26"/>
        <v>Carol</v>
      </c>
      <c r="G395" s="38">
        <f t="shared" si="27"/>
        <v>827</v>
      </c>
    </row>
    <row r="396" spans="1:7" x14ac:dyDescent="0.25">
      <c r="A396" s="16">
        <f t="shared" si="24"/>
        <v>394</v>
      </c>
      <c r="B396" t="s">
        <v>403</v>
      </c>
      <c r="C396" s="33" t="str">
        <f>SUBSTITUTE(SUBSTITUTE(SUBSTITUTE(TRIM(SUBSTITUTE(SUBSTITUTE(SUBSTITUTE(CLEAN(B396),CHAR(160)," "),"/",""),"_"," ")),"PR:",""),"SP:",""),"201710"," 201710")</f>
        <v>Books David 20171018 $0</v>
      </c>
      <c r="D396" s="36">
        <f>DATE(LEFT(MID(C396,FIND(" ",C396,FIND(" ",C396,1)+1)+1,FIND(" ",C396,FIND(" ",C396,FIND(" ",C396,1)+1)+1)-FIND(" ",C396,FIND(" ",C396,1)+1)-1),4),MID(MID(C396,FIND(" ",C396,FIND(" ",C396,1)+1)+1,FIND(" ",C396,FIND(" ",C396,FIND(" ",C396,1)+1)+1)-FIND(" ",C396,FIND(" ",C396,1)+1)-1),5,2),RIGHT(MID(C396,FIND(" ",C396,FIND(" ",C396,1)+1)+1,FIND(" ",C396,FIND(" ",C396,FIND(" ",C396,1)+1)+1)-FIND(" ",C396,FIND(" ",C396,1)+1)-1),2))</f>
        <v>43026</v>
      </c>
      <c r="E396" s="37" t="str">
        <f t="shared" si="25"/>
        <v>Books</v>
      </c>
      <c r="F396" s="37" t="str">
        <f t="shared" si="26"/>
        <v>David</v>
      </c>
      <c r="G396" s="38">
        <f t="shared" si="27"/>
        <v>0</v>
      </c>
    </row>
    <row r="397" spans="1:7" x14ac:dyDescent="0.25">
      <c r="A397" s="16">
        <f t="shared" si="24"/>
        <v>395</v>
      </c>
      <c r="B397" t="s">
        <v>404</v>
      </c>
      <c r="C397" s="33" t="str">
        <f>SUBSTITUTE(SUBSTITUTE(SUBSTITUTE(TRIM(SUBSTITUTE(SUBSTITUTE(SUBSTITUTE(CLEAN(B397),CHAR(160)," "),"/",""),"_"," ")),"PR:",""),"SP:",""),"201710"," 201710")</f>
        <v>Music Barney 20171022 $1291</v>
      </c>
      <c r="D397" s="36">
        <f>DATE(LEFT(MID(C397,FIND(" ",C397,FIND(" ",C397,1)+1)+1,FIND(" ",C397,FIND(" ",C397,FIND(" ",C397,1)+1)+1)-FIND(" ",C397,FIND(" ",C397,1)+1)-1),4),MID(MID(C397,FIND(" ",C397,FIND(" ",C397,1)+1)+1,FIND(" ",C397,FIND(" ",C397,FIND(" ",C397,1)+1)+1)-FIND(" ",C397,FIND(" ",C397,1)+1)-1),5,2),RIGHT(MID(C397,FIND(" ",C397,FIND(" ",C397,1)+1)+1,FIND(" ",C397,FIND(" ",C397,FIND(" ",C397,1)+1)+1)-FIND(" ",C397,FIND(" ",C397,1)+1)-1),2))</f>
        <v>43030</v>
      </c>
      <c r="E397" s="37" t="str">
        <f t="shared" si="25"/>
        <v>Music</v>
      </c>
      <c r="F397" s="37" t="str">
        <f t="shared" si="26"/>
        <v>Barney</v>
      </c>
      <c r="G397" s="38">
        <f t="shared" si="27"/>
        <v>1291</v>
      </c>
    </row>
    <row r="398" spans="1:7" x14ac:dyDescent="0.25">
      <c r="A398" s="16">
        <f t="shared" si="24"/>
        <v>396</v>
      </c>
      <c r="B398" t="s">
        <v>405</v>
      </c>
      <c r="C398" s="33" t="str">
        <f>SUBSTITUTE(SUBSTITUTE(SUBSTITUTE(TRIM(SUBSTITUTE(SUBSTITUTE(SUBSTITUTE(CLEAN(B398),CHAR(160)," "),"/",""),"_"," ")),"PR:",""),"SP:",""),"201710"," 201710")</f>
        <v>Music Barney 20171017 $1294</v>
      </c>
      <c r="D398" s="36">
        <f>DATE(LEFT(MID(C398,FIND(" ",C398,FIND(" ",C398,1)+1)+1,FIND(" ",C398,FIND(" ",C398,FIND(" ",C398,1)+1)+1)-FIND(" ",C398,FIND(" ",C398,1)+1)-1),4),MID(MID(C398,FIND(" ",C398,FIND(" ",C398,1)+1)+1,FIND(" ",C398,FIND(" ",C398,FIND(" ",C398,1)+1)+1)-FIND(" ",C398,FIND(" ",C398,1)+1)-1),5,2),RIGHT(MID(C398,FIND(" ",C398,FIND(" ",C398,1)+1)+1,FIND(" ",C398,FIND(" ",C398,FIND(" ",C398,1)+1)+1)-FIND(" ",C398,FIND(" ",C398,1)+1)-1),2))</f>
        <v>43025</v>
      </c>
      <c r="E398" s="37" t="str">
        <f t="shared" si="25"/>
        <v>Music</v>
      </c>
      <c r="F398" s="37" t="str">
        <f t="shared" si="26"/>
        <v>Barney</v>
      </c>
      <c r="G398" s="38">
        <f t="shared" si="27"/>
        <v>1294</v>
      </c>
    </row>
    <row r="399" spans="1:7" x14ac:dyDescent="0.25">
      <c r="A399" s="16">
        <f t="shared" si="24"/>
        <v>397</v>
      </c>
      <c r="B399" t="s">
        <v>406</v>
      </c>
      <c r="C399" s="33" t="str">
        <f>SUBSTITUTE(SUBSTITUTE(SUBSTITUTE(TRIM(SUBSTITUTE(SUBSTITUTE(SUBSTITUTE(CLEAN(B399),CHAR(160)," "),"/",""),"_"," ")),"PR:",""),"SP:",""),"201710"," 201710")</f>
        <v>Music Alice 20171010 $1098</v>
      </c>
      <c r="D399" s="36">
        <f>DATE(LEFT(MID(C399,FIND(" ",C399,FIND(" ",C399,1)+1)+1,FIND(" ",C399,FIND(" ",C399,FIND(" ",C399,1)+1)+1)-FIND(" ",C399,FIND(" ",C399,1)+1)-1),4),MID(MID(C399,FIND(" ",C399,FIND(" ",C399,1)+1)+1,FIND(" ",C399,FIND(" ",C399,FIND(" ",C399,1)+1)+1)-FIND(" ",C399,FIND(" ",C399,1)+1)-1),5,2),RIGHT(MID(C399,FIND(" ",C399,FIND(" ",C399,1)+1)+1,FIND(" ",C399,FIND(" ",C399,FIND(" ",C399,1)+1)+1)-FIND(" ",C399,FIND(" ",C399,1)+1)-1),2))</f>
        <v>43018</v>
      </c>
      <c r="E399" s="37" t="str">
        <f t="shared" si="25"/>
        <v>Music</v>
      </c>
      <c r="F399" s="37" t="str">
        <f t="shared" si="26"/>
        <v>Alice</v>
      </c>
      <c r="G399" s="38">
        <f t="shared" si="27"/>
        <v>1098</v>
      </c>
    </row>
    <row r="400" spans="1:7" x14ac:dyDescent="0.25">
      <c r="A400" s="16">
        <f t="shared" si="24"/>
        <v>398</v>
      </c>
      <c r="B400" t="s">
        <v>407</v>
      </c>
      <c r="C400" s="33" t="str">
        <f>SUBSTITUTE(SUBSTITUTE(SUBSTITUTE(TRIM(SUBSTITUTE(SUBSTITUTE(SUBSTITUTE(CLEAN(B400),CHAR(160)," "),"/",""),"_"," ")),"PR:",""),"SP:",""),"201710"," 201710")</f>
        <v>Books Alice 2017104 $716</v>
      </c>
      <c r="D400" s="36">
        <f>DATE(LEFT(MID(C400,FIND(" ",C400,FIND(" ",C400,1)+1)+1,FIND(" ",C400,FIND(" ",C400,FIND(" ",C400,1)+1)+1)-FIND(" ",C400,FIND(" ",C400,1)+1)-1),4),MID(MID(C400,FIND(" ",C400,FIND(" ",C400,1)+1)+1,FIND(" ",C400,FIND(" ",C400,FIND(" ",C400,1)+1)+1)-FIND(" ",C400,FIND(" ",C400,1)+1)-1),5,2),RIGHT(MID(C400,FIND(" ",C400,FIND(" ",C400,1)+1)+1,FIND(" ",C400,FIND(" ",C400,FIND(" ",C400,1)+1)+1)-FIND(" ",C400,FIND(" ",C400,1)+1)-1),2))</f>
        <v>43012</v>
      </c>
      <c r="E400" s="37" t="str">
        <f t="shared" si="25"/>
        <v>Books</v>
      </c>
      <c r="F400" s="37" t="str">
        <f t="shared" si="26"/>
        <v>Alice</v>
      </c>
      <c r="G400" s="38">
        <f t="shared" si="27"/>
        <v>716</v>
      </c>
    </row>
    <row r="401" spans="1:7" x14ac:dyDescent="0.25">
      <c r="A401" s="16">
        <f t="shared" si="24"/>
        <v>399</v>
      </c>
      <c r="B401" t="s">
        <v>408</v>
      </c>
      <c r="C401" s="33" t="str">
        <f>SUBSTITUTE(SUBSTITUTE(SUBSTITUTE(TRIM(SUBSTITUTE(SUBSTITUTE(SUBSTITUTE(CLEAN(B401),CHAR(160)," "),"/",""),"_"," ")),"PR:",""),"SP:",""),"201710"," 201710")</f>
        <v>Clothing Alice 20171012 $0</v>
      </c>
      <c r="D401" s="36">
        <f>DATE(LEFT(MID(C401,FIND(" ",C401,FIND(" ",C401,1)+1)+1,FIND(" ",C401,FIND(" ",C401,FIND(" ",C401,1)+1)+1)-FIND(" ",C401,FIND(" ",C401,1)+1)-1),4),MID(MID(C401,FIND(" ",C401,FIND(" ",C401,1)+1)+1,FIND(" ",C401,FIND(" ",C401,FIND(" ",C401,1)+1)+1)-FIND(" ",C401,FIND(" ",C401,1)+1)-1),5,2),RIGHT(MID(C401,FIND(" ",C401,FIND(" ",C401,1)+1)+1,FIND(" ",C401,FIND(" ",C401,FIND(" ",C401,1)+1)+1)-FIND(" ",C401,FIND(" ",C401,1)+1)-1),2))</f>
        <v>43020</v>
      </c>
      <c r="E401" s="37" t="str">
        <f t="shared" si="25"/>
        <v>Clothing</v>
      </c>
      <c r="F401" s="37" t="str">
        <f t="shared" si="26"/>
        <v>Alice</v>
      </c>
      <c r="G401" s="38">
        <f t="shared" si="27"/>
        <v>0</v>
      </c>
    </row>
    <row r="402" spans="1:7" x14ac:dyDescent="0.25">
      <c r="A402" s="16">
        <f t="shared" si="24"/>
        <v>400</v>
      </c>
      <c r="B402" t="s">
        <v>409</v>
      </c>
      <c r="C402" s="33" t="str">
        <f>SUBSTITUTE(SUBSTITUTE(SUBSTITUTE(TRIM(SUBSTITUTE(SUBSTITUTE(SUBSTITUTE(CLEAN(B402),CHAR(160)," "),"/",""),"_"," ")),"PR:",""),"SP:",""),"201710"," 201710")</f>
        <v>Clothing David 20171019 $0</v>
      </c>
      <c r="D402" s="36">
        <f>DATE(LEFT(MID(C402,FIND(" ",C402,FIND(" ",C402,1)+1)+1,FIND(" ",C402,FIND(" ",C402,FIND(" ",C402,1)+1)+1)-FIND(" ",C402,FIND(" ",C402,1)+1)-1),4),MID(MID(C402,FIND(" ",C402,FIND(" ",C402,1)+1)+1,FIND(" ",C402,FIND(" ",C402,FIND(" ",C402,1)+1)+1)-FIND(" ",C402,FIND(" ",C402,1)+1)-1),5,2),RIGHT(MID(C402,FIND(" ",C402,FIND(" ",C402,1)+1)+1,FIND(" ",C402,FIND(" ",C402,FIND(" ",C402,1)+1)+1)-FIND(" ",C402,FIND(" ",C402,1)+1)-1),2))</f>
        <v>43027</v>
      </c>
      <c r="E402" s="37" t="str">
        <f t="shared" si="25"/>
        <v>Clothing</v>
      </c>
      <c r="F402" s="37" t="str">
        <f t="shared" si="26"/>
        <v>David</v>
      </c>
      <c r="G402" s="38">
        <f t="shared" si="27"/>
        <v>0</v>
      </c>
    </row>
    <row r="403" spans="1:7" x14ac:dyDescent="0.25">
      <c r="A403" s="16">
        <f t="shared" si="24"/>
        <v>401</v>
      </c>
      <c r="B403" t="s">
        <v>410</v>
      </c>
      <c r="C403" s="33" t="str">
        <f>SUBSTITUTE(SUBSTITUTE(SUBSTITUTE(TRIM(SUBSTITUTE(SUBSTITUTE(SUBSTITUTE(CLEAN(B403),CHAR(160)," "),"/",""),"_"," ")),"PR:",""),"SP:",""),"201710"," 201710")</f>
        <v>Clothing Carol 2017101 $988</v>
      </c>
      <c r="D403" s="36">
        <f>DATE(LEFT(MID(C403,FIND(" ",C403,FIND(" ",C403,1)+1)+1,FIND(" ",C403,FIND(" ",C403,FIND(" ",C403,1)+1)+1)-FIND(" ",C403,FIND(" ",C403,1)+1)-1),4),MID(MID(C403,FIND(" ",C403,FIND(" ",C403,1)+1)+1,FIND(" ",C403,FIND(" ",C403,FIND(" ",C403,1)+1)+1)-FIND(" ",C403,FIND(" ",C403,1)+1)-1),5,2),RIGHT(MID(C403,FIND(" ",C403,FIND(" ",C403,1)+1)+1,FIND(" ",C403,FIND(" ",C403,FIND(" ",C403,1)+1)+1)-FIND(" ",C403,FIND(" ",C403,1)+1)-1),2))</f>
        <v>43009</v>
      </c>
      <c r="E403" s="37" t="str">
        <f t="shared" si="25"/>
        <v>Clothing</v>
      </c>
      <c r="F403" s="37" t="str">
        <f t="shared" si="26"/>
        <v>Carol</v>
      </c>
      <c r="G403" s="38">
        <f t="shared" si="27"/>
        <v>988</v>
      </c>
    </row>
    <row r="404" spans="1:7" x14ac:dyDescent="0.25">
      <c r="A404" s="16">
        <f t="shared" si="24"/>
        <v>402</v>
      </c>
      <c r="B404" t="s">
        <v>411</v>
      </c>
      <c r="C404" s="33" t="str">
        <f>SUBSTITUTE(SUBSTITUTE(SUBSTITUTE(TRIM(SUBSTITUTE(SUBSTITUTE(SUBSTITUTE(CLEAN(B404),CHAR(160)," "),"/",""),"_"," ")),"PR:",""),"SP:",""),"201710"," 201710")</f>
        <v>Music Barney 20171010 $1140</v>
      </c>
      <c r="D404" s="36">
        <f>DATE(LEFT(MID(C404,FIND(" ",C404,FIND(" ",C404,1)+1)+1,FIND(" ",C404,FIND(" ",C404,FIND(" ",C404,1)+1)+1)-FIND(" ",C404,FIND(" ",C404,1)+1)-1),4),MID(MID(C404,FIND(" ",C404,FIND(" ",C404,1)+1)+1,FIND(" ",C404,FIND(" ",C404,FIND(" ",C404,1)+1)+1)-FIND(" ",C404,FIND(" ",C404,1)+1)-1),5,2),RIGHT(MID(C404,FIND(" ",C404,FIND(" ",C404,1)+1)+1,FIND(" ",C404,FIND(" ",C404,FIND(" ",C404,1)+1)+1)-FIND(" ",C404,FIND(" ",C404,1)+1)-1),2))</f>
        <v>43018</v>
      </c>
      <c r="E404" s="37" t="str">
        <f t="shared" si="25"/>
        <v>Music</v>
      </c>
      <c r="F404" s="37" t="str">
        <f t="shared" si="26"/>
        <v>Barney</v>
      </c>
      <c r="G404" s="38">
        <f t="shared" si="27"/>
        <v>1140</v>
      </c>
    </row>
    <row r="405" spans="1:7" x14ac:dyDescent="0.25">
      <c r="A405" s="16">
        <f t="shared" si="24"/>
        <v>403</v>
      </c>
      <c r="B405" t="s">
        <v>412</v>
      </c>
      <c r="C405" s="33" t="str">
        <f>SUBSTITUTE(SUBSTITUTE(SUBSTITUTE(TRIM(SUBSTITUTE(SUBSTITUTE(SUBSTITUTE(CLEAN(B405),CHAR(160)," "),"/",""),"_"," ")),"PR:",""),"SP:",""),"201710"," 201710")</f>
        <v>Books Alice 20171019 $0</v>
      </c>
      <c r="D405" s="36">
        <f>DATE(LEFT(MID(C405,FIND(" ",C405,FIND(" ",C405,1)+1)+1,FIND(" ",C405,FIND(" ",C405,FIND(" ",C405,1)+1)+1)-FIND(" ",C405,FIND(" ",C405,1)+1)-1),4),MID(MID(C405,FIND(" ",C405,FIND(" ",C405,1)+1)+1,FIND(" ",C405,FIND(" ",C405,FIND(" ",C405,1)+1)+1)-FIND(" ",C405,FIND(" ",C405,1)+1)-1),5,2),RIGHT(MID(C405,FIND(" ",C405,FIND(" ",C405,1)+1)+1,FIND(" ",C405,FIND(" ",C405,FIND(" ",C405,1)+1)+1)-FIND(" ",C405,FIND(" ",C405,1)+1)-1),2))</f>
        <v>43027</v>
      </c>
      <c r="E405" s="37" t="str">
        <f t="shared" si="25"/>
        <v>Books</v>
      </c>
      <c r="F405" s="37" t="str">
        <f t="shared" si="26"/>
        <v>Alice</v>
      </c>
      <c r="G405" s="38">
        <f t="shared" si="27"/>
        <v>0</v>
      </c>
    </row>
    <row r="406" spans="1:7" x14ac:dyDescent="0.25">
      <c r="A406" s="16">
        <f t="shared" si="24"/>
        <v>404</v>
      </c>
      <c r="B406" t="s">
        <v>413</v>
      </c>
      <c r="C406" s="33" t="str">
        <f>SUBSTITUTE(SUBSTITUTE(SUBSTITUTE(TRIM(SUBSTITUTE(SUBSTITUTE(SUBSTITUTE(CLEAN(B406),CHAR(160)," "),"/",""),"_"," ")),"PR:",""),"SP:",""),"201710"," 201710")</f>
        <v>Music David 20171018 $0</v>
      </c>
      <c r="D406" s="36">
        <f>DATE(LEFT(MID(C406,FIND(" ",C406,FIND(" ",C406,1)+1)+1,FIND(" ",C406,FIND(" ",C406,FIND(" ",C406,1)+1)+1)-FIND(" ",C406,FIND(" ",C406,1)+1)-1),4),MID(MID(C406,FIND(" ",C406,FIND(" ",C406,1)+1)+1,FIND(" ",C406,FIND(" ",C406,FIND(" ",C406,1)+1)+1)-FIND(" ",C406,FIND(" ",C406,1)+1)-1),5,2),RIGHT(MID(C406,FIND(" ",C406,FIND(" ",C406,1)+1)+1,FIND(" ",C406,FIND(" ",C406,FIND(" ",C406,1)+1)+1)-FIND(" ",C406,FIND(" ",C406,1)+1)-1),2))</f>
        <v>43026</v>
      </c>
      <c r="E406" s="37" t="str">
        <f t="shared" si="25"/>
        <v>Music</v>
      </c>
      <c r="F406" s="37" t="str">
        <f t="shared" si="26"/>
        <v>David</v>
      </c>
      <c r="G406" s="38">
        <f t="shared" si="27"/>
        <v>0</v>
      </c>
    </row>
    <row r="407" spans="1:7" x14ac:dyDescent="0.25">
      <c r="A407" s="16">
        <f t="shared" si="24"/>
        <v>405</v>
      </c>
      <c r="B407" t="s">
        <v>414</v>
      </c>
      <c r="C407" s="33" t="str">
        <f>SUBSTITUTE(SUBSTITUTE(SUBSTITUTE(TRIM(SUBSTITUTE(SUBSTITUTE(SUBSTITUTE(CLEAN(B407),CHAR(160)," "),"/",""),"_"," ")),"PR:",""),"SP:",""),"201710"," 201710")</f>
        <v>Books David 20171029 $0</v>
      </c>
      <c r="D407" s="36">
        <f>DATE(LEFT(MID(C407,FIND(" ",C407,FIND(" ",C407,1)+1)+1,FIND(" ",C407,FIND(" ",C407,FIND(" ",C407,1)+1)+1)-FIND(" ",C407,FIND(" ",C407,1)+1)-1),4),MID(MID(C407,FIND(" ",C407,FIND(" ",C407,1)+1)+1,FIND(" ",C407,FIND(" ",C407,FIND(" ",C407,1)+1)+1)-FIND(" ",C407,FIND(" ",C407,1)+1)-1),5,2),RIGHT(MID(C407,FIND(" ",C407,FIND(" ",C407,1)+1)+1,FIND(" ",C407,FIND(" ",C407,FIND(" ",C407,1)+1)+1)-FIND(" ",C407,FIND(" ",C407,1)+1)-1),2))</f>
        <v>43037</v>
      </c>
      <c r="E407" s="37" t="str">
        <f t="shared" si="25"/>
        <v>Books</v>
      </c>
      <c r="F407" s="37" t="str">
        <f t="shared" si="26"/>
        <v>David</v>
      </c>
      <c r="G407" s="38">
        <f t="shared" si="27"/>
        <v>0</v>
      </c>
    </row>
    <row r="408" spans="1:7" x14ac:dyDescent="0.25">
      <c r="A408" s="16">
        <f t="shared" si="24"/>
        <v>406</v>
      </c>
      <c r="B408" t="s">
        <v>415</v>
      </c>
      <c r="C408" s="33" t="str">
        <f>SUBSTITUTE(SUBSTITUTE(SUBSTITUTE(TRIM(SUBSTITUTE(SUBSTITUTE(SUBSTITUTE(CLEAN(B408),CHAR(160)," "),"/",""),"_"," ")),"PR:",""),"SP:",""),"201710"," 201710")</f>
        <v>Clothing Barney 20171028 $1976</v>
      </c>
      <c r="D408" s="36">
        <f>DATE(LEFT(MID(C408,FIND(" ",C408,FIND(" ",C408,1)+1)+1,FIND(" ",C408,FIND(" ",C408,FIND(" ",C408,1)+1)+1)-FIND(" ",C408,FIND(" ",C408,1)+1)-1),4),MID(MID(C408,FIND(" ",C408,FIND(" ",C408,1)+1)+1,FIND(" ",C408,FIND(" ",C408,FIND(" ",C408,1)+1)+1)-FIND(" ",C408,FIND(" ",C408,1)+1)-1),5,2),RIGHT(MID(C408,FIND(" ",C408,FIND(" ",C408,1)+1)+1,FIND(" ",C408,FIND(" ",C408,FIND(" ",C408,1)+1)+1)-FIND(" ",C408,FIND(" ",C408,1)+1)-1),2))</f>
        <v>43036</v>
      </c>
      <c r="E408" s="37" t="str">
        <f t="shared" si="25"/>
        <v>Clothing</v>
      </c>
      <c r="F408" s="37" t="str">
        <f t="shared" si="26"/>
        <v>Barney</v>
      </c>
      <c r="G408" s="38">
        <f t="shared" si="27"/>
        <v>1976</v>
      </c>
    </row>
    <row r="409" spans="1:7" x14ac:dyDescent="0.25">
      <c r="A409" s="16">
        <f t="shared" si="24"/>
        <v>407</v>
      </c>
      <c r="B409" t="s">
        <v>416</v>
      </c>
      <c r="C409" s="33" t="str">
        <f>SUBSTITUTE(SUBSTITUTE(SUBSTITUTE(TRIM(SUBSTITUTE(SUBSTITUTE(SUBSTITUTE(CLEAN(B409),CHAR(160)," "),"/",""),"_"," ")),"PR:",""),"SP:",""),"201710"," 201710")</f>
        <v>Clothing David 20171021 $847</v>
      </c>
      <c r="D409" s="36">
        <f>DATE(LEFT(MID(C409,FIND(" ",C409,FIND(" ",C409,1)+1)+1,FIND(" ",C409,FIND(" ",C409,FIND(" ",C409,1)+1)+1)-FIND(" ",C409,FIND(" ",C409,1)+1)-1),4),MID(MID(C409,FIND(" ",C409,FIND(" ",C409,1)+1)+1,FIND(" ",C409,FIND(" ",C409,FIND(" ",C409,1)+1)+1)-FIND(" ",C409,FIND(" ",C409,1)+1)-1),5,2),RIGHT(MID(C409,FIND(" ",C409,FIND(" ",C409,1)+1)+1,FIND(" ",C409,FIND(" ",C409,FIND(" ",C409,1)+1)+1)-FIND(" ",C409,FIND(" ",C409,1)+1)-1),2))</f>
        <v>43029</v>
      </c>
      <c r="E409" s="37" t="str">
        <f t="shared" si="25"/>
        <v>Clothing</v>
      </c>
      <c r="F409" s="37" t="str">
        <f t="shared" si="26"/>
        <v>David</v>
      </c>
      <c r="G409" s="38">
        <f t="shared" si="27"/>
        <v>847</v>
      </c>
    </row>
    <row r="410" spans="1:7" x14ac:dyDescent="0.25">
      <c r="A410" s="16">
        <f t="shared" si="24"/>
        <v>408</v>
      </c>
      <c r="B410" t="s">
        <v>417</v>
      </c>
      <c r="C410" s="33" t="str">
        <f>SUBSTITUTE(SUBSTITUTE(SUBSTITUTE(TRIM(SUBSTITUTE(SUBSTITUTE(SUBSTITUTE(CLEAN(B410),CHAR(160)," "),"/",""),"_"," ")),"PR:",""),"SP:",""),"201710"," 201710")</f>
        <v>Music David 20171014 $1203</v>
      </c>
      <c r="D410" s="36">
        <f>DATE(LEFT(MID(C410,FIND(" ",C410,FIND(" ",C410,1)+1)+1,FIND(" ",C410,FIND(" ",C410,FIND(" ",C410,1)+1)+1)-FIND(" ",C410,FIND(" ",C410,1)+1)-1),4),MID(MID(C410,FIND(" ",C410,FIND(" ",C410,1)+1)+1,FIND(" ",C410,FIND(" ",C410,FIND(" ",C410,1)+1)+1)-FIND(" ",C410,FIND(" ",C410,1)+1)-1),5,2),RIGHT(MID(C410,FIND(" ",C410,FIND(" ",C410,1)+1)+1,FIND(" ",C410,FIND(" ",C410,FIND(" ",C410,1)+1)+1)-FIND(" ",C410,FIND(" ",C410,1)+1)-1),2))</f>
        <v>43022</v>
      </c>
      <c r="E410" s="37" t="str">
        <f t="shared" si="25"/>
        <v>Music</v>
      </c>
      <c r="F410" s="37" t="str">
        <f t="shared" si="26"/>
        <v>David</v>
      </c>
      <c r="G410" s="38">
        <f t="shared" si="27"/>
        <v>1203</v>
      </c>
    </row>
    <row r="411" spans="1:7" x14ac:dyDescent="0.25">
      <c r="A411" s="16">
        <f t="shared" si="24"/>
        <v>409</v>
      </c>
      <c r="B411" t="s">
        <v>418</v>
      </c>
      <c r="C411" s="33" t="str">
        <f>SUBSTITUTE(SUBSTITUTE(SUBSTITUTE(TRIM(SUBSTITUTE(SUBSTITUTE(SUBSTITUTE(CLEAN(B411),CHAR(160)," "),"/",""),"_"," ")),"PR:",""),"SP:",""),"201710"," 201710")</f>
        <v>Music David 20171023 $0</v>
      </c>
      <c r="D411" s="36">
        <f>DATE(LEFT(MID(C411,FIND(" ",C411,FIND(" ",C411,1)+1)+1,FIND(" ",C411,FIND(" ",C411,FIND(" ",C411,1)+1)+1)-FIND(" ",C411,FIND(" ",C411,1)+1)-1),4),MID(MID(C411,FIND(" ",C411,FIND(" ",C411,1)+1)+1,FIND(" ",C411,FIND(" ",C411,FIND(" ",C411,1)+1)+1)-FIND(" ",C411,FIND(" ",C411,1)+1)-1),5,2),RIGHT(MID(C411,FIND(" ",C411,FIND(" ",C411,1)+1)+1,FIND(" ",C411,FIND(" ",C411,FIND(" ",C411,1)+1)+1)-FIND(" ",C411,FIND(" ",C411,1)+1)-1),2))</f>
        <v>43031</v>
      </c>
      <c r="E411" s="37" t="str">
        <f t="shared" si="25"/>
        <v>Music</v>
      </c>
      <c r="F411" s="37" t="str">
        <f t="shared" si="26"/>
        <v>David</v>
      </c>
      <c r="G411" s="38">
        <f t="shared" si="27"/>
        <v>0</v>
      </c>
    </row>
    <row r="412" spans="1:7" x14ac:dyDescent="0.25">
      <c r="A412" s="16">
        <f t="shared" si="24"/>
        <v>410</v>
      </c>
      <c r="B412" t="s">
        <v>419</v>
      </c>
      <c r="C412" s="33" t="str">
        <f>SUBSTITUTE(SUBSTITUTE(SUBSTITUTE(TRIM(SUBSTITUTE(SUBSTITUTE(SUBSTITUTE(CLEAN(B412),CHAR(160)," "),"/",""),"_"," ")),"PR:",""),"SP:",""),"201710"," 201710")</f>
        <v>Music Alice 20171025 $1069</v>
      </c>
      <c r="D412" s="36">
        <f>DATE(LEFT(MID(C412,FIND(" ",C412,FIND(" ",C412,1)+1)+1,FIND(" ",C412,FIND(" ",C412,FIND(" ",C412,1)+1)+1)-FIND(" ",C412,FIND(" ",C412,1)+1)-1),4),MID(MID(C412,FIND(" ",C412,FIND(" ",C412,1)+1)+1,FIND(" ",C412,FIND(" ",C412,FIND(" ",C412,1)+1)+1)-FIND(" ",C412,FIND(" ",C412,1)+1)-1),5,2),RIGHT(MID(C412,FIND(" ",C412,FIND(" ",C412,1)+1)+1,FIND(" ",C412,FIND(" ",C412,FIND(" ",C412,1)+1)+1)-FIND(" ",C412,FIND(" ",C412,1)+1)-1),2))</f>
        <v>43033</v>
      </c>
      <c r="E412" s="37" t="str">
        <f t="shared" si="25"/>
        <v>Music</v>
      </c>
      <c r="F412" s="37" t="str">
        <f t="shared" si="26"/>
        <v>Alice</v>
      </c>
      <c r="G412" s="38">
        <f t="shared" si="27"/>
        <v>1069</v>
      </c>
    </row>
    <row r="413" spans="1:7" x14ac:dyDescent="0.25">
      <c r="A413" s="16">
        <f t="shared" si="24"/>
        <v>411</v>
      </c>
      <c r="B413" t="s">
        <v>420</v>
      </c>
      <c r="C413" s="33" t="str">
        <f>SUBSTITUTE(SUBSTITUTE(SUBSTITUTE(TRIM(SUBSTITUTE(SUBSTITUTE(SUBSTITUTE(CLEAN(B413),CHAR(160)," "),"/",""),"_"," ")),"PR:",""),"SP:",""),"201710"," 201710")</f>
        <v>Books David 20171026 $837</v>
      </c>
      <c r="D413" s="36">
        <f>DATE(LEFT(MID(C413,FIND(" ",C413,FIND(" ",C413,1)+1)+1,FIND(" ",C413,FIND(" ",C413,FIND(" ",C413,1)+1)+1)-FIND(" ",C413,FIND(" ",C413,1)+1)-1),4),MID(MID(C413,FIND(" ",C413,FIND(" ",C413,1)+1)+1,FIND(" ",C413,FIND(" ",C413,FIND(" ",C413,1)+1)+1)-FIND(" ",C413,FIND(" ",C413,1)+1)-1),5,2),RIGHT(MID(C413,FIND(" ",C413,FIND(" ",C413,1)+1)+1,FIND(" ",C413,FIND(" ",C413,FIND(" ",C413,1)+1)+1)-FIND(" ",C413,FIND(" ",C413,1)+1)-1),2))</f>
        <v>43034</v>
      </c>
      <c r="E413" s="37" t="str">
        <f t="shared" si="25"/>
        <v>Books</v>
      </c>
      <c r="F413" s="37" t="str">
        <f t="shared" si="26"/>
        <v>David</v>
      </c>
      <c r="G413" s="38">
        <f t="shared" si="27"/>
        <v>837</v>
      </c>
    </row>
    <row r="414" spans="1:7" x14ac:dyDescent="0.25">
      <c r="A414" s="16">
        <f t="shared" si="24"/>
        <v>412</v>
      </c>
      <c r="B414" t="s">
        <v>421</v>
      </c>
      <c r="C414" s="33" t="str">
        <f>SUBSTITUTE(SUBSTITUTE(SUBSTITUTE(TRIM(SUBSTITUTE(SUBSTITUTE(SUBSTITUTE(CLEAN(B414),CHAR(160)," "),"/",""),"_"," ")),"PR:",""),"SP:",""),"201710"," 201710")</f>
        <v>Games Carol 20171027 $2326</v>
      </c>
      <c r="D414" s="36">
        <f>DATE(LEFT(MID(C414,FIND(" ",C414,FIND(" ",C414,1)+1)+1,FIND(" ",C414,FIND(" ",C414,FIND(" ",C414,1)+1)+1)-FIND(" ",C414,FIND(" ",C414,1)+1)-1),4),MID(MID(C414,FIND(" ",C414,FIND(" ",C414,1)+1)+1,FIND(" ",C414,FIND(" ",C414,FIND(" ",C414,1)+1)+1)-FIND(" ",C414,FIND(" ",C414,1)+1)-1),5,2),RIGHT(MID(C414,FIND(" ",C414,FIND(" ",C414,1)+1)+1,FIND(" ",C414,FIND(" ",C414,FIND(" ",C414,1)+1)+1)-FIND(" ",C414,FIND(" ",C414,1)+1)-1),2))</f>
        <v>43035</v>
      </c>
      <c r="E414" s="37" t="str">
        <f t="shared" si="25"/>
        <v>Games</v>
      </c>
      <c r="F414" s="37" t="str">
        <f t="shared" si="26"/>
        <v>Carol</v>
      </c>
      <c r="G414" s="38">
        <f t="shared" si="27"/>
        <v>2326</v>
      </c>
    </row>
    <row r="415" spans="1:7" x14ac:dyDescent="0.25">
      <c r="A415" s="16">
        <f t="shared" si="24"/>
        <v>413</v>
      </c>
      <c r="B415" t="s">
        <v>422</v>
      </c>
      <c r="C415" s="33" t="str">
        <f>SUBSTITUTE(SUBSTITUTE(SUBSTITUTE(TRIM(SUBSTITUTE(SUBSTITUTE(SUBSTITUTE(CLEAN(B415),CHAR(160)," "),"/",""),"_"," ")),"PR:",""),"SP:",""),"201710"," 201710")</f>
        <v>Music Carol 20171027 $1060</v>
      </c>
      <c r="D415" s="36">
        <f>DATE(LEFT(MID(C415,FIND(" ",C415,FIND(" ",C415,1)+1)+1,FIND(" ",C415,FIND(" ",C415,FIND(" ",C415,1)+1)+1)-FIND(" ",C415,FIND(" ",C415,1)+1)-1),4),MID(MID(C415,FIND(" ",C415,FIND(" ",C415,1)+1)+1,FIND(" ",C415,FIND(" ",C415,FIND(" ",C415,1)+1)+1)-FIND(" ",C415,FIND(" ",C415,1)+1)-1),5,2),RIGHT(MID(C415,FIND(" ",C415,FIND(" ",C415,1)+1)+1,FIND(" ",C415,FIND(" ",C415,FIND(" ",C415,1)+1)+1)-FIND(" ",C415,FIND(" ",C415,1)+1)-1),2))</f>
        <v>43035</v>
      </c>
      <c r="E415" s="37" t="str">
        <f t="shared" si="25"/>
        <v>Music</v>
      </c>
      <c r="F415" s="37" t="str">
        <f t="shared" si="26"/>
        <v>Carol</v>
      </c>
      <c r="G415" s="38">
        <f t="shared" si="27"/>
        <v>1060</v>
      </c>
    </row>
    <row r="416" spans="1:7" x14ac:dyDescent="0.25">
      <c r="A416" s="16">
        <f t="shared" si="24"/>
        <v>414</v>
      </c>
      <c r="B416" t="s">
        <v>423</v>
      </c>
      <c r="C416" s="33" t="str">
        <f>SUBSTITUTE(SUBSTITUTE(SUBSTITUTE(TRIM(SUBSTITUTE(SUBSTITUTE(SUBSTITUTE(CLEAN(B416),CHAR(160)," "),"/",""),"_"," ")),"PR:",""),"SP:",""),"201710"," 201710")</f>
        <v>Books David 2017105 $540</v>
      </c>
      <c r="D416" s="36">
        <f>DATE(LEFT(MID(C416,FIND(" ",C416,FIND(" ",C416,1)+1)+1,FIND(" ",C416,FIND(" ",C416,FIND(" ",C416,1)+1)+1)-FIND(" ",C416,FIND(" ",C416,1)+1)-1),4),MID(MID(C416,FIND(" ",C416,FIND(" ",C416,1)+1)+1,FIND(" ",C416,FIND(" ",C416,FIND(" ",C416,1)+1)+1)-FIND(" ",C416,FIND(" ",C416,1)+1)-1),5,2),RIGHT(MID(C416,FIND(" ",C416,FIND(" ",C416,1)+1)+1,FIND(" ",C416,FIND(" ",C416,FIND(" ",C416,1)+1)+1)-FIND(" ",C416,FIND(" ",C416,1)+1)-1),2))</f>
        <v>43013</v>
      </c>
      <c r="E416" s="37" t="str">
        <f t="shared" si="25"/>
        <v>Books</v>
      </c>
      <c r="F416" s="37" t="str">
        <f t="shared" si="26"/>
        <v>David</v>
      </c>
      <c r="G416" s="38">
        <f t="shared" si="27"/>
        <v>540</v>
      </c>
    </row>
    <row r="417" spans="1:7" x14ac:dyDescent="0.25">
      <c r="A417" s="16">
        <f t="shared" si="24"/>
        <v>415</v>
      </c>
      <c r="B417" t="s">
        <v>424</v>
      </c>
      <c r="C417" s="33" t="str">
        <f>SUBSTITUTE(SUBSTITUTE(SUBSTITUTE(TRIM(SUBSTITUTE(SUBSTITUTE(SUBSTITUTE(CLEAN(B417),CHAR(160)," "),"/",""),"_"," ")),"PR:",""),"SP:",""),"201710"," 201710")</f>
        <v>Music Barney 2017106 $973</v>
      </c>
      <c r="D417" s="36">
        <f>DATE(LEFT(MID(C417,FIND(" ",C417,FIND(" ",C417,1)+1)+1,FIND(" ",C417,FIND(" ",C417,FIND(" ",C417,1)+1)+1)-FIND(" ",C417,FIND(" ",C417,1)+1)-1),4),MID(MID(C417,FIND(" ",C417,FIND(" ",C417,1)+1)+1,FIND(" ",C417,FIND(" ",C417,FIND(" ",C417,1)+1)+1)-FIND(" ",C417,FIND(" ",C417,1)+1)-1),5,2),RIGHT(MID(C417,FIND(" ",C417,FIND(" ",C417,1)+1)+1,FIND(" ",C417,FIND(" ",C417,FIND(" ",C417,1)+1)+1)-FIND(" ",C417,FIND(" ",C417,1)+1)-1),2))</f>
        <v>43014</v>
      </c>
      <c r="E417" s="37" t="str">
        <f t="shared" si="25"/>
        <v>Music</v>
      </c>
      <c r="F417" s="37" t="str">
        <f t="shared" si="26"/>
        <v>Barney</v>
      </c>
      <c r="G417" s="38">
        <f t="shared" si="27"/>
        <v>973</v>
      </c>
    </row>
    <row r="418" spans="1:7" x14ac:dyDescent="0.25">
      <c r="A418" s="16">
        <f t="shared" si="24"/>
        <v>416</v>
      </c>
      <c r="B418" t="s">
        <v>425</v>
      </c>
      <c r="C418" s="33" t="str">
        <f>SUBSTITUTE(SUBSTITUTE(SUBSTITUTE(TRIM(SUBSTITUTE(SUBSTITUTE(SUBSTITUTE(CLEAN(B418),CHAR(160)," "),"/",""),"_"," ")),"PR:",""),"SP:",""),"201710"," 201710")</f>
        <v>Games Alice 20171018 $2109</v>
      </c>
      <c r="D418" s="36">
        <f>DATE(LEFT(MID(C418,FIND(" ",C418,FIND(" ",C418,1)+1)+1,FIND(" ",C418,FIND(" ",C418,FIND(" ",C418,1)+1)+1)-FIND(" ",C418,FIND(" ",C418,1)+1)-1),4),MID(MID(C418,FIND(" ",C418,FIND(" ",C418,1)+1)+1,FIND(" ",C418,FIND(" ",C418,FIND(" ",C418,1)+1)+1)-FIND(" ",C418,FIND(" ",C418,1)+1)-1),5,2),RIGHT(MID(C418,FIND(" ",C418,FIND(" ",C418,1)+1)+1,FIND(" ",C418,FIND(" ",C418,FIND(" ",C418,1)+1)+1)-FIND(" ",C418,FIND(" ",C418,1)+1)-1),2))</f>
        <v>43026</v>
      </c>
      <c r="E418" s="37" t="str">
        <f t="shared" si="25"/>
        <v>Games</v>
      </c>
      <c r="F418" s="37" t="str">
        <f t="shared" si="26"/>
        <v>Alice</v>
      </c>
      <c r="G418" s="38">
        <f t="shared" si="27"/>
        <v>2109</v>
      </c>
    </row>
    <row r="419" spans="1:7" x14ac:dyDescent="0.25">
      <c r="A419" s="16">
        <f t="shared" si="24"/>
        <v>417</v>
      </c>
      <c r="B419" t="s">
        <v>426</v>
      </c>
      <c r="C419" s="33" t="str">
        <f>SUBSTITUTE(SUBSTITUTE(SUBSTITUTE(TRIM(SUBSTITUTE(SUBSTITUTE(SUBSTITUTE(CLEAN(B419),CHAR(160)," "),"/",""),"_"," ")),"PR:",""),"SP:",""),"201710"," 201710")</f>
        <v>Books Carol 20171016 $618</v>
      </c>
      <c r="D419" s="36">
        <f>DATE(LEFT(MID(C419,FIND(" ",C419,FIND(" ",C419,1)+1)+1,FIND(" ",C419,FIND(" ",C419,FIND(" ",C419,1)+1)+1)-FIND(" ",C419,FIND(" ",C419,1)+1)-1),4),MID(MID(C419,FIND(" ",C419,FIND(" ",C419,1)+1)+1,FIND(" ",C419,FIND(" ",C419,FIND(" ",C419,1)+1)+1)-FIND(" ",C419,FIND(" ",C419,1)+1)-1),5,2),RIGHT(MID(C419,FIND(" ",C419,FIND(" ",C419,1)+1)+1,FIND(" ",C419,FIND(" ",C419,FIND(" ",C419,1)+1)+1)-FIND(" ",C419,FIND(" ",C419,1)+1)-1),2))</f>
        <v>43024</v>
      </c>
      <c r="E419" s="37" t="str">
        <f t="shared" si="25"/>
        <v>Books</v>
      </c>
      <c r="F419" s="37" t="str">
        <f t="shared" si="26"/>
        <v>Carol</v>
      </c>
      <c r="G419" s="38">
        <f t="shared" si="27"/>
        <v>618</v>
      </c>
    </row>
    <row r="420" spans="1:7" x14ac:dyDescent="0.25">
      <c r="A420" s="16">
        <f t="shared" si="24"/>
        <v>418</v>
      </c>
      <c r="B420" t="s">
        <v>427</v>
      </c>
      <c r="C420" s="33" t="str">
        <f>SUBSTITUTE(SUBSTITUTE(SUBSTITUTE(TRIM(SUBSTITUTE(SUBSTITUTE(SUBSTITUTE(CLEAN(B420),CHAR(160)," "),"/",""),"_"," ")),"PR:",""),"SP:",""),"201710"," 201710")</f>
        <v>Clothing Carol 20171016 $1602</v>
      </c>
      <c r="D420" s="36">
        <f>DATE(LEFT(MID(C420,FIND(" ",C420,FIND(" ",C420,1)+1)+1,FIND(" ",C420,FIND(" ",C420,FIND(" ",C420,1)+1)+1)-FIND(" ",C420,FIND(" ",C420,1)+1)-1),4),MID(MID(C420,FIND(" ",C420,FIND(" ",C420,1)+1)+1,FIND(" ",C420,FIND(" ",C420,FIND(" ",C420,1)+1)+1)-FIND(" ",C420,FIND(" ",C420,1)+1)-1),5,2),RIGHT(MID(C420,FIND(" ",C420,FIND(" ",C420,1)+1)+1,FIND(" ",C420,FIND(" ",C420,FIND(" ",C420,1)+1)+1)-FIND(" ",C420,FIND(" ",C420,1)+1)-1),2))</f>
        <v>43024</v>
      </c>
      <c r="E420" s="37" t="str">
        <f t="shared" si="25"/>
        <v>Clothing</v>
      </c>
      <c r="F420" s="37" t="str">
        <f t="shared" si="26"/>
        <v>Carol</v>
      </c>
      <c r="G420" s="38">
        <f t="shared" si="27"/>
        <v>1602</v>
      </c>
    </row>
    <row r="421" spans="1:7" x14ac:dyDescent="0.25">
      <c r="A421" s="16">
        <f t="shared" si="24"/>
        <v>419</v>
      </c>
      <c r="B421" t="s">
        <v>428</v>
      </c>
      <c r="C421" s="33" t="str">
        <f>SUBSTITUTE(SUBSTITUTE(SUBSTITUTE(TRIM(SUBSTITUTE(SUBSTITUTE(SUBSTITUTE(CLEAN(B421),CHAR(160)," "),"/",""),"_"," ")),"PR:",""),"SP:",""),"201710"," 201710")</f>
        <v>Games Carol 20171031 $0</v>
      </c>
      <c r="D421" s="36">
        <f>DATE(LEFT(MID(C421,FIND(" ",C421,FIND(" ",C421,1)+1)+1,FIND(" ",C421,FIND(" ",C421,FIND(" ",C421,1)+1)+1)-FIND(" ",C421,FIND(" ",C421,1)+1)-1),4),MID(MID(C421,FIND(" ",C421,FIND(" ",C421,1)+1)+1,FIND(" ",C421,FIND(" ",C421,FIND(" ",C421,1)+1)+1)-FIND(" ",C421,FIND(" ",C421,1)+1)-1),5,2),RIGHT(MID(C421,FIND(" ",C421,FIND(" ",C421,1)+1)+1,FIND(" ",C421,FIND(" ",C421,FIND(" ",C421,1)+1)+1)-FIND(" ",C421,FIND(" ",C421,1)+1)-1),2))</f>
        <v>43039</v>
      </c>
      <c r="E421" s="37" t="str">
        <f t="shared" si="25"/>
        <v>Games</v>
      </c>
      <c r="F421" s="37" t="str">
        <f t="shared" si="26"/>
        <v>Carol</v>
      </c>
      <c r="G421" s="38">
        <f t="shared" si="27"/>
        <v>0</v>
      </c>
    </row>
    <row r="422" spans="1:7" x14ac:dyDescent="0.25">
      <c r="A422" s="16">
        <f t="shared" si="24"/>
        <v>420</v>
      </c>
      <c r="B422" t="s">
        <v>429</v>
      </c>
      <c r="C422" s="33" t="str">
        <f>SUBSTITUTE(SUBSTITUTE(SUBSTITUTE(TRIM(SUBSTITUTE(SUBSTITUTE(SUBSTITUTE(CLEAN(B422),CHAR(160)," "),"/",""),"_"," ")),"PR:",""),"SP:",""),"201710"," 201710")</f>
        <v>Games Carol 2017104 $0</v>
      </c>
      <c r="D422" s="36">
        <f>DATE(LEFT(MID(C422,FIND(" ",C422,FIND(" ",C422,1)+1)+1,FIND(" ",C422,FIND(" ",C422,FIND(" ",C422,1)+1)+1)-FIND(" ",C422,FIND(" ",C422,1)+1)-1),4),MID(MID(C422,FIND(" ",C422,FIND(" ",C422,1)+1)+1,FIND(" ",C422,FIND(" ",C422,FIND(" ",C422,1)+1)+1)-FIND(" ",C422,FIND(" ",C422,1)+1)-1),5,2),RIGHT(MID(C422,FIND(" ",C422,FIND(" ",C422,1)+1)+1,FIND(" ",C422,FIND(" ",C422,FIND(" ",C422,1)+1)+1)-FIND(" ",C422,FIND(" ",C422,1)+1)-1),2))</f>
        <v>43012</v>
      </c>
      <c r="E422" s="37" t="str">
        <f t="shared" si="25"/>
        <v>Games</v>
      </c>
      <c r="F422" s="37" t="str">
        <f t="shared" si="26"/>
        <v>Carol</v>
      </c>
      <c r="G422" s="38">
        <f t="shared" si="27"/>
        <v>0</v>
      </c>
    </row>
    <row r="423" spans="1:7" x14ac:dyDescent="0.25">
      <c r="A423" s="16">
        <f t="shared" si="24"/>
        <v>421</v>
      </c>
      <c r="B423" t="s">
        <v>430</v>
      </c>
      <c r="C423" s="33" t="str">
        <f>SUBSTITUTE(SUBSTITUTE(SUBSTITUTE(TRIM(SUBSTITUTE(SUBSTITUTE(SUBSTITUTE(CLEAN(B423),CHAR(160)," "),"/",""),"_"," ")),"PR:",""),"SP:",""),"201710"," 201710")</f>
        <v>Games Carol 20171013 $1546</v>
      </c>
      <c r="D423" s="36">
        <f>DATE(LEFT(MID(C423,FIND(" ",C423,FIND(" ",C423,1)+1)+1,FIND(" ",C423,FIND(" ",C423,FIND(" ",C423,1)+1)+1)-FIND(" ",C423,FIND(" ",C423,1)+1)-1),4),MID(MID(C423,FIND(" ",C423,FIND(" ",C423,1)+1)+1,FIND(" ",C423,FIND(" ",C423,FIND(" ",C423,1)+1)+1)-FIND(" ",C423,FIND(" ",C423,1)+1)-1),5,2),RIGHT(MID(C423,FIND(" ",C423,FIND(" ",C423,1)+1)+1,FIND(" ",C423,FIND(" ",C423,FIND(" ",C423,1)+1)+1)-FIND(" ",C423,FIND(" ",C423,1)+1)-1),2))</f>
        <v>43021</v>
      </c>
      <c r="E423" s="37" t="str">
        <f t="shared" si="25"/>
        <v>Games</v>
      </c>
      <c r="F423" s="37" t="str">
        <f t="shared" si="26"/>
        <v>Carol</v>
      </c>
      <c r="G423" s="38">
        <f t="shared" si="27"/>
        <v>1546</v>
      </c>
    </row>
    <row r="424" spans="1:7" x14ac:dyDescent="0.25">
      <c r="A424" s="16">
        <f t="shared" si="24"/>
        <v>422</v>
      </c>
      <c r="B424" t="s">
        <v>431</v>
      </c>
      <c r="C424" s="33" t="str">
        <f>SUBSTITUTE(SUBSTITUTE(SUBSTITUTE(TRIM(SUBSTITUTE(SUBSTITUTE(SUBSTITUTE(CLEAN(B424),CHAR(160)," "),"/",""),"_"," ")),"PR:",""),"SP:",""),"201710"," 201710")</f>
        <v>Games Carol 2017108 $2008</v>
      </c>
      <c r="D424" s="36">
        <f>DATE(LEFT(MID(C424,FIND(" ",C424,FIND(" ",C424,1)+1)+1,FIND(" ",C424,FIND(" ",C424,FIND(" ",C424,1)+1)+1)-FIND(" ",C424,FIND(" ",C424,1)+1)-1),4),MID(MID(C424,FIND(" ",C424,FIND(" ",C424,1)+1)+1,FIND(" ",C424,FIND(" ",C424,FIND(" ",C424,1)+1)+1)-FIND(" ",C424,FIND(" ",C424,1)+1)-1),5,2),RIGHT(MID(C424,FIND(" ",C424,FIND(" ",C424,1)+1)+1,FIND(" ",C424,FIND(" ",C424,FIND(" ",C424,1)+1)+1)-FIND(" ",C424,FIND(" ",C424,1)+1)-1),2))</f>
        <v>43016</v>
      </c>
      <c r="E424" s="37" t="str">
        <f t="shared" si="25"/>
        <v>Games</v>
      </c>
      <c r="F424" s="37" t="str">
        <f t="shared" si="26"/>
        <v>Carol</v>
      </c>
      <c r="G424" s="38">
        <f t="shared" si="27"/>
        <v>2008</v>
      </c>
    </row>
    <row r="425" spans="1:7" x14ac:dyDescent="0.25">
      <c r="A425" s="16">
        <f t="shared" si="24"/>
        <v>423</v>
      </c>
      <c r="B425" t="s">
        <v>432</v>
      </c>
      <c r="C425" s="33" t="str">
        <f>SUBSTITUTE(SUBSTITUTE(SUBSTITUTE(TRIM(SUBSTITUTE(SUBSTITUTE(SUBSTITUTE(CLEAN(B425),CHAR(160)," "),"/",""),"_"," ")),"PR:",""),"SP:",""),"201710"," 201710")</f>
        <v>Games Alice 2017101 $2292</v>
      </c>
      <c r="D425" s="36">
        <f>DATE(LEFT(MID(C425,FIND(" ",C425,FIND(" ",C425,1)+1)+1,FIND(" ",C425,FIND(" ",C425,FIND(" ",C425,1)+1)+1)-FIND(" ",C425,FIND(" ",C425,1)+1)-1),4),MID(MID(C425,FIND(" ",C425,FIND(" ",C425,1)+1)+1,FIND(" ",C425,FIND(" ",C425,FIND(" ",C425,1)+1)+1)-FIND(" ",C425,FIND(" ",C425,1)+1)-1),5,2),RIGHT(MID(C425,FIND(" ",C425,FIND(" ",C425,1)+1)+1,FIND(" ",C425,FIND(" ",C425,FIND(" ",C425,1)+1)+1)-FIND(" ",C425,FIND(" ",C425,1)+1)-1),2))</f>
        <v>43009</v>
      </c>
      <c r="E425" s="37" t="str">
        <f t="shared" si="25"/>
        <v>Games</v>
      </c>
      <c r="F425" s="37" t="str">
        <f t="shared" si="26"/>
        <v>Alice</v>
      </c>
      <c r="G425" s="38">
        <f t="shared" si="27"/>
        <v>2292</v>
      </c>
    </row>
    <row r="426" spans="1:7" x14ac:dyDescent="0.25">
      <c r="A426" s="16">
        <f t="shared" si="24"/>
        <v>424</v>
      </c>
      <c r="B426" t="s">
        <v>433</v>
      </c>
      <c r="C426" s="33" t="str">
        <f>SUBSTITUTE(SUBSTITUTE(SUBSTITUTE(TRIM(SUBSTITUTE(SUBSTITUTE(SUBSTITUTE(CLEAN(B426),CHAR(160)," "),"/",""),"_"," ")),"PR:",""),"SP:",""),"201710"," 201710")</f>
        <v>Books Alice 20171015 $952</v>
      </c>
      <c r="D426" s="36">
        <f>DATE(LEFT(MID(C426,FIND(" ",C426,FIND(" ",C426,1)+1)+1,FIND(" ",C426,FIND(" ",C426,FIND(" ",C426,1)+1)+1)-FIND(" ",C426,FIND(" ",C426,1)+1)-1),4),MID(MID(C426,FIND(" ",C426,FIND(" ",C426,1)+1)+1,FIND(" ",C426,FIND(" ",C426,FIND(" ",C426,1)+1)+1)-FIND(" ",C426,FIND(" ",C426,1)+1)-1),5,2),RIGHT(MID(C426,FIND(" ",C426,FIND(" ",C426,1)+1)+1,FIND(" ",C426,FIND(" ",C426,FIND(" ",C426,1)+1)+1)-FIND(" ",C426,FIND(" ",C426,1)+1)-1),2))</f>
        <v>43023</v>
      </c>
      <c r="E426" s="37" t="str">
        <f t="shared" si="25"/>
        <v>Books</v>
      </c>
      <c r="F426" s="37" t="str">
        <f t="shared" si="26"/>
        <v>Alice</v>
      </c>
      <c r="G426" s="38">
        <f t="shared" si="27"/>
        <v>952</v>
      </c>
    </row>
    <row r="427" spans="1:7" x14ac:dyDescent="0.25">
      <c r="A427" s="16">
        <f t="shared" si="24"/>
        <v>425</v>
      </c>
      <c r="B427" t="s">
        <v>434</v>
      </c>
      <c r="C427" s="33" t="str">
        <f>SUBSTITUTE(SUBSTITUTE(SUBSTITUTE(TRIM(SUBSTITUTE(SUBSTITUTE(SUBSTITUTE(CLEAN(B427),CHAR(160)," "),"/",""),"_"," ")),"PR:",""),"SP:",""),"201710"," 201710")</f>
        <v>Books Alice 2017102 $547</v>
      </c>
      <c r="D427" s="36">
        <f>DATE(LEFT(MID(C427,FIND(" ",C427,FIND(" ",C427,1)+1)+1,FIND(" ",C427,FIND(" ",C427,FIND(" ",C427,1)+1)+1)-FIND(" ",C427,FIND(" ",C427,1)+1)-1),4),MID(MID(C427,FIND(" ",C427,FIND(" ",C427,1)+1)+1,FIND(" ",C427,FIND(" ",C427,FIND(" ",C427,1)+1)+1)-FIND(" ",C427,FIND(" ",C427,1)+1)-1),5,2),RIGHT(MID(C427,FIND(" ",C427,FIND(" ",C427,1)+1)+1,FIND(" ",C427,FIND(" ",C427,FIND(" ",C427,1)+1)+1)-FIND(" ",C427,FIND(" ",C427,1)+1)-1),2))</f>
        <v>43010</v>
      </c>
      <c r="E427" s="37" t="str">
        <f t="shared" si="25"/>
        <v>Books</v>
      </c>
      <c r="F427" s="37" t="str">
        <f t="shared" si="26"/>
        <v>Alice</v>
      </c>
      <c r="G427" s="38">
        <f t="shared" si="27"/>
        <v>547</v>
      </c>
    </row>
    <row r="428" spans="1:7" x14ac:dyDescent="0.25">
      <c r="A428" s="16">
        <f t="shared" si="24"/>
        <v>426</v>
      </c>
      <c r="B428" t="s">
        <v>435</v>
      </c>
      <c r="C428" s="33" t="str">
        <f>SUBSTITUTE(SUBSTITUTE(SUBSTITUTE(TRIM(SUBSTITUTE(SUBSTITUTE(SUBSTITUTE(CLEAN(B428),CHAR(160)," "),"/",""),"_"," ")),"PR:",""),"SP:",""),"201710"," 201710")</f>
        <v>Clothing David 2017103 $1671</v>
      </c>
      <c r="D428" s="36">
        <f>DATE(LEFT(MID(C428,FIND(" ",C428,FIND(" ",C428,1)+1)+1,FIND(" ",C428,FIND(" ",C428,FIND(" ",C428,1)+1)+1)-FIND(" ",C428,FIND(" ",C428,1)+1)-1),4),MID(MID(C428,FIND(" ",C428,FIND(" ",C428,1)+1)+1,FIND(" ",C428,FIND(" ",C428,FIND(" ",C428,1)+1)+1)-FIND(" ",C428,FIND(" ",C428,1)+1)-1),5,2),RIGHT(MID(C428,FIND(" ",C428,FIND(" ",C428,1)+1)+1,FIND(" ",C428,FIND(" ",C428,FIND(" ",C428,1)+1)+1)-FIND(" ",C428,FIND(" ",C428,1)+1)-1),2))</f>
        <v>43011</v>
      </c>
      <c r="E428" s="37" t="str">
        <f t="shared" si="25"/>
        <v>Clothing</v>
      </c>
      <c r="F428" s="37" t="str">
        <f t="shared" si="26"/>
        <v>David</v>
      </c>
      <c r="G428" s="38">
        <f t="shared" si="27"/>
        <v>1671</v>
      </c>
    </row>
    <row r="429" spans="1:7" x14ac:dyDescent="0.25">
      <c r="A429" s="16">
        <f t="shared" si="24"/>
        <v>427</v>
      </c>
      <c r="B429" t="s">
        <v>436</v>
      </c>
      <c r="C429" s="33" t="str">
        <f>SUBSTITUTE(SUBSTITUTE(SUBSTITUTE(TRIM(SUBSTITUTE(SUBSTITUTE(SUBSTITUTE(CLEAN(B429),CHAR(160)," "),"/",""),"_"," ")),"PR:",""),"SP:",""),"201710"," 201710")</f>
        <v>Music Carol 2017102 $1007</v>
      </c>
      <c r="D429" s="36">
        <f>DATE(LEFT(MID(C429,FIND(" ",C429,FIND(" ",C429,1)+1)+1,FIND(" ",C429,FIND(" ",C429,FIND(" ",C429,1)+1)+1)-FIND(" ",C429,FIND(" ",C429,1)+1)-1),4),MID(MID(C429,FIND(" ",C429,FIND(" ",C429,1)+1)+1,FIND(" ",C429,FIND(" ",C429,FIND(" ",C429,1)+1)+1)-FIND(" ",C429,FIND(" ",C429,1)+1)-1),5,2),RIGHT(MID(C429,FIND(" ",C429,FIND(" ",C429,1)+1)+1,FIND(" ",C429,FIND(" ",C429,FIND(" ",C429,1)+1)+1)-FIND(" ",C429,FIND(" ",C429,1)+1)-1),2))</f>
        <v>43010</v>
      </c>
      <c r="E429" s="37" t="str">
        <f t="shared" si="25"/>
        <v>Music</v>
      </c>
      <c r="F429" s="37" t="str">
        <f t="shared" si="26"/>
        <v>Carol</v>
      </c>
      <c r="G429" s="38">
        <f t="shared" si="27"/>
        <v>1007</v>
      </c>
    </row>
    <row r="430" spans="1:7" x14ac:dyDescent="0.25">
      <c r="A430" s="16">
        <f t="shared" si="24"/>
        <v>428</v>
      </c>
      <c r="B430" t="s">
        <v>437</v>
      </c>
      <c r="C430" s="33" t="str">
        <f>SUBSTITUTE(SUBSTITUTE(SUBSTITUTE(TRIM(SUBSTITUTE(SUBSTITUTE(SUBSTITUTE(CLEAN(B430),CHAR(160)," "),"/",""),"_"," ")),"PR:",""),"SP:",""),"201710"," 201710")</f>
        <v>Music Barney 20171018 $1347</v>
      </c>
      <c r="D430" s="36">
        <f>DATE(LEFT(MID(C430,FIND(" ",C430,FIND(" ",C430,1)+1)+1,FIND(" ",C430,FIND(" ",C430,FIND(" ",C430,1)+1)+1)-FIND(" ",C430,FIND(" ",C430,1)+1)-1),4),MID(MID(C430,FIND(" ",C430,FIND(" ",C430,1)+1)+1,FIND(" ",C430,FIND(" ",C430,FIND(" ",C430,1)+1)+1)-FIND(" ",C430,FIND(" ",C430,1)+1)-1),5,2),RIGHT(MID(C430,FIND(" ",C430,FIND(" ",C430,1)+1)+1,FIND(" ",C430,FIND(" ",C430,FIND(" ",C430,1)+1)+1)-FIND(" ",C430,FIND(" ",C430,1)+1)-1),2))</f>
        <v>43026</v>
      </c>
      <c r="E430" s="37" t="str">
        <f t="shared" si="25"/>
        <v>Music</v>
      </c>
      <c r="F430" s="37" t="str">
        <f t="shared" si="26"/>
        <v>Barney</v>
      </c>
      <c r="G430" s="38">
        <f t="shared" si="27"/>
        <v>1347</v>
      </c>
    </row>
    <row r="431" spans="1:7" x14ac:dyDescent="0.25">
      <c r="A431" s="16">
        <f t="shared" si="24"/>
        <v>429</v>
      </c>
      <c r="B431" t="s">
        <v>438</v>
      </c>
      <c r="C431" s="33" t="str">
        <f>SUBSTITUTE(SUBSTITUTE(SUBSTITUTE(TRIM(SUBSTITUTE(SUBSTITUTE(SUBSTITUTE(CLEAN(B431),CHAR(160)," "),"/",""),"_"," ")),"PR:",""),"SP:",""),"201710"," 201710")</f>
        <v>Clothing Carol 20171027 $0</v>
      </c>
      <c r="D431" s="36">
        <f>DATE(LEFT(MID(C431,FIND(" ",C431,FIND(" ",C431,1)+1)+1,FIND(" ",C431,FIND(" ",C431,FIND(" ",C431,1)+1)+1)-FIND(" ",C431,FIND(" ",C431,1)+1)-1),4),MID(MID(C431,FIND(" ",C431,FIND(" ",C431,1)+1)+1,FIND(" ",C431,FIND(" ",C431,FIND(" ",C431,1)+1)+1)-FIND(" ",C431,FIND(" ",C431,1)+1)-1),5,2),RIGHT(MID(C431,FIND(" ",C431,FIND(" ",C431,1)+1)+1,FIND(" ",C431,FIND(" ",C431,FIND(" ",C431,1)+1)+1)-FIND(" ",C431,FIND(" ",C431,1)+1)-1),2))</f>
        <v>43035</v>
      </c>
      <c r="E431" s="37" t="str">
        <f t="shared" si="25"/>
        <v>Clothing</v>
      </c>
      <c r="F431" s="37" t="str">
        <f t="shared" si="26"/>
        <v>Carol</v>
      </c>
      <c r="G431" s="38">
        <f t="shared" si="27"/>
        <v>0</v>
      </c>
    </row>
    <row r="432" spans="1:7" x14ac:dyDescent="0.25">
      <c r="A432" s="16">
        <f t="shared" si="24"/>
        <v>430</v>
      </c>
      <c r="B432" t="s">
        <v>439</v>
      </c>
      <c r="C432" s="33" t="str">
        <f>SUBSTITUTE(SUBSTITUTE(SUBSTITUTE(TRIM(SUBSTITUTE(SUBSTITUTE(SUBSTITUTE(CLEAN(B432),CHAR(160)," "),"/",""),"_"," ")),"PR:",""),"SP:",""),"201710"," 201710")</f>
        <v>Music David 2017101 $1396</v>
      </c>
      <c r="D432" s="36">
        <f>DATE(LEFT(MID(C432,FIND(" ",C432,FIND(" ",C432,1)+1)+1,FIND(" ",C432,FIND(" ",C432,FIND(" ",C432,1)+1)+1)-FIND(" ",C432,FIND(" ",C432,1)+1)-1),4),MID(MID(C432,FIND(" ",C432,FIND(" ",C432,1)+1)+1,FIND(" ",C432,FIND(" ",C432,FIND(" ",C432,1)+1)+1)-FIND(" ",C432,FIND(" ",C432,1)+1)-1),5,2),RIGHT(MID(C432,FIND(" ",C432,FIND(" ",C432,1)+1)+1,FIND(" ",C432,FIND(" ",C432,FIND(" ",C432,1)+1)+1)-FIND(" ",C432,FIND(" ",C432,1)+1)-1),2))</f>
        <v>43009</v>
      </c>
      <c r="E432" s="37" t="str">
        <f t="shared" si="25"/>
        <v>Music</v>
      </c>
      <c r="F432" s="37" t="str">
        <f t="shared" si="26"/>
        <v>David</v>
      </c>
      <c r="G432" s="38">
        <f t="shared" si="27"/>
        <v>1396</v>
      </c>
    </row>
    <row r="433" spans="1:7" x14ac:dyDescent="0.25">
      <c r="A433" s="16">
        <f t="shared" si="24"/>
        <v>431</v>
      </c>
      <c r="B433" t="s">
        <v>440</v>
      </c>
      <c r="C433" s="33" t="str">
        <f>SUBSTITUTE(SUBSTITUTE(SUBSTITUTE(TRIM(SUBSTITUTE(SUBSTITUTE(SUBSTITUTE(CLEAN(B433),CHAR(160)," "),"/",""),"_"," ")),"PR:",""),"SP:",""),"201710"," 201710")</f>
        <v>Music Alice 20171023 $1212</v>
      </c>
      <c r="D433" s="36">
        <f>DATE(LEFT(MID(C433,FIND(" ",C433,FIND(" ",C433,1)+1)+1,FIND(" ",C433,FIND(" ",C433,FIND(" ",C433,1)+1)+1)-FIND(" ",C433,FIND(" ",C433,1)+1)-1),4),MID(MID(C433,FIND(" ",C433,FIND(" ",C433,1)+1)+1,FIND(" ",C433,FIND(" ",C433,FIND(" ",C433,1)+1)+1)-FIND(" ",C433,FIND(" ",C433,1)+1)-1),5,2),RIGHT(MID(C433,FIND(" ",C433,FIND(" ",C433,1)+1)+1,FIND(" ",C433,FIND(" ",C433,FIND(" ",C433,1)+1)+1)-FIND(" ",C433,FIND(" ",C433,1)+1)-1),2))</f>
        <v>43031</v>
      </c>
      <c r="E433" s="37" t="str">
        <f t="shared" si="25"/>
        <v>Music</v>
      </c>
      <c r="F433" s="37" t="str">
        <f t="shared" si="26"/>
        <v>Alice</v>
      </c>
      <c r="G433" s="38">
        <f t="shared" si="27"/>
        <v>1212</v>
      </c>
    </row>
    <row r="434" spans="1:7" x14ac:dyDescent="0.25">
      <c r="A434" s="16">
        <f t="shared" si="24"/>
        <v>432</v>
      </c>
      <c r="B434" t="s">
        <v>441</v>
      </c>
      <c r="C434" s="33" t="str">
        <f>SUBSTITUTE(SUBSTITUTE(SUBSTITUTE(TRIM(SUBSTITUTE(SUBSTITUTE(SUBSTITUTE(CLEAN(B434),CHAR(160)," "),"/",""),"_"," ")),"PR:",""),"SP:",""),"201710"," 201710")</f>
        <v>Books Alice 20171025 $0</v>
      </c>
      <c r="D434" s="36">
        <f>DATE(LEFT(MID(C434,FIND(" ",C434,FIND(" ",C434,1)+1)+1,FIND(" ",C434,FIND(" ",C434,FIND(" ",C434,1)+1)+1)-FIND(" ",C434,FIND(" ",C434,1)+1)-1),4),MID(MID(C434,FIND(" ",C434,FIND(" ",C434,1)+1)+1,FIND(" ",C434,FIND(" ",C434,FIND(" ",C434,1)+1)+1)-FIND(" ",C434,FIND(" ",C434,1)+1)-1),5,2),RIGHT(MID(C434,FIND(" ",C434,FIND(" ",C434,1)+1)+1,FIND(" ",C434,FIND(" ",C434,FIND(" ",C434,1)+1)+1)-FIND(" ",C434,FIND(" ",C434,1)+1)-1),2))</f>
        <v>43033</v>
      </c>
      <c r="E434" s="37" t="str">
        <f t="shared" si="25"/>
        <v>Books</v>
      </c>
      <c r="F434" s="37" t="str">
        <f t="shared" si="26"/>
        <v>Alice</v>
      </c>
      <c r="G434" s="38">
        <f t="shared" si="27"/>
        <v>0</v>
      </c>
    </row>
    <row r="435" spans="1:7" x14ac:dyDescent="0.25">
      <c r="A435" s="16">
        <f t="shared" si="24"/>
        <v>433</v>
      </c>
      <c r="B435" t="s">
        <v>442</v>
      </c>
      <c r="C435" s="33" t="str">
        <f>SUBSTITUTE(SUBSTITUTE(SUBSTITUTE(TRIM(SUBSTITUTE(SUBSTITUTE(SUBSTITUTE(CLEAN(B435),CHAR(160)," "),"/",""),"_"," ")),"PR:",""),"SP:",""),"201710"," 201710")</f>
        <v>Books Barney 20171017 $726</v>
      </c>
      <c r="D435" s="36">
        <f>DATE(LEFT(MID(C435,FIND(" ",C435,FIND(" ",C435,1)+1)+1,FIND(" ",C435,FIND(" ",C435,FIND(" ",C435,1)+1)+1)-FIND(" ",C435,FIND(" ",C435,1)+1)-1),4),MID(MID(C435,FIND(" ",C435,FIND(" ",C435,1)+1)+1,FIND(" ",C435,FIND(" ",C435,FIND(" ",C435,1)+1)+1)-FIND(" ",C435,FIND(" ",C435,1)+1)-1),5,2),RIGHT(MID(C435,FIND(" ",C435,FIND(" ",C435,1)+1)+1,FIND(" ",C435,FIND(" ",C435,FIND(" ",C435,1)+1)+1)-FIND(" ",C435,FIND(" ",C435,1)+1)-1),2))</f>
        <v>43025</v>
      </c>
      <c r="E435" s="37" t="str">
        <f t="shared" si="25"/>
        <v>Books</v>
      </c>
      <c r="F435" s="37" t="str">
        <f t="shared" si="26"/>
        <v>Barney</v>
      </c>
      <c r="G435" s="38">
        <f t="shared" si="27"/>
        <v>726</v>
      </c>
    </row>
    <row r="436" spans="1:7" x14ac:dyDescent="0.25">
      <c r="A436" s="16">
        <f t="shared" si="24"/>
        <v>434</v>
      </c>
      <c r="B436" t="s">
        <v>443</v>
      </c>
      <c r="C436" s="33" t="str">
        <f>SUBSTITUTE(SUBSTITUTE(SUBSTITUTE(TRIM(SUBSTITUTE(SUBSTITUTE(SUBSTITUTE(CLEAN(B436),CHAR(160)," "),"/",""),"_"," ")),"PR:",""),"SP:",""),"201710"," 201710")</f>
        <v>Games David 20171023 $0</v>
      </c>
      <c r="D436" s="36">
        <f>DATE(LEFT(MID(C436,FIND(" ",C436,FIND(" ",C436,1)+1)+1,FIND(" ",C436,FIND(" ",C436,FIND(" ",C436,1)+1)+1)-FIND(" ",C436,FIND(" ",C436,1)+1)-1),4),MID(MID(C436,FIND(" ",C436,FIND(" ",C436,1)+1)+1,FIND(" ",C436,FIND(" ",C436,FIND(" ",C436,1)+1)+1)-FIND(" ",C436,FIND(" ",C436,1)+1)-1),5,2),RIGHT(MID(C436,FIND(" ",C436,FIND(" ",C436,1)+1)+1,FIND(" ",C436,FIND(" ",C436,FIND(" ",C436,1)+1)+1)-FIND(" ",C436,FIND(" ",C436,1)+1)-1),2))</f>
        <v>43031</v>
      </c>
      <c r="E436" s="37" t="str">
        <f t="shared" si="25"/>
        <v>Games</v>
      </c>
      <c r="F436" s="37" t="str">
        <f t="shared" si="26"/>
        <v>David</v>
      </c>
      <c r="G436" s="38">
        <f t="shared" si="27"/>
        <v>0</v>
      </c>
    </row>
    <row r="437" spans="1:7" x14ac:dyDescent="0.25">
      <c r="A437" s="16">
        <f t="shared" si="24"/>
        <v>435</v>
      </c>
      <c r="B437" t="s">
        <v>444</v>
      </c>
      <c r="C437" s="33" t="str">
        <f>SUBSTITUTE(SUBSTITUTE(SUBSTITUTE(TRIM(SUBSTITUTE(SUBSTITUTE(SUBSTITUTE(CLEAN(B437),CHAR(160)," "),"/",""),"_"," ")),"PR:",""),"SP:",""),"201710"," 201710")</f>
        <v>Music Carol 2017107 $0</v>
      </c>
      <c r="D437" s="36">
        <f>DATE(LEFT(MID(C437,FIND(" ",C437,FIND(" ",C437,1)+1)+1,FIND(" ",C437,FIND(" ",C437,FIND(" ",C437,1)+1)+1)-FIND(" ",C437,FIND(" ",C437,1)+1)-1),4),MID(MID(C437,FIND(" ",C437,FIND(" ",C437,1)+1)+1,FIND(" ",C437,FIND(" ",C437,FIND(" ",C437,1)+1)+1)-FIND(" ",C437,FIND(" ",C437,1)+1)-1),5,2),RIGHT(MID(C437,FIND(" ",C437,FIND(" ",C437,1)+1)+1,FIND(" ",C437,FIND(" ",C437,FIND(" ",C437,1)+1)+1)-FIND(" ",C437,FIND(" ",C437,1)+1)-1),2))</f>
        <v>43015</v>
      </c>
      <c r="E437" s="37" t="str">
        <f t="shared" si="25"/>
        <v>Music</v>
      </c>
      <c r="F437" s="37" t="str">
        <f t="shared" si="26"/>
        <v>Carol</v>
      </c>
      <c r="G437" s="38">
        <f t="shared" si="27"/>
        <v>0</v>
      </c>
    </row>
    <row r="438" spans="1:7" x14ac:dyDescent="0.25">
      <c r="A438" s="16">
        <f t="shared" si="24"/>
        <v>436</v>
      </c>
      <c r="B438" t="s">
        <v>445</v>
      </c>
      <c r="C438" s="33" t="str">
        <f>SUBSTITUTE(SUBSTITUTE(SUBSTITUTE(TRIM(SUBSTITUTE(SUBSTITUTE(SUBSTITUTE(CLEAN(B438),CHAR(160)," "),"/",""),"_"," ")),"PR:",""),"SP:",""),"201710"," 201710")</f>
        <v>Books Carol 20171022 $505</v>
      </c>
      <c r="D438" s="36">
        <f>DATE(LEFT(MID(C438,FIND(" ",C438,FIND(" ",C438,1)+1)+1,FIND(" ",C438,FIND(" ",C438,FIND(" ",C438,1)+1)+1)-FIND(" ",C438,FIND(" ",C438,1)+1)-1),4),MID(MID(C438,FIND(" ",C438,FIND(" ",C438,1)+1)+1,FIND(" ",C438,FIND(" ",C438,FIND(" ",C438,1)+1)+1)-FIND(" ",C438,FIND(" ",C438,1)+1)-1),5,2),RIGHT(MID(C438,FIND(" ",C438,FIND(" ",C438,1)+1)+1,FIND(" ",C438,FIND(" ",C438,FIND(" ",C438,1)+1)+1)-FIND(" ",C438,FIND(" ",C438,1)+1)-1),2))</f>
        <v>43030</v>
      </c>
      <c r="E438" s="37" t="str">
        <f t="shared" si="25"/>
        <v>Books</v>
      </c>
      <c r="F438" s="37" t="str">
        <f t="shared" si="26"/>
        <v>Carol</v>
      </c>
      <c r="G438" s="38">
        <f t="shared" si="27"/>
        <v>505</v>
      </c>
    </row>
    <row r="439" spans="1:7" x14ac:dyDescent="0.25">
      <c r="A439" s="16">
        <f t="shared" si="24"/>
        <v>437</v>
      </c>
      <c r="B439" t="s">
        <v>446</v>
      </c>
      <c r="C439" s="33" t="str">
        <f>SUBSTITUTE(SUBSTITUTE(SUBSTITUTE(TRIM(SUBSTITUTE(SUBSTITUTE(SUBSTITUTE(CLEAN(B439),CHAR(160)," "),"/",""),"_"," ")),"PR:",""),"SP:",""),"201710"," 201710")</f>
        <v>Music Barney 20171016 $0</v>
      </c>
      <c r="D439" s="36">
        <f>DATE(LEFT(MID(C439,FIND(" ",C439,FIND(" ",C439,1)+1)+1,FIND(" ",C439,FIND(" ",C439,FIND(" ",C439,1)+1)+1)-FIND(" ",C439,FIND(" ",C439,1)+1)-1),4),MID(MID(C439,FIND(" ",C439,FIND(" ",C439,1)+1)+1,FIND(" ",C439,FIND(" ",C439,FIND(" ",C439,1)+1)+1)-FIND(" ",C439,FIND(" ",C439,1)+1)-1),5,2),RIGHT(MID(C439,FIND(" ",C439,FIND(" ",C439,1)+1)+1,FIND(" ",C439,FIND(" ",C439,FIND(" ",C439,1)+1)+1)-FIND(" ",C439,FIND(" ",C439,1)+1)-1),2))</f>
        <v>43024</v>
      </c>
      <c r="E439" s="37" t="str">
        <f t="shared" si="25"/>
        <v>Music</v>
      </c>
      <c r="F439" s="37" t="str">
        <f t="shared" si="26"/>
        <v>Barney</v>
      </c>
      <c r="G439" s="38">
        <f t="shared" si="27"/>
        <v>0</v>
      </c>
    </row>
    <row r="440" spans="1:7" x14ac:dyDescent="0.25">
      <c r="A440" s="16">
        <f t="shared" si="24"/>
        <v>438</v>
      </c>
      <c r="B440" t="s">
        <v>447</v>
      </c>
      <c r="C440" s="33" t="str">
        <f>SUBSTITUTE(SUBSTITUTE(SUBSTITUTE(TRIM(SUBSTITUTE(SUBSTITUTE(SUBSTITUTE(CLEAN(B440),CHAR(160)," "),"/",""),"_"," ")),"PR:",""),"SP:",""),"201710"," 201710")</f>
        <v>Games Alice 2017104 $2364</v>
      </c>
      <c r="D440" s="36">
        <f>DATE(LEFT(MID(C440,FIND(" ",C440,FIND(" ",C440,1)+1)+1,FIND(" ",C440,FIND(" ",C440,FIND(" ",C440,1)+1)+1)-FIND(" ",C440,FIND(" ",C440,1)+1)-1),4),MID(MID(C440,FIND(" ",C440,FIND(" ",C440,1)+1)+1,FIND(" ",C440,FIND(" ",C440,FIND(" ",C440,1)+1)+1)-FIND(" ",C440,FIND(" ",C440,1)+1)-1),5,2),RIGHT(MID(C440,FIND(" ",C440,FIND(" ",C440,1)+1)+1,FIND(" ",C440,FIND(" ",C440,FIND(" ",C440,1)+1)+1)-FIND(" ",C440,FIND(" ",C440,1)+1)-1),2))</f>
        <v>43012</v>
      </c>
      <c r="E440" s="37" t="str">
        <f t="shared" si="25"/>
        <v>Games</v>
      </c>
      <c r="F440" s="37" t="str">
        <f t="shared" si="26"/>
        <v>Alice</v>
      </c>
      <c r="G440" s="38">
        <f t="shared" si="27"/>
        <v>2364</v>
      </c>
    </row>
    <row r="441" spans="1:7" x14ac:dyDescent="0.25">
      <c r="A441" s="16">
        <f t="shared" si="24"/>
        <v>439</v>
      </c>
      <c r="B441" t="s">
        <v>448</v>
      </c>
      <c r="C441" s="33" t="str">
        <f>SUBSTITUTE(SUBSTITUTE(SUBSTITUTE(TRIM(SUBSTITUTE(SUBSTITUTE(SUBSTITUTE(CLEAN(B441),CHAR(160)," "),"/",""),"_"," ")),"PR:",""),"SP:",""),"201710"," 201710")</f>
        <v>Clothing Barney 20171013 $0</v>
      </c>
      <c r="D441" s="36">
        <f>DATE(LEFT(MID(C441,FIND(" ",C441,FIND(" ",C441,1)+1)+1,FIND(" ",C441,FIND(" ",C441,FIND(" ",C441,1)+1)+1)-FIND(" ",C441,FIND(" ",C441,1)+1)-1),4),MID(MID(C441,FIND(" ",C441,FIND(" ",C441,1)+1)+1,FIND(" ",C441,FIND(" ",C441,FIND(" ",C441,1)+1)+1)-FIND(" ",C441,FIND(" ",C441,1)+1)-1),5,2),RIGHT(MID(C441,FIND(" ",C441,FIND(" ",C441,1)+1)+1,FIND(" ",C441,FIND(" ",C441,FIND(" ",C441,1)+1)+1)-FIND(" ",C441,FIND(" ",C441,1)+1)-1),2))</f>
        <v>43021</v>
      </c>
      <c r="E441" s="37" t="str">
        <f t="shared" si="25"/>
        <v>Clothing</v>
      </c>
      <c r="F441" s="37" t="str">
        <f t="shared" si="26"/>
        <v>Barney</v>
      </c>
      <c r="G441" s="38">
        <f t="shared" si="27"/>
        <v>0</v>
      </c>
    </row>
    <row r="442" spans="1:7" x14ac:dyDescent="0.25">
      <c r="A442" s="16">
        <f t="shared" si="24"/>
        <v>440</v>
      </c>
      <c r="B442" t="s">
        <v>449</v>
      </c>
      <c r="C442" s="33" t="str">
        <f>SUBSTITUTE(SUBSTITUTE(SUBSTITUTE(TRIM(SUBSTITUTE(SUBSTITUTE(SUBSTITUTE(CLEAN(B442),CHAR(160)," "),"/",""),"_"," ")),"PR:",""),"SP:",""),"201710"," 201710")</f>
        <v>Games David 20171011 $1930</v>
      </c>
      <c r="D442" s="36">
        <f>DATE(LEFT(MID(C442,FIND(" ",C442,FIND(" ",C442,1)+1)+1,FIND(" ",C442,FIND(" ",C442,FIND(" ",C442,1)+1)+1)-FIND(" ",C442,FIND(" ",C442,1)+1)-1),4),MID(MID(C442,FIND(" ",C442,FIND(" ",C442,1)+1)+1,FIND(" ",C442,FIND(" ",C442,FIND(" ",C442,1)+1)+1)-FIND(" ",C442,FIND(" ",C442,1)+1)-1),5,2),RIGHT(MID(C442,FIND(" ",C442,FIND(" ",C442,1)+1)+1,FIND(" ",C442,FIND(" ",C442,FIND(" ",C442,1)+1)+1)-FIND(" ",C442,FIND(" ",C442,1)+1)-1),2))</f>
        <v>43019</v>
      </c>
      <c r="E442" s="37" t="str">
        <f t="shared" si="25"/>
        <v>Games</v>
      </c>
      <c r="F442" s="37" t="str">
        <f t="shared" si="26"/>
        <v>David</v>
      </c>
      <c r="G442" s="38">
        <f t="shared" si="27"/>
        <v>1930</v>
      </c>
    </row>
    <row r="443" spans="1:7" x14ac:dyDescent="0.25">
      <c r="A443" s="16">
        <f t="shared" si="24"/>
        <v>441</v>
      </c>
      <c r="B443" t="s">
        <v>450</v>
      </c>
      <c r="C443" s="33" t="str">
        <f>SUBSTITUTE(SUBSTITUTE(SUBSTITUTE(TRIM(SUBSTITUTE(SUBSTITUTE(SUBSTITUTE(CLEAN(B443),CHAR(160)," "),"/",""),"_"," ")),"PR:",""),"SP:",""),"201710"," 201710")</f>
        <v>Books Carol 20171018 $529</v>
      </c>
      <c r="D443" s="36">
        <f>DATE(LEFT(MID(C443,FIND(" ",C443,FIND(" ",C443,1)+1)+1,FIND(" ",C443,FIND(" ",C443,FIND(" ",C443,1)+1)+1)-FIND(" ",C443,FIND(" ",C443,1)+1)-1),4),MID(MID(C443,FIND(" ",C443,FIND(" ",C443,1)+1)+1,FIND(" ",C443,FIND(" ",C443,FIND(" ",C443,1)+1)+1)-FIND(" ",C443,FIND(" ",C443,1)+1)-1),5,2),RIGHT(MID(C443,FIND(" ",C443,FIND(" ",C443,1)+1)+1,FIND(" ",C443,FIND(" ",C443,FIND(" ",C443,1)+1)+1)-FIND(" ",C443,FIND(" ",C443,1)+1)-1),2))</f>
        <v>43026</v>
      </c>
      <c r="E443" s="37" t="str">
        <f t="shared" si="25"/>
        <v>Books</v>
      </c>
      <c r="F443" s="37" t="str">
        <f t="shared" si="26"/>
        <v>Carol</v>
      </c>
      <c r="G443" s="38">
        <f t="shared" si="27"/>
        <v>529</v>
      </c>
    </row>
    <row r="444" spans="1:7" x14ac:dyDescent="0.25">
      <c r="A444" s="16">
        <f t="shared" si="24"/>
        <v>442</v>
      </c>
      <c r="B444" t="s">
        <v>451</v>
      </c>
      <c r="C444" s="33" t="str">
        <f>SUBSTITUTE(SUBSTITUTE(SUBSTITUTE(TRIM(SUBSTITUTE(SUBSTITUTE(SUBSTITUTE(CLEAN(B444),CHAR(160)," "),"/",""),"_"," ")),"PR:",""),"SP:",""),"201710"," 201710")</f>
        <v>Clothing Alice 20171020 $688</v>
      </c>
      <c r="D444" s="36">
        <f>DATE(LEFT(MID(C444,FIND(" ",C444,FIND(" ",C444,1)+1)+1,FIND(" ",C444,FIND(" ",C444,FIND(" ",C444,1)+1)+1)-FIND(" ",C444,FIND(" ",C444,1)+1)-1),4),MID(MID(C444,FIND(" ",C444,FIND(" ",C444,1)+1)+1,FIND(" ",C444,FIND(" ",C444,FIND(" ",C444,1)+1)+1)-FIND(" ",C444,FIND(" ",C444,1)+1)-1),5,2),RIGHT(MID(C444,FIND(" ",C444,FIND(" ",C444,1)+1)+1,FIND(" ",C444,FIND(" ",C444,FIND(" ",C444,1)+1)+1)-FIND(" ",C444,FIND(" ",C444,1)+1)-1),2))</f>
        <v>43028</v>
      </c>
      <c r="E444" s="37" t="str">
        <f t="shared" si="25"/>
        <v>Clothing</v>
      </c>
      <c r="F444" s="37" t="str">
        <f t="shared" si="26"/>
        <v>Alice</v>
      </c>
      <c r="G444" s="38">
        <f t="shared" si="27"/>
        <v>688</v>
      </c>
    </row>
    <row r="445" spans="1:7" x14ac:dyDescent="0.25">
      <c r="A445" s="16">
        <f t="shared" si="24"/>
        <v>443</v>
      </c>
      <c r="B445" t="s">
        <v>452</v>
      </c>
      <c r="C445" s="33" t="str">
        <f>SUBSTITUTE(SUBSTITUTE(SUBSTITUTE(TRIM(SUBSTITUTE(SUBSTITUTE(SUBSTITUTE(CLEAN(B445),CHAR(160)," "),"/",""),"_"," ")),"PR:",""),"SP:",""),"201710"," 201710")</f>
        <v>Games David 20171016 $0</v>
      </c>
      <c r="D445" s="36">
        <f>DATE(LEFT(MID(C445,FIND(" ",C445,FIND(" ",C445,1)+1)+1,FIND(" ",C445,FIND(" ",C445,FIND(" ",C445,1)+1)+1)-FIND(" ",C445,FIND(" ",C445,1)+1)-1),4),MID(MID(C445,FIND(" ",C445,FIND(" ",C445,1)+1)+1,FIND(" ",C445,FIND(" ",C445,FIND(" ",C445,1)+1)+1)-FIND(" ",C445,FIND(" ",C445,1)+1)-1),5,2),RIGHT(MID(C445,FIND(" ",C445,FIND(" ",C445,1)+1)+1,FIND(" ",C445,FIND(" ",C445,FIND(" ",C445,1)+1)+1)-FIND(" ",C445,FIND(" ",C445,1)+1)-1),2))</f>
        <v>43024</v>
      </c>
      <c r="E445" s="37" t="str">
        <f t="shared" si="25"/>
        <v>Games</v>
      </c>
      <c r="F445" s="37" t="str">
        <f t="shared" si="26"/>
        <v>David</v>
      </c>
      <c r="G445" s="38">
        <f t="shared" si="27"/>
        <v>0</v>
      </c>
    </row>
    <row r="446" spans="1:7" x14ac:dyDescent="0.25">
      <c r="A446" s="16">
        <f t="shared" si="24"/>
        <v>444</v>
      </c>
      <c r="B446" t="s">
        <v>453</v>
      </c>
      <c r="C446" s="33" t="str">
        <f>SUBSTITUTE(SUBSTITUTE(SUBSTITUTE(TRIM(SUBSTITUTE(SUBSTITUTE(SUBSTITUTE(CLEAN(B446),CHAR(160)," "),"/",""),"_"," ")),"PR:",""),"SP:",""),"201710"," 201710")</f>
        <v>Books Carol 2017107 $0</v>
      </c>
      <c r="D446" s="36">
        <f>DATE(LEFT(MID(C446,FIND(" ",C446,FIND(" ",C446,1)+1)+1,FIND(" ",C446,FIND(" ",C446,FIND(" ",C446,1)+1)+1)-FIND(" ",C446,FIND(" ",C446,1)+1)-1),4),MID(MID(C446,FIND(" ",C446,FIND(" ",C446,1)+1)+1,FIND(" ",C446,FIND(" ",C446,FIND(" ",C446,1)+1)+1)-FIND(" ",C446,FIND(" ",C446,1)+1)-1),5,2),RIGHT(MID(C446,FIND(" ",C446,FIND(" ",C446,1)+1)+1,FIND(" ",C446,FIND(" ",C446,FIND(" ",C446,1)+1)+1)-FIND(" ",C446,FIND(" ",C446,1)+1)-1),2))</f>
        <v>43015</v>
      </c>
      <c r="E446" s="37" t="str">
        <f t="shared" si="25"/>
        <v>Books</v>
      </c>
      <c r="F446" s="37" t="str">
        <f t="shared" si="26"/>
        <v>Carol</v>
      </c>
      <c r="G446" s="38">
        <f t="shared" si="27"/>
        <v>0</v>
      </c>
    </row>
    <row r="447" spans="1:7" x14ac:dyDescent="0.25">
      <c r="A447" s="16">
        <f t="shared" si="24"/>
        <v>445</v>
      </c>
      <c r="B447" t="s">
        <v>454</v>
      </c>
      <c r="C447" s="33" t="str">
        <f>SUBSTITUTE(SUBSTITUTE(SUBSTITUTE(TRIM(SUBSTITUTE(SUBSTITUTE(SUBSTITUTE(CLEAN(B447),CHAR(160)," "),"/",""),"_"," ")),"PR:",""),"SP:",""),"201710"," 201710")</f>
        <v>Music Alice 20171029 $1338</v>
      </c>
      <c r="D447" s="36">
        <f>DATE(LEFT(MID(C447,FIND(" ",C447,FIND(" ",C447,1)+1)+1,FIND(" ",C447,FIND(" ",C447,FIND(" ",C447,1)+1)+1)-FIND(" ",C447,FIND(" ",C447,1)+1)-1),4),MID(MID(C447,FIND(" ",C447,FIND(" ",C447,1)+1)+1,FIND(" ",C447,FIND(" ",C447,FIND(" ",C447,1)+1)+1)-FIND(" ",C447,FIND(" ",C447,1)+1)-1),5,2),RIGHT(MID(C447,FIND(" ",C447,FIND(" ",C447,1)+1)+1,FIND(" ",C447,FIND(" ",C447,FIND(" ",C447,1)+1)+1)-FIND(" ",C447,FIND(" ",C447,1)+1)-1),2))</f>
        <v>43037</v>
      </c>
      <c r="E447" s="37" t="str">
        <f t="shared" si="25"/>
        <v>Music</v>
      </c>
      <c r="F447" s="37" t="str">
        <f t="shared" si="26"/>
        <v>Alice</v>
      </c>
      <c r="G447" s="38">
        <f t="shared" si="27"/>
        <v>1338</v>
      </c>
    </row>
    <row r="448" spans="1:7" x14ac:dyDescent="0.25">
      <c r="A448" s="16">
        <f t="shared" si="24"/>
        <v>446</v>
      </c>
      <c r="B448" t="s">
        <v>455</v>
      </c>
      <c r="C448" s="33" t="str">
        <f>SUBSTITUTE(SUBSTITUTE(SUBSTITUTE(TRIM(SUBSTITUTE(SUBSTITUTE(SUBSTITUTE(CLEAN(B448),CHAR(160)," "),"/",""),"_"," ")),"PR:",""),"SP:",""),"201710"," 201710")</f>
        <v>Books Barney 20171030 $695</v>
      </c>
      <c r="D448" s="36">
        <f>DATE(LEFT(MID(C448,FIND(" ",C448,FIND(" ",C448,1)+1)+1,FIND(" ",C448,FIND(" ",C448,FIND(" ",C448,1)+1)+1)-FIND(" ",C448,FIND(" ",C448,1)+1)-1),4),MID(MID(C448,FIND(" ",C448,FIND(" ",C448,1)+1)+1,FIND(" ",C448,FIND(" ",C448,FIND(" ",C448,1)+1)+1)-FIND(" ",C448,FIND(" ",C448,1)+1)-1),5,2),RIGHT(MID(C448,FIND(" ",C448,FIND(" ",C448,1)+1)+1,FIND(" ",C448,FIND(" ",C448,FIND(" ",C448,1)+1)+1)-FIND(" ",C448,FIND(" ",C448,1)+1)-1),2))</f>
        <v>43038</v>
      </c>
      <c r="E448" s="37" t="str">
        <f t="shared" si="25"/>
        <v>Books</v>
      </c>
      <c r="F448" s="37" t="str">
        <f t="shared" si="26"/>
        <v>Barney</v>
      </c>
      <c r="G448" s="38">
        <f t="shared" si="27"/>
        <v>695</v>
      </c>
    </row>
    <row r="449" spans="1:7" x14ac:dyDescent="0.25">
      <c r="A449" s="16">
        <f t="shared" si="24"/>
        <v>447</v>
      </c>
      <c r="B449" t="s">
        <v>456</v>
      </c>
      <c r="C449" s="33" t="str">
        <f>SUBSTITUTE(SUBSTITUTE(SUBSTITUTE(TRIM(SUBSTITUTE(SUBSTITUTE(SUBSTITUTE(CLEAN(B449),CHAR(160)," "),"/",""),"_"," ")),"PR:",""),"SP:",""),"201710"," 201710")</f>
        <v>Books Alice 20171028 $543</v>
      </c>
      <c r="D449" s="36">
        <f>DATE(LEFT(MID(C449,FIND(" ",C449,FIND(" ",C449,1)+1)+1,FIND(" ",C449,FIND(" ",C449,FIND(" ",C449,1)+1)+1)-FIND(" ",C449,FIND(" ",C449,1)+1)-1),4),MID(MID(C449,FIND(" ",C449,FIND(" ",C449,1)+1)+1,FIND(" ",C449,FIND(" ",C449,FIND(" ",C449,1)+1)+1)-FIND(" ",C449,FIND(" ",C449,1)+1)-1),5,2),RIGHT(MID(C449,FIND(" ",C449,FIND(" ",C449,1)+1)+1,FIND(" ",C449,FIND(" ",C449,FIND(" ",C449,1)+1)+1)-FIND(" ",C449,FIND(" ",C449,1)+1)-1),2))</f>
        <v>43036</v>
      </c>
      <c r="E449" s="37" t="str">
        <f t="shared" si="25"/>
        <v>Books</v>
      </c>
      <c r="F449" s="37" t="str">
        <f t="shared" si="26"/>
        <v>Alice</v>
      </c>
      <c r="G449" s="38">
        <f t="shared" si="27"/>
        <v>543</v>
      </c>
    </row>
    <row r="450" spans="1:7" x14ac:dyDescent="0.25">
      <c r="A450" s="16">
        <f t="shared" si="24"/>
        <v>448</v>
      </c>
      <c r="B450" t="s">
        <v>457</v>
      </c>
      <c r="C450" s="33" t="str">
        <f>SUBSTITUTE(SUBSTITUTE(SUBSTITUTE(TRIM(SUBSTITUTE(SUBSTITUTE(SUBSTITUTE(CLEAN(B450),CHAR(160)," "),"/",""),"_"," ")),"PR:",""),"SP:",""),"201710"," 201710")</f>
        <v>Music Alice 20171016 $0</v>
      </c>
      <c r="D450" s="36">
        <f>DATE(LEFT(MID(C450,FIND(" ",C450,FIND(" ",C450,1)+1)+1,FIND(" ",C450,FIND(" ",C450,FIND(" ",C450,1)+1)+1)-FIND(" ",C450,FIND(" ",C450,1)+1)-1),4),MID(MID(C450,FIND(" ",C450,FIND(" ",C450,1)+1)+1,FIND(" ",C450,FIND(" ",C450,FIND(" ",C450,1)+1)+1)-FIND(" ",C450,FIND(" ",C450,1)+1)-1),5,2),RIGHT(MID(C450,FIND(" ",C450,FIND(" ",C450,1)+1)+1,FIND(" ",C450,FIND(" ",C450,FIND(" ",C450,1)+1)+1)-FIND(" ",C450,FIND(" ",C450,1)+1)-1),2))</f>
        <v>43024</v>
      </c>
      <c r="E450" s="37" t="str">
        <f t="shared" si="25"/>
        <v>Music</v>
      </c>
      <c r="F450" s="37" t="str">
        <f t="shared" si="26"/>
        <v>Alice</v>
      </c>
      <c r="G450" s="38">
        <f t="shared" si="27"/>
        <v>0</v>
      </c>
    </row>
    <row r="451" spans="1:7" x14ac:dyDescent="0.25">
      <c r="A451" s="16">
        <f t="shared" si="24"/>
        <v>449</v>
      </c>
      <c r="B451" t="s">
        <v>458</v>
      </c>
      <c r="C451" s="33" t="str">
        <f>SUBSTITUTE(SUBSTITUTE(SUBSTITUTE(TRIM(SUBSTITUTE(SUBSTITUTE(SUBSTITUTE(CLEAN(B451),CHAR(160)," "),"/",""),"_"," ")),"PR:",""),"SP:",""),"201710"," 201710")</f>
        <v>Books Alice 20171018 $523</v>
      </c>
      <c r="D451" s="36">
        <f>DATE(LEFT(MID(C451,FIND(" ",C451,FIND(" ",C451,1)+1)+1,FIND(" ",C451,FIND(" ",C451,FIND(" ",C451,1)+1)+1)-FIND(" ",C451,FIND(" ",C451,1)+1)-1),4),MID(MID(C451,FIND(" ",C451,FIND(" ",C451,1)+1)+1,FIND(" ",C451,FIND(" ",C451,FIND(" ",C451,1)+1)+1)-FIND(" ",C451,FIND(" ",C451,1)+1)-1),5,2),RIGHT(MID(C451,FIND(" ",C451,FIND(" ",C451,1)+1)+1,FIND(" ",C451,FIND(" ",C451,FIND(" ",C451,1)+1)+1)-FIND(" ",C451,FIND(" ",C451,1)+1)-1),2))</f>
        <v>43026</v>
      </c>
      <c r="E451" s="37" t="str">
        <f t="shared" si="25"/>
        <v>Books</v>
      </c>
      <c r="F451" s="37" t="str">
        <f t="shared" si="26"/>
        <v>Alice</v>
      </c>
      <c r="G451" s="38">
        <f t="shared" si="27"/>
        <v>523</v>
      </c>
    </row>
    <row r="452" spans="1:7" x14ac:dyDescent="0.25">
      <c r="A452" s="16">
        <f t="shared" ref="A452:A498" si="28">A451+1</f>
        <v>450</v>
      </c>
      <c r="B452" t="s">
        <v>459</v>
      </c>
      <c r="C452" s="33" t="str">
        <f>SUBSTITUTE(SUBSTITUTE(SUBSTITUTE(TRIM(SUBSTITUTE(SUBSTITUTE(SUBSTITUTE(CLEAN(B452),CHAR(160)," "),"/",""),"_"," ")),"PR:",""),"SP:",""),"201710"," 201710")</f>
        <v>Games Alice 2017108 $1218</v>
      </c>
      <c r="D452" s="36">
        <f>DATE(LEFT(MID(C452,FIND(" ",C452,FIND(" ",C452,1)+1)+1,FIND(" ",C452,FIND(" ",C452,FIND(" ",C452,1)+1)+1)-FIND(" ",C452,FIND(" ",C452,1)+1)-1),4),MID(MID(C452,FIND(" ",C452,FIND(" ",C452,1)+1)+1,FIND(" ",C452,FIND(" ",C452,FIND(" ",C452,1)+1)+1)-FIND(" ",C452,FIND(" ",C452,1)+1)-1),5,2),RIGHT(MID(C452,FIND(" ",C452,FIND(" ",C452,1)+1)+1,FIND(" ",C452,FIND(" ",C452,FIND(" ",C452,1)+1)+1)-FIND(" ",C452,FIND(" ",C452,1)+1)-1),2))</f>
        <v>43016</v>
      </c>
      <c r="E452" s="37" t="str">
        <f t="shared" ref="E452:E498" si="29">LEFT(C452,FIND(" ",C452,1)-1)</f>
        <v>Games</v>
      </c>
      <c r="F452" s="37" t="str">
        <f t="shared" ref="F452:F498" si="30">MID(C452,FIND(" ",C452,1)+1,FIND(" ",C452,FIND(" ",C452,1)+1)-FIND(" ",C452,1)-1)</f>
        <v>Alice</v>
      </c>
      <c r="G452" s="38">
        <f t="shared" ref="G452:G498" si="31">VALUE(MID(C452,FIND("$",C452)+1,99))</f>
        <v>1218</v>
      </c>
    </row>
    <row r="453" spans="1:7" x14ac:dyDescent="0.25">
      <c r="A453" s="16">
        <f t="shared" si="28"/>
        <v>451</v>
      </c>
      <c r="B453" t="s">
        <v>460</v>
      </c>
      <c r="C453" s="33" t="str">
        <f>SUBSTITUTE(SUBSTITUTE(SUBSTITUTE(TRIM(SUBSTITUTE(SUBSTITUTE(SUBSTITUTE(CLEAN(B453),CHAR(160)," "),"/",""),"_"," ")),"PR:",""),"SP:",""),"201710"," 201710")</f>
        <v>Books Barney 20171025 $838</v>
      </c>
      <c r="D453" s="36">
        <f>DATE(LEFT(MID(C453,FIND(" ",C453,FIND(" ",C453,1)+1)+1,FIND(" ",C453,FIND(" ",C453,FIND(" ",C453,1)+1)+1)-FIND(" ",C453,FIND(" ",C453,1)+1)-1),4),MID(MID(C453,FIND(" ",C453,FIND(" ",C453,1)+1)+1,FIND(" ",C453,FIND(" ",C453,FIND(" ",C453,1)+1)+1)-FIND(" ",C453,FIND(" ",C453,1)+1)-1),5,2),RIGHT(MID(C453,FIND(" ",C453,FIND(" ",C453,1)+1)+1,FIND(" ",C453,FIND(" ",C453,FIND(" ",C453,1)+1)+1)-FIND(" ",C453,FIND(" ",C453,1)+1)-1),2))</f>
        <v>43033</v>
      </c>
      <c r="E453" s="37" t="str">
        <f t="shared" si="29"/>
        <v>Books</v>
      </c>
      <c r="F453" s="37" t="str">
        <f t="shared" si="30"/>
        <v>Barney</v>
      </c>
      <c r="G453" s="38">
        <f t="shared" si="31"/>
        <v>838</v>
      </c>
    </row>
    <row r="454" spans="1:7" x14ac:dyDescent="0.25">
      <c r="A454" s="16">
        <f t="shared" si="28"/>
        <v>452</v>
      </c>
      <c r="B454" t="s">
        <v>461</v>
      </c>
      <c r="C454" s="33" t="str">
        <f>SUBSTITUTE(SUBSTITUTE(SUBSTITUTE(TRIM(SUBSTITUTE(SUBSTITUTE(SUBSTITUTE(CLEAN(B454),CHAR(160)," "),"/",""),"_"," ")),"PR:",""),"SP:",""),"201710"," 201710")</f>
        <v>Games David 20171018 $1893</v>
      </c>
      <c r="D454" s="36">
        <f>DATE(LEFT(MID(C454,FIND(" ",C454,FIND(" ",C454,1)+1)+1,FIND(" ",C454,FIND(" ",C454,FIND(" ",C454,1)+1)+1)-FIND(" ",C454,FIND(" ",C454,1)+1)-1),4),MID(MID(C454,FIND(" ",C454,FIND(" ",C454,1)+1)+1,FIND(" ",C454,FIND(" ",C454,FIND(" ",C454,1)+1)+1)-FIND(" ",C454,FIND(" ",C454,1)+1)-1),5,2),RIGHT(MID(C454,FIND(" ",C454,FIND(" ",C454,1)+1)+1,FIND(" ",C454,FIND(" ",C454,FIND(" ",C454,1)+1)+1)-FIND(" ",C454,FIND(" ",C454,1)+1)-1),2))</f>
        <v>43026</v>
      </c>
      <c r="E454" s="37" t="str">
        <f t="shared" si="29"/>
        <v>Games</v>
      </c>
      <c r="F454" s="37" t="str">
        <f t="shared" si="30"/>
        <v>David</v>
      </c>
      <c r="G454" s="38">
        <f t="shared" si="31"/>
        <v>1893</v>
      </c>
    </row>
    <row r="455" spans="1:7" x14ac:dyDescent="0.25">
      <c r="A455" s="16">
        <f t="shared" si="28"/>
        <v>453</v>
      </c>
      <c r="B455" t="s">
        <v>462</v>
      </c>
      <c r="C455" s="33" t="str">
        <f>SUBSTITUTE(SUBSTITUTE(SUBSTITUTE(TRIM(SUBSTITUTE(SUBSTITUTE(SUBSTITUTE(CLEAN(B455),CHAR(160)," "),"/",""),"_"," ")),"PR:",""),"SP:",""),"201710"," 201710")</f>
        <v>Clothing Alice 2017109 $989</v>
      </c>
      <c r="D455" s="36">
        <f>DATE(LEFT(MID(C455,FIND(" ",C455,FIND(" ",C455,1)+1)+1,FIND(" ",C455,FIND(" ",C455,FIND(" ",C455,1)+1)+1)-FIND(" ",C455,FIND(" ",C455,1)+1)-1),4),MID(MID(C455,FIND(" ",C455,FIND(" ",C455,1)+1)+1,FIND(" ",C455,FIND(" ",C455,FIND(" ",C455,1)+1)+1)-FIND(" ",C455,FIND(" ",C455,1)+1)-1),5,2),RIGHT(MID(C455,FIND(" ",C455,FIND(" ",C455,1)+1)+1,FIND(" ",C455,FIND(" ",C455,FIND(" ",C455,1)+1)+1)-FIND(" ",C455,FIND(" ",C455,1)+1)-1),2))</f>
        <v>43017</v>
      </c>
      <c r="E455" s="37" t="str">
        <f t="shared" si="29"/>
        <v>Clothing</v>
      </c>
      <c r="F455" s="37" t="str">
        <f t="shared" si="30"/>
        <v>Alice</v>
      </c>
      <c r="G455" s="38">
        <f t="shared" si="31"/>
        <v>989</v>
      </c>
    </row>
    <row r="456" spans="1:7" x14ac:dyDescent="0.25">
      <c r="A456" s="16">
        <f t="shared" si="28"/>
        <v>454</v>
      </c>
      <c r="B456" t="s">
        <v>463</v>
      </c>
      <c r="C456" s="33" t="str">
        <f>SUBSTITUTE(SUBSTITUTE(SUBSTITUTE(TRIM(SUBSTITUTE(SUBSTITUTE(SUBSTITUTE(CLEAN(B456),CHAR(160)," "),"/",""),"_"," ")),"PR:",""),"SP:",""),"201710"," 201710")</f>
        <v>Music Barney 20171014 $1144</v>
      </c>
      <c r="D456" s="36">
        <f>DATE(LEFT(MID(C456,FIND(" ",C456,FIND(" ",C456,1)+1)+1,FIND(" ",C456,FIND(" ",C456,FIND(" ",C456,1)+1)+1)-FIND(" ",C456,FIND(" ",C456,1)+1)-1),4),MID(MID(C456,FIND(" ",C456,FIND(" ",C456,1)+1)+1,FIND(" ",C456,FIND(" ",C456,FIND(" ",C456,1)+1)+1)-FIND(" ",C456,FIND(" ",C456,1)+1)-1),5,2),RIGHT(MID(C456,FIND(" ",C456,FIND(" ",C456,1)+1)+1,FIND(" ",C456,FIND(" ",C456,FIND(" ",C456,1)+1)+1)-FIND(" ",C456,FIND(" ",C456,1)+1)-1),2))</f>
        <v>43022</v>
      </c>
      <c r="E456" s="37" t="str">
        <f t="shared" si="29"/>
        <v>Music</v>
      </c>
      <c r="F456" s="37" t="str">
        <f t="shared" si="30"/>
        <v>Barney</v>
      </c>
      <c r="G456" s="38">
        <f t="shared" si="31"/>
        <v>1144</v>
      </c>
    </row>
    <row r="457" spans="1:7" x14ac:dyDescent="0.25">
      <c r="A457" s="16">
        <f t="shared" si="28"/>
        <v>455</v>
      </c>
      <c r="B457" t="s">
        <v>464</v>
      </c>
      <c r="C457" s="33" t="str">
        <f>SUBSTITUTE(SUBSTITUTE(SUBSTITUTE(TRIM(SUBSTITUTE(SUBSTITUTE(SUBSTITUTE(CLEAN(B457),CHAR(160)," "),"/",""),"_"," ")),"PR:",""),"SP:",""),"201710"," 201710")</f>
        <v>Clothing Alice 20171022 $1619</v>
      </c>
      <c r="D457" s="36">
        <f>DATE(LEFT(MID(C457,FIND(" ",C457,FIND(" ",C457,1)+1)+1,FIND(" ",C457,FIND(" ",C457,FIND(" ",C457,1)+1)+1)-FIND(" ",C457,FIND(" ",C457,1)+1)-1),4),MID(MID(C457,FIND(" ",C457,FIND(" ",C457,1)+1)+1,FIND(" ",C457,FIND(" ",C457,FIND(" ",C457,1)+1)+1)-FIND(" ",C457,FIND(" ",C457,1)+1)-1),5,2),RIGHT(MID(C457,FIND(" ",C457,FIND(" ",C457,1)+1)+1,FIND(" ",C457,FIND(" ",C457,FIND(" ",C457,1)+1)+1)-FIND(" ",C457,FIND(" ",C457,1)+1)-1),2))</f>
        <v>43030</v>
      </c>
      <c r="E457" s="37" t="str">
        <f t="shared" si="29"/>
        <v>Clothing</v>
      </c>
      <c r="F457" s="37" t="str">
        <f t="shared" si="30"/>
        <v>Alice</v>
      </c>
      <c r="G457" s="38">
        <f t="shared" si="31"/>
        <v>1619</v>
      </c>
    </row>
    <row r="458" spans="1:7" x14ac:dyDescent="0.25">
      <c r="A458" s="16">
        <f t="shared" si="28"/>
        <v>456</v>
      </c>
      <c r="B458" t="s">
        <v>465</v>
      </c>
      <c r="C458" s="33" t="str">
        <f>SUBSTITUTE(SUBSTITUTE(SUBSTITUTE(TRIM(SUBSTITUTE(SUBSTITUTE(SUBSTITUTE(CLEAN(B458),CHAR(160)," "),"/",""),"_"," ")),"PR:",""),"SP:",""),"201710"," 201710")</f>
        <v>Books David 20171011 $842</v>
      </c>
      <c r="D458" s="36">
        <f>DATE(LEFT(MID(C458,FIND(" ",C458,FIND(" ",C458,1)+1)+1,FIND(" ",C458,FIND(" ",C458,FIND(" ",C458,1)+1)+1)-FIND(" ",C458,FIND(" ",C458,1)+1)-1),4),MID(MID(C458,FIND(" ",C458,FIND(" ",C458,1)+1)+1,FIND(" ",C458,FIND(" ",C458,FIND(" ",C458,1)+1)+1)-FIND(" ",C458,FIND(" ",C458,1)+1)-1),5,2),RIGHT(MID(C458,FIND(" ",C458,FIND(" ",C458,1)+1)+1,FIND(" ",C458,FIND(" ",C458,FIND(" ",C458,1)+1)+1)-FIND(" ",C458,FIND(" ",C458,1)+1)-1),2))</f>
        <v>43019</v>
      </c>
      <c r="E458" s="37" t="str">
        <f t="shared" si="29"/>
        <v>Books</v>
      </c>
      <c r="F458" s="37" t="str">
        <f t="shared" si="30"/>
        <v>David</v>
      </c>
      <c r="G458" s="38">
        <f t="shared" si="31"/>
        <v>842</v>
      </c>
    </row>
    <row r="459" spans="1:7" x14ac:dyDescent="0.25">
      <c r="A459" s="16">
        <f t="shared" si="28"/>
        <v>457</v>
      </c>
      <c r="B459" t="s">
        <v>466</v>
      </c>
      <c r="C459" s="33" t="str">
        <f>SUBSTITUTE(SUBSTITUTE(SUBSTITUTE(TRIM(SUBSTITUTE(SUBSTITUTE(SUBSTITUTE(CLEAN(B459),CHAR(160)," "),"/",""),"_"," ")),"PR:",""),"SP:",""),"201710"," 201710")</f>
        <v>Games Alice 2017105 $2369</v>
      </c>
      <c r="D459" s="36">
        <f>DATE(LEFT(MID(C459,FIND(" ",C459,FIND(" ",C459,1)+1)+1,FIND(" ",C459,FIND(" ",C459,FIND(" ",C459,1)+1)+1)-FIND(" ",C459,FIND(" ",C459,1)+1)-1),4),MID(MID(C459,FIND(" ",C459,FIND(" ",C459,1)+1)+1,FIND(" ",C459,FIND(" ",C459,FIND(" ",C459,1)+1)+1)-FIND(" ",C459,FIND(" ",C459,1)+1)-1),5,2),RIGHT(MID(C459,FIND(" ",C459,FIND(" ",C459,1)+1)+1,FIND(" ",C459,FIND(" ",C459,FIND(" ",C459,1)+1)+1)-FIND(" ",C459,FIND(" ",C459,1)+1)-1),2))</f>
        <v>43013</v>
      </c>
      <c r="E459" s="37" t="str">
        <f t="shared" si="29"/>
        <v>Games</v>
      </c>
      <c r="F459" s="37" t="str">
        <f t="shared" si="30"/>
        <v>Alice</v>
      </c>
      <c r="G459" s="38">
        <f t="shared" si="31"/>
        <v>2369</v>
      </c>
    </row>
    <row r="460" spans="1:7" x14ac:dyDescent="0.25">
      <c r="A460" s="16">
        <f t="shared" si="28"/>
        <v>458</v>
      </c>
      <c r="B460" t="s">
        <v>467</v>
      </c>
      <c r="C460" s="33" t="str">
        <f>SUBSTITUTE(SUBSTITUTE(SUBSTITUTE(TRIM(SUBSTITUTE(SUBSTITUTE(SUBSTITUTE(CLEAN(B460),CHAR(160)," "),"/",""),"_"," ")),"PR:",""),"SP:",""),"201710"," 201710")</f>
        <v>Books Barney 2017108 $981</v>
      </c>
      <c r="D460" s="36">
        <f>DATE(LEFT(MID(C460,FIND(" ",C460,FIND(" ",C460,1)+1)+1,FIND(" ",C460,FIND(" ",C460,FIND(" ",C460,1)+1)+1)-FIND(" ",C460,FIND(" ",C460,1)+1)-1),4),MID(MID(C460,FIND(" ",C460,FIND(" ",C460,1)+1)+1,FIND(" ",C460,FIND(" ",C460,FIND(" ",C460,1)+1)+1)-FIND(" ",C460,FIND(" ",C460,1)+1)-1),5,2),RIGHT(MID(C460,FIND(" ",C460,FIND(" ",C460,1)+1)+1,FIND(" ",C460,FIND(" ",C460,FIND(" ",C460,1)+1)+1)-FIND(" ",C460,FIND(" ",C460,1)+1)-1),2))</f>
        <v>43016</v>
      </c>
      <c r="E460" s="37" t="str">
        <f t="shared" si="29"/>
        <v>Books</v>
      </c>
      <c r="F460" s="37" t="str">
        <f t="shared" si="30"/>
        <v>Barney</v>
      </c>
      <c r="G460" s="38">
        <f t="shared" si="31"/>
        <v>981</v>
      </c>
    </row>
    <row r="461" spans="1:7" x14ac:dyDescent="0.25">
      <c r="A461" s="16">
        <f t="shared" si="28"/>
        <v>459</v>
      </c>
      <c r="B461" t="s">
        <v>468</v>
      </c>
      <c r="C461" s="33" t="str">
        <f>SUBSTITUTE(SUBSTITUTE(SUBSTITUTE(TRIM(SUBSTITUTE(SUBSTITUTE(SUBSTITUTE(CLEAN(B461),CHAR(160)," "),"/",""),"_"," ")),"PR:",""),"SP:",""),"201710"," 201710")</f>
        <v>Games Alice 20171012 $2500</v>
      </c>
      <c r="D461" s="36">
        <f>DATE(LEFT(MID(C461,FIND(" ",C461,FIND(" ",C461,1)+1)+1,FIND(" ",C461,FIND(" ",C461,FIND(" ",C461,1)+1)+1)-FIND(" ",C461,FIND(" ",C461,1)+1)-1),4),MID(MID(C461,FIND(" ",C461,FIND(" ",C461,1)+1)+1,FIND(" ",C461,FIND(" ",C461,FIND(" ",C461,1)+1)+1)-FIND(" ",C461,FIND(" ",C461,1)+1)-1),5,2),RIGHT(MID(C461,FIND(" ",C461,FIND(" ",C461,1)+1)+1,FIND(" ",C461,FIND(" ",C461,FIND(" ",C461,1)+1)+1)-FIND(" ",C461,FIND(" ",C461,1)+1)-1),2))</f>
        <v>43020</v>
      </c>
      <c r="E461" s="37" t="str">
        <f t="shared" si="29"/>
        <v>Games</v>
      </c>
      <c r="F461" s="37" t="str">
        <f t="shared" si="30"/>
        <v>Alice</v>
      </c>
      <c r="G461" s="38">
        <f t="shared" si="31"/>
        <v>2500</v>
      </c>
    </row>
    <row r="462" spans="1:7" x14ac:dyDescent="0.25">
      <c r="A462" s="16">
        <f t="shared" si="28"/>
        <v>460</v>
      </c>
      <c r="B462" t="s">
        <v>469</v>
      </c>
      <c r="C462" s="33" t="str">
        <f>SUBSTITUTE(SUBSTITUTE(SUBSTITUTE(TRIM(SUBSTITUTE(SUBSTITUTE(SUBSTITUTE(CLEAN(B462),CHAR(160)," "),"/",""),"_"," ")),"PR:",""),"SP:",""),"201710"," 201710")</f>
        <v>Music Carol 20171010 $951</v>
      </c>
      <c r="D462" s="36">
        <f>DATE(LEFT(MID(C462,FIND(" ",C462,FIND(" ",C462,1)+1)+1,FIND(" ",C462,FIND(" ",C462,FIND(" ",C462,1)+1)+1)-FIND(" ",C462,FIND(" ",C462,1)+1)-1),4),MID(MID(C462,FIND(" ",C462,FIND(" ",C462,1)+1)+1,FIND(" ",C462,FIND(" ",C462,FIND(" ",C462,1)+1)+1)-FIND(" ",C462,FIND(" ",C462,1)+1)-1),5,2),RIGHT(MID(C462,FIND(" ",C462,FIND(" ",C462,1)+1)+1,FIND(" ",C462,FIND(" ",C462,FIND(" ",C462,1)+1)+1)-FIND(" ",C462,FIND(" ",C462,1)+1)-1),2))</f>
        <v>43018</v>
      </c>
      <c r="E462" s="37" t="str">
        <f t="shared" si="29"/>
        <v>Music</v>
      </c>
      <c r="F462" s="37" t="str">
        <f t="shared" si="30"/>
        <v>Carol</v>
      </c>
      <c r="G462" s="38">
        <f t="shared" si="31"/>
        <v>951</v>
      </c>
    </row>
    <row r="463" spans="1:7" x14ac:dyDescent="0.25">
      <c r="A463" s="16">
        <f t="shared" si="28"/>
        <v>461</v>
      </c>
      <c r="B463" t="s">
        <v>470</v>
      </c>
      <c r="C463" s="33" t="str">
        <f>SUBSTITUTE(SUBSTITUTE(SUBSTITUTE(TRIM(SUBSTITUTE(SUBSTITUTE(SUBSTITUTE(CLEAN(B463),CHAR(160)," "),"/",""),"_"," ")),"PR:",""),"SP:",""),"201710"," 201710")</f>
        <v>Music David 20171016 $1330</v>
      </c>
      <c r="D463" s="36">
        <f>DATE(LEFT(MID(C463,FIND(" ",C463,FIND(" ",C463,1)+1)+1,FIND(" ",C463,FIND(" ",C463,FIND(" ",C463,1)+1)+1)-FIND(" ",C463,FIND(" ",C463,1)+1)-1),4),MID(MID(C463,FIND(" ",C463,FIND(" ",C463,1)+1)+1,FIND(" ",C463,FIND(" ",C463,FIND(" ",C463,1)+1)+1)-FIND(" ",C463,FIND(" ",C463,1)+1)-1),5,2),RIGHT(MID(C463,FIND(" ",C463,FIND(" ",C463,1)+1)+1,FIND(" ",C463,FIND(" ",C463,FIND(" ",C463,1)+1)+1)-FIND(" ",C463,FIND(" ",C463,1)+1)-1),2))</f>
        <v>43024</v>
      </c>
      <c r="E463" s="37" t="str">
        <f t="shared" si="29"/>
        <v>Music</v>
      </c>
      <c r="F463" s="37" t="str">
        <f t="shared" si="30"/>
        <v>David</v>
      </c>
      <c r="G463" s="38">
        <f t="shared" si="31"/>
        <v>1330</v>
      </c>
    </row>
    <row r="464" spans="1:7" x14ac:dyDescent="0.25">
      <c r="A464" s="16">
        <f t="shared" si="28"/>
        <v>462</v>
      </c>
      <c r="B464" t="s">
        <v>471</v>
      </c>
      <c r="C464" s="33" t="str">
        <f>SUBSTITUTE(SUBSTITUTE(SUBSTITUTE(TRIM(SUBSTITUTE(SUBSTITUTE(SUBSTITUTE(CLEAN(B464),CHAR(160)," "),"/",""),"_"," ")),"PR:",""),"SP:",""),"201710"," 201710")</f>
        <v>Games Carol 20171017 $2487</v>
      </c>
      <c r="D464" s="36">
        <f>DATE(LEFT(MID(C464,FIND(" ",C464,FIND(" ",C464,1)+1)+1,FIND(" ",C464,FIND(" ",C464,FIND(" ",C464,1)+1)+1)-FIND(" ",C464,FIND(" ",C464,1)+1)-1),4),MID(MID(C464,FIND(" ",C464,FIND(" ",C464,1)+1)+1,FIND(" ",C464,FIND(" ",C464,FIND(" ",C464,1)+1)+1)-FIND(" ",C464,FIND(" ",C464,1)+1)-1),5,2),RIGHT(MID(C464,FIND(" ",C464,FIND(" ",C464,1)+1)+1,FIND(" ",C464,FIND(" ",C464,FIND(" ",C464,1)+1)+1)-FIND(" ",C464,FIND(" ",C464,1)+1)-1),2))</f>
        <v>43025</v>
      </c>
      <c r="E464" s="37" t="str">
        <f t="shared" si="29"/>
        <v>Games</v>
      </c>
      <c r="F464" s="37" t="str">
        <f t="shared" si="30"/>
        <v>Carol</v>
      </c>
      <c r="G464" s="38">
        <f t="shared" si="31"/>
        <v>2487</v>
      </c>
    </row>
    <row r="465" spans="1:7" x14ac:dyDescent="0.25">
      <c r="A465" s="16">
        <f t="shared" si="28"/>
        <v>463</v>
      </c>
      <c r="B465" t="s">
        <v>472</v>
      </c>
      <c r="C465" s="33" t="str">
        <f>SUBSTITUTE(SUBSTITUTE(SUBSTITUTE(TRIM(SUBSTITUTE(SUBSTITUTE(SUBSTITUTE(CLEAN(B465),CHAR(160)," "),"/",""),"_"," ")),"PR:",""),"SP:",""),"201710"," 201710")</f>
        <v>Music Carol 20171029 $1464</v>
      </c>
      <c r="D465" s="36">
        <f>DATE(LEFT(MID(C465,FIND(" ",C465,FIND(" ",C465,1)+1)+1,FIND(" ",C465,FIND(" ",C465,FIND(" ",C465,1)+1)+1)-FIND(" ",C465,FIND(" ",C465,1)+1)-1),4),MID(MID(C465,FIND(" ",C465,FIND(" ",C465,1)+1)+1,FIND(" ",C465,FIND(" ",C465,FIND(" ",C465,1)+1)+1)-FIND(" ",C465,FIND(" ",C465,1)+1)-1),5,2),RIGHT(MID(C465,FIND(" ",C465,FIND(" ",C465,1)+1)+1,FIND(" ",C465,FIND(" ",C465,FIND(" ",C465,1)+1)+1)-FIND(" ",C465,FIND(" ",C465,1)+1)-1),2))</f>
        <v>43037</v>
      </c>
      <c r="E465" s="37" t="str">
        <f t="shared" si="29"/>
        <v>Music</v>
      </c>
      <c r="F465" s="37" t="str">
        <f t="shared" si="30"/>
        <v>Carol</v>
      </c>
      <c r="G465" s="38">
        <f t="shared" si="31"/>
        <v>1464</v>
      </c>
    </row>
    <row r="466" spans="1:7" x14ac:dyDescent="0.25">
      <c r="A466" s="16">
        <f t="shared" si="28"/>
        <v>464</v>
      </c>
      <c r="B466" t="s">
        <v>473</v>
      </c>
      <c r="C466" s="33" t="str">
        <f>SUBSTITUTE(SUBSTITUTE(SUBSTITUTE(TRIM(SUBSTITUTE(SUBSTITUTE(SUBSTITUTE(CLEAN(B466),CHAR(160)," "),"/",""),"_"," ")),"PR:",""),"SP:",""),"201710"," 201710")</f>
        <v>Books David 2017101 $0</v>
      </c>
      <c r="D466" s="36">
        <f>DATE(LEFT(MID(C466,FIND(" ",C466,FIND(" ",C466,1)+1)+1,FIND(" ",C466,FIND(" ",C466,FIND(" ",C466,1)+1)+1)-FIND(" ",C466,FIND(" ",C466,1)+1)-1),4),MID(MID(C466,FIND(" ",C466,FIND(" ",C466,1)+1)+1,FIND(" ",C466,FIND(" ",C466,FIND(" ",C466,1)+1)+1)-FIND(" ",C466,FIND(" ",C466,1)+1)-1),5,2),RIGHT(MID(C466,FIND(" ",C466,FIND(" ",C466,1)+1)+1,FIND(" ",C466,FIND(" ",C466,FIND(" ",C466,1)+1)+1)-FIND(" ",C466,FIND(" ",C466,1)+1)-1),2))</f>
        <v>43009</v>
      </c>
      <c r="E466" s="37" t="str">
        <f t="shared" si="29"/>
        <v>Books</v>
      </c>
      <c r="F466" s="37" t="str">
        <f t="shared" si="30"/>
        <v>David</v>
      </c>
      <c r="G466" s="38">
        <f t="shared" si="31"/>
        <v>0</v>
      </c>
    </row>
    <row r="467" spans="1:7" x14ac:dyDescent="0.25">
      <c r="A467" s="16">
        <f t="shared" si="28"/>
        <v>465</v>
      </c>
      <c r="B467" t="s">
        <v>474</v>
      </c>
      <c r="C467" s="33" t="str">
        <f>SUBSTITUTE(SUBSTITUTE(SUBSTITUTE(TRIM(SUBSTITUTE(SUBSTITUTE(SUBSTITUTE(CLEAN(B467),CHAR(160)," "),"/",""),"_"," ")),"PR:",""),"SP:",""),"201710"," 201710")</f>
        <v>Games Alice 20171013 $1045</v>
      </c>
      <c r="D467" s="36">
        <f>DATE(LEFT(MID(C467,FIND(" ",C467,FIND(" ",C467,1)+1)+1,FIND(" ",C467,FIND(" ",C467,FIND(" ",C467,1)+1)+1)-FIND(" ",C467,FIND(" ",C467,1)+1)-1),4),MID(MID(C467,FIND(" ",C467,FIND(" ",C467,1)+1)+1,FIND(" ",C467,FIND(" ",C467,FIND(" ",C467,1)+1)+1)-FIND(" ",C467,FIND(" ",C467,1)+1)-1),5,2),RIGHT(MID(C467,FIND(" ",C467,FIND(" ",C467,1)+1)+1,FIND(" ",C467,FIND(" ",C467,FIND(" ",C467,1)+1)+1)-FIND(" ",C467,FIND(" ",C467,1)+1)-1),2))</f>
        <v>43021</v>
      </c>
      <c r="E467" s="37" t="str">
        <f t="shared" si="29"/>
        <v>Games</v>
      </c>
      <c r="F467" s="37" t="str">
        <f t="shared" si="30"/>
        <v>Alice</v>
      </c>
      <c r="G467" s="38">
        <f t="shared" si="31"/>
        <v>1045</v>
      </c>
    </row>
    <row r="468" spans="1:7" x14ac:dyDescent="0.25">
      <c r="A468" s="16">
        <f t="shared" si="28"/>
        <v>466</v>
      </c>
      <c r="B468" t="s">
        <v>475</v>
      </c>
      <c r="C468" s="33" t="str">
        <f>SUBSTITUTE(SUBSTITUTE(SUBSTITUTE(TRIM(SUBSTITUTE(SUBSTITUTE(SUBSTITUTE(CLEAN(B468),CHAR(160)," "),"/",""),"_"," ")),"PR:",""),"SP:",""),"201710"," 201710")</f>
        <v>Games Alice 20171015 $0</v>
      </c>
      <c r="D468" s="36">
        <f>DATE(LEFT(MID(C468,FIND(" ",C468,FIND(" ",C468,1)+1)+1,FIND(" ",C468,FIND(" ",C468,FIND(" ",C468,1)+1)+1)-FIND(" ",C468,FIND(" ",C468,1)+1)-1),4),MID(MID(C468,FIND(" ",C468,FIND(" ",C468,1)+1)+1,FIND(" ",C468,FIND(" ",C468,FIND(" ",C468,1)+1)+1)-FIND(" ",C468,FIND(" ",C468,1)+1)-1),5,2),RIGHT(MID(C468,FIND(" ",C468,FIND(" ",C468,1)+1)+1,FIND(" ",C468,FIND(" ",C468,FIND(" ",C468,1)+1)+1)-FIND(" ",C468,FIND(" ",C468,1)+1)-1),2))</f>
        <v>43023</v>
      </c>
      <c r="E468" s="37" t="str">
        <f t="shared" si="29"/>
        <v>Games</v>
      </c>
      <c r="F468" s="37" t="str">
        <f t="shared" si="30"/>
        <v>Alice</v>
      </c>
      <c r="G468" s="38">
        <f t="shared" si="31"/>
        <v>0</v>
      </c>
    </row>
    <row r="469" spans="1:7" x14ac:dyDescent="0.25">
      <c r="A469" s="16">
        <f t="shared" si="28"/>
        <v>467</v>
      </c>
      <c r="B469" t="s">
        <v>476</v>
      </c>
      <c r="C469" s="33" t="str">
        <f>SUBSTITUTE(SUBSTITUTE(SUBSTITUTE(TRIM(SUBSTITUTE(SUBSTITUTE(SUBSTITUTE(CLEAN(B469),CHAR(160)," "),"/",""),"_"," ")),"PR:",""),"SP:",""),"201710"," 201710")</f>
        <v>Books Alice 2017107 $0</v>
      </c>
      <c r="D469" s="36">
        <f>DATE(LEFT(MID(C469,FIND(" ",C469,FIND(" ",C469,1)+1)+1,FIND(" ",C469,FIND(" ",C469,FIND(" ",C469,1)+1)+1)-FIND(" ",C469,FIND(" ",C469,1)+1)-1),4),MID(MID(C469,FIND(" ",C469,FIND(" ",C469,1)+1)+1,FIND(" ",C469,FIND(" ",C469,FIND(" ",C469,1)+1)+1)-FIND(" ",C469,FIND(" ",C469,1)+1)-1),5,2),RIGHT(MID(C469,FIND(" ",C469,FIND(" ",C469,1)+1)+1,FIND(" ",C469,FIND(" ",C469,FIND(" ",C469,1)+1)+1)-FIND(" ",C469,FIND(" ",C469,1)+1)-1),2))</f>
        <v>43015</v>
      </c>
      <c r="E469" s="37" t="str">
        <f t="shared" si="29"/>
        <v>Books</v>
      </c>
      <c r="F469" s="37" t="str">
        <f t="shared" si="30"/>
        <v>Alice</v>
      </c>
      <c r="G469" s="38">
        <f t="shared" si="31"/>
        <v>0</v>
      </c>
    </row>
    <row r="470" spans="1:7" x14ac:dyDescent="0.25">
      <c r="A470" s="16">
        <f t="shared" si="28"/>
        <v>468</v>
      </c>
      <c r="B470" t="s">
        <v>477</v>
      </c>
      <c r="C470" s="33" t="str">
        <f>SUBSTITUTE(SUBSTITUTE(SUBSTITUTE(TRIM(SUBSTITUTE(SUBSTITUTE(SUBSTITUTE(CLEAN(B470),CHAR(160)," "),"/",""),"_"," ")),"PR:",""),"SP:",""),"201710"," 201710")</f>
        <v>Clothing David 20171022 $0</v>
      </c>
      <c r="D470" s="36">
        <f>DATE(LEFT(MID(C470,FIND(" ",C470,FIND(" ",C470,1)+1)+1,FIND(" ",C470,FIND(" ",C470,FIND(" ",C470,1)+1)+1)-FIND(" ",C470,FIND(" ",C470,1)+1)-1),4),MID(MID(C470,FIND(" ",C470,FIND(" ",C470,1)+1)+1,FIND(" ",C470,FIND(" ",C470,FIND(" ",C470,1)+1)+1)-FIND(" ",C470,FIND(" ",C470,1)+1)-1),5,2),RIGHT(MID(C470,FIND(" ",C470,FIND(" ",C470,1)+1)+1,FIND(" ",C470,FIND(" ",C470,FIND(" ",C470,1)+1)+1)-FIND(" ",C470,FIND(" ",C470,1)+1)-1),2))</f>
        <v>43030</v>
      </c>
      <c r="E470" s="37" t="str">
        <f t="shared" si="29"/>
        <v>Clothing</v>
      </c>
      <c r="F470" s="37" t="str">
        <f t="shared" si="30"/>
        <v>David</v>
      </c>
      <c r="G470" s="38">
        <f t="shared" si="31"/>
        <v>0</v>
      </c>
    </row>
    <row r="471" spans="1:7" x14ac:dyDescent="0.25">
      <c r="A471" s="16">
        <f t="shared" si="28"/>
        <v>469</v>
      </c>
      <c r="B471" t="s">
        <v>478</v>
      </c>
      <c r="C471" s="33" t="str">
        <f>SUBSTITUTE(SUBSTITUTE(SUBSTITUTE(TRIM(SUBSTITUTE(SUBSTITUTE(SUBSTITUTE(CLEAN(B471),CHAR(160)," "),"/",""),"_"," ")),"PR:",""),"SP:",""),"201710"," 201710")</f>
        <v>Games Alice 2017102 $0</v>
      </c>
      <c r="D471" s="36">
        <f>DATE(LEFT(MID(C471,FIND(" ",C471,FIND(" ",C471,1)+1)+1,FIND(" ",C471,FIND(" ",C471,FIND(" ",C471,1)+1)+1)-FIND(" ",C471,FIND(" ",C471,1)+1)-1),4),MID(MID(C471,FIND(" ",C471,FIND(" ",C471,1)+1)+1,FIND(" ",C471,FIND(" ",C471,FIND(" ",C471,1)+1)+1)-FIND(" ",C471,FIND(" ",C471,1)+1)-1),5,2),RIGHT(MID(C471,FIND(" ",C471,FIND(" ",C471,1)+1)+1,FIND(" ",C471,FIND(" ",C471,FIND(" ",C471,1)+1)+1)-FIND(" ",C471,FIND(" ",C471,1)+1)-1),2))</f>
        <v>43010</v>
      </c>
      <c r="E471" s="37" t="str">
        <f t="shared" si="29"/>
        <v>Games</v>
      </c>
      <c r="F471" s="37" t="str">
        <f t="shared" si="30"/>
        <v>Alice</v>
      </c>
      <c r="G471" s="38">
        <f t="shared" si="31"/>
        <v>0</v>
      </c>
    </row>
    <row r="472" spans="1:7" x14ac:dyDescent="0.25">
      <c r="A472" s="16">
        <f t="shared" si="28"/>
        <v>470</v>
      </c>
      <c r="B472" t="s">
        <v>479</v>
      </c>
      <c r="C472" s="33" t="str">
        <f>SUBSTITUTE(SUBSTITUTE(SUBSTITUTE(TRIM(SUBSTITUTE(SUBSTITUTE(SUBSTITUTE(CLEAN(B472),CHAR(160)," "),"/",""),"_"," ")),"PR:",""),"SP:",""),"201710"," 201710")</f>
        <v>Clothing Alice 20171028 $1021</v>
      </c>
      <c r="D472" s="36">
        <f>DATE(LEFT(MID(C472,FIND(" ",C472,FIND(" ",C472,1)+1)+1,FIND(" ",C472,FIND(" ",C472,FIND(" ",C472,1)+1)+1)-FIND(" ",C472,FIND(" ",C472,1)+1)-1),4),MID(MID(C472,FIND(" ",C472,FIND(" ",C472,1)+1)+1,FIND(" ",C472,FIND(" ",C472,FIND(" ",C472,1)+1)+1)-FIND(" ",C472,FIND(" ",C472,1)+1)-1),5,2),RIGHT(MID(C472,FIND(" ",C472,FIND(" ",C472,1)+1)+1,FIND(" ",C472,FIND(" ",C472,FIND(" ",C472,1)+1)+1)-FIND(" ",C472,FIND(" ",C472,1)+1)-1),2))</f>
        <v>43036</v>
      </c>
      <c r="E472" s="37" t="str">
        <f t="shared" si="29"/>
        <v>Clothing</v>
      </c>
      <c r="F472" s="37" t="str">
        <f t="shared" si="30"/>
        <v>Alice</v>
      </c>
      <c r="G472" s="38">
        <f t="shared" si="31"/>
        <v>1021</v>
      </c>
    </row>
    <row r="473" spans="1:7" x14ac:dyDescent="0.25">
      <c r="A473" s="16">
        <f t="shared" si="28"/>
        <v>471</v>
      </c>
      <c r="B473" t="s">
        <v>480</v>
      </c>
      <c r="C473" s="33" t="str">
        <f>SUBSTITUTE(SUBSTITUTE(SUBSTITUTE(TRIM(SUBSTITUTE(SUBSTITUTE(SUBSTITUTE(CLEAN(B473),CHAR(160)," "),"/",""),"_"," ")),"PR:",""),"SP:",""),"201710"," 201710")</f>
        <v>Games Alice 20171028 $1887</v>
      </c>
      <c r="D473" s="36">
        <f>DATE(LEFT(MID(C473,FIND(" ",C473,FIND(" ",C473,1)+1)+1,FIND(" ",C473,FIND(" ",C473,FIND(" ",C473,1)+1)+1)-FIND(" ",C473,FIND(" ",C473,1)+1)-1),4),MID(MID(C473,FIND(" ",C473,FIND(" ",C473,1)+1)+1,FIND(" ",C473,FIND(" ",C473,FIND(" ",C473,1)+1)+1)-FIND(" ",C473,FIND(" ",C473,1)+1)-1),5,2),RIGHT(MID(C473,FIND(" ",C473,FIND(" ",C473,1)+1)+1,FIND(" ",C473,FIND(" ",C473,FIND(" ",C473,1)+1)+1)-FIND(" ",C473,FIND(" ",C473,1)+1)-1),2))</f>
        <v>43036</v>
      </c>
      <c r="E473" s="37" t="str">
        <f t="shared" si="29"/>
        <v>Games</v>
      </c>
      <c r="F473" s="37" t="str">
        <f t="shared" si="30"/>
        <v>Alice</v>
      </c>
      <c r="G473" s="38">
        <f t="shared" si="31"/>
        <v>1887</v>
      </c>
    </row>
    <row r="474" spans="1:7" x14ac:dyDescent="0.25">
      <c r="A474" s="16">
        <f t="shared" si="28"/>
        <v>472</v>
      </c>
      <c r="B474" t="s">
        <v>481</v>
      </c>
      <c r="C474" s="33" t="str">
        <f>SUBSTITUTE(SUBSTITUTE(SUBSTITUTE(TRIM(SUBSTITUTE(SUBSTITUTE(SUBSTITUTE(CLEAN(B474),CHAR(160)," "),"/",""),"_"," ")),"PR:",""),"SP:",""),"201710"," 201710")</f>
        <v>Games Barney 20171012 $1700</v>
      </c>
      <c r="D474" s="36">
        <f>DATE(LEFT(MID(C474,FIND(" ",C474,FIND(" ",C474,1)+1)+1,FIND(" ",C474,FIND(" ",C474,FIND(" ",C474,1)+1)+1)-FIND(" ",C474,FIND(" ",C474,1)+1)-1),4),MID(MID(C474,FIND(" ",C474,FIND(" ",C474,1)+1)+1,FIND(" ",C474,FIND(" ",C474,FIND(" ",C474,1)+1)+1)-FIND(" ",C474,FIND(" ",C474,1)+1)-1),5,2),RIGHT(MID(C474,FIND(" ",C474,FIND(" ",C474,1)+1)+1,FIND(" ",C474,FIND(" ",C474,FIND(" ",C474,1)+1)+1)-FIND(" ",C474,FIND(" ",C474,1)+1)-1),2))</f>
        <v>43020</v>
      </c>
      <c r="E474" s="37" t="str">
        <f t="shared" si="29"/>
        <v>Games</v>
      </c>
      <c r="F474" s="37" t="str">
        <f t="shared" si="30"/>
        <v>Barney</v>
      </c>
      <c r="G474" s="38">
        <f t="shared" si="31"/>
        <v>1700</v>
      </c>
    </row>
    <row r="475" spans="1:7" x14ac:dyDescent="0.25">
      <c r="A475" s="16">
        <f t="shared" si="28"/>
        <v>473</v>
      </c>
      <c r="B475" t="s">
        <v>482</v>
      </c>
      <c r="C475" s="33" t="str">
        <f>SUBSTITUTE(SUBSTITUTE(SUBSTITUTE(TRIM(SUBSTITUTE(SUBSTITUTE(SUBSTITUTE(CLEAN(B475),CHAR(160)," "),"/",""),"_"," ")),"PR:",""),"SP:",""),"201710"," 201710")</f>
        <v>Music Barney 20171011 $1382</v>
      </c>
      <c r="D475" s="36">
        <f>DATE(LEFT(MID(C475,FIND(" ",C475,FIND(" ",C475,1)+1)+1,FIND(" ",C475,FIND(" ",C475,FIND(" ",C475,1)+1)+1)-FIND(" ",C475,FIND(" ",C475,1)+1)-1),4),MID(MID(C475,FIND(" ",C475,FIND(" ",C475,1)+1)+1,FIND(" ",C475,FIND(" ",C475,FIND(" ",C475,1)+1)+1)-FIND(" ",C475,FIND(" ",C475,1)+1)-1),5,2),RIGHT(MID(C475,FIND(" ",C475,FIND(" ",C475,1)+1)+1,FIND(" ",C475,FIND(" ",C475,FIND(" ",C475,1)+1)+1)-FIND(" ",C475,FIND(" ",C475,1)+1)-1),2))</f>
        <v>43019</v>
      </c>
      <c r="E475" s="37" t="str">
        <f t="shared" si="29"/>
        <v>Music</v>
      </c>
      <c r="F475" s="37" t="str">
        <f t="shared" si="30"/>
        <v>Barney</v>
      </c>
      <c r="G475" s="38">
        <f t="shared" si="31"/>
        <v>1382</v>
      </c>
    </row>
    <row r="476" spans="1:7" x14ac:dyDescent="0.25">
      <c r="A476" s="16">
        <f t="shared" si="28"/>
        <v>474</v>
      </c>
      <c r="B476" t="s">
        <v>483</v>
      </c>
      <c r="C476" s="33" t="str">
        <f>SUBSTITUTE(SUBSTITUTE(SUBSTITUTE(TRIM(SUBSTITUTE(SUBSTITUTE(SUBSTITUTE(CLEAN(B476),CHAR(160)," "),"/",""),"_"," ")),"PR:",""),"SP:",""),"201710"," 201710")</f>
        <v>Books Barney 20171021 $808</v>
      </c>
      <c r="D476" s="36">
        <f>DATE(LEFT(MID(C476,FIND(" ",C476,FIND(" ",C476,1)+1)+1,FIND(" ",C476,FIND(" ",C476,FIND(" ",C476,1)+1)+1)-FIND(" ",C476,FIND(" ",C476,1)+1)-1),4),MID(MID(C476,FIND(" ",C476,FIND(" ",C476,1)+1)+1,FIND(" ",C476,FIND(" ",C476,FIND(" ",C476,1)+1)+1)-FIND(" ",C476,FIND(" ",C476,1)+1)-1),5,2),RIGHT(MID(C476,FIND(" ",C476,FIND(" ",C476,1)+1)+1,FIND(" ",C476,FIND(" ",C476,FIND(" ",C476,1)+1)+1)-FIND(" ",C476,FIND(" ",C476,1)+1)-1),2))</f>
        <v>43029</v>
      </c>
      <c r="E476" s="37" t="str">
        <f t="shared" si="29"/>
        <v>Books</v>
      </c>
      <c r="F476" s="37" t="str">
        <f t="shared" si="30"/>
        <v>Barney</v>
      </c>
      <c r="G476" s="38">
        <f t="shared" si="31"/>
        <v>808</v>
      </c>
    </row>
    <row r="477" spans="1:7" x14ac:dyDescent="0.25">
      <c r="A477" s="16">
        <f t="shared" si="28"/>
        <v>475</v>
      </c>
      <c r="B477" t="s">
        <v>484</v>
      </c>
      <c r="C477" s="33" t="str">
        <f>SUBSTITUTE(SUBSTITUTE(SUBSTITUTE(TRIM(SUBSTITUTE(SUBSTITUTE(SUBSTITUTE(CLEAN(B477),CHAR(160)," "),"/",""),"_"," ")),"PR:",""),"SP:",""),"201710"," 201710")</f>
        <v>Music David 20171019 $0</v>
      </c>
      <c r="D477" s="36">
        <f>DATE(LEFT(MID(C477,FIND(" ",C477,FIND(" ",C477,1)+1)+1,FIND(" ",C477,FIND(" ",C477,FIND(" ",C477,1)+1)+1)-FIND(" ",C477,FIND(" ",C477,1)+1)-1),4),MID(MID(C477,FIND(" ",C477,FIND(" ",C477,1)+1)+1,FIND(" ",C477,FIND(" ",C477,FIND(" ",C477,1)+1)+1)-FIND(" ",C477,FIND(" ",C477,1)+1)-1),5,2),RIGHT(MID(C477,FIND(" ",C477,FIND(" ",C477,1)+1)+1,FIND(" ",C477,FIND(" ",C477,FIND(" ",C477,1)+1)+1)-FIND(" ",C477,FIND(" ",C477,1)+1)-1),2))</f>
        <v>43027</v>
      </c>
      <c r="E477" s="37" t="str">
        <f t="shared" si="29"/>
        <v>Music</v>
      </c>
      <c r="F477" s="37" t="str">
        <f t="shared" si="30"/>
        <v>David</v>
      </c>
      <c r="G477" s="38">
        <f t="shared" si="31"/>
        <v>0</v>
      </c>
    </row>
    <row r="478" spans="1:7" x14ac:dyDescent="0.25">
      <c r="A478" s="16">
        <f t="shared" si="28"/>
        <v>476</v>
      </c>
      <c r="B478" t="s">
        <v>485</v>
      </c>
      <c r="C478" s="33" t="str">
        <f>SUBSTITUTE(SUBSTITUTE(SUBSTITUTE(TRIM(SUBSTITUTE(SUBSTITUTE(SUBSTITUTE(CLEAN(B478),CHAR(160)," "),"/",""),"_"," ")),"PR:",""),"SP:",""),"201710"," 201710")</f>
        <v>Music Carol 20171025 $1496</v>
      </c>
      <c r="D478" s="36">
        <f>DATE(LEFT(MID(C478,FIND(" ",C478,FIND(" ",C478,1)+1)+1,FIND(" ",C478,FIND(" ",C478,FIND(" ",C478,1)+1)+1)-FIND(" ",C478,FIND(" ",C478,1)+1)-1),4),MID(MID(C478,FIND(" ",C478,FIND(" ",C478,1)+1)+1,FIND(" ",C478,FIND(" ",C478,FIND(" ",C478,1)+1)+1)-FIND(" ",C478,FIND(" ",C478,1)+1)-1),5,2),RIGHT(MID(C478,FIND(" ",C478,FIND(" ",C478,1)+1)+1,FIND(" ",C478,FIND(" ",C478,FIND(" ",C478,1)+1)+1)-FIND(" ",C478,FIND(" ",C478,1)+1)-1),2))</f>
        <v>43033</v>
      </c>
      <c r="E478" s="37" t="str">
        <f t="shared" si="29"/>
        <v>Music</v>
      </c>
      <c r="F478" s="37" t="str">
        <f t="shared" si="30"/>
        <v>Carol</v>
      </c>
      <c r="G478" s="38">
        <f t="shared" si="31"/>
        <v>1496</v>
      </c>
    </row>
    <row r="479" spans="1:7" x14ac:dyDescent="0.25">
      <c r="A479" s="16">
        <f t="shared" si="28"/>
        <v>477</v>
      </c>
      <c r="B479" t="s">
        <v>486</v>
      </c>
      <c r="C479" s="33" t="str">
        <f>SUBSTITUTE(SUBSTITUTE(SUBSTITUTE(TRIM(SUBSTITUTE(SUBSTITUTE(SUBSTITUTE(CLEAN(B479),CHAR(160)," "),"/",""),"_"," ")),"PR:",""),"SP:",""),"201710"," 201710")</f>
        <v>Clothing Alice 20171011 $1375</v>
      </c>
      <c r="D479" s="36">
        <f>DATE(LEFT(MID(C479,FIND(" ",C479,FIND(" ",C479,1)+1)+1,FIND(" ",C479,FIND(" ",C479,FIND(" ",C479,1)+1)+1)-FIND(" ",C479,FIND(" ",C479,1)+1)-1),4),MID(MID(C479,FIND(" ",C479,FIND(" ",C479,1)+1)+1,FIND(" ",C479,FIND(" ",C479,FIND(" ",C479,1)+1)+1)-FIND(" ",C479,FIND(" ",C479,1)+1)-1),5,2),RIGHT(MID(C479,FIND(" ",C479,FIND(" ",C479,1)+1)+1,FIND(" ",C479,FIND(" ",C479,FIND(" ",C479,1)+1)+1)-FIND(" ",C479,FIND(" ",C479,1)+1)-1),2))</f>
        <v>43019</v>
      </c>
      <c r="E479" s="37" t="str">
        <f t="shared" si="29"/>
        <v>Clothing</v>
      </c>
      <c r="F479" s="37" t="str">
        <f t="shared" si="30"/>
        <v>Alice</v>
      </c>
      <c r="G479" s="38">
        <f t="shared" si="31"/>
        <v>1375</v>
      </c>
    </row>
    <row r="480" spans="1:7" x14ac:dyDescent="0.25">
      <c r="A480" s="16">
        <f t="shared" si="28"/>
        <v>478</v>
      </c>
      <c r="B480" t="s">
        <v>487</v>
      </c>
      <c r="C480" s="33" t="str">
        <f>SUBSTITUTE(SUBSTITUTE(SUBSTITUTE(TRIM(SUBSTITUTE(SUBSTITUTE(SUBSTITUTE(CLEAN(B480),CHAR(160)," "),"/",""),"_"," ")),"PR:",""),"SP:",""),"201710"," 201710")</f>
        <v>Books Alice 2017106 $750</v>
      </c>
      <c r="D480" s="36">
        <f>DATE(LEFT(MID(C480,FIND(" ",C480,FIND(" ",C480,1)+1)+1,FIND(" ",C480,FIND(" ",C480,FIND(" ",C480,1)+1)+1)-FIND(" ",C480,FIND(" ",C480,1)+1)-1),4),MID(MID(C480,FIND(" ",C480,FIND(" ",C480,1)+1)+1,FIND(" ",C480,FIND(" ",C480,FIND(" ",C480,1)+1)+1)-FIND(" ",C480,FIND(" ",C480,1)+1)-1),5,2),RIGHT(MID(C480,FIND(" ",C480,FIND(" ",C480,1)+1)+1,FIND(" ",C480,FIND(" ",C480,FIND(" ",C480,1)+1)+1)-FIND(" ",C480,FIND(" ",C480,1)+1)-1),2))</f>
        <v>43014</v>
      </c>
      <c r="E480" s="37" t="str">
        <f t="shared" si="29"/>
        <v>Books</v>
      </c>
      <c r="F480" s="37" t="str">
        <f t="shared" si="30"/>
        <v>Alice</v>
      </c>
      <c r="G480" s="38">
        <f t="shared" si="31"/>
        <v>750</v>
      </c>
    </row>
    <row r="481" spans="1:7" x14ac:dyDescent="0.25">
      <c r="A481" s="16">
        <f t="shared" si="28"/>
        <v>479</v>
      </c>
      <c r="B481" t="s">
        <v>488</v>
      </c>
      <c r="C481" s="33" t="str">
        <f>SUBSTITUTE(SUBSTITUTE(SUBSTITUTE(TRIM(SUBSTITUTE(SUBSTITUTE(SUBSTITUTE(CLEAN(B481),CHAR(160)," "),"/",""),"_"," ")),"PR:",""),"SP:",""),"201710"," 201710")</f>
        <v>Books David 2017102 $890</v>
      </c>
      <c r="D481" s="36">
        <f>DATE(LEFT(MID(C481,FIND(" ",C481,FIND(" ",C481,1)+1)+1,FIND(" ",C481,FIND(" ",C481,FIND(" ",C481,1)+1)+1)-FIND(" ",C481,FIND(" ",C481,1)+1)-1),4),MID(MID(C481,FIND(" ",C481,FIND(" ",C481,1)+1)+1,FIND(" ",C481,FIND(" ",C481,FIND(" ",C481,1)+1)+1)-FIND(" ",C481,FIND(" ",C481,1)+1)-1),5,2),RIGHT(MID(C481,FIND(" ",C481,FIND(" ",C481,1)+1)+1,FIND(" ",C481,FIND(" ",C481,FIND(" ",C481,1)+1)+1)-FIND(" ",C481,FIND(" ",C481,1)+1)-1),2))</f>
        <v>43010</v>
      </c>
      <c r="E481" s="37" t="str">
        <f t="shared" si="29"/>
        <v>Books</v>
      </c>
      <c r="F481" s="37" t="str">
        <f t="shared" si="30"/>
        <v>David</v>
      </c>
      <c r="G481" s="38">
        <f t="shared" si="31"/>
        <v>890</v>
      </c>
    </row>
    <row r="482" spans="1:7" x14ac:dyDescent="0.25">
      <c r="A482" s="16">
        <f t="shared" si="28"/>
        <v>480</v>
      </c>
      <c r="B482" t="s">
        <v>489</v>
      </c>
      <c r="C482" s="33" t="str">
        <f>SUBSTITUTE(SUBSTITUTE(SUBSTITUTE(TRIM(SUBSTITUTE(SUBSTITUTE(SUBSTITUTE(CLEAN(B482),CHAR(160)," "),"/",""),"_"," ")),"PR:",""),"SP:",""),"201710"," 201710")</f>
        <v>Music David 2017109 $1345</v>
      </c>
      <c r="D482" s="36">
        <f>DATE(LEFT(MID(C482,FIND(" ",C482,FIND(" ",C482,1)+1)+1,FIND(" ",C482,FIND(" ",C482,FIND(" ",C482,1)+1)+1)-FIND(" ",C482,FIND(" ",C482,1)+1)-1),4),MID(MID(C482,FIND(" ",C482,FIND(" ",C482,1)+1)+1,FIND(" ",C482,FIND(" ",C482,FIND(" ",C482,1)+1)+1)-FIND(" ",C482,FIND(" ",C482,1)+1)-1),5,2),RIGHT(MID(C482,FIND(" ",C482,FIND(" ",C482,1)+1)+1,FIND(" ",C482,FIND(" ",C482,FIND(" ",C482,1)+1)+1)-FIND(" ",C482,FIND(" ",C482,1)+1)-1),2))</f>
        <v>43017</v>
      </c>
      <c r="E482" s="37" t="str">
        <f t="shared" si="29"/>
        <v>Music</v>
      </c>
      <c r="F482" s="37" t="str">
        <f t="shared" si="30"/>
        <v>David</v>
      </c>
      <c r="G482" s="38">
        <f t="shared" si="31"/>
        <v>1345</v>
      </c>
    </row>
    <row r="483" spans="1:7" x14ac:dyDescent="0.25">
      <c r="A483" s="16">
        <f t="shared" si="28"/>
        <v>481</v>
      </c>
      <c r="B483" t="s">
        <v>490</v>
      </c>
      <c r="C483" s="33" t="str">
        <f>SUBSTITUTE(SUBSTITUTE(SUBSTITUTE(TRIM(SUBSTITUTE(SUBSTITUTE(SUBSTITUTE(CLEAN(B483),CHAR(160)," "),"/",""),"_"," ")),"PR:",""),"SP:",""),"201710"," 201710")</f>
        <v>Music Alice 20171024 $0</v>
      </c>
      <c r="D483" s="36">
        <f>DATE(LEFT(MID(C483,FIND(" ",C483,FIND(" ",C483,1)+1)+1,FIND(" ",C483,FIND(" ",C483,FIND(" ",C483,1)+1)+1)-FIND(" ",C483,FIND(" ",C483,1)+1)-1),4),MID(MID(C483,FIND(" ",C483,FIND(" ",C483,1)+1)+1,FIND(" ",C483,FIND(" ",C483,FIND(" ",C483,1)+1)+1)-FIND(" ",C483,FIND(" ",C483,1)+1)-1),5,2),RIGHT(MID(C483,FIND(" ",C483,FIND(" ",C483,1)+1)+1,FIND(" ",C483,FIND(" ",C483,FIND(" ",C483,1)+1)+1)-FIND(" ",C483,FIND(" ",C483,1)+1)-1),2))</f>
        <v>43032</v>
      </c>
      <c r="E483" s="37" t="str">
        <f t="shared" si="29"/>
        <v>Music</v>
      </c>
      <c r="F483" s="37" t="str">
        <f t="shared" si="30"/>
        <v>Alice</v>
      </c>
      <c r="G483" s="38">
        <f t="shared" si="31"/>
        <v>0</v>
      </c>
    </row>
    <row r="484" spans="1:7" x14ac:dyDescent="0.25">
      <c r="A484" s="16">
        <f t="shared" si="28"/>
        <v>482</v>
      </c>
      <c r="B484" t="s">
        <v>491</v>
      </c>
      <c r="C484" s="33" t="str">
        <f>SUBSTITUTE(SUBSTITUTE(SUBSTITUTE(TRIM(SUBSTITUTE(SUBSTITUTE(SUBSTITUTE(CLEAN(B484),CHAR(160)," "),"/",""),"_"," ")),"PR:",""),"SP:",""),"201710"," 201710")</f>
        <v>Clothing David 20171030 $660</v>
      </c>
      <c r="D484" s="36">
        <f>DATE(LEFT(MID(C484,FIND(" ",C484,FIND(" ",C484,1)+1)+1,FIND(" ",C484,FIND(" ",C484,FIND(" ",C484,1)+1)+1)-FIND(" ",C484,FIND(" ",C484,1)+1)-1),4),MID(MID(C484,FIND(" ",C484,FIND(" ",C484,1)+1)+1,FIND(" ",C484,FIND(" ",C484,FIND(" ",C484,1)+1)+1)-FIND(" ",C484,FIND(" ",C484,1)+1)-1),5,2),RIGHT(MID(C484,FIND(" ",C484,FIND(" ",C484,1)+1)+1,FIND(" ",C484,FIND(" ",C484,FIND(" ",C484,1)+1)+1)-FIND(" ",C484,FIND(" ",C484,1)+1)-1),2))</f>
        <v>43038</v>
      </c>
      <c r="E484" s="37" t="str">
        <f t="shared" si="29"/>
        <v>Clothing</v>
      </c>
      <c r="F484" s="37" t="str">
        <f t="shared" si="30"/>
        <v>David</v>
      </c>
      <c r="G484" s="38">
        <f t="shared" si="31"/>
        <v>660</v>
      </c>
    </row>
    <row r="485" spans="1:7" x14ac:dyDescent="0.25">
      <c r="A485" s="16">
        <f t="shared" si="28"/>
        <v>483</v>
      </c>
      <c r="B485" t="s">
        <v>492</v>
      </c>
      <c r="C485" s="33" t="str">
        <f>SUBSTITUTE(SUBSTITUTE(SUBSTITUTE(TRIM(SUBSTITUTE(SUBSTITUTE(SUBSTITUTE(CLEAN(B485),CHAR(160)," "),"/",""),"_"," ")),"PR:",""),"SP:",""),"201710"," 201710")</f>
        <v>Clothing Barney 20171021 $0</v>
      </c>
      <c r="D485" s="36">
        <f>DATE(LEFT(MID(C485,FIND(" ",C485,FIND(" ",C485,1)+1)+1,FIND(" ",C485,FIND(" ",C485,FIND(" ",C485,1)+1)+1)-FIND(" ",C485,FIND(" ",C485,1)+1)-1),4),MID(MID(C485,FIND(" ",C485,FIND(" ",C485,1)+1)+1,FIND(" ",C485,FIND(" ",C485,FIND(" ",C485,1)+1)+1)-FIND(" ",C485,FIND(" ",C485,1)+1)-1),5,2),RIGHT(MID(C485,FIND(" ",C485,FIND(" ",C485,1)+1)+1,FIND(" ",C485,FIND(" ",C485,FIND(" ",C485,1)+1)+1)-FIND(" ",C485,FIND(" ",C485,1)+1)-1),2))</f>
        <v>43029</v>
      </c>
      <c r="E485" s="37" t="str">
        <f t="shared" si="29"/>
        <v>Clothing</v>
      </c>
      <c r="F485" s="37" t="str">
        <f t="shared" si="30"/>
        <v>Barney</v>
      </c>
      <c r="G485" s="38">
        <f t="shared" si="31"/>
        <v>0</v>
      </c>
    </row>
    <row r="486" spans="1:7" x14ac:dyDescent="0.25">
      <c r="A486" s="16">
        <f t="shared" si="28"/>
        <v>484</v>
      </c>
      <c r="B486" t="s">
        <v>493</v>
      </c>
      <c r="C486" s="33" t="str">
        <f>SUBSTITUTE(SUBSTITUTE(SUBSTITUTE(TRIM(SUBSTITUTE(SUBSTITUTE(SUBSTITUTE(CLEAN(B486),CHAR(160)," "),"/",""),"_"," ")),"PR:",""),"SP:",""),"201710"," 201710")</f>
        <v>Games Barney 20171020 $2380</v>
      </c>
      <c r="D486" s="36">
        <f>DATE(LEFT(MID(C486,FIND(" ",C486,FIND(" ",C486,1)+1)+1,FIND(" ",C486,FIND(" ",C486,FIND(" ",C486,1)+1)+1)-FIND(" ",C486,FIND(" ",C486,1)+1)-1),4),MID(MID(C486,FIND(" ",C486,FIND(" ",C486,1)+1)+1,FIND(" ",C486,FIND(" ",C486,FIND(" ",C486,1)+1)+1)-FIND(" ",C486,FIND(" ",C486,1)+1)-1),5,2),RIGHT(MID(C486,FIND(" ",C486,FIND(" ",C486,1)+1)+1,FIND(" ",C486,FIND(" ",C486,FIND(" ",C486,1)+1)+1)-FIND(" ",C486,FIND(" ",C486,1)+1)-1),2))</f>
        <v>43028</v>
      </c>
      <c r="E486" s="37" t="str">
        <f t="shared" si="29"/>
        <v>Games</v>
      </c>
      <c r="F486" s="37" t="str">
        <f t="shared" si="30"/>
        <v>Barney</v>
      </c>
      <c r="G486" s="38">
        <f t="shared" si="31"/>
        <v>2380</v>
      </c>
    </row>
    <row r="487" spans="1:7" x14ac:dyDescent="0.25">
      <c r="A487" s="16">
        <f t="shared" si="28"/>
        <v>485</v>
      </c>
      <c r="B487" t="s">
        <v>494</v>
      </c>
      <c r="C487" s="33" t="str">
        <f>SUBSTITUTE(SUBSTITUTE(SUBSTITUTE(TRIM(SUBSTITUTE(SUBSTITUTE(SUBSTITUTE(CLEAN(B487),CHAR(160)," "),"/",""),"_"," ")),"PR:",""),"SP:",""),"201710"," 201710")</f>
        <v>Books Carol 20171025 $515</v>
      </c>
      <c r="D487" s="36">
        <f>DATE(LEFT(MID(C487,FIND(" ",C487,FIND(" ",C487,1)+1)+1,FIND(" ",C487,FIND(" ",C487,FIND(" ",C487,1)+1)+1)-FIND(" ",C487,FIND(" ",C487,1)+1)-1),4),MID(MID(C487,FIND(" ",C487,FIND(" ",C487,1)+1)+1,FIND(" ",C487,FIND(" ",C487,FIND(" ",C487,1)+1)+1)-FIND(" ",C487,FIND(" ",C487,1)+1)-1),5,2),RIGHT(MID(C487,FIND(" ",C487,FIND(" ",C487,1)+1)+1,FIND(" ",C487,FIND(" ",C487,FIND(" ",C487,1)+1)+1)-FIND(" ",C487,FIND(" ",C487,1)+1)-1),2))</f>
        <v>43033</v>
      </c>
      <c r="E487" s="37" t="str">
        <f t="shared" si="29"/>
        <v>Books</v>
      </c>
      <c r="F487" s="37" t="str">
        <f t="shared" si="30"/>
        <v>Carol</v>
      </c>
      <c r="G487" s="38">
        <f t="shared" si="31"/>
        <v>515</v>
      </c>
    </row>
    <row r="488" spans="1:7" x14ac:dyDescent="0.25">
      <c r="A488" s="16">
        <f t="shared" si="28"/>
        <v>486</v>
      </c>
      <c r="B488" t="s">
        <v>495</v>
      </c>
      <c r="C488" s="33" t="str">
        <f>SUBSTITUTE(SUBSTITUTE(SUBSTITUTE(TRIM(SUBSTITUTE(SUBSTITUTE(SUBSTITUTE(CLEAN(B488),CHAR(160)," "),"/",""),"_"," ")),"PR:",""),"SP:",""),"201710"," 201710")</f>
        <v>Clothing Alice 20171017 $650</v>
      </c>
      <c r="D488" s="36">
        <f>DATE(LEFT(MID(C488,FIND(" ",C488,FIND(" ",C488,1)+1)+1,FIND(" ",C488,FIND(" ",C488,FIND(" ",C488,1)+1)+1)-FIND(" ",C488,FIND(" ",C488,1)+1)-1),4),MID(MID(C488,FIND(" ",C488,FIND(" ",C488,1)+1)+1,FIND(" ",C488,FIND(" ",C488,FIND(" ",C488,1)+1)+1)-FIND(" ",C488,FIND(" ",C488,1)+1)-1),5,2),RIGHT(MID(C488,FIND(" ",C488,FIND(" ",C488,1)+1)+1,FIND(" ",C488,FIND(" ",C488,FIND(" ",C488,1)+1)+1)-FIND(" ",C488,FIND(" ",C488,1)+1)-1),2))</f>
        <v>43025</v>
      </c>
      <c r="E488" s="37" t="str">
        <f t="shared" si="29"/>
        <v>Clothing</v>
      </c>
      <c r="F488" s="37" t="str">
        <f t="shared" si="30"/>
        <v>Alice</v>
      </c>
      <c r="G488" s="38">
        <f t="shared" si="31"/>
        <v>650</v>
      </c>
    </row>
    <row r="489" spans="1:7" x14ac:dyDescent="0.25">
      <c r="A489" s="16">
        <f t="shared" si="28"/>
        <v>487</v>
      </c>
      <c r="B489" t="s">
        <v>496</v>
      </c>
      <c r="C489" s="33" t="str">
        <f>SUBSTITUTE(SUBSTITUTE(SUBSTITUTE(TRIM(SUBSTITUTE(SUBSTITUTE(SUBSTITUTE(CLEAN(B489),CHAR(160)," "),"/",""),"_"," ")),"PR:",""),"SP:",""),"201710"," 201710")</f>
        <v>Books Barney 2017109 $0</v>
      </c>
      <c r="D489" s="36">
        <f>DATE(LEFT(MID(C489,FIND(" ",C489,FIND(" ",C489,1)+1)+1,FIND(" ",C489,FIND(" ",C489,FIND(" ",C489,1)+1)+1)-FIND(" ",C489,FIND(" ",C489,1)+1)-1),4),MID(MID(C489,FIND(" ",C489,FIND(" ",C489,1)+1)+1,FIND(" ",C489,FIND(" ",C489,FIND(" ",C489,1)+1)+1)-FIND(" ",C489,FIND(" ",C489,1)+1)-1),5,2),RIGHT(MID(C489,FIND(" ",C489,FIND(" ",C489,1)+1)+1,FIND(" ",C489,FIND(" ",C489,FIND(" ",C489,1)+1)+1)-FIND(" ",C489,FIND(" ",C489,1)+1)-1),2))</f>
        <v>43017</v>
      </c>
      <c r="E489" s="37" t="str">
        <f t="shared" si="29"/>
        <v>Books</v>
      </c>
      <c r="F489" s="37" t="str">
        <f t="shared" si="30"/>
        <v>Barney</v>
      </c>
      <c r="G489" s="38">
        <f t="shared" si="31"/>
        <v>0</v>
      </c>
    </row>
    <row r="490" spans="1:7" x14ac:dyDescent="0.25">
      <c r="A490" s="16">
        <f t="shared" si="28"/>
        <v>488</v>
      </c>
      <c r="B490" t="s">
        <v>497</v>
      </c>
      <c r="C490" s="33" t="str">
        <f>SUBSTITUTE(SUBSTITUTE(SUBSTITUTE(TRIM(SUBSTITUTE(SUBSTITUTE(SUBSTITUTE(CLEAN(B490),CHAR(160)," "),"/",""),"_"," ")),"PR:",""),"SP:",""),"201710"," 201710")</f>
        <v>Clothing Barney 2017102 $1988</v>
      </c>
      <c r="D490" s="36">
        <f>DATE(LEFT(MID(C490,FIND(" ",C490,FIND(" ",C490,1)+1)+1,FIND(" ",C490,FIND(" ",C490,FIND(" ",C490,1)+1)+1)-FIND(" ",C490,FIND(" ",C490,1)+1)-1),4),MID(MID(C490,FIND(" ",C490,FIND(" ",C490,1)+1)+1,FIND(" ",C490,FIND(" ",C490,FIND(" ",C490,1)+1)+1)-FIND(" ",C490,FIND(" ",C490,1)+1)-1),5,2),RIGHT(MID(C490,FIND(" ",C490,FIND(" ",C490,1)+1)+1,FIND(" ",C490,FIND(" ",C490,FIND(" ",C490,1)+1)+1)-FIND(" ",C490,FIND(" ",C490,1)+1)-1),2))</f>
        <v>43010</v>
      </c>
      <c r="E490" s="37" t="str">
        <f t="shared" si="29"/>
        <v>Clothing</v>
      </c>
      <c r="F490" s="37" t="str">
        <f t="shared" si="30"/>
        <v>Barney</v>
      </c>
      <c r="G490" s="38">
        <f t="shared" si="31"/>
        <v>1988</v>
      </c>
    </row>
    <row r="491" spans="1:7" x14ac:dyDescent="0.25">
      <c r="A491" s="16">
        <f t="shared" si="28"/>
        <v>489</v>
      </c>
      <c r="B491" t="s">
        <v>498</v>
      </c>
      <c r="C491" s="33" t="str">
        <f>SUBSTITUTE(SUBSTITUTE(SUBSTITUTE(TRIM(SUBSTITUTE(SUBSTITUTE(SUBSTITUTE(CLEAN(B491),CHAR(160)," "),"/",""),"_"," ")),"PR:",""),"SP:",""),"201710"," 201710")</f>
        <v>Music Carol 20171020 $0</v>
      </c>
      <c r="D491" s="36">
        <f>DATE(LEFT(MID(C491,FIND(" ",C491,FIND(" ",C491,1)+1)+1,FIND(" ",C491,FIND(" ",C491,FIND(" ",C491,1)+1)+1)-FIND(" ",C491,FIND(" ",C491,1)+1)-1),4),MID(MID(C491,FIND(" ",C491,FIND(" ",C491,1)+1)+1,FIND(" ",C491,FIND(" ",C491,FIND(" ",C491,1)+1)+1)-FIND(" ",C491,FIND(" ",C491,1)+1)-1),5,2),RIGHT(MID(C491,FIND(" ",C491,FIND(" ",C491,1)+1)+1,FIND(" ",C491,FIND(" ",C491,FIND(" ",C491,1)+1)+1)-FIND(" ",C491,FIND(" ",C491,1)+1)-1),2))</f>
        <v>43028</v>
      </c>
      <c r="E491" s="37" t="str">
        <f t="shared" si="29"/>
        <v>Music</v>
      </c>
      <c r="F491" s="37" t="str">
        <f t="shared" si="30"/>
        <v>Carol</v>
      </c>
      <c r="G491" s="38">
        <f t="shared" si="31"/>
        <v>0</v>
      </c>
    </row>
    <row r="492" spans="1:7" x14ac:dyDescent="0.25">
      <c r="A492" s="16">
        <f t="shared" si="28"/>
        <v>490</v>
      </c>
      <c r="B492" t="s">
        <v>499</v>
      </c>
      <c r="C492" s="33" t="str">
        <f>SUBSTITUTE(SUBSTITUTE(SUBSTITUTE(TRIM(SUBSTITUTE(SUBSTITUTE(SUBSTITUTE(CLEAN(B492),CHAR(160)," "),"/",""),"_"," ")),"PR:",""),"SP:",""),"201710"," 201710")</f>
        <v>Books David 2017108 $501</v>
      </c>
      <c r="D492" s="36">
        <f>DATE(LEFT(MID(C492,FIND(" ",C492,FIND(" ",C492,1)+1)+1,FIND(" ",C492,FIND(" ",C492,FIND(" ",C492,1)+1)+1)-FIND(" ",C492,FIND(" ",C492,1)+1)-1),4),MID(MID(C492,FIND(" ",C492,FIND(" ",C492,1)+1)+1,FIND(" ",C492,FIND(" ",C492,FIND(" ",C492,1)+1)+1)-FIND(" ",C492,FIND(" ",C492,1)+1)-1),5,2),RIGHT(MID(C492,FIND(" ",C492,FIND(" ",C492,1)+1)+1,FIND(" ",C492,FIND(" ",C492,FIND(" ",C492,1)+1)+1)-FIND(" ",C492,FIND(" ",C492,1)+1)-1),2))</f>
        <v>43016</v>
      </c>
      <c r="E492" s="37" t="str">
        <f t="shared" si="29"/>
        <v>Books</v>
      </c>
      <c r="F492" s="37" t="str">
        <f t="shared" si="30"/>
        <v>David</v>
      </c>
      <c r="G492" s="38">
        <f t="shared" si="31"/>
        <v>501</v>
      </c>
    </row>
    <row r="493" spans="1:7" x14ac:dyDescent="0.25">
      <c r="A493" s="16">
        <f t="shared" si="28"/>
        <v>491</v>
      </c>
      <c r="B493" t="s">
        <v>500</v>
      </c>
      <c r="C493" s="33" t="str">
        <f>SUBSTITUTE(SUBSTITUTE(SUBSTITUTE(TRIM(SUBSTITUTE(SUBSTITUTE(SUBSTITUTE(CLEAN(B493),CHAR(160)," "),"/",""),"_"," ")),"PR:",""),"SP:",""),"201710"," 201710")</f>
        <v>Clothing Alice 2017108 $859</v>
      </c>
      <c r="D493" s="36">
        <f>DATE(LEFT(MID(C493,FIND(" ",C493,FIND(" ",C493,1)+1)+1,FIND(" ",C493,FIND(" ",C493,FIND(" ",C493,1)+1)+1)-FIND(" ",C493,FIND(" ",C493,1)+1)-1),4),MID(MID(C493,FIND(" ",C493,FIND(" ",C493,1)+1)+1,FIND(" ",C493,FIND(" ",C493,FIND(" ",C493,1)+1)+1)-FIND(" ",C493,FIND(" ",C493,1)+1)-1),5,2),RIGHT(MID(C493,FIND(" ",C493,FIND(" ",C493,1)+1)+1,FIND(" ",C493,FIND(" ",C493,FIND(" ",C493,1)+1)+1)-FIND(" ",C493,FIND(" ",C493,1)+1)-1),2))</f>
        <v>43016</v>
      </c>
      <c r="E493" s="37" t="str">
        <f t="shared" si="29"/>
        <v>Clothing</v>
      </c>
      <c r="F493" s="37" t="str">
        <f t="shared" si="30"/>
        <v>Alice</v>
      </c>
      <c r="G493" s="38">
        <f t="shared" si="31"/>
        <v>859</v>
      </c>
    </row>
    <row r="494" spans="1:7" x14ac:dyDescent="0.25">
      <c r="A494" s="16">
        <f t="shared" si="28"/>
        <v>492</v>
      </c>
      <c r="B494" t="s">
        <v>501</v>
      </c>
      <c r="C494" s="33" t="str">
        <f>SUBSTITUTE(SUBSTITUTE(SUBSTITUTE(TRIM(SUBSTITUTE(SUBSTITUTE(SUBSTITUTE(CLEAN(B494),CHAR(160)," "),"/",""),"_"," ")),"PR:",""),"SP:",""),"201710"," 201710")</f>
        <v>Clothing Barney 20171014 $0</v>
      </c>
      <c r="D494" s="36">
        <f>DATE(LEFT(MID(C494,FIND(" ",C494,FIND(" ",C494,1)+1)+1,FIND(" ",C494,FIND(" ",C494,FIND(" ",C494,1)+1)+1)-FIND(" ",C494,FIND(" ",C494,1)+1)-1),4),MID(MID(C494,FIND(" ",C494,FIND(" ",C494,1)+1)+1,FIND(" ",C494,FIND(" ",C494,FIND(" ",C494,1)+1)+1)-FIND(" ",C494,FIND(" ",C494,1)+1)-1),5,2),RIGHT(MID(C494,FIND(" ",C494,FIND(" ",C494,1)+1)+1,FIND(" ",C494,FIND(" ",C494,FIND(" ",C494,1)+1)+1)-FIND(" ",C494,FIND(" ",C494,1)+1)-1),2))</f>
        <v>43022</v>
      </c>
      <c r="E494" s="37" t="str">
        <f t="shared" si="29"/>
        <v>Clothing</v>
      </c>
      <c r="F494" s="37" t="str">
        <f t="shared" si="30"/>
        <v>Barney</v>
      </c>
      <c r="G494" s="38">
        <f t="shared" si="31"/>
        <v>0</v>
      </c>
    </row>
    <row r="495" spans="1:7" x14ac:dyDescent="0.25">
      <c r="A495" s="16">
        <f t="shared" si="28"/>
        <v>493</v>
      </c>
      <c r="B495" t="s">
        <v>502</v>
      </c>
      <c r="C495" s="33" t="str">
        <f>SUBSTITUTE(SUBSTITUTE(SUBSTITUTE(TRIM(SUBSTITUTE(SUBSTITUTE(SUBSTITUTE(CLEAN(B495),CHAR(160)," "),"/",""),"_"," ")),"PR:",""),"SP:",""),"201710"," 201710")</f>
        <v>Books Barney 20171024 $743</v>
      </c>
      <c r="D495" s="36">
        <f>DATE(LEFT(MID(C495,FIND(" ",C495,FIND(" ",C495,1)+1)+1,FIND(" ",C495,FIND(" ",C495,FIND(" ",C495,1)+1)+1)-FIND(" ",C495,FIND(" ",C495,1)+1)-1),4),MID(MID(C495,FIND(" ",C495,FIND(" ",C495,1)+1)+1,FIND(" ",C495,FIND(" ",C495,FIND(" ",C495,1)+1)+1)-FIND(" ",C495,FIND(" ",C495,1)+1)-1),5,2),RIGHT(MID(C495,FIND(" ",C495,FIND(" ",C495,1)+1)+1,FIND(" ",C495,FIND(" ",C495,FIND(" ",C495,1)+1)+1)-FIND(" ",C495,FIND(" ",C495,1)+1)-1),2))</f>
        <v>43032</v>
      </c>
      <c r="E495" s="37" t="str">
        <f t="shared" si="29"/>
        <v>Books</v>
      </c>
      <c r="F495" s="37" t="str">
        <f t="shared" si="30"/>
        <v>Barney</v>
      </c>
      <c r="G495" s="38">
        <f t="shared" si="31"/>
        <v>743</v>
      </c>
    </row>
    <row r="496" spans="1:7" x14ac:dyDescent="0.25">
      <c r="A496" s="16">
        <f t="shared" si="28"/>
        <v>494</v>
      </c>
      <c r="B496" t="s">
        <v>503</v>
      </c>
      <c r="C496" s="33" t="str">
        <f>SUBSTITUTE(SUBSTITUTE(SUBSTITUTE(TRIM(SUBSTITUTE(SUBSTITUTE(SUBSTITUTE(CLEAN(B496),CHAR(160)," "),"/",""),"_"," ")),"PR:",""),"SP:",""),"201710"," 201710")</f>
        <v>Books Alice 20171027 $0</v>
      </c>
      <c r="D496" s="36">
        <f>DATE(LEFT(MID(C496,FIND(" ",C496,FIND(" ",C496,1)+1)+1,FIND(" ",C496,FIND(" ",C496,FIND(" ",C496,1)+1)+1)-FIND(" ",C496,FIND(" ",C496,1)+1)-1),4),MID(MID(C496,FIND(" ",C496,FIND(" ",C496,1)+1)+1,FIND(" ",C496,FIND(" ",C496,FIND(" ",C496,1)+1)+1)-FIND(" ",C496,FIND(" ",C496,1)+1)-1),5,2),RIGHT(MID(C496,FIND(" ",C496,FIND(" ",C496,1)+1)+1,FIND(" ",C496,FIND(" ",C496,FIND(" ",C496,1)+1)+1)-FIND(" ",C496,FIND(" ",C496,1)+1)-1),2))</f>
        <v>43035</v>
      </c>
      <c r="E496" s="37" t="str">
        <f t="shared" si="29"/>
        <v>Books</v>
      </c>
      <c r="F496" s="37" t="str">
        <f t="shared" si="30"/>
        <v>Alice</v>
      </c>
      <c r="G496" s="38">
        <f t="shared" si="31"/>
        <v>0</v>
      </c>
    </row>
    <row r="497" spans="1:7" x14ac:dyDescent="0.25">
      <c r="A497" s="16">
        <f t="shared" si="28"/>
        <v>495</v>
      </c>
      <c r="B497" t="s">
        <v>504</v>
      </c>
      <c r="C497" s="33" t="str">
        <f>SUBSTITUTE(SUBSTITUTE(SUBSTITUTE(TRIM(SUBSTITUTE(SUBSTITUTE(SUBSTITUTE(CLEAN(B497),CHAR(160)," "),"/",""),"_"," ")),"PR:",""),"SP:",""),"201710"," 201710")</f>
        <v>Books Barney 20171020 $0</v>
      </c>
      <c r="D497" s="36">
        <f>DATE(LEFT(MID(C497,FIND(" ",C497,FIND(" ",C497,1)+1)+1,FIND(" ",C497,FIND(" ",C497,FIND(" ",C497,1)+1)+1)-FIND(" ",C497,FIND(" ",C497,1)+1)-1),4),MID(MID(C497,FIND(" ",C497,FIND(" ",C497,1)+1)+1,FIND(" ",C497,FIND(" ",C497,FIND(" ",C497,1)+1)+1)-FIND(" ",C497,FIND(" ",C497,1)+1)-1),5,2),RIGHT(MID(C497,FIND(" ",C497,FIND(" ",C497,1)+1)+1,FIND(" ",C497,FIND(" ",C497,FIND(" ",C497,1)+1)+1)-FIND(" ",C497,FIND(" ",C497,1)+1)-1),2))</f>
        <v>43028</v>
      </c>
      <c r="E497" s="37" t="str">
        <f t="shared" si="29"/>
        <v>Books</v>
      </c>
      <c r="F497" s="37" t="str">
        <f t="shared" si="30"/>
        <v>Barney</v>
      </c>
      <c r="G497" s="38">
        <f t="shared" si="31"/>
        <v>0</v>
      </c>
    </row>
    <row r="498" spans="1:7" x14ac:dyDescent="0.25">
      <c r="A498" s="16">
        <f t="shared" si="28"/>
        <v>496</v>
      </c>
      <c r="B498" t="s">
        <v>505</v>
      </c>
      <c r="C498" s="33" t="str">
        <f>SUBSTITUTE(SUBSTITUTE(SUBSTITUTE(TRIM(SUBSTITUTE(SUBSTITUTE(SUBSTITUTE(CLEAN(B498),CHAR(160)," "),"/",""),"_"," ")),"PR:",""),"SP:",""),"201710"," 201710")</f>
        <v>Music Alice 2017106 $1010</v>
      </c>
      <c r="D498" s="36">
        <f>DATE(LEFT(MID(C498,FIND(" ",C498,FIND(" ",C498,1)+1)+1,FIND(" ",C498,FIND(" ",C498,FIND(" ",C498,1)+1)+1)-FIND(" ",C498,FIND(" ",C498,1)+1)-1),4),MID(MID(C498,FIND(" ",C498,FIND(" ",C498,1)+1)+1,FIND(" ",C498,FIND(" ",C498,FIND(" ",C498,1)+1)+1)-FIND(" ",C498,FIND(" ",C498,1)+1)-1),5,2),RIGHT(MID(C498,FIND(" ",C498,FIND(" ",C498,1)+1)+1,FIND(" ",C498,FIND(" ",C498,FIND(" ",C498,1)+1)+1)-FIND(" ",C498,FIND(" ",C498,1)+1)-1),2))</f>
        <v>43014</v>
      </c>
      <c r="E498" s="37" t="str">
        <f t="shared" si="29"/>
        <v>Music</v>
      </c>
      <c r="F498" s="37" t="str">
        <f t="shared" si="30"/>
        <v>Alice</v>
      </c>
      <c r="G498" s="38">
        <f t="shared" si="31"/>
        <v>1010</v>
      </c>
    </row>
    <row r="499" spans="1:7" x14ac:dyDescent="0.25">
      <c r="A499" s="16"/>
    </row>
    <row r="500" spans="1:7" x14ac:dyDescent="0.25">
      <c r="A500" s="16"/>
    </row>
    <row r="501" spans="1:7" x14ac:dyDescent="0.25">
      <c r="A501" s="16"/>
    </row>
    <row r="502" spans="1:7" x14ac:dyDescent="0.25">
      <c r="A502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4"/>
  <sheetViews>
    <sheetView showGridLines="0" zoomScaleNormal="100" workbookViewId="0">
      <pane ySplit="4" topLeftCell="A5" activePane="bottomLeft" state="frozen"/>
      <selection pane="bottomLeft" activeCell="B5" sqref="B5"/>
    </sheetView>
  </sheetViews>
  <sheetFormatPr defaultColWidth="9.140625" defaultRowHeight="15" x14ac:dyDescent="0.25"/>
  <cols>
    <col min="1" max="1" width="15.85546875" style="13" customWidth="1"/>
    <col min="2" max="4" width="15.7109375" style="13" customWidth="1"/>
    <col min="5" max="5" width="21.7109375" style="13" customWidth="1"/>
    <col min="6" max="8" width="20.7109375" style="13" customWidth="1"/>
    <col min="9" max="16384" width="9.140625" style="13"/>
  </cols>
  <sheetData>
    <row r="1" spans="1:10" x14ac:dyDescent="0.25">
      <c r="A1" s="14"/>
      <c r="G1" s="14"/>
    </row>
    <row r="2" spans="1:10" x14ac:dyDescent="0.25">
      <c r="A2" s="14"/>
      <c r="G2" s="16"/>
      <c r="H2" s="16"/>
      <c r="I2" s="16"/>
      <c r="J2" s="16"/>
    </row>
    <row r="3" spans="1:10" x14ac:dyDescent="0.25">
      <c r="A3" s="14"/>
      <c r="G3" s="18"/>
      <c r="H3" s="18"/>
      <c r="I3" s="18"/>
      <c r="J3" s="18"/>
    </row>
    <row r="4" spans="1:10" x14ac:dyDescent="0.25">
      <c r="A4" s="19" t="s">
        <v>5</v>
      </c>
      <c r="B4" s="20" t="s">
        <v>6</v>
      </c>
      <c r="C4" s="20" t="s">
        <v>7</v>
      </c>
      <c r="D4" s="21" t="s">
        <v>9</v>
      </c>
      <c r="E4" s="21" t="s">
        <v>8</v>
      </c>
      <c r="F4" s="17"/>
      <c r="G4" s="14"/>
      <c r="H4" s="14"/>
    </row>
    <row r="5" spans="1:10" x14ac:dyDescent="0.25">
      <c r="A5" s="22">
        <v>1</v>
      </c>
      <c r="B5" s="23" t="str">
        <f>Data!E3</f>
        <v>Games</v>
      </c>
      <c r="C5" s="23" t="str">
        <f>Data!F3</f>
        <v>Barney</v>
      </c>
      <c r="D5" s="23">
        <f>Data!G3</f>
        <v>1250</v>
      </c>
      <c r="E5" s="24">
        <f>Data!D3</f>
        <v>43035</v>
      </c>
    </row>
    <row r="6" spans="1:10" x14ac:dyDescent="0.25">
      <c r="A6" s="22">
        <f t="shared" ref="A6:A69" si="0">A5+1</f>
        <v>2</v>
      </c>
      <c r="B6" s="23" t="str">
        <f>Data!E4</f>
        <v>Music</v>
      </c>
      <c r="C6" s="23" t="str">
        <f>Data!F4</f>
        <v>David</v>
      </c>
      <c r="D6" s="23">
        <f>Data!G4</f>
        <v>1054</v>
      </c>
      <c r="E6" s="24">
        <f>Data!D4</f>
        <v>43028</v>
      </c>
    </row>
    <row r="7" spans="1:10" x14ac:dyDescent="0.25">
      <c r="A7" s="22">
        <f t="shared" si="0"/>
        <v>3</v>
      </c>
      <c r="B7" s="23" t="str">
        <f>Data!E5</f>
        <v>Books</v>
      </c>
      <c r="C7" s="23" t="str">
        <f>Data!F5</f>
        <v>Barney</v>
      </c>
      <c r="D7" s="23">
        <f>Data!G5</f>
        <v>699</v>
      </c>
      <c r="E7" s="24">
        <f>Data!D5</f>
        <v>43035</v>
      </c>
    </row>
    <row r="8" spans="1:10" x14ac:dyDescent="0.25">
      <c r="A8" s="22">
        <f t="shared" si="0"/>
        <v>4</v>
      </c>
      <c r="B8" s="23" t="str">
        <f>Data!E6</f>
        <v>Music</v>
      </c>
      <c r="C8" s="23" t="str">
        <f>Data!F6</f>
        <v>Carol</v>
      </c>
      <c r="D8" s="23">
        <f>Data!G6</f>
        <v>1305</v>
      </c>
      <c r="E8" s="24">
        <f>Data!D6</f>
        <v>43039</v>
      </c>
    </row>
    <row r="9" spans="1:10" x14ac:dyDescent="0.25">
      <c r="A9" s="22">
        <f t="shared" si="0"/>
        <v>5</v>
      </c>
      <c r="B9" s="23" t="str">
        <f>Data!E7</f>
        <v>Games</v>
      </c>
      <c r="C9" s="23" t="str">
        <f>Data!F7</f>
        <v>David</v>
      </c>
      <c r="D9" s="23">
        <f>Data!G7</f>
        <v>0</v>
      </c>
      <c r="E9" s="24">
        <f>Data!D7</f>
        <v>43035</v>
      </c>
    </row>
    <row r="10" spans="1:10" x14ac:dyDescent="0.25">
      <c r="A10" s="22">
        <f t="shared" si="0"/>
        <v>6</v>
      </c>
      <c r="B10" s="23" t="str">
        <f>Data!E8</f>
        <v>Books</v>
      </c>
      <c r="C10" s="23" t="str">
        <f>Data!F8</f>
        <v>Barney</v>
      </c>
      <c r="D10" s="23">
        <f>Data!G8</f>
        <v>740</v>
      </c>
      <c r="E10" s="24">
        <f>Data!D8</f>
        <v>43034</v>
      </c>
    </row>
    <row r="11" spans="1:10" x14ac:dyDescent="0.25">
      <c r="A11" s="22">
        <f t="shared" si="0"/>
        <v>7</v>
      </c>
      <c r="B11" s="23" t="str">
        <f>Data!E9</f>
        <v>Clothing</v>
      </c>
      <c r="C11" s="23" t="str">
        <f>Data!F9</f>
        <v>David</v>
      </c>
      <c r="D11" s="23">
        <f>Data!G9</f>
        <v>811</v>
      </c>
      <c r="E11" s="24">
        <f>Data!D9</f>
        <v>43019</v>
      </c>
    </row>
    <row r="12" spans="1:10" x14ac:dyDescent="0.25">
      <c r="A12" s="22">
        <f t="shared" si="0"/>
        <v>8</v>
      </c>
      <c r="B12" s="23" t="str">
        <f>Data!E10</f>
        <v>Clothing</v>
      </c>
      <c r="C12" s="23" t="str">
        <f>Data!F10</f>
        <v>David</v>
      </c>
      <c r="D12" s="23">
        <f>Data!G10</f>
        <v>1175</v>
      </c>
      <c r="E12" s="24">
        <f>Data!D10</f>
        <v>43037</v>
      </c>
    </row>
    <row r="13" spans="1:10" x14ac:dyDescent="0.25">
      <c r="A13" s="22">
        <f t="shared" si="0"/>
        <v>9</v>
      </c>
      <c r="B13" s="23" t="str">
        <f>Data!E11</f>
        <v>Books</v>
      </c>
      <c r="C13" s="23" t="str">
        <f>Data!F11</f>
        <v>Alice</v>
      </c>
      <c r="D13" s="23">
        <f>Data!G11</f>
        <v>586</v>
      </c>
      <c r="E13" s="24">
        <f>Data!D11</f>
        <v>43021</v>
      </c>
    </row>
    <row r="14" spans="1:10" x14ac:dyDescent="0.25">
      <c r="A14" s="22">
        <f t="shared" si="0"/>
        <v>10</v>
      </c>
      <c r="B14" s="23" t="str">
        <f>Data!E12</f>
        <v>Music</v>
      </c>
      <c r="C14" s="23" t="str">
        <f>Data!F12</f>
        <v>David</v>
      </c>
      <c r="D14" s="23">
        <f>Data!G12</f>
        <v>1202</v>
      </c>
      <c r="E14" s="24">
        <f>Data!D12</f>
        <v>43023</v>
      </c>
    </row>
    <row r="15" spans="1:10" x14ac:dyDescent="0.25">
      <c r="A15" s="22">
        <f t="shared" si="0"/>
        <v>11</v>
      </c>
      <c r="B15" s="23" t="str">
        <f>Data!E13</f>
        <v>Games</v>
      </c>
      <c r="C15" s="23" t="str">
        <f>Data!F13</f>
        <v>David</v>
      </c>
      <c r="D15" s="23">
        <f>Data!G13</f>
        <v>0</v>
      </c>
      <c r="E15" s="24">
        <f>Data!D13</f>
        <v>43030</v>
      </c>
    </row>
    <row r="16" spans="1:10" x14ac:dyDescent="0.25">
      <c r="A16" s="22">
        <f t="shared" si="0"/>
        <v>12</v>
      </c>
      <c r="B16" s="23" t="str">
        <f>Data!E14</f>
        <v>Books</v>
      </c>
      <c r="C16" s="23" t="str">
        <f>Data!F14</f>
        <v>Alice</v>
      </c>
      <c r="D16" s="23">
        <f>Data!G14</f>
        <v>597</v>
      </c>
      <c r="E16" s="24">
        <f>Data!D14</f>
        <v>43009</v>
      </c>
    </row>
    <row r="17" spans="1:5" x14ac:dyDescent="0.25">
      <c r="A17" s="22">
        <f t="shared" si="0"/>
        <v>13</v>
      </c>
      <c r="B17" s="23" t="str">
        <f>Data!E15</f>
        <v>Music</v>
      </c>
      <c r="C17" s="23" t="str">
        <f>Data!F15</f>
        <v>Alice</v>
      </c>
      <c r="D17" s="23">
        <f>Data!G15</f>
        <v>1142</v>
      </c>
      <c r="E17" s="24">
        <f>Data!D15</f>
        <v>43039</v>
      </c>
    </row>
    <row r="18" spans="1:5" x14ac:dyDescent="0.25">
      <c r="A18" s="22">
        <f t="shared" si="0"/>
        <v>14</v>
      </c>
      <c r="B18" s="23" t="str">
        <f>Data!E16</f>
        <v>Clothing</v>
      </c>
      <c r="C18" s="23" t="str">
        <f>Data!F16</f>
        <v>Carol</v>
      </c>
      <c r="D18" s="23">
        <f>Data!G16</f>
        <v>1213</v>
      </c>
      <c r="E18" s="24">
        <f>Data!D16</f>
        <v>43033</v>
      </c>
    </row>
    <row r="19" spans="1:5" x14ac:dyDescent="0.25">
      <c r="A19" s="22">
        <f t="shared" si="0"/>
        <v>15</v>
      </c>
      <c r="B19" s="23" t="str">
        <f>Data!E17</f>
        <v>Games</v>
      </c>
      <c r="C19" s="23" t="str">
        <f>Data!F17</f>
        <v>Alice</v>
      </c>
      <c r="D19" s="23">
        <f>Data!G17</f>
        <v>0</v>
      </c>
      <c r="E19" s="24">
        <f>Data!D17</f>
        <v>43029</v>
      </c>
    </row>
    <row r="20" spans="1:5" x14ac:dyDescent="0.25">
      <c r="A20" s="22">
        <f t="shared" si="0"/>
        <v>16</v>
      </c>
      <c r="B20" s="23" t="str">
        <f>Data!E18</f>
        <v>Clothing</v>
      </c>
      <c r="C20" s="23" t="str">
        <f>Data!F18</f>
        <v>David</v>
      </c>
      <c r="D20" s="23">
        <f>Data!G18</f>
        <v>0</v>
      </c>
      <c r="E20" s="24">
        <f>Data!D18</f>
        <v>43021</v>
      </c>
    </row>
    <row r="21" spans="1:5" x14ac:dyDescent="0.25">
      <c r="A21" s="22">
        <f t="shared" si="0"/>
        <v>17</v>
      </c>
      <c r="B21" s="23" t="str">
        <f>Data!E19</f>
        <v>Books</v>
      </c>
      <c r="C21" s="23" t="str">
        <f>Data!F19</f>
        <v>Carol</v>
      </c>
      <c r="D21" s="23">
        <f>Data!G19</f>
        <v>721</v>
      </c>
      <c r="E21" s="24">
        <f>Data!D19</f>
        <v>43011</v>
      </c>
    </row>
    <row r="22" spans="1:5" x14ac:dyDescent="0.25">
      <c r="A22" s="22">
        <f t="shared" si="0"/>
        <v>18</v>
      </c>
      <c r="B22" s="23" t="str">
        <f>Data!E20</f>
        <v>Clothing</v>
      </c>
      <c r="C22" s="23" t="str">
        <f>Data!F20</f>
        <v>Carol</v>
      </c>
      <c r="D22" s="23">
        <f>Data!G20</f>
        <v>0</v>
      </c>
      <c r="E22" s="24">
        <f>Data!D20</f>
        <v>43034</v>
      </c>
    </row>
    <row r="23" spans="1:5" x14ac:dyDescent="0.25">
      <c r="A23" s="22">
        <f t="shared" si="0"/>
        <v>19</v>
      </c>
      <c r="B23" s="23" t="str">
        <f>Data!E21</f>
        <v>Clothing</v>
      </c>
      <c r="C23" s="23" t="str">
        <f>Data!F21</f>
        <v>Barney</v>
      </c>
      <c r="D23" s="23">
        <f>Data!G21</f>
        <v>945</v>
      </c>
      <c r="E23" s="24">
        <f>Data!D21</f>
        <v>43024</v>
      </c>
    </row>
    <row r="24" spans="1:5" x14ac:dyDescent="0.25">
      <c r="A24" s="22">
        <f t="shared" si="0"/>
        <v>20</v>
      </c>
      <c r="B24" s="23" t="str">
        <f>Data!E22</f>
        <v>Clothing</v>
      </c>
      <c r="C24" s="23" t="str">
        <f>Data!F22</f>
        <v>Barney</v>
      </c>
      <c r="D24" s="23">
        <f>Data!G22</f>
        <v>801</v>
      </c>
      <c r="E24" s="24">
        <f>Data!D22</f>
        <v>43033</v>
      </c>
    </row>
    <row r="25" spans="1:5" x14ac:dyDescent="0.25">
      <c r="A25" s="22">
        <f t="shared" si="0"/>
        <v>21</v>
      </c>
      <c r="B25" s="23" t="str">
        <f>Data!E23</f>
        <v>Books</v>
      </c>
      <c r="C25" s="23" t="str">
        <f>Data!F23</f>
        <v>David</v>
      </c>
      <c r="D25" s="23">
        <f>Data!G23</f>
        <v>866</v>
      </c>
      <c r="E25" s="24">
        <f>Data!D23</f>
        <v>43017</v>
      </c>
    </row>
    <row r="26" spans="1:5" x14ac:dyDescent="0.25">
      <c r="A26" s="22">
        <f t="shared" si="0"/>
        <v>22</v>
      </c>
      <c r="B26" s="23" t="str">
        <f>Data!E24</f>
        <v>Books</v>
      </c>
      <c r="C26" s="23" t="str">
        <f>Data!F24</f>
        <v>David</v>
      </c>
      <c r="D26" s="23">
        <f>Data!G24</f>
        <v>0</v>
      </c>
      <c r="E26" s="24">
        <f>Data!D24</f>
        <v>43025</v>
      </c>
    </row>
    <row r="27" spans="1:5" x14ac:dyDescent="0.25">
      <c r="A27" s="22">
        <f t="shared" si="0"/>
        <v>23</v>
      </c>
      <c r="B27" s="23" t="str">
        <f>Data!E25</f>
        <v>Clothing</v>
      </c>
      <c r="C27" s="23" t="str">
        <f>Data!F25</f>
        <v>David</v>
      </c>
      <c r="D27" s="23">
        <f>Data!G25</f>
        <v>1574</v>
      </c>
      <c r="E27" s="24">
        <f>Data!D25</f>
        <v>43012</v>
      </c>
    </row>
    <row r="28" spans="1:5" x14ac:dyDescent="0.25">
      <c r="A28" s="22">
        <f t="shared" si="0"/>
        <v>24</v>
      </c>
      <c r="B28" s="23" t="str">
        <f>Data!E26</f>
        <v>Music</v>
      </c>
      <c r="C28" s="23" t="str">
        <f>Data!F26</f>
        <v>Barney</v>
      </c>
      <c r="D28" s="23">
        <f>Data!G26</f>
        <v>0</v>
      </c>
      <c r="E28" s="24">
        <f>Data!D26</f>
        <v>43016</v>
      </c>
    </row>
    <row r="29" spans="1:5" x14ac:dyDescent="0.25">
      <c r="A29" s="22">
        <f t="shared" si="0"/>
        <v>25</v>
      </c>
      <c r="B29" s="23" t="str">
        <f>Data!E27</f>
        <v>Books</v>
      </c>
      <c r="C29" s="23" t="str">
        <f>Data!F27</f>
        <v>Carol</v>
      </c>
      <c r="D29" s="23">
        <f>Data!G27</f>
        <v>0</v>
      </c>
      <c r="E29" s="24">
        <f>Data!D27</f>
        <v>43031</v>
      </c>
    </row>
    <row r="30" spans="1:5" x14ac:dyDescent="0.25">
      <c r="A30" s="22">
        <f t="shared" si="0"/>
        <v>26</v>
      </c>
      <c r="B30" s="23" t="str">
        <f>Data!E28</f>
        <v>Games</v>
      </c>
      <c r="C30" s="23" t="str">
        <f>Data!F28</f>
        <v>Alice</v>
      </c>
      <c r="D30" s="23">
        <f>Data!G28</f>
        <v>1326</v>
      </c>
      <c r="E30" s="24">
        <f>Data!D28</f>
        <v>43019</v>
      </c>
    </row>
    <row r="31" spans="1:5" x14ac:dyDescent="0.25">
      <c r="A31" s="22">
        <f t="shared" si="0"/>
        <v>27</v>
      </c>
      <c r="B31" s="23" t="str">
        <f>Data!E29</f>
        <v>Clothing</v>
      </c>
      <c r="C31" s="23" t="str">
        <f>Data!F29</f>
        <v>David</v>
      </c>
      <c r="D31" s="23">
        <f>Data!G29</f>
        <v>1044</v>
      </c>
      <c r="E31" s="24">
        <f>Data!D29</f>
        <v>43034</v>
      </c>
    </row>
    <row r="32" spans="1:5" x14ac:dyDescent="0.25">
      <c r="A32" s="22">
        <f t="shared" si="0"/>
        <v>28</v>
      </c>
      <c r="B32" s="23" t="str">
        <f>Data!E30</f>
        <v>Books</v>
      </c>
      <c r="C32" s="23" t="str">
        <f>Data!F30</f>
        <v>Carol</v>
      </c>
      <c r="D32" s="23">
        <f>Data!G30</f>
        <v>0</v>
      </c>
      <c r="E32" s="24">
        <f>Data!D30</f>
        <v>43010</v>
      </c>
    </row>
    <row r="33" spans="1:5" x14ac:dyDescent="0.25">
      <c r="A33" s="22">
        <f t="shared" si="0"/>
        <v>29</v>
      </c>
      <c r="B33" s="23" t="str">
        <f>Data!E31</f>
        <v>Books</v>
      </c>
      <c r="C33" s="23" t="str">
        <f>Data!F31</f>
        <v>Carol</v>
      </c>
      <c r="D33" s="23">
        <f>Data!G31</f>
        <v>718</v>
      </c>
      <c r="E33" s="24">
        <f>Data!D31</f>
        <v>43012</v>
      </c>
    </row>
    <row r="34" spans="1:5" x14ac:dyDescent="0.25">
      <c r="A34" s="22">
        <f t="shared" si="0"/>
        <v>30</v>
      </c>
      <c r="B34" s="23" t="str">
        <f>Data!E32</f>
        <v>Games</v>
      </c>
      <c r="C34" s="23" t="str">
        <f>Data!F32</f>
        <v>Alice</v>
      </c>
      <c r="D34" s="23">
        <f>Data!G32</f>
        <v>1683</v>
      </c>
      <c r="E34" s="24">
        <f>Data!D32</f>
        <v>43035</v>
      </c>
    </row>
    <row r="35" spans="1:5" x14ac:dyDescent="0.25">
      <c r="A35" s="22">
        <f t="shared" si="0"/>
        <v>31</v>
      </c>
      <c r="B35" s="23" t="str">
        <f>Data!E33</f>
        <v>Clothing</v>
      </c>
      <c r="C35" s="23" t="str">
        <f>Data!F33</f>
        <v>Carol</v>
      </c>
      <c r="D35" s="23">
        <f>Data!G33</f>
        <v>794</v>
      </c>
      <c r="E35" s="24">
        <f>Data!D33</f>
        <v>43025</v>
      </c>
    </row>
    <row r="36" spans="1:5" x14ac:dyDescent="0.25">
      <c r="A36" s="22">
        <f t="shared" si="0"/>
        <v>32</v>
      </c>
      <c r="B36" s="23" t="str">
        <f>Data!E34</f>
        <v>Games</v>
      </c>
      <c r="C36" s="23" t="str">
        <f>Data!F34</f>
        <v>Alice</v>
      </c>
      <c r="D36" s="23">
        <f>Data!G34</f>
        <v>1747</v>
      </c>
      <c r="E36" s="24">
        <f>Data!D34</f>
        <v>43031</v>
      </c>
    </row>
    <row r="37" spans="1:5" x14ac:dyDescent="0.25">
      <c r="A37" s="22">
        <f t="shared" si="0"/>
        <v>33</v>
      </c>
      <c r="B37" s="23" t="str">
        <f>Data!E35</f>
        <v>Games</v>
      </c>
      <c r="C37" s="23" t="str">
        <f>Data!F35</f>
        <v>David</v>
      </c>
      <c r="D37" s="23">
        <f>Data!G35</f>
        <v>1489</v>
      </c>
      <c r="E37" s="24">
        <f>Data!D35</f>
        <v>43015</v>
      </c>
    </row>
    <row r="38" spans="1:5" x14ac:dyDescent="0.25">
      <c r="A38" s="22">
        <f t="shared" si="0"/>
        <v>34</v>
      </c>
      <c r="B38" s="23" t="str">
        <f>Data!E36</f>
        <v>Clothing</v>
      </c>
      <c r="C38" s="23" t="str">
        <f>Data!F36</f>
        <v>Carol</v>
      </c>
      <c r="D38" s="23">
        <f>Data!G36</f>
        <v>681</v>
      </c>
      <c r="E38" s="24">
        <f>Data!D36</f>
        <v>43032</v>
      </c>
    </row>
    <row r="39" spans="1:5" x14ac:dyDescent="0.25">
      <c r="A39" s="22">
        <f t="shared" si="0"/>
        <v>35</v>
      </c>
      <c r="B39" s="23" t="str">
        <f>Data!E37</f>
        <v>Clothing</v>
      </c>
      <c r="C39" s="23" t="str">
        <f>Data!F37</f>
        <v>Carol</v>
      </c>
      <c r="D39" s="23">
        <f>Data!G37</f>
        <v>0</v>
      </c>
      <c r="E39" s="24">
        <f>Data!D37</f>
        <v>43038</v>
      </c>
    </row>
    <row r="40" spans="1:5" x14ac:dyDescent="0.25">
      <c r="A40" s="22">
        <f t="shared" si="0"/>
        <v>36</v>
      </c>
      <c r="B40" s="23" t="str">
        <f>Data!E38</f>
        <v>Music</v>
      </c>
      <c r="C40" s="23" t="str">
        <f>Data!F38</f>
        <v>Alice</v>
      </c>
      <c r="D40" s="23">
        <f>Data!G38</f>
        <v>0</v>
      </c>
      <c r="E40" s="24">
        <f>Data!D38</f>
        <v>43028</v>
      </c>
    </row>
    <row r="41" spans="1:5" x14ac:dyDescent="0.25">
      <c r="A41" s="22">
        <f t="shared" si="0"/>
        <v>37</v>
      </c>
      <c r="B41" s="23" t="str">
        <f>Data!E39</f>
        <v>Books</v>
      </c>
      <c r="C41" s="23" t="str">
        <f>Data!F39</f>
        <v>David</v>
      </c>
      <c r="D41" s="23">
        <f>Data!G39</f>
        <v>960</v>
      </c>
      <c r="E41" s="24">
        <f>Data!D39</f>
        <v>43029</v>
      </c>
    </row>
    <row r="42" spans="1:5" x14ac:dyDescent="0.25">
      <c r="A42" s="22">
        <f t="shared" si="0"/>
        <v>38</v>
      </c>
      <c r="B42" s="23" t="str">
        <f>Data!E40</f>
        <v>Books</v>
      </c>
      <c r="C42" s="23" t="str">
        <f>Data!F40</f>
        <v>Carol</v>
      </c>
      <c r="D42" s="23">
        <f>Data!G40</f>
        <v>731</v>
      </c>
      <c r="E42" s="24">
        <f>Data!D40</f>
        <v>43038</v>
      </c>
    </row>
    <row r="43" spans="1:5" x14ac:dyDescent="0.25">
      <c r="A43" s="22">
        <f t="shared" si="0"/>
        <v>39</v>
      </c>
      <c r="B43" s="23" t="str">
        <f>Data!E41</f>
        <v>Games</v>
      </c>
      <c r="C43" s="23" t="str">
        <f>Data!F41</f>
        <v>David</v>
      </c>
      <c r="D43" s="23">
        <f>Data!G41</f>
        <v>2153</v>
      </c>
      <c r="E43" s="24">
        <f>Data!D41</f>
        <v>43010</v>
      </c>
    </row>
    <row r="44" spans="1:5" x14ac:dyDescent="0.25">
      <c r="A44" s="22">
        <f t="shared" si="0"/>
        <v>40</v>
      </c>
      <c r="B44" s="23" t="str">
        <f>Data!E42</f>
        <v>Music</v>
      </c>
      <c r="C44" s="23" t="str">
        <f>Data!F42</f>
        <v>Alice</v>
      </c>
      <c r="D44" s="23">
        <f>Data!G42</f>
        <v>0</v>
      </c>
      <c r="E44" s="24">
        <f>Data!D42</f>
        <v>43019</v>
      </c>
    </row>
    <row r="45" spans="1:5" x14ac:dyDescent="0.25">
      <c r="A45" s="22">
        <f t="shared" si="0"/>
        <v>41</v>
      </c>
      <c r="B45" s="23" t="str">
        <f>Data!E43</f>
        <v>Books</v>
      </c>
      <c r="C45" s="23" t="str">
        <f>Data!F43</f>
        <v>Carol</v>
      </c>
      <c r="D45" s="23">
        <f>Data!G43</f>
        <v>754</v>
      </c>
      <c r="E45" s="24">
        <f>Data!D43</f>
        <v>43023</v>
      </c>
    </row>
    <row r="46" spans="1:5" x14ac:dyDescent="0.25">
      <c r="A46" s="22">
        <f t="shared" si="0"/>
        <v>42</v>
      </c>
      <c r="B46" s="23" t="str">
        <f>Data!E44</f>
        <v>Music</v>
      </c>
      <c r="C46" s="23" t="str">
        <f>Data!F44</f>
        <v>Carol</v>
      </c>
      <c r="D46" s="23">
        <f>Data!G44</f>
        <v>0</v>
      </c>
      <c r="E46" s="24">
        <f>Data!D44</f>
        <v>43020</v>
      </c>
    </row>
    <row r="47" spans="1:5" x14ac:dyDescent="0.25">
      <c r="A47" s="22">
        <f t="shared" si="0"/>
        <v>43</v>
      </c>
      <c r="B47" s="23" t="str">
        <f>Data!E45</f>
        <v>Clothing</v>
      </c>
      <c r="C47" s="23" t="str">
        <f>Data!F45</f>
        <v>Barney</v>
      </c>
      <c r="D47" s="23">
        <f>Data!G45</f>
        <v>1944</v>
      </c>
      <c r="E47" s="24">
        <f>Data!D45</f>
        <v>43017</v>
      </c>
    </row>
    <row r="48" spans="1:5" x14ac:dyDescent="0.25">
      <c r="A48" s="22">
        <f t="shared" si="0"/>
        <v>44</v>
      </c>
      <c r="B48" s="23" t="str">
        <f>Data!E46</f>
        <v>Clothing</v>
      </c>
      <c r="C48" s="23" t="str">
        <f>Data!F46</f>
        <v>Carol</v>
      </c>
      <c r="D48" s="23">
        <f>Data!G46</f>
        <v>808</v>
      </c>
      <c r="E48" s="24">
        <f>Data!D46</f>
        <v>43022</v>
      </c>
    </row>
    <row r="49" spans="1:5" x14ac:dyDescent="0.25">
      <c r="A49" s="22">
        <f t="shared" si="0"/>
        <v>45</v>
      </c>
      <c r="B49" s="23" t="str">
        <f>Data!E47</f>
        <v>Clothing</v>
      </c>
      <c r="C49" s="23" t="str">
        <f>Data!F47</f>
        <v>Carol</v>
      </c>
      <c r="D49" s="23">
        <f>Data!G47</f>
        <v>1732</v>
      </c>
      <c r="E49" s="24">
        <f>Data!D47</f>
        <v>43018</v>
      </c>
    </row>
    <row r="50" spans="1:5" x14ac:dyDescent="0.25">
      <c r="A50" s="22">
        <f t="shared" si="0"/>
        <v>46</v>
      </c>
      <c r="B50" s="23" t="str">
        <f>Data!E48</f>
        <v>Games</v>
      </c>
      <c r="C50" s="23" t="str">
        <f>Data!F48</f>
        <v>Barney</v>
      </c>
      <c r="D50" s="23">
        <f>Data!G48</f>
        <v>2493</v>
      </c>
      <c r="E50" s="24">
        <f>Data!D48</f>
        <v>43026</v>
      </c>
    </row>
    <row r="51" spans="1:5" x14ac:dyDescent="0.25">
      <c r="A51" s="22">
        <f t="shared" si="0"/>
        <v>47</v>
      </c>
      <c r="B51" s="23" t="str">
        <f>Data!E49</f>
        <v>Music</v>
      </c>
      <c r="C51" s="23" t="str">
        <f>Data!F49</f>
        <v>Barney</v>
      </c>
      <c r="D51" s="23">
        <f>Data!G49</f>
        <v>0</v>
      </c>
      <c r="E51" s="24">
        <f>Data!D49</f>
        <v>43017</v>
      </c>
    </row>
    <row r="52" spans="1:5" x14ac:dyDescent="0.25">
      <c r="A52" s="22">
        <f t="shared" si="0"/>
        <v>48</v>
      </c>
      <c r="B52" s="23" t="str">
        <f>Data!E50</f>
        <v>Music</v>
      </c>
      <c r="C52" s="23" t="str">
        <f>Data!F50</f>
        <v>Barney</v>
      </c>
      <c r="D52" s="23">
        <f>Data!G50</f>
        <v>0</v>
      </c>
      <c r="E52" s="24">
        <f>Data!D50</f>
        <v>43035</v>
      </c>
    </row>
    <row r="53" spans="1:5" x14ac:dyDescent="0.25">
      <c r="A53" s="22">
        <f t="shared" si="0"/>
        <v>49</v>
      </c>
      <c r="B53" s="23" t="str">
        <f>Data!E51</f>
        <v>Games</v>
      </c>
      <c r="C53" s="23" t="str">
        <f>Data!F51</f>
        <v>Carol</v>
      </c>
      <c r="D53" s="23">
        <f>Data!G51</f>
        <v>1893</v>
      </c>
      <c r="E53" s="24">
        <f>Data!D51</f>
        <v>43032</v>
      </c>
    </row>
    <row r="54" spans="1:5" x14ac:dyDescent="0.25">
      <c r="A54" s="22">
        <f t="shared" si="0"/>
        <v>50</v>
      </c>
      <c r="B54" s="23" t="str">
        <f>Data!E52</f>
        <v>Music</v>
      </c>
      <c r="C54" s="23" t="str">
        <f>Data!F52</f>
        <v>David</v>
      </c>
      <c r="D54" s="23">
        <f>Data!G52</f>
        <v>1303</v>
      </c>
      <c r="E54" s="24">
        <f>Data!D52</f>
        <v>43035</v>
      </c>
    </row>
    <row r="55" spans="1:5" x14ac:dyDescent="0.25">
      <c r="A55" s="22">
        <f t="shared" si="0"/>
        <v>51</v>
      </c>
      <c r="B55" s="23" t="str">
        <f>Data!E53</f>
        <v>Clothing</v>
      </c>
      <c r="C55" s="23" t="str">
        <f>Data!F53</f>
        <v>Alice</v>
      </c>
      <c r="D55" s="23">
        <f>Data!G53</f>
        <v>1991</v>
      </c>
      <c r="E55" s="24">
        <f>Data!D53</f>
        <v>43013</v>
      </c>
    </row>
    <row r="56" spans="1:5" x14ac:dyDescent="0.25">
      <c r="A56" s="22">
        <f t="shared" si="0"/>
        <v>52</v>
      </c>
      <c r="B56" s="23" t="str">
        <f>Data!E54</f>
        <v>Music</v>
      </c>
      <c r="C56" s="23" t="str">
        <f>Data!F54</f>
        <v>David</v>
      </c>
      <c r="D56" s="23">
        <f>Data!G54</f>
        <v>1288</v>
      </c>
      <c r="E56" s="24">
        <f>Data!D54</f>
        <v>43034</v>
      </c>
    </row>
    <row r="57" spans="1:5" x14ac:dyDescent="0.25">
      <c r="A57" s="22">
        <f t="shared" si="0"/>
        <v>53</v>
      </c>
      <c r="B57" s="23" t="str">
        <f>Data!E55</f>
        <v>Clothing</v>
      </c>
      <c r="C57" s="23" t="str">
        <f>Data!F55</f>
        <v>Alice</v>
      </c>
      <c r="D57" s="23">
        <f>Data!G55</f>
        <v>1757</v>
      </c>
      <c r="E57" s="24">
        <f>Data!D55</f>
        <v>43026</v>
      </c>
    </row>
    <row r="58" spans="1:5" x14ac:dyDescent="0.25">
      <c r="A58" s="22">
        <f t="shared" si="0"/>
        <v>54</v>
      </c>
      <c r="B58" s="23" t="str">
        <f>Data!E56</f>
        <v>Games</v>
      </c>
      <c r="C58" s="23" t="str">
        <f>Data!F56</f>
        <v>Alice</v>
      </c>
      <c r="D58" s="23">
        <f>Data!G56</f>
        <v>2406</v>
      </c>
      <c r="E58" s="24">
        <f>Data!D56</f>
        <v>43033</v>
      </c>
    </row>
    <row r="59" spans="1:5" x14ac:dyDescent="0.25">
      <c r="A59" s="22">
        <f t="shared" si="0"/>
        <v>55</v>
      </c>
      <c r="B59" s="23" t="str">
        <f>Data!E57</f>
        <v>Music</v>
      </c>
      <c r="C59" s="23" t="str">
        <f>Data!F57</f>
        <v>Barney</v>
      </c>
      <c r="D59" s="23">
        <f>Data!G57</f>
        <v>1155</v>
      </c>
      <c r="E59" s="24">
        <f>Data!D57</f>
        <v>43039</v>
      </c>
    </row>
    <row r="60" spans="1:5" x14ac:dyDescent="0.25">
      <c r="A60" s="22">
        <f t="shared" si="0"/>
        <v>56</v>
      </c>
      <c r="B60" s="23" t="str">
        <f>Data!E58</f>
        <v>Games</v>
      </c>
      <c r="C60" s="23" t="str">
        <f>Data!F58</f>
        <v>Carol</v>
      </c>
      <c r="D60" s="23">
        <f>Data!G58</f>
        <v>1107</v>
      </c>
      <c r="E60" s="24">
        <f>Data!D58</f>
        <v>43028</v>
      </c>
    </row>
    <row r="61" spans="1:5" x14ac:dyDescent="0.25">
      <c r="A61" s="22">
        <f t="shared" si="0"/>
        <v>57</v>
      </c>
      <c r="B61" s="23" t="str">
        <f>Data!E59</f>
        <v>Clothing</v>
      </c>
      <c r="C61" s="23" t="str">
        <f>Data!F59</f>
        <v>Alice</v>
      </c>
      <c r="D61" s="23">
        <f>Data!G59</f>
        <v>1986</v>
      </c>
      <c r="E61" s="24">
        <f>Data!D59</f>
        <v>43023</v>
      </c>
    </row>
    <row r="62" spans="1:5" x14ac:dyDescent="0.25">
      <c r="A62" s="22">
        <f t="shared" si="0"/>
        <v>58</v>
      </c>
      <c r="B62" s="23" t="str">
        <f>Data!E60</f>
        <v>Books</v>
      </c>
      <c r="C62" s="23" t="str">
        <f>Data!F60</f>
        <v>David</v>
      </c>
      <c r="D62" s="23">
        <f>Data!G60</f>
        <v>987</v>
      </c>
      <c r="E62" s="24">
        <f>Data!D60</f>
        <v>43018</v>
      </c>
    </row>
    <row r="63" spans="1:5" x14ac:dyDescent="0.25">
      <c r="A63" s="22">
        <f t="shared" si="0"/>
        <v>59</v>
      </c>
      <c r="B63" s="23" t="str">
        <f>Data!E61</f>
        <v>Games</v>
      </c>
      <c r="C63" s="23" t="str">
        <f>Data!F61</f>
        <v>David</v>
      </c>
      <c r="D63" s="23">
        <f>Data!G61</f>
        <v>0</v>
      </c>
      <c r="E63" s="24">
        <f>Data!D61</f>
        <v>43023</v>
      </c>
    </row>
    <row r="64" spans="1:5" x14ac:dyDescent="0.25">
      <c r="A64" s="22">
        <f t="shared" si="0"/>
        <v>60</v>
      </c>
      <c r="B64" s="23" t="str">
        <f>Data!E62</f>
        <v>Music</v>
      </c>
      <c r="C64" s="23" t="str">
        <f>Data!F62</f>
        <v>David</v>
      </c>
      <c r="D64" s="23">
        <f>Data!G62</f>
        <v>1355</v>
      </c>
      <c r="E64" s="24">
        <f>Data!D62</f>
        <v>43016</v>
      </c>
    </row>
    <row r="65" spans="1:5" x14ac:dyDescent="0.25">
      <c r="A65" s="22">
        <f t="shared" si="0"/>
        <v>61</v>
      </c>
      <c r="B65" s="23" t="str">
        <f>Data!E63</f>
        <v>Games</v>
      </c>
      <c r="C65" s="23" t="str">
        <f>Data!F63</f>
        <v>David</v>
      </c>
      <c r="D65" s="23">
        <f>Data!G63</f>
        <v>1466</v>
      </c>
      <c r="E65" s="24">
        <f>Data!D63</f>
        <v>43034</v>
      </c>
    </row>
    <row r="66" spans="1:5" x14ac:dyDescent="0.25">
      <c r="A66" s="22">
        <f t="shared" si="0"/>
        <v>62</v>
      </c>
      <c r="B66" s="23" t="str">
        <f>Data!E64</f>
        <v>Books</v>
      </c>
      <c r="C66" s="23" t="str">
        <f>Data!F64</f>
        <v>Carol</v>
      </c>
      <c r="D66" s="23">
        <f>Data!G64</f>
        <v>591</v>
      </c>
      <c r="E66" s="24">
        <f>Data!D64</f>
        <v>43016</v>
      </c>
    </row>
    <row r="67" spans="1:5" x14ac:dyDescent="0.25">
      <c r="A67" s="22">
        <f t="shared" si="0"/>
        <v>63</v>
      </c>
      <c r="B67" s="23" t="str">
        <f>Data!E65</f>
        <v>Books</v>
      </c>
      <c r="C67" s="23" t="str">
        <f>Data!F65</f>
        <v>David</v>
      </c>
      <c r="D67" s="23">
        <f>Data!G65</f>
        <v>564</v>
      </c>
      <c r="E67" s="24">
        <f>Data!D65</f>
        <v>43027</v>
      </c>
    </row>
    <row r="68" spans="1:5" x14ac:dyDescent="0.25">
      <c r="A68" s="22">
        <f t="shared" si="0"/>
        <v>64</v>
      </c>
      <c r="B68" s="23" t="str">
        <f>Data!E66</f>
        <v>Clothing</v>
      </c>
      <c r="C68" s="23" t="str">
        <f>Data!F66</f>
        <v>Barney</v>
      </c>
      <c r="D68" s="23">
        <f>Data!G66</f>
        <v>1875</v>
      </c>
      <c r="E68" s="24">
        <f>Data!D66</f>
        <v>43028</v>
      </c>
    </row>
    <row r="69" spans="1:5" x14ac:dyDescent="0.25">
      <c r="A69" s="22">
        <f t="shared" si="0"/>
        <v>65</v>
      </c>
      <c r="B69" s="23" t="str">
        <f>Data!E67</f>
        <v>Games</v>
      </c>
      <c r="C69" s="23" t="str">
        <f>Data!F67</f>
        <v>Barney</v>
      </c>
      <c r="D69" s="23">
        <f>Data!G67</f>
        <v>0</v>
      </c>
      <c r="E69" s="24">
        <f>Data!D67</f>
        <v>43032</v>
      </c>
    </row>
    <row r="70" spans="1:5" x14ac:dyDescent="0.25">
      <c r="A70" s="22">
        <f t="shared" ref="A70:A133" si="1">A69+1</f>
        <v>66</v>
      </c>
      <c r="B70" s="23" t="str">
        <f>Data!E68</f>
        <v>Clothing</v>
      </c>
      <c r="C70" s="23" t="str">
        <f>Data!F68</f>
        <v>David</v>
      </c>
      <c r="D70" s="23">
        <f>Data!G68</f>
        <v>1564</v>
      </c>
      <c r="E70" s="24">
        <f>Data!D68</f>
        <v>43015</v>
      </c>
    </row>
    <row r="71" spans="1:5" x14ac:dyDescent="0.25">
      <c r="A71" s="22">
        <f t="shared" si="1"/>
        <v>67</v>
      </c>
      <c r="B71" s="23" t="str">
        <f>Data!E69</f>
        <v>Games</v>
      </c>
      <c r="C71" s="23" t="str">
        <f>Data!F69</f>
        <v>Carol</v>
      </c>
      <c r="D71" s="23">
        <f>Data!G69</f>
        <v>0</v>
      </c>
      <c r="E71" s="24">
        <f>Data!D69</f>
        <v>43015</v>
      </c>
    </row>
    <row r="72" spans="1:5" x14ac:dyDescent="0.25">
      <c r="A72" s="22">
        <f t="shared" si="1"/>
        <v>68</v>
      </c>
      <c r="B72" s="23" t="str">
        <f>Data!E70</f>
        <v>Books</v>
      </c>
      <c r="C72" s="23" t="str">
        <f>Data!F70</f>
        <v>Carol</v>
      </c>
      <c r="D72" s="23">
        <f>Data!G70</f>
        <v>0</v>
      </c>
      <c r="E72" s="24">
        <f>Data!D70</f>
        <v>43027</v>
      </c>
    </row>
    <row r="73" spans="1:5" x14ac:dyDescent="0.25">
      <c r="A73" s="22">
        <f t="shared" si="1"/>
        <v>69</v>
      </c>
      <c r="B73" s="23" t="str">
        <f>Data!E71</f>
        <v>Games</v>
      </c>
      <c r="C73" s="23" t="str">
        <f>Data!F71</f>
        <v>Carol</v>
      </c>
      <c r="D73" s="23">
        <f>Data!G71</f>
        <v>0</v>
      </c>
      <c r="E73" s="24">
        <f>Data!D71</f>
        <v>43018</v>
      </c>
    </row>
    <row r="74" spans="1:5" x14ac:dyDescent="0.25">
      <c r="A74" s="22">
        <f t="shared" si="1"/>
        <v>70</v>
      </c>
      <c r="B74" s="23" t="str">
        <f>Data!E72</f>
        <v>Music</v>
      </c>
      <c r="C74" s="23" t="str">
        <f>Data!F72</f>
        <v>Barney</v>
      </c>
      <c r="D74" s="23">
        <f>Data!G72</f>
        <v>0</v>
      </c>
      <c r="E74" s="24">
        <f>Data!D72</f>
        <v>43028</v>
      </c>
    </row>
    <row r="75" spans="1:5" x14ac:dyDescent="0.25">
      <c r="A75" s="22">
        <f t="shared" si="1"/>
        <v>71</v>
      </c>
      <c r="B75" s="23" t="str">
        <f>Data!E73</f>
        <v>Books</v>
      </c>
      <c r="C75" s="23" t="str">
        <f>Data!F73</f>
        <v>Carol</v>
      </c>
      <c r="D75" s="23">
        <f>Data!G73</f>
        <v>582</v>
      </c>
      <c r="E75" s="24">
        <f>Data!D73</f>
        <v>43029</v>
      </c>
    </row>
    <row r="76" spans="1:5" x14ac:dyDescent="0.25">
      <c r="A76" s="22">
        <f t="shared" si="1"/>
        <v>72</v>
      </c>
      <c r="B76" s="23" t="str">
        <f>Data!E74</f>
        <v>Clothing</v>
      </c>
      <c r="C76" s="23" t="str">
        <f>Data!F74</f>
        <v>Carol</v>
      </c>
      <c r="D76" s="23">
        <f>Data!G74</f>
        <v>0</v>
      </c>
      <c r="E76" s="24">
        <f>Data!D74</f>
        <v>43021</v>
      </c>
    </row>
    <row r="77" spans="1:5" x14ac:dyDescent="0.25">
      <c r="A77" s="22">
        <f t="shared" si="1"/>
        <v>73</v>
      </c>
      <c r="B77" s="23" t="str">
        <f>Data!E75</f>
        <v>Games</v>
      </c>
      <c r="C77" s="23" t="str">
        <f>Data!F75</f>
        <v>Carol</v>
      </c>
      <c r="D77" s="23">
        <f>Data!G75</f>
        <v>893</v>
      </c>
      <c r="E77" s="24">
        <f>Data!D75</f>
        <v>43017</v>
      </c>
    </row>
    <row r="78" spans="1:5" x14ac:dyDescent="0.25">
      <c r="A78" s="22">
        <f t="shared" si="1"/>
        <v>74</v>
      </c>
      <c r="B78" s="23" t="str">
        <f>Data!E76</f>
        <v>Music</v>
      </c>
      <c r="C78" s="23" t="str">
        <f>Data!F76</f>
        <v>Alice</v>
      </c>
      <c r="D78" s="23">
        <f>Data!G76</f>
        <v>1447</v>
      </c>
      <c r="E78" s="24">
        <f>Data!D76</f>
        <v>43020</v>
      </c>
    </row>
    <row r="79" spans="1:5" x14ac:dyDescent="0.25">
      <c r="A79" s="22">
        <f t="shared" si="1"/>
        <v>75</v>
      </c>
      <c r="B79" s="23" t="str">
        <f>Data!E77</f>
        <v>Clothing</v>
      </c>
      <c r="C79" s="23" t="str">
        <f>Data!F77</f>
        <v>Barney</v>
      </c>
      <c r="D79" s="23">
        <f>Data!G77</f>
        <v>1395</v>
      </c>
      <c r="E79" s="24">
        <f>Data!D77</f>
        <v>43032</v>
      </c>
    </row>
    <row r="80" spans="1:5" x14ac:dyDescent="0.25">
      <c r="A80" s="22">
        <f t="shared" si="1"/>
        <v>76</v>
      </c>
      <c r="B80" s="23" t="str">
        <f>Data!E78</f>
        <v>Clothing</v>
      </c>
      <c r="C80" s="23" t="str">
        <f>Data!F78</f>
        <v>Alice</v>
      </c>
      <c r="D80" s="23">
        <f>Data!G78</f>
        <v>729</v>
      </c>
      <c r="E80" s="24">
        <f>Data!D78</f>
        <v>43033</v>
      </c>
    </row>
    <row r="81" spans="1:5" x14ac:dyDescent="0.25">
      <c r="A81" s="22">
        <f t="shared" si="1"/>
        <v>77</v>
      </c>
      <c r="B81" s="23" t="str">
        <f>Data!E79</f>
        <v>Clothing</v>
      </c>
      <c r="C81" s="23" t="str">
        <f>Data!F79</f>
        <v>Carol</v>
      </c>
      <c r="D81" s="23">
        <f>Data!G79</f>
        <v>819</v>
      </c>
      <c r="E81" s="24">
        <f>Data!D79</f>
        <v>43012</v>
      </c>
    </row>
    <row r="82" spans="1:5" x14ac:dyDescent="0.25">
      <c r="A82" s="22">
        <f t="shared" si="1"/>
        <v>78</v>
      </c>
      <c r="B82" s="23" t="str">
        <f>Data!E80</f>
        <v>Clothing</v>
      </c>
      <c r="C82" s="23" t="str">
        <f>Data!F80</f>
        <v>David</v>
      </c>
      <c r="D82" s="23">
        <f>Data!G80</f>
        <v>0</v>
      </c>
      <c r="E82" s="24">
        <f>Data!D80</f>
        <v>43032</v>
      </c>
    </row>
    <row r="83" spans="1:5" x14ac:dyDescent="0.25">
      <c r="A83" s="22">
        <f t="shared" si="1"/>
        <v>79</v>
      </c>
      <c r="B83" s="23" t="str">
        <f>Data!E81</f>
        <v>Games</v>
      </c>
      <c r="C83" s="23" t="str">
        <f>Data!F81</f>
        <v>David</v>
      </c>
      <c r="D83" s="23">
        <f>Data!G81</f>
        <v>1409</v>
      </c>
      <c r="E83" s="24">
        <f>Data!D81</f>
        <v>43033</v>
      </c>
    </row>
    <row r="84" spans="1:5" x14ac:dyDescent="0.25">
      <c r="A84" s="22">
        <f t="shared" si="1"/>
        <v>80</v>
      </c>
      <c r="B84" s="23" t="str">
        <f>Data!E82</f>
        <v>Games</v>
      </c>
      <c r="C84" s="23" t="str">
        <f>Data!F82</f>
        <v>David</v>
      </c>
      <c r="D84" s="23">
        <f>Data!G82</f>
        <v>1628</v>
      </c>
      <c r="E84" s="24">
        <f>Data!D82</f>
        <v>43036</v>
      </c>
    </row>
    <row r="85" spans="1:5" x14ac:dyDescent="0.25">
      <c r="A85" s="22">
        <f t="shared" si="1"/>
        <v>81</v>
      </c>
      <c r="B85" s="23" t="str">
        <f>Data!E83</f>
        <v>Music</v>
      </c>
      <c r="C85" s="23" t="str">
        <f>Data!F83</f>
        <v>David</v>
      </c>
      <c r="D85" s="23">
        <f>Data!G83</f>
        <v>0</v>
      </c>
      <c r="E85" s="24">
        <f>Data!D83</f>
        <v>43038</v>
      </c>
    </row>
    <row r="86" spans="1:5" x14ac:dyDescent="0.25">
      <c r="A86" s="22">
        <f t="shared" si="1"/>
        <v>82</v>
      </c>
      <c r="B86" s="23" t="str">
        <f>Data!E84</f>
        <v>Games</v>
      </c>
      <c r="C86" s="23" t="str">
        <f>Data!F84</f>
        <v>Alice</v>
      </c>
      <c r="D86" s="23">
        <f>Data!G84</f>
        <v>1228</v>
      </c>
      <c r="E86" s="24">
        <f>Data!D84</f>
        <v>43038</v>
      </c>
    </row>
    <row r="87" spans="1:5" x14ac:dyDescent="0.25">
      <c r="A87" s="22">
        <f t="shared" si="1"/>
        <v>83</v>
      </c>
      <c r="B87" s="23" t="str">
        <f>Data!E85</f>
        <v>Music</v>
      </c>
      <c r="C87" s="23" t="str">
        <f>Data!F85</f>
        <v>Carol</v>
      </c>
      <c r="D87" s="23">
        <f>Data!G85</f>
        <v>1232</v>
      </c>
      <c r="E87" s="24">
        <f>Data!D85</f>
        <v>43026</v>
      </c>
    </row>
    <row r="88" spans="1:5" x14ac:dyDescent="0.25">
      <c r="A88" s="22">
        <f t="shared" si="1"/>
        <v>84</v>
      </c>
      <c r="B88" s="23" t="str">
        <f>Data!E86</f>
        <v>Clothing</v>
      </c>
      <c r="C88" s="23" t="str">
        <f>Data!F86</f>
        <v>Barney</v>
      </c>
      <c r="D88" s="23">
        <f>Data!G86</f>
        <v>754</v>
      </c>
      <c r="E88" s="24">
        <f>Data!D86</f>
        <v>43037</v>
      </c>
    </row>
    <row r="89" spans="1:5" x14ac:dyDescent="0.25">
      <c r="A89" s="22">
        <f t="shared" si="1"/>
        <v>85</v>
      </c>
      <c r="B89" s="23" t="str">
        <f>Data!E87</f>
        <v>Clothing</v>
      </c>
      <c r="C89" s="23" t="str">
        <f>Data!F87</f>
        <v>Carol</v>
      </c>
      <c r="D89" s="23">
        <f>Data!G87</f>
        <v>1234</v>
      </c>
      <c r="E89" s="24">
        <f>Data!D87</f>
        <v>43031</v>
      </c>
    </row>
    <row r="90" spans="1:5" x14ac:dyDescent="0.25">
      <c r="A90" s="22">
        <f t="shared" si="1"/>
        <v>86</v>
      </c>
      <c r="B90" s="23" t="str">
        <f>Data!E88</f>
        <v>Music</v>
      </c>
      <c r="C90" s="23" t="str">
        <f>Data!F88</f>
        <v>Barney</v>
      </c>
      <c r="D90" s="23">
        <f>Data!G88</f>
        <v>927</v>
      </c>
      <c r="E90" s="24">
        <f>Data!D88</f>
        <v>43010</v>
      </c>
    </row>
    <row r="91" spans="1:5" x14ac:dyDescent="0.25">
      <c r="A91" s="22">
        <f t="shared" si="1"/>
        <v>87</v>
      </c>
      <c r="B91" s="23" t="str">
        <f>Data!E89</f>
        <v>Clothing</v>
      </c>
      <c r="C91" s="23" t="str">
        <f>Data!F89</f>
        <v>Barney</v>
      </c>
      <c r="D91" s="23">
        <f>Data!G89</f>
        <v>1419</v>
      </c>
      <c r="E91" s="24">
        <f>Data!D89</f>
        <v>43015</v>
      </c>
    </row>
    <row r="92" spans="1:5" x14ac:dyDescent="0.25">
      <c r="A92" s="22">
        <f t="shared" si="1"/>
        <v>88</v>
      </c>
      <c r="B92" s="23" t="str">
        <f>Data!E90</f>
        <v>Games</v>
      </c>
      <c r="C92" s="23" t="str">
        <f>Data!F90</f>
        <v>Barney</v>
      </c>
      <c r="D92" s="23">
        <f>Data!G90</f>
        <v>2167</v>
      </c>
      <c r="E92" s="24">
        <f>Data!D90</f>
        <v>43030</v>
      </c>
    </row>
    <row r="93" spans="1:5" x14ac:dyDescent="0.25">
      <c r="A93" s="22">
        <f t="shared" si="1"/>
        <v>89</v>
      </c>
      <c r="B93" s="23" t="str">
        <f>Data!E91</f>
        <v>Games</v>
      </c>
      <c r="C93" s="23" t="str">
        <f>Data!F91</f>
        <v>Barney</v>
      </c>
      <c r="D93" s="23">
        <f>Data!G91</f>
        <v>1771</v>
      </c>
      <c r="E93" s="24">
        <f>Data!D91</f>
        <v>43022</v>
      </c>
    </row>
    <row r="94" spans="1:5" x14ac:dyDescent="0.25">
      <c r="A94" s="22">
        <f t="shared" si="1"/>
        <v>90</v>
      </c>
      <c r="B94" s="23" t="str">
        <f>Data!E92</f>
        <v>Games</v>
      </c>
      <c r="C94" s="23" t="str">
        <f>Data!F92</f>
        <v>Barney</v>
      </c>
      <c r="D94" s="23">
        <f>Data!G92</f>
        <v>0</v>
      </c>
      <c r="E94" s="24">
        <f>Data!D92</f>
        <v>43017</v>
      </c>
    </row>
    <row r="95" spans="1:5" x14ac:dyDescent="0.25">
      <c r="A95" s="22">
        <f t="shared" si="1"/>
        <v>91</v>
      </c>
      <c r="B95" s="23" t="str">
        <f>Data!E93</f>
        <v>Clothing</v>
      </c>
      <c r="C95" s="23" t="str">
        <f>Data!F93</f>
        <v>Alice</v>
      </c>
      <c r="D95" s="23">
        <f>Data!G93</f>
        <v>0</v>
      </c>
      <c r="E95" s="24">
        <f>Data!D93</f>
        <v>43009</v>
      </c>
    </row>
    <row r="96" spans="1:5" x14ac:dyDescent="0.25">
      <c r="A96" s="22">
        <f t="shared" si="1"/>
        <v>92</v>
      </c>
      <c r="B96" s="23" t="str">
        <f>Data!E94</f>
        <v>Books</v>
      </c>
      <c r="C96" s="23" t="str">
        <f>Data!F94</f>
        <v>Barney</v>
      </c>
      <c r="D96" s="23">
        <f>Data!G94</f>
        <v>0</v>
      </c>
      <c r="E96" s="24">
        <f>Data!D94</f>
        <v>43023</v>
      </c>
    </row>
    <row r="97" spans="1:5" x14ac:dyDescent="0.25">
      <c r="A97" s="22">
        <f t="shared" si="1"/>
        <v>93</v>
      </c>
      <c r="B97" s="23" t="str">
        <f>Data!E95</f>
        <v>Clothing</v>
      </c>
      <c r="C97" s="23" t="str">
        <f>Data!F95</f>
        <v>Carol</v>
      </c>
      <c r="D97" s="23">
        <f>Data!G95</f>
        <v>1973</v>
      </c>
      <c r="E97" s="24">
        <f>Data!D95</f>
        <v>43020</v>
      </c>
    </row>
    <row r="98" spans="1:5" x14ac:dyDescent="0.25">
      <c r="A98" s="22">
        <f t="shared" si="1"/>
        <v>94</v>
      </c>
      <c r="B98" s="23" t="str">
        <f>Data!E96</f>
        <v>Music</v>
      </c>
      <c r="C98" s="23" t="str">
        <f>Data!F96</f>
        <v>David</v>
      </c>
      <c r="D98" s="23">
        <f>Data!G96</f>
        <v>941</v>
      </c>
      <c r="E98" s="24">
        <f>Data!D96</f>
        <v>43036</v>
      </c>
    </row>
    <row r="99" spans="1:5" x14ac:dyDescent="0.25">
      <c r="A99" s="22">
        <f t="shared" si="1"/>
        <v>95</v>
      </c>
      <c r="B99" s="23" t="str">
        <f>Data!E97</f>
        <v>Books</v>
      </c>
      <c r="C99" s="23" t="str">
        <f>Data!F97</f>
        <v>Carol</v>
      </c>
      <c r="D99" s="23">
        <f>Data!G97</f>
        <v>671</v>
      </c>
      <c r="E99" s="24">
        <f>Data!D97</f>
        <v>43036</v>
      </c>
    </row>
    <row r="100" spans="1:5" x14ac:dyDescent="0.25">
      <c r="A100" s="22">
        <f t="shared" si="1"/>
        <v>96</v>
      </c>
      <c r="B100" s="23" t="str">
        <f>Data!E98</f>
        <v>Clothing</v>
      </c>
      <c r="C100" s="23" t="str">
        <f>Data!F98</f>
        <v>Barney</v>
      </c>
      <c r="D100" s="23">
        <f>Data!G98</f>
        <v>1743</v>
      </c>
      <c r="E100" s="24">
        <f>Data!D98</f>
        <v>43023</v>
      </c>
    </row>
    <row r="101" spans="1:5" x14ac:dyDescent="0.25">
      <c r="A101" s="22">
        <f t="shared" si="1"/>
        <v>97</v>
      </c>
      <c r="B101" s="23" t="str">
        <f>Data!E99</f>
        <v>Games</v>
      </c>
      <c r="C101" s="23" t="str">
        <f>Data!F99</f>
        <v>David</v>
      </c>
      <c r="D101" s="23">
        <f>Data!G99</f>
        <v>963</v>
      </c>
      <c r="E101" s="24">
        <f>Data!D99</f>
        <v>43025</v>
      </c>
    </row>
    <row r="102" spans="1:5" x14ac:dyDescent="0.25">
      <c r="A102" s="22">
        <f t="shared" si="1"/>
        <v>98</v>
      </c>
      <c r="B102" s="23" t="str">
        <f>Data!E100</f>
        <v>Games</v>
      </c>
      <c r="C102" s="23" t="str">
        <f>Data!F100</f>
        <v>Alice</v>
      </c>
      <c r="D102" s="23">
        <f>Data!G100</f>
        <v>0</v>
      </c>
      <c r="E102" s="24">
        <f>Data!D100</f>
        <v>43030</v>
      </c>
    </row>
    <row r="103" spans="1:5" x14ac:dyDescent="0.25">
      <c r="A103" s="22">
        <f t="shared" si="1"/>
        <v>99</v>
      </c>
      <c r="B103" s="23" t="str">
        <f>Data!E101</f>
        <v>Books</v>
      </c>
      <c r="C103" s="23" t="str">
        <f>Data!F101</f>
        <v>Barney</v>
      </c>
      <c r="D103" s="23">
        <f>Data!G101</f>
        <v>881</v>
      </c>
      <c r="E103" s="24">
        <f>Data!D101</f>
        <v>43031</v>
      </c>
    </row>
    <row r="104" spans="1:5" x14ac:dyDescent="0.25">
      <c r="A104" s="22">
        <f t="shared" si="1"/>
        <v>100</v>
      </c>
      <c r="B104" s="23" t="str">
        <f>Data!E102</f>
        <v>Games</v>
      </c>
      <c r="C104" s="23" t="str">
        <f>Data!F102</f>
        <v>Carol</v>
      </c>
      <c r="D104" s="23">
        <f>Data!G102</f>
        <v>2083</v>
      </c>
      <c r="E104" s="24">
        <f>Data!D102</f>
        <v>43033</v>
      </c>
    </row>
    <row r="105" spans="1:5" x14ac:dyDescent="0.25">
      <c r="A105" s="22">
        <f t="shared" si="1"/>
        <v>101</v>
      </c>
      <c r="B105" s="23" t="str">
        <f>Data!E103</f>
        <v>Clothing</v>
      </c>
      <c r="C105" s="23" t="str">
        <f>Data!F103</f>
        <v>Carol</v>
      </c>
      <c r="D105" s="23">
        <f>Data!G103</f>
        <v>772</v>
      </c>
      <c r="E105" s="24">
        <f>Data!D103</f>
        <v>43016</v>
      </c>
    </row>
    <row r="106" spans="1:5" x14ac:dyDescent="0.25">
      <c r="A106" s="22">
        <f t="shared" si="1"/>
        <v>102</v>
      </c>
      <c r="B106" s="23" t="str">
        <f>Data!E104</f>
        <v>Books</v>
      </c>
      <c r="C106" s="23" t="str">
        <f>Data!F104</f>
        <v>Barney</v>
      </c>
      <c r="D106" s="23">
        <f>Data!G104</f>
        <v>725</v>
      </c>
      <c r="E106" s="24">
        <f>Data!D104</f>
        <v>43018</v>
      </c>
    </row>
    <row r="107" spans="1:5" x14ac:dyDescent="0.25">
      <c r="A107" s="22">
        <f t="shared" si="1"/>
        <v>103</v>
      </c>
      <c r="B107" s="23" t="str">
        <f>Data!E105</f>
        <v>Music</v>
      </c>
      <c r="C107" s="23" t="str">
        <f>Data!F105</f>
        <v>Barney</v>
      </c>
      <c r="D107" s="23">
        <f>Data!G105</f>
        <v>0</v>
      </c>
      <c r="E107" s="24">
        <f>Data!D105</f>
        <v>43037</v>
      </c>
    </row>
    <row r="108" spans="1:5" x14ac:dyDescent="0.25">
      <c r="A108" s="22">
        <f t="shared" si="1"/>
        <v>104</v>
      </c>
      <c r="B108" s="23" t="str">
        <f>Data!E106</f>
        <v>Games</v>
      </c>
      <c r="C108" s="23" t="str">
        <f>Data!F106</f>
        <v>Barney</v>
      </c>
      <c r="D108" s="23">
        <f>Data!G106</f>
        <v>1117</v>
      </c>
      <c r="E108" s="24">
        <f>Data!D106</f>
        <v>43015</v>
      </c>
    </row>
    <row r="109" spans="1:5" x14ac:dyDescent="0.25">
      <c r="A109" s="22">
        <f t="shared" si="1"/>
        <v>105</v>
      </c>
      <c r="B109" s="23" t="str">
        <f>Data!E107</f>
        <v>Music</v>
      </c>
      <c r="C109" s="23" t="str">
        <f>Data!F107</f>
        <v>Barney</v>
      </c>
      <c r="D109" s="23">
        <f>Data!G107</f>
        <v>1492</v>
      </c>
      <c r="E109" s="24">
        <f>Data!D107</f>
        <v>43013</v>
      </c>
    </row>
    <row r="110" spans="1:5" x14ac:dyDescent="0.25">
      <c r="A110" s="22">
        <f t="shared" si="1"/>
        <v>106</v>
      </c>
      <c r="B110" s="23" t="str">
        <f>Data!E108</f>
        <v>Books</v>
      </c>
      <c r="C110" s="23" t="str">
        <f>Data!F108</f>
        <v>Carol</v>
      </c>
      <c r="D110" s="23">
        <f>Data!G108</f>
        <v>500</v>
      </c>
      <c r="E110" s="24">
        <f>Data!D108</f>
        <v>43020</v>
      </c>
    </row>
    <row r="111" spans="1:5" x14ac:dyDescent="0.25">
      <c r="A111" s="22">
        <f t="shared" si="1"/>
        <v>107</v>
      </c>
      <c r="B111" s="23" t="str">
        <f>Data!E109</f>
        <v>Books</v>
      </c>
      <c r="C111" s="23" t="str">
        <f>Data!F109</f>
        <v>David</v>
      </c>
      <c r="D111" s="23">
        <f>Data!G109</f>
        <v>528</v>
      </c>
      <c r="E111" s="24">
        <f>Data!D109</f>
        <v>43032</v>
      </c>
    </row>
    <row r="112" spans="1:5" x14ac:dyDescent="0.25">
      <c r="A112" s="22">
        <f t="shared" si="1"/>
        <v>108</v>
      </c>
      <c r="B112" s="23" t="str">
        <f>Data!E110</f>
        <v>Books</v>
      </c>
      <c r="C112" s="23" t="str">
        <f>Data!F110</f>
        <v>David</v>
      </c>
      <c r="D112" s="23">
        <f>Data!G110</f>
        <v>825</v>
      </c>
      <c r="E112" s="24">
        <f>Data!D110</f>
        <v>43028</v>
      </c>
    </row>
    <row r="113" spans="1:5" x14ac:dyDescent="0.25">
      <c r="A113" s="22">
        <f t="shared" si="1"/>
        <v>109</v>
      </c>
      <c r="B113" s="23" t="str">
        <f>Data!E111</f>
        <v>Games</v>
      </c>
      <c r="C113" s="23" t="str">
        <f>Data!F111</f>
        <v>Barney</v>
      </c>
      <c r="D113" s="23">
        <f>Data!G111</f>
        <v>1752</v>
      </c>
      <c r="E113" s="24">
        <f>Data!D111</f>
        <v>43034</v>
      </c>
    </row>
    <row r="114" spans="1:5" x14ac:dyDescent="0.25">
      <c r="A114" s="22">
        <f t="shared" si="1"/>
        <v>110</v>
      </c>
      <c r="B114" s="23" t="str">
        <f>Data!E112</f>
        <v>Games</v>
      </c>
      <c r="C114" s="23" t="str">
        <f>Data!F112</f>
        <v>Barney</v>
      </c>
      <c r="D114" s="23">
        <f>Data!G112</f>
        <v>1954</v>
      </c>
      <c r="E114" s="24">
        <f>Data!D112</f>
        <v>43018</v>
      </c>
    </row>
    <row r="115" spans="1:5" x14ac:dyDescent="0.25">
      <c r="A115" s="22">
        <f t="shared" si="1"/>
        <v>111</v>
      </c>
      <c r="B115" s="23" t="str">
        <f>Data!E113</f>
        <v>Music</v>
      </c>
      <c r="C115" s="23" t="str">
        <f>Data!F113</f>
        <v>David</v>
      </c>
      <c r="D115" s="23">
        <f>Data!G113</f>
        <v>1179</v>
      </c>
      <c r="E115" s="24">
        <f>Data!D113</f>
        <v>43033</v>
      </c>
    </row>
    <row r="116" spans="1:5" x14ac:dyDescent="0.25">
      <c r="A116" s="22">
        <f t="shared" si="1"/>
        <v>112</v>
      </c>
      <c r="B116" s="23" t="str">
        <f>Data!E114</f>
        <v>Clothing</v>
      </c>
      <c r="C116" s="23" t="str">
        <f>Data!F114</f>
        <v>Barney</v>
      </c>
      <c r="D116" s="23">
        <f>Data!G114</f>
        <v>883</v>
      </c>
      <c r="E116" s="24">
        <f>Data!D114</f>
        <v>43014</v>
      </c>
    </row>
    <row r="117" spans="1:5" x14ac:dyDescent="0.25">
      <c r="A117" s="22">
        <f t="shared" si="1"/>
        <v>113</v>
      </c>
      <c r="B117" s="23" t="str">
        <f>Data!E115</f>
        <v>Games</v>
      </c>
      <c r="C117" s="23" t="str">
        <f>Data!F115</f>
        <v>Alice</v>
      </c>
      <c r="D117" s="23">
        <f>Data!G115</f>
        <v>2259</v>
      </c>
      <c r="E117" s="24">
        <f>Data!D115</f>
        <v>43018</v>
      </c>
    </row>
    <row r="118" spans="1:5" x14ac:dyDescent="0.25">
      <c r="A118" s="22">
        <f t="shared" si="1"/>
        <v>114</v>
      </c>
      <c r="B118" s="23" t="str">
        <f>Data!E116</f>
        <v>Music</v>
      </c>
      <c r="C118" s="23" t="str">
        <f>Data!F116</f>
        <v>David</v>
      </c>
      <c r="D118" s="23">
        <f>Data!G116</f>
        <v>965</v>
      </c>
      <c r="E118" s="24">
        <f>Data!D116</f>
        <v>43032</v>
      </c>
    </row>
    <row r="119" spans="1:5" x14ac:dyDescent="0.25">
      <c r="A119" s="22">
        <f t="shared" si="1"/>
        <v>115</v>
      </c>
      <c r="B119" s="23" t="str">
        <f>Data!E117</f>
        <v>Books</v>
      </c>
      <c r="C119" s="23" t="str">
        <f>Data!F117</f>
        <v>Alice</v>
      </c>
      <c r="D119" s="23">
        <f>Data!G117</f>
        <v>0</v>
      </c>
      <c r="E119" s="24">
        <f>Data!D117</f>
        <v>43011</v>
      </c>
    </row>
    <row r="120" spans="1:5" x14ac:dyDescent="0.25">
      <c r="A120" s="22">
        <f t="shared" si="1"/>
        <v>116</v>
      </c>
      <c r="B120" s="23" t="str">
        <f>Data!E118</f>
        <v>Books</v>
      </c>
      <c r="C120" s="23" t="str">
        <f>Data!F118</f>
        <v>Carol</v>
      </c>
      <c r="D120" s="23">
        <f>Data!G118</f>
        <v>697</v>
      </c>
      <c r="E120" s="24">
        <f>Data!D118</f>
        <v>43037</v>
      </c>
    </row>
    <row r="121" spans="1:5" x14ac:dyDescent="0.25">
      <c r="A121" s="22">
        <f t="shared" si="1"/>
        <v>117</v>
      </c>
      <c r="B121" s="23" t="str">
        <f>Data!E119</f>
        <v>Clothing</v>
      </c>
      <c r="C121" s="23" t="str">
        <f>Data!F119</f>
        <v>Carol</v>
      </c>
      <c r="D121" s="23">
        <f>Data!G119</f>
        <v>1227</v>
      </c>
      <c r="E121" s="24">
        <f>Data!D119</f>
        <v>43037</v>
      </c>
    </row>
    <row r="122" spans="1:5" x14ac:dyDescent="0.25">
      <c r="A122" s="22">
        <f t="shared" si="1"/>
        <v>118</v>
      </c>
      <c r="B122" s="23" t="str">
        <f>Data!E120</f>
        <v>Music</v>
      </c>
      <c r="C122" s="23" t="str">
        <f>Data!F120</f>
        <v>Carol</v>
      </c>
      <c r="D122" s="23">
        <f>Data!G120</f>
        <v>1061</v>
      </c>
      <c r="E122" s="24">
        <f>Data!D120</f>
        <v>43011</v>
      </c>
    </row>
    <row r="123" spans="1:5" x14ac:dyDescent="0.25">
      <c r="A123" s="22">
        <f t="shared" si="1"/>
        <v>119</v>
      </c>
      <c r="B123" s="23" t="str">
        <f>Data!E121</f>
        <v>Music</v>
      </c>
      <c r="C123" s="23" t="str">
        <f>Data!F121</f>
        <v>Barney</v>
      </c>
      <c r="D123" s="23">
        <f>Data!G121</f>
        <v>925</v>
      </c>
      <c r="E123" s="24">
        <f>Data!D121</f>
        <v>43036</v>
      </c>
    </row>
    <row r="124" spans="1:5" x14ac:dyDescent="0.25">
      <c r="A124" s="22">
        <f t="shared" si="1"/>
        <v>120</v>
      </c>
      <c r="B124" s="23" t="str">
        <f>Data!E122</f>
        <v>Games</v>
      </c>
      <c r="C124" s="23" t="str">
        <f>Data!F122</f>
        <v>David</v>
      </c>
      <c r="D124" s="23">
        <f>Data!G122</f>
        <v>2271</v>
      </c>
      <c r="E124" s="24">
        <f>Data!D122</f>
        <v>43016</v>
      </c>
    </row>
    <row r="125" spans="1:5" x14ac:dyDescent="0.25">
      <c r="A125" s="22">
        <f t="shared" si="1"/>
        <v>121</v>
      </c>
      <c r="B125" s="23" t="str">
        <f>Data!E123</f>
        <v>Music</v>
      </c>
      <c r="C125" s="23" t="str">
        <f>Data!F123</f>
        <v>Barney</v>
      </c>
      <c r="D125" s="23">
        <f>Data!G123</f>
        <v>1170</v>
      </c>
      <c r="E125" s="24">
        <f>Data!D123</f>
        <v>43011</v>
      </c>
    </row>
    <row r="126" spans="1:5" x14ac:dyDescent="0.25">
      <c r="A126" s="22">
        <f t="shared" si="1"/>
        <v>122</v>
      </c>
      <c r="B126" s="23" t="str">
        <f>Data!E124</f>
        <v>Clothing</v>
      </c>
      <c r="C126" s="23" t="str">
        <f>Data!F124</f>
        <v>David</v>
      </c>
      <c r="D126" s="23">
        <f>Data!G124</f>
        <v>1154</v>
      </c>
      <c r="E126" s="24">
        <f>Data!D124</f>
        <v>43035</v>
      </c>
    </row>
    <row r="127" spans="1:5" x14ac:dyDescent="0.25">
      <c r="A127" s="22">
        <f t="shared" si="1"/>
        <v>123</v>
      </c>
      <c r="B127" s="23" t="str">
        <f>Data!E125</f>
        <v>Books</v>
      </c>
      <c r="C127" s="23" t="str">
        <f>Data!F125</f>
        <v>David</v>
      </c>
      <c r="D127" s="23">
        <f>Data!G125</f>
        <v>598</v>
      </c>
      <c r="E127" s="24">
        <f>Data!D125</f>
        <v>43024</v>
      </c>
    </row>
    <row r="128" spans="1:5" x14ac:dyDescent="0.25">
      <c r="A128" s="22">
        <f t="shared" si="1"/>
        <v>124</v>
      </c>
      <c r="B128" s="23" t="str">
        <f>Data!E126</f>
        <v>Games</v>
      </c>
      <c r="C128" s="23" t="str">
        <f>Data!F126</f>
        <v>Alice</v>
      </c>
      <c r="D128" s="23">
        <f>Data!G126</f>
        <v>1101</v>
      </c>
      <c r="E128" s="24">
        <f>Data!D126</f>
        <v>43024</v>
      </c>
    </row>
    <row r="129" spans="1:5" x14ac:dyDescent="0.25">
      <c r="A129" s="22">
        <f t="shared" si="1"/>
        <v>125</v>
      </c>
      <c r="B129" s="23" t="str">
        <f>Data!E127</f>
        <v>Books</v>
      </c>
      <c r="C129" s="23" t="str">
        <f>Data!F127</f>
        <v>Barney</v>
      </c>
      <c r="D129" s="23">
        <f>Data!G127</f>
        <v>905</v>
      </c>
      <c r="E129" s="24">
        <f>Data!D127</f>
        <v>43036</v>
      </c>
    </row>
    <row r="130" spans="1:5" x14ac:dyDescent="0.25">
      <c r="A130" s="22">
        <f t="shared" si="1"/>
        <v>126</v>
      </c>
      <c r="B130" s="23" t="str">
        <f>Data!E128</f>
        <v>Books</v>
      </c>
      <c r="C130" s="23" t="str">
        <f>Data!F128</f>
        <v>Barney</v>
      </c>
      <c r="D130" s="23">
        <f>Data!G128</f>
        <v>818</v>
      </c>
      <c r="E130" s="24">
        <f>Data!D128</f>
        <v>43012</v>
      </c>
    </row>
    <row r="131" spans="1:5" x14ac:dyDescent="0.25">
      <c r="A131" s="22">
        <f t="shared" si="1"/>
        <v>127</v>
      </c>
      <c r="B131" s="23" t="str">
        <f>Data!E129</f>
        <v>Games</v>
      </c>
      <c r="C131" s="23" t="str">
        <f>Data!F129</f>
        <v>David</v>
      </c>
      <c r="D131" s="23">
        <f>Data!G129</f>
        <v>0</v>
      </c>
      <c r="E131" s="24">
        <f>Data!D129</f>
        <v>43012</v>
      </c>
    </row>
    <row r="132" spans="1:5" x14ac:dyDescent="0.25">
      <c r="A132" s="22">
        <f t="shared" si="1"/>
        <v>128</v>
      </c>
      <c r="B132" s="23" t="str">
        <f>Data!E130</f>
        <v>Books</v>
      </c>
      <c r="C132" s="23" t="str">
        <f>Data!F130</f>
        <v>Alice</v>
      </c>
      <c r="D132" s="23">
        <f>Data!G130</f>
        <v>820</v>
      </c>
      <c r="E132" s="24">
        <f>Data!D130</f>
        <v>43025</v>
      </c>
    </row>
    <row r="133" spans="1:5" x14ac:dyDescent="0.25">
      <c r="A133" s="22">
        <f t="shared" si="1"/>
        <v>129</v>
      </c>
      <c r="B133" s="23" t="str">
        <f>Data!E131</f>
        <v>Games</v>
      </c>
      <c r="C133" s="23" t="str">
        <f>Data!F131</f>
        <v>Carol</v>
      </c>
      <c r="D133" s="23">
        <f>Data!G131</f>
        <v>2228</v>
      </c>
      <c r="E133" s="24">
        <f>Data!D131</f>
        <v>43011</v>
      </c>
    </row>
    <row r="134" spans="1:5" x14ac:dyDescent="0.25">
      <c r="A134" s="22">
        <f t="shared" ref="A134:A197" si="2">A133+1</f>
        <v>130</v>
      </c>
      <c r="B134" s="23" t="str">
        <f>Data!E132</f>
        <v>Games</v>
      </c>
      <c r="C134" s="23" t="str">
        <f>Data!F132</f>
        <v>David</v>
      </c>
      <c r="D134" s="23">
        <f>Data!G132</f>
        <v>0</v>
      </c>
      <c r="E134" s="24">
        <f>Data!D132</f>
        <v>43020</v>
      </c>
    </row>
    <row r="135" spans="1:5" x14ac:dyDescent="0.25">
      <c r="A135" s="22">
        <f t="shared" si="2"/>
        <v>131</v>
      </c>
      <c r="B135" s="23" t="str">
        <f>Data!E133</f>
        <v>Books</v>
      </c>
      <c r="C135" s="23" t="str">
        <f>Data!F133</f>
        <v>Carol</v>
      </c>
      <c r="D135" s="23">
        <f>Data!G133</f>
        <v>970</v>
      </c>
      <c r="E135" s="24">
        <f>Data!D133</f>
        <v>43017</v>
      </c>
    </row>
    <row r="136" spans="1:5" x14ac:dyDescent="0.25">
      <c r="A136" s="22">
        <f t="shared" si="2"/>
        <v>132</v>
      </c>
      <c r="B136" s="23" t="str">
        <f>Data!E134</f>
        <v>Games</v>
      </c>
      <c r="C136" s="23" t="str">
        <f>Data!F134</f>
        <v>David</v>
      </c>
      <c r="D136" s="23">
        <f>Data!G134</f>
        <v>944</v>
      </c>
      <c r="E136" s="24">
        <f>Data!D134</f>
        <v>43011</v>
      </c>
    </row>
    <row r="137" spans="1:5" x14ac:dyDescent="0.25">
      <c r="A137" s="22">
        <f t="shared" si="2"/>
        <v>133</v>
      </c>
      <c r="B137" s="23" t="str">
        <f>Data!E135</f>
        <v>Music</v>
      </c>
      <c r="C137" s="23" t="str">
        <f>Data!F135</f>
        <v>Barney</v>
      </c>
      <c r="D137" s="23">
        <f>Data!G135</f>
        <v>1404</v>
      </c>
      <c r="E137" s="24">
        <f>Data!D135</f>
        <v>43034</v>
      </c>
    </row>
    <row r="138" spans="1:5" x14ac:dyDescent="0.25">
      <c r="A138" s="22">
        <f t="shared" si="2"/>
        <v>134</v>
      </c>
      <c r="B138" s="23" t="str">
        <f>Data!E136</f>
        <v>Clothing</v>
      </c>
      <c r="C138" s="23" t="str">
        <f>Data!F136</f>
        <v>Alice</v>
      </c>
      <c r="D138" s="23">
        <f>Data!G136</f>
        <v>1305</v>
      </c>
      <c r="E138" s="24">
        <f>Data!D136</f>
        <v>43038</v>
      </c>
    </row>
    <row r="139" spans="1:5" x14ac:dyDescent="0.25">
      <c r="A139" s="22">
        <f t="shared" si="2"/>
        <v>135</v>
      </c>
      <c r="B139" s="23" t="str">
        <f>Data!E137</f>
        <v>Games</v>
      </c>
      <c r="C139" s="23" t="str">
        <f>Data!F137</f>
        <v>David</v>
      </c>
      <c r="D139" s="23">
        <f>Data!G137</f>
        <v>869</v>
      </c>
      <c r="E139" s="24">
        <f>Data!D137</f>
        <v>43028</v>
      </c>
    </row>
    <row r="140" spans="1:5" x14ac:dyDescent="0.25">
      <c r="A140" s="22">
        <f t="shared" si="2"/>
        <v>136</v>
      </c>
      <c r="B140" s="23" t="str">
        <f>Data!E138</f>
        <v>Clothing</v>
      </c>
      <c r="C140" s="23" t="str">
        <f>Data!F138</f>
        <v>Carol</v>
      </c>
      <c r="D140" s="23">
        <f>Data!G138</f>
        <v>0</v>
      </c>
      <c r="E140" s="24">
        <f>Data!D138</f>
        <v>43010</v>
      </c>
    </row>
    <row r="141" spans="1:5" x14ac:dyDescent="0.25">
      <c r="A141" s="22">
        <f t="shared" si="2"/>
        <v>137</v>
      </c>
      <c r="B141" s="23" t="str">
        <f>Data!E139</f>
        <v>Games</v>
      </c>
      <c r="C141" s="23" t="str">
        <f>Data!F139</f>
        <v>Barney</v>
      </c>
      <c r="D141" s="23">
        <f>Data!G139</f>
        <v>0</v>
      </c>
      <c r="E141" s="24">
        <f>Data!D139</f>
        <v>43033</v>
      </c>
    </row>
    <row r="142" spans="1:5" x14ac:dyDescent="0.25">
      <c r="A142" s="22">
        <f t="shared" si="2"/>
        <v>138</v>
      </c>
      <c r="B142" s="23" t="str">
        <f>Data!E140</f>
        <v>Books</v>
      </c>
      <c r="C142" s="23" t="str">
        <f>Data!F140</f>
        <v>Carol</v>
      </c>
      <c r="D142" s="23">
        <f>Data!G140</f>
        <v>0</v>
      </c>
      <c r="E142" s="24">
        <f>Data!D140</f>
        <v>43022</v>
      </c>
    </row>
    <row r="143" spans="1:5" x14ac:dyDescent="0.25">
      <c r="A143" s="22">
        <f t="shared" si="2"/>
        <v>139</v>
      </c>
      <c r="B143" s="23" t="str">
        <f>Data!E141</f>
        <v>Music</v>
      </c>
      <c r="C143" s="23" t="str">
        <f>Data!F141</f>
        <v>Alice</v>
      </c>
      <c r="D143" s="23">
        <f>Data!G141</f>
        <v>1461</v>
      </c>
      <c r="E143" s="24">
        <f>Data!D141</f>
        <v>43012</v>
      </c>
    </row>
    <row r="144" spans="1:5" x14ac:dyDescent="0.25">
      <c r="A144" s="22">
        <f t="shared" si="2"/>
        <v>140</v>
      </c>
      <c r="B144" s="23" t="str">
        <f>Data!E142</f>
        <v>Books</v>
      </c>
      <c r="C144" s="23" t="str">
        <f>Data!F142</f>
        <v>Barney</v>
      </c>
      <c r="D144" s="23">
        <f>Data!G142</f>
        <v>999</v>
      </c>
      <c r="E144" s="24">
        <f>Data!D142</f>
        <v>43019</v>
      </c>
    </row>
    <row r="145" spans="1:5" x14ac:dyDescent="0.25">
      <c r="A145" s="22">
        <f t="shared" si="2"/>
        <v>141</v>
      </c>
      <c r="B145" s="23" t="str">
        <f>Data!E143</f>
        <v>Books</v>
      </c>
      <c r="C145" s="23" t="str">
        <f>Data!F143</f>
        <v>Barney</v>
      </c>
      <c r="D145" s="23">
        <f>Data!G143</f>
        <v>510</v>
      </c>
      <c r="E145" s="24">
        <f>Data!D143</f>
        <v>43030</v>
      </c>
    </row>
    <row r="146" spans="1:5" x14ac:dyDescent="0.25">
      <c r="A146" s="22">
        <f t="shared" si="2"/>
        <v>142</v>
      </c>
      <c r="B146" s="23" t="str">
        <f>Data!E144</f>
        <v>Music</v>
      </c>
      <c r="C146" s="23" t="str">
        <f>Data!F144</f>
        <v>Alice</v>
      </c>
      <c r="D146" s="23">
        <f>Data!G144</f>
        <v>1103</v>
      </c>
      <c r="E146" s="24">
        <f>Data!D144</f>
        <v>43021</v>
      </c>
    </row>
    <row r="147" spans="1:5" x14ac:dyDescent="0.25">
      <c r="A147" s="22">
        <f t="shared" si="2"/>
        <v>143</v>
      </c>
      <c r="B147" s="23" t="str">
        <f>Data!E145</f>
        <v>Music</v>
      </c>
      <c r="C147" s="23" t="str">
        <f>Data!F145</f>
        <v>Carol</v>
      </c>
      <c r="D147" s="23">
        <f>Data!G145</f>
        <v>1412</v>
      </c>
      <c r="E147" s="24">
        <f>Data!D145</f>
        <v>43024</v>
      </c>
    </row>
    <row r="148" spans="1:5" x14ac:dyDescent="0.25">
      <c r="A148" s="22">
        <f t="shared" si="2"/>
        <v>144</v>
      </c>
      <c r="B148" s="23" t="str">
        <f>Data!E146</f>
        <v>Books</v>
      </c>
      <c r="C148" s="23" t="str">
        <f>Data!F146</f>
        <v>Barney</v>
      </c>
      <c r="D148" s="23">
        <f>Data!G146</f>
        <v>0</v>
      </c>
      <c r="E148" s="24">
        <f>Data!D146</f>
        <v>43024</v>
      </c>
    </row>
    <row r="149" spans="1:5" x14ac:dyDescent="0.25">
      <c r="A149" s="22">
        <f t="shared" si="2"/>
        <v>145</v>
      </c>
      <c r="B149" s="23" t="str">
        <f>Data!E147</f>
        <v>Books</v>
      </c>
      <c r="C149" s="23" t="str">
        <f>Data!F147</f>
        <v>Alice</v>
      </c>
      <c r="D149" s="23">
        <f>Data!G147</f>
        <v>763</v>
      </c>
      <c r="E149" s="24">
        <f>Data!D147</f>
        <v>43016</v>
      </c>
    </row>
    <row r="150" spans="1:5" x14ac:dyDescent="0.25">
      <c r="A150" s="22">
        <f t="shared" si="2"/>
        <v>146</v>
      </c>
      <c r="B150" s="23" t="str">
        <f>Data!E148</f>
        <v>Clothing</v>
      </c>
      <c r="C150" s="23" t="str">
        <f>Data!F148</f>
        <v>Barney</v>
      </c>
      <c r="D150" s="23">
        <f>Data!G148</f>
        <v>1419</v>
      </c>
      <c r="E150" s="24">
        <f>Data!D148</f>
        <v>43019</v>
      </c>
    </row>
    <row r="151" spans="1:5" x14ac:dyDescent="0.25">
      <c r="A151" s="22">
        <f t="shared" si="2"/>
        <v>147</v>
      </c>
      <c r="B151" s="23" t="str">
        <f>Data!E149</f>
        <v>Books</v>
      </c>
      <c r="C151" s="23" t="str">
        <f>Data!F149</f>
        <v>Alice</v>
      </c>
      <c r="D151" s="23">
        <f>Data!G149</f>
        <v>906</v>
      </c>
      <c r="E151" s="24">
        <f>Data!D149</f>
        <v>43039</v>
      </c>
    </row>
    <row r="152" spans="1:5" x14ac:dyDescent="0.25">
      <c r="A152" s="22">
        <f t="shared" si="2"/>
        <v>148</v>
      </c>
      <c r="B152" s="23" t="str">
        <f>Data!E150</f>
        <v>Books</v>
      </c>
      <c r="C152" s="23" t="str">
        <f>Data!F150</f>
        <v>Carol</v>
      </c>
      <c r="D152" s="23">
        <f>Data!G150</f>
        <v>725</v>
      </c>
      <c r="E152" s="24">
        <f>Data!D150</f>
        <v>43018</v>
      </c>
    </row>
    <row r="153" spans="1:5" x14ac:dyDescent="0.25">
      <c r="A153" s="22">
        <f t="shared" si="2"/>
        <v>149</v>
      </c>
      <c r="B153" s="23" t="str">
        <f>Data!E151</f>
        <v>Clothing</v>
      </c>
      <c r="C153" s="23" t="str">
        <f>Data!F151</f>
        <v>Carol</v>
      </c>
      <c r="D153" s="23">
        <f>Data!G151</f>
        <v>1304</v>
      </c>
      <c r="E153" s="24">
        <f>Data!D151</f>
        <v>43023</v>
      </c>
    </row>
    <row r="154" spans="1:5" x14ac:dyDescent="0.25">
      <c r="A154" s="22">
        <f t="shared" si="2"/>
        <v>150</v>
      </c>
      <c r="B154" s="23" t="str">
        <f>Data!E152</f>
        <v>Games</v>
      </c>
      <c r="C154" s="23" t="str">
        <f>Data!F152</f>
        <v>Carol</v>
      </c>
      <c r="D154" s="23">
        <f>Data!G152</f>
        <v>1050</v>
      </c>
      <c r="E154" s="24">
        <f>Data!D152</f>
        <v>43034</v>
      </c>
    </row>
    <row r="155" spans="1:5" x14ac:dyDescent="0.25">
      <c r="A155" s="22">
        <f t="shared" si="2"/>
        <v>151</v>
      </c>
      <c r="B155" s="23" t="str">
        <f>Data!E153</f>
        <v>Books</v>
      </c>
      <c r="C155" s="23" t="str">
        <f>Data!F153</f>
        <v>David</v>
      </c>
      <c r="D155" s="23">
        <f>Data!G153</f>
        <v>765</v>
      </c>
      <c r="E155" s="24">
        <f>Data!D153</f>
        <v>43011</v>
      </c>
    </row>
    <row r="156" spans="1:5" x14ac:dyDescent="0.25">
      <c r="A156" s="22">
        <f t="shared" si="2"/>
        <v>152</v>
      </c>
      <c r="B156" s="23" t="str">
        <f>Data!E154</f>
        <v>Music</v>
      </c>
      <c r="C156" s="23" t="str">
        <f>Data!F154</f>
        <v>Barney</v>
      </c>
      <c r="D156" s="23">
        <f>Data!G154</f>
        <v>1272</v>
      </c>
      <c r="E156" s="24">
        <f>Data!D154</f>
        <v>43009</v>
      </c>
    </row>
    <row r="157" spans="1:5" x14ac:dyDescent="0.25">
      <c r="A157" s="22">
        <f t="shared" si="2"/>
        <v>153</v>
      </c>
      <c r="B157" s="23" t="str">
        <f>Data!E155</f>
        <v>Music</v>
      </c>
      <c r="C157" s="23" t="str">
        <f>Data!F155</f>
        <v>David</v>
      </c>
      <c r="D157" s="23">
        <f>Data!G155</f>
        <v>1424</v>
      </c>
      <c r="E157" s="24">
        <f>Data!D155</f>
        <v>43015</v>
      </c>
    </row>
    <row r="158" spans="1:5" x14ac:dyDescent="0.25">
      <c r="A158" s="22">
        <f t="shared" si="2"/>
        <v>154</v>
      </c>
      <c r="B158" s="23" t="str">
        <f>Data!E156</f>
        <v>Music</v>
      </c>
      <c r="C158" s="23" t="str">
        <f>Data!F156</f>
        <v>Alice</v>
      </c>
      <c r="D158" s="23">
        <f>Data!G156</f>
        <v>1047</v>
      </c>
      <c r="E158" s="24">
        <f>Data!D156</f>
        <v>43013</v>
      </c>
    </row>
    <row r="159" spans="1:5" x14ac:dyDescent="0.25">
      <c r="A159" s="22">
        <f t="shared" si="2"/>
        <v>155</v>
      </c>
      <c r="B159" s="23" t="str">
        <f>Data!E157</f>
        <v>Games</v>
      </c>
      <c r="C159" s="23" t="str">
        <f>Data!F157</f>
        <v>Carol</v>
      </c>
      <c r="D159" s="23">
        <f>Data!G157</f>
        <v>1451</v>
      </c>
      <c r="E159" s="24">
        <f>Data!D157</f>
        <v>43009</v>
      </c>
    </row>
    <row r="160" spans="1:5" x14ac:dyDescent="0.25">
      <c r="A160" s="22">
        <f t="shared" si="2"/>
        <v>156</v>
      </c>
      <c r="B160" s="23" t="str">
        <f>Data!E158</f>
        <v>Clothing</v>
      </c>
      <c r="C160" s="23" t="str">
        <f>Data!F158</f>
        <v>Barney</v>
      </c>
      <c r="D160" s="23">
        <f>Data!G158</f>
        <v>667</v>
      </c>
      <c r="E160" s="24">
        <f>Data!D158</f>
        <v>43018</v>
      </c>
    </row>
    <row r="161" spans="1:5" x14ac:dyDescent="0.25">
      <c r="A161" s="22">
        <f t="shared" si="2"/>
        <v>157</v>
      </c>
      <c r="B161" s="23" t="str">
        <f>Data!E159</f>
        <v>Books</v>
      </c>
      <c r="C161" s="23" t="str">
        <f>Data!F159</f>
        <v>Carol</v>
      </c>
      <c r="D161" s="23">
        <f>Data!G159</f>
        <v>670</v>
      </c>
      <c r="E161" s="24">
        <f>Data!D159</f>
        <v>43009</v>
      </c>
    </row>
    <row r="162" spans="1:5" x14ac:dyDescent="0.25">
      <c r="A162" s="22">
        <f t="shared" si="2"/>
        <v>158</v>
      </c>
      <c r="B162" s="23" t="str">
        <f>Data!E160</f>
        <v>Books</v>
      </c>
      <c r="C162" s="23" t="str">
        <f>Data!F160</f>
        <v>David</v>
      </c>
      <c r="D162" s="23">
        <f>Data!G160</f>
        <v>729</v>
      </c>
      <c r="E162" s="24">
        <f>Data!D160</f>
        <v>43012</v>
      </c>
    </row>
    <row r="163" spans="1:5" x14ac:dyDescent="0.25">
      <c r="A163" s="22">
        <f t="shared" si="2"/>
        <v>159</v>
      </c>
      <c r="B163" s="23" t="str">
        <f>Data!E161</f>
        <v>Clothing</v>
      </c>
      <c r="C163" s="23" t="str">
        <f>Data!F161</f>
        <v>Carol</v>
      </c>
      <c r="D163" s="23">
        <f>Data!G161</f>
        <v>1864</v>
      </c>
      <c r="E163" s="24">
        <f>Data!D161</f>
        <v>43029</v>
      </c>
    </row>
    <row r="164" spans="1:5" x14ac:dyDescent="0.25">
      <c r="A164" s="22">
        <f t="shared" si="2"/>
        <v>160</v>
      </c>
      <c r="B164" s="23" t="str">
        <f>Data!E162</f>
        <v>Books</v>
      </c>
      <c r="C164" s="23" t="str">
        <f>Data!F162</f>
        <v>Carol</v>
      </c>
      <c r="D164" s="23">
        <f>Data!G162</f>
        <v>0</v>
      </c>
      <c r="E164" s="24">
        <f>Data!D162</f>
        <v>43021</v>
      </c>
    </row>
    <row r="165" spans="1:5" x14ac:dyDescent="0.25">
      <c r="A165" s="22">
        <f t="shared" si="2"/>
        <v>161</v>
      </c>
      <c r="B165" s="23" t="str">
        <f>Data!E163</f>
        <v>Clothing</v>
      </c>
      <c r="C165" s="23" t="str">
        <f>Data!F163</f>
        <v>Carol</v>
      </c>
      <c r="D165" s="23">
        <f>Data!G163</f>
        <v>0</v>
      </c>
      <c r="E165" s="24">
        <f>Data!D163</f>
        <v>43027</v>
      </c>
    </row>
    <row r="166" spans="1:5" x14ac:dyDescent="0.25">
      <c r="A166" s="22">
        <f t="shared" si="2"/>
        <v>162</v>
      </c>
      <c r="B166" s="23" t="str">
        <f>Data!E164</f>
        <v>Clothing</v>
      </c>
      <c r="C166" s="23" t="str">
        <f>Data!F164</f>
        <v>David</v>
      </c>
      <c r="D166" s="23">
        <f>Data!G164</f>
        <v>850</v>
      </c>
      <c r="E166" s="24">
        <f>Data!D164</f>
        <v>43036</v>
      </c>
    </row>
    <row r="167" spans="1:5" x14ac:dyDescent="0.25">
      <c r="A167" s="22">
        <f t="shared" si="2"/>
        <v>163</v>
      </c>
      <c r="B167" s="23" t="str">
        <f>Data!E165</f>
        <v>Games</v>
      </c>
      <c r="C167" s="23" t="str">
        <f>Data!F165</f>
        <v>Carol</v>
      </c>
      <c r="D167" s="23">
        <f>Data!G165</f>
        <v>1500</v>
      </c>
      <c r="E167" s="24">
        <f>Data!D165</f>
        <v>43023</v>
      </c>
    </row>
    <row r="168" spans="1:5" x14ac:dyDescent="0.25">
      <c r="A168" s="22">
        <f t="shared" si="2"/>
        <v>164</v>
      </c>
      <c r="B168" s="23" t="str">
        <f>Data!E166</f>
        <v>Music</v>
      </c>
      <c r="C168" s="23" t="str">
        <f>Data!F166</f>
        <v>Carol</v>
      </c>
      <c r="D168" s="23">
        <f>Data!G166</f>
        <v>0</v>
      </c>
      <c r="E168" s="24">
        <f>Data!D166</f>
        <v>43019</v>
      </c>
    </row>
    <row r="169" spans="1:5" x14ac:dyDescent="0.25">
      <c r="A169" s="22">
        <f t="shared" si="2"/>
        <v>165</v>
      </c>
      <c r="B169" s="23" t="str">
        <f>Data!E167</f>
        <v>Music</v>
      </c>
      <c r="C169" s="23" t="str">
        <f>Data!F167</f>
        <v>Barney</v>
      </c>
      <c r="D169" s="23">
        <f>Data!G167</f>
        <v>1242</v>
      </c>
      <c r="E169" s="24">
        <f>Data!D167</f>
        <v>43012</v>
      </c>
    </row>
    <row r="170" spans="1:5" x14ac:dyDescent="0.25">
      <c r="A170" s="22">
        <f t="shared" si="2"/>
        <v>166</v>
      </c>
      <c r="B170" s="23" t="str">
        <f>Data!E168</f>
        <v>Music</v>
      </c>
      <c r="C170" s="23" t="str">
        <f>Data!F168</f>
        <v>Carol</v>
      </c>
      <c r="D170" s="23">
        <f>Data!G168</f>
        <v>0</v>
      </c>
      <c r="E170" s="24">
        <f>Data!D168</f>
        <v>43032</v>
      </c>
    </row>
    <row r="171" spans="1:5" x14ac:dyDescent="0.25">
      <c r="A171" s="22">
        <f t="shared" si="2"/>
        <v>167</v>
      </c>
      <c r="B171" s="23" t="str">
        <f>Data!E169</f>
        <v>Books</v>
      </c>
      <c r="C171" s="23" t="str">
        <f>Data!F169</f>
        <v>David</v>
      </c>
      <c r="D171" s="23">
        <f>Data!G169</f>
        <v>804</v>
      </c>
      <c r="E171" s="24">
        <f>Data!D169</f>
        <v>43031</v>
      </c>
    </row>
    <row r="172" spans="1:5" x14ac:dyDescent="0.25">
      <c r="A172" s="22">
        <f t="shared" si="2"/>
        <v>168</v>
      </c>
      <c r="B172" s="23" t="str">
        <f>Data!E170</f>
        <v>Clothing</v>
      </c>
      <c r="C172" s="23" t="str">
        <f>Data!F170</f>
        <v>Barney</v>
      </c>
      <c r="D172" s="23">
        <f>Data!G170</f>
        <v>615</v>
      </c>
      <c r="E172" s="24">
        <f>Data!D170</f>
        <v>43026</v>
      </c>
    </row>
    <row r="173" spans="1:5" x14ac:dyDescent="0.25">
      <c r="A173" s="22">
        <f t="shared" si="2"/>
        <v>169</v>
      </c>
      <c r="B173" s="23" t="str">
        <f>Data!E171</f>
        <v>Books</v>
      </c>
      <c r="C173" s="23" t="str">
        <f>Data!F171</f>
        <v>Barney</v>
      </c>
      <c r="D173" s="23">
        <f>Data!G171</f>
        <v>0</v>
      </c>
      <c r="E173" s="24">
        <f>Data!D171</f>
        <v>43014</v>
      </c>
    </row>
    <row r="174" spans="1:5" x14ac:dyDescent="0.25">
      <c r="A174" s="22">
        <f t="shared" si="2"/>
        <v>170</v>
      </c>
      <c r="B174" s="23" t="str">
        <f>Data!E172</f>
        <v>Games</v>
      </c>
      <c r="C174" s="23" t="str">
        <f>Data!F172</f>
        <v>Carol</v>
      </c>
      <c r="D174" s="23">
        <f>Data!G172</f>
        <v>1900</v>
      </c>
      <c r="E174" s="24">
        <f>Data!D172</f>
        <v>43024</v>
      </c>
    </row>
    <row r="175" spans="1:5" x14ac:dyDescent="0.25">
      <c r="A175" s="22">
        <f t="shared" si="2"/>
        <v>171</v>
      </c>
      <c r="B175" s="23" t="str">
        <f>Data!E173</f>
        <v>Clothing</v>
      </c>
      <c r="C175" s="23" t="str">
        <f>Data!F173</f>
        <v>Alice</v>
      </c>
      <c r="D175" s="23">
        <f>Data!G173</f>
        <v>1657</v>
      </c>
      <c r="E175" s="24">
        <f>Data!D173</f>
        <v>43010</v>
      </c>
    </row>
    <row r="176" spans="1:5" x14ac:dyDescent="0.25">
      <c r="A176" s="22">
        <f t="shared" si="2"/>
        <v>172</v>
      </c>
      <c r="B176" s="23" t="str">
        <f>Data!E174</f>
        <v>Clothing</v>
      </c>
      <c r="C176" s="23" t="str">
        <f>Data!F174</f>
        <v>Alice</v>
      </c>
      <c r="D176" s="23">
        <f>Data!G174</f>
        <v>1243</v>
      </c>
      <c r="E176" s="24">
        <f>Data!D174</f>
        <v>43034</v>
      </c>
    </row>
    <row r="177" spans="1:5" x14ac:dyDescent="0.25">
      <c r="A177" s="22">
        <f t="shared" si="2"/>
        <v>173</v>
      </c>
      <c r="B177" s="23" t="str">
        <f>Data!E175</f>
        <v>Clothing</v>
      </c>
      <c r="C177" s="23" t="str">
        <f>Data!F175</f>
        <v>Barney</v>
      </c>
      <c r="D177" s="23">
        <f>Data!G175</f>
        <v>0</v>
      </c>
      <c r="E177" s="24">
        <f>Data!D175</f>
        <v>43011</v>
      </c>
    </row>
    <row r="178" spans="1:5" x14ac:dyDescent="0.25">
      <c r="A178" s="22">
        <f t="shared" si="2"/>
        <v>174</v>
      </c>
      <c r="B178" s="23" t="str">
        <f>Data!E176</f>
        <v>Games</v>
      </c>
      <c r="C178" s="23" t="str">
        <f>Data!F176</f>
        <v>Carol</v>
      </c>
      <c r="D178" s="23">
        <f>Data!G176</f>
        <v>1616</v>
      </c>
      <c r="E178" s="24">
        <f>Data!D176</f>
        <v>43030</v>
      </c>
    </row>
    <row r="179" spans="1:5" x14ac:dyDescent="0.25">
      <c r="A179" s="22">
        <f t="shared" si="2"/>
        <v>175</v>
      </c>
      <c r="B179" s="23" t="str">
        <f>Data!E177</f>
        <v>Music</v>
      </c>
      <c r="C179" s="23" t="str">
        <f>Data!F177</f>
        <v>David</v>
      </c>
      <c r="D179" s="23">
        <f>Data!G177</f>
        <v>1136</v>
      </c>
      <c r="E179" s="24">
        <f>Data!D177</f>
        <v>43013</v>
      </c>
    </row>
    <row r="180" spans="1:5" x14ac:dyDescent="0.25">
      <c r="A180" s="22">
        <f t="shared" si="2"/>
        <v>176</v>
      </c>
      <c r="B180" s="23" t="str">
        <f>Data!E178</f>
        <v>Clothing</v>
      </c>
      <c r="C180" s="23" t="str">
        <f>Data!F178</f>
        <v>Alice</v>
      </c>
      <c r="D180" s="23">
        <f>Data!G178</f>
        <v>1671</v>
      </c>
      <c r="E180" s="24">
        <f>Data!D178</f>
        <v>43022</v>
      </c>
    </row>
    <row r="181" spans="1:5" x14ac:dyDescent="0.25">
      <c r="A181" s="22">
        <f t="shared" si="2"/>
        <v>177</v>
      </c>
      <c r="B181" s="23" t="str">
        <f>Data!E179</f>
        <v>Books</v>
      </c>
      <c r="C181" s="23" t="str">
        <f>Data!F179</f>
        <v>Alice</v>
      </c>
      <c r="D181" s="23">
        <f>Data!G179</f>
        <v>640</v>
      </c>
      <c r="E181" s="24">
        <f>Data!D179</f>
        <v>43017</v>
      </c>
    </row>
    <row r="182" spans="1:5" x14ac:dyDescent="0.25">
      <c r="A182" s="22">
        <f t="shared" si="2"/>
        <v>178</v>
      </c>
      <c r="B182" s="23" t="str">
        <f>Data!E180</f>
        <v>Music</v>
      </c>
      <c r="C182" s="23" t="str">
        <f>Data!F180</f>
        <v>Carol</v>
      </c>
      <c r="D182" s="23">
        <f>Data!G180</f>
        <v>952</v>
      </c>
      <c r="E182" s="24">
        <f>Data!D180</f>
        <v>43030</v>
      </c>
    </row>
    <row r="183" spans="1:5" x14ac:dyDescent="0.25">
      <c r="A183" s="22">
        <f t="shared" si="2"/>
        <v>179</v>
      </c>
      <c r="B183" s="23" t="str">
        <f>Data!E181</f>
        <v>Games</v>
      </c>
      <c r="C183" s="23" t="str">
        <f>Data!F181</f>
        <v>Barney</v>
      </c>
      <c r="D183" s="23">
        <f>Data!G181</f>
        <v>1198</v>
      </c>
      <c r="E183" s="24">
        <f>Data!D181</f>
        <v>43019</v>
      </c>
    </row>
    <row r="184" spans="1:5" x14ac:dyDescent="0.25">
      <c r="A184" s="22">
        <f t="shared" si="2"/>
        <v>180</v>
      </c>
      <c r="B184" s="23" t="str">
        <f>Data!E182</f>
        <v>Music</v>
      </c>
      <c r="C184" s="23" t="str">
        <f>Data!F182</f>
        <v>Barney</v>
      </c>
      <c r="D184" s="23">
        <f>Data!G182</f>
        <v>1291</v>
      </c>
      <c r="E184" s="24">
        <f>Data!D182</f>
        <v>43023</v>
      </c>
    </row>
    <row r="185" spans="1:5" x14ac:dyDescent="0.25">
      <c r="A185" s="22">
        <f t="shared" si="2"/>
        <v>181</v>
      </c>
      <c r="B185" s="23" t="str">
        <f>Data!E183</f>
        <v>Games</v>
      </c>
      <c r="C185" s="23" t="str">
        <f>Data!F183</f>
        <v>Carol</v>
      </c>
      <c r="D185" s="23">
        <f>Data!G183</f>
        <v>1037</v>
      </c>
      <c r="E185" s="24">
        <f>Data!D183</f>
        <v>43029</v>
      </c>
    </row>
    <row r="186" spans="1:5" x14ac:dyDescent="0.25">
      <c r="A186" s="22">
        <f t="shared" si="2"/>
        <v>182</v>
      </c>
      <c r="B186" s="23" t="str">
        <f>Data!E184</f>
        <v>Clothing</v>
      </c>
      <c r="C186" s="23" t="str">
        <f>Data!F184</f>
        <v>Barney</v>
      </c>
      <c r="D186" s="23">
        <f>Data!G184</f>
        <v>1105</v>
      </c>
      <c r="E186" s="24">
        <f>Data!D184</f>
        <v>43035</v>
      </c>
    </row>
    <row r="187" spans="1:5" x14ac:dyDescent="0.25">
      <c r="A187" s="22">
        <f t="shared" si="2"/>
        <v>183</v>
      </c>
      <c r="B187" s="23" t="str">
        <f>Data!E185</f>
        <v>Books</v>
      </c>
      <c r="C187" s="23" t="str">
        <f>Data!F185</f>
        <v>Carol</v>
      </c>
      <c r="D187" s="23">
        <f>Data!G185</f>
        <v>767</v>
      </c>
      <c r="E187" s="24">
        <f>Data!D185</f>
        <v>43032</v>
      </c>
    </row>
    <row r="188" spans="1:5" x14ac:dyDescent="0.25">
      <c r="A188" s="22">
        <f t="shared" si="2"/>
        <v>184</v>
      </c>
      <c r="B188" s="23" t="str">
        <f>Data!E186</f>
        <v>Clothing</v>
      </c>
      <c r="C188" s="23" t="str">
        <f>Data!F186</f>
        <v>Alice</v>
      </c>
      <c r="D188" s="23">
        <f>Data!G186</f>
        <v>1121</v>
      </c>
      <c r="E188" s="24">
        <f>Data!D186</f>
        <v>43011</v>
      </c>
    </row>
    <row r="189" spans="1:5" x14ac:dyDescent="0.25">
      <c r="A189" s="22">
        <f t="shared" si="2"/>
        <v>185</v>
      </c>
      <c r="B189" s="23" t="str">
        <f>Data!E187</f>
        <v>Music</v>
      </c>
      <c r="C189" s="23" t="str">
        <f>Data!F187</f>
        <v>Barney</v>
      </c>
      <c r="D189" s="23">
        <f>Data!G187</f>
        <v>914</v>
      </c>
      <c r="E189" s="24">
        <f>Data!D187</f>
        <v>43020</v>
      </c>
    </row>
    <row r="190" spans="1:5" x14ac:dyDescent="0.25">
      <c r="A190" s="22">
        <f t="shared" si="2"/>
        <v>186</v>
      </c>
      <c r="B190" s="23" t="str">
        <f>Data!E188</f>
        <v>Clothing</v>
      </c>
      <c r="C190" s="23" t="str">
        <f>Data!F188</f>
        <v>David</v>
      </c>
      <c r="D190" s="23">
        <f>Data!G188</f>
        <v>1631</v>
      </c>
      <c r="E190" s="24">
        <f>Data!D188</f>
        <v>43016</v>
      </c>
    </row>
    <row r="191" spans="1:5" x14ac:dyDescent="0.25">
      <c r="A191" s="22">
        <f t="shared" si="2"/>
        <v>187</v>
      </c>
      <c r="B191" s="23" t="str">
        <f>Data!E189</f>
        <v>Games</v>
      </c>
      <c r="C191" s="23" t="str">
        <f>Data!F189</f>
        <v>Barney</v>
      </c>
      <c r="D191" s="23">
        <f>Data!G189</f>
        <v>0</v>
      </c>
      <c r="E191" s="24">
        <f>Data!D189</f>
        <v>43012</v>
      </c>
    </row>
    <row r="192" spans="1:5" x14ac:dyDescent="0.25">
      <c r="A192" s="22">
        <f t="shared" si="2"/>
        <v>188</v>
      </c>
      <c r="B192" s="23" t="str">
        <f>Data!E190</f>
        <v>Games</v>
      </c>
      <c r="C192" s="23" t="str">
        <f>Data!F190</f>
        <v>David</v>
      </c>
      <c r="D192" s="23">
        <f>Data!G190</f>
        <v>1916</v>
      </c>
      <c r="E192" s="24">
        <f>Data!D190</f>
        <v>43029</v>
      </c>
    </row>
    <row r="193" spans="1:5" x14ac:dyDescent="0.25">
      <c r="A193" s="22">
        <f t="shared" si="2"/>
        <v>189</v>
      </c>
      <c r="B193" s="23" t="str">
        <f>Data!E191</f>
        <v>Games</v>
      </c>
      <c r="C193" s="23" t="str">
        <f>Data!F191</f>
        <v>Alice</v>
      </c>
      <c r="D193" s="23">
        <f>Data!G191</f>
        <v>2406</v>
      </c>
      <c r="E193" s="24">
        <f>Data!D191</f>
        <v>43014</v>
      </c>
    </row>
    <row r="194" spans="1:5" x14ac:dyDescent="0.25">
      <c r="A194" s="22">
        <f t="shared" si="2"/>
        <v>190</v>
      </c>
      <c r="B194" s="23" t="str">
        <f>Data!E192</f>
        <v>Games</v>
      </c>
      <c r="C194" s="23" t="str">
        <f>Data!F192</f>
        <v>Carol</v>
      </c>
      <c r="D194" s="23">
        <f>Data!G192</f>
        <v>1878</v>
      </c>
      <c r="E194" s="24">
        <f>Data!D192</f>
        <v>43020</v>
      </c>
    </row>
    <row r="195" spans="1:5" x14ac:dyDescent="0.25">
      <c r="A195" s="22">
        <f t="shared" si="2"/>
        <v>191</v>
      </c>
      <c r="B195" s="23" t="str">
        <f>Data!E193</f>
        <v>Games</v>
      </c>
      <c r="C195" s="23" t="str">
        <f>Data!F193</f>
        <v>David</v>
      </c>
      <c r="D195" s="23">
        <f>Data!G193</f>
        <v>0</v>
      </c>
      <c r="E195" s="24">
        <f>Data!D193</f>
        <v>43027</v>
      </c>
    </row>
    <row r="196" spans="1:5" x14ac:dyDescent="0.25">
      <c r="A196" s="22">
        <f t="shared" si="2"/>
        <v>192</v>
      </c>
      <c r="B196" s="23" t="str">
        <f>Data!E194</f>
        <v>Music</v>
      </c>
      <c r="C196" s="23" t="str">
        <f>Data!F194</f>
        <v>Carol</v>
      </c>
      <c r="D196" s="23">
        <f>Data!G194</f>
        <v>1360</v>
      </c>
      <c r="E196" s="24">
        <f>Data!D194</f>
        <v>43023</v>
      </c>
    </row>
    <row r="197" spans="1:5" x14ac:dyDescent="0.25">
      <c r="A197" s="22">
        <f t="shared" si="2"/>
        <v>193</v>
      </c>
      <c r="B197" s="23" t="str">
        <f>Data!E195</f>
        <v>Music</v>
      </c>
      <c r="C197" s="23" t="str">
        <f>Data!F195</f>
        <v>Carol</v>
      </c>
      <c r="D197" s="23">
        <f>Data!G195</f>
        <v>0</v>
      </c>
      <c r="E197" s="24">
        <f>Data!D195</f>
        <v>43022</v>
      </c>
    </row>
    <row r="198" spans="1:5" x14ac:dyDescent="0.25">
      <c r="A198" s="22">
        <f t="shared" ref="A198:A261" si="3">A197+1</f>
        <v>194</v>
      </c>
      <c r="B198" s="23" t="str">
        <f>Data!E196</f>
        <v>Books</v>
      </c>
      <c r="C198" s="23" t="str">
        <f>Data!F196</f>
        <v>Barney</v>
      </c>
      <c r="D198" s="23">
        <f>Data!G196</f>
        <v>844</v>
      </c>
      <c r="E198" s="24">
        <f>Data!D196</f>
        <v>43013</v>
      </c>
    </row>
    <row r="199" spans="1:5" x14ac:dyDescent="0.25">
      <c r="A199" s="22">
        <f t="shared" si="3"/>
        <v>195</v>
      </c>
      <c r="B199" s="23" t="str">
        <f>Data!E197</f>
        <v>Clothing</v>
      </c>
      <c r="C199" s="23" t="str">
        <f>Data!F197</f>
        <v>David</v>
      </c>
      <c r="D199" s="23">
        <f>Data!G197</f>
        <v>1172</v>
      </c>
      <c r="E199" s="24">
        <f>Data!D197</f>
        <v>43028</v>
      </c>
    </row>
    <row r="200" spans="1:5" x14ac:dyDescent="0.25">
      <c r="A200" s="22">
        <f t="shared" si="3"/>
        <v>196</v>
      </c>
      <c r="B200" s="23" t="str">
        <f>Data!E198</f>
        <v>Books</v>
      </c>
      <c r="C200" s="23" t="str">
        <f>Data!F198</f>
        <v>Alice</v>
      </c>
      <c r="D200" s="23">
        <f>Data!G198</f>
        <v>0</v>
      </c>
      <c r="E200" s="24">
        <f>Data!D198</f>
        <v>43038</v>
      </c>
    </row>
    <row r="201" spans="1:5" x14ac:dyDescent="0.25">
      <c r="A201" s="22">
        <f t="shared" si="3"/>
        <v>197</v>
      </c>
      <c r="B201" s="23" t="str">
        <f>Data!E199</f>
        <v>Music</v>
      </c>
      <c r="C201" s="23" t="str">
        <f>Data!F199</f>
        <v>Alice</v>
      </c>
      <c r="D201" s="23">
        <f>Data!G199</f>
        <v>924</v>
      </c>
      <c r="E201" s="24">
        <f>Data!D199</f>
        <v>43015</v>
      </c>
    </row>
    <row r="202" spans="1:5" x14ac:dyDescent="0.25">
      <c r="A202" s="22">
        <f t="shared" si="3"/>
        <v>198</v>
      </c>
      <c r="B202" s="23" t="str">
        <f>Data!E200</f>
        <v>Games</v>
      </c>
      <c r="C202" s="23" t="str">
        <f>Data!F200</f>
        <v>Barney</v>
      </c>
      <c r="D202" s="23">
        <f>Data!G200</f>
        <v>2368</v>
      </c>
      <c r="E202" s="24">
        <f>Data!D200</f>
        <v>43010</v>
      </c>
    </row>
    <row r="203" spans="1:5" x14ac:dyDescent="0.25">
      <c r="A203" s="22">
        <f t="shared" si="3"/>
        <v>199</v>
      </c>
      <c r="B203" s="23" t="str">
        <f>Data!E201</f>
        <v>Games</v>
      </c>
      <c r="C203" s="23" t="str">
        <f>Data!F201</f>
        <v>Carol</v>
      </c>
      <c r="D203" s="23">
        <f>Data!G201</f>
        <v>1616</v>
      </c>
      <c r="E203" s="24">
        <f>Data!D201</f>
        <v>43026</v>
      </c>
    </row>
    <row r="204" spans="1:5" x14ac:dyDescent="0.25">
      <c r="A204" s="22">
        <f t="shared" si="3"/>
        <v>200</v>
      </c>
      <c r="B204" s="23" t="str">
        <f>Data!E202</f>
        <v>Music</v>
      </c>
      <c r="C204" s="23" t="str">
        <f>Data!F202</f>
        <v>David</v>
      </c>
      <c r="D204" s="23">
        <f>Data!G202</f>
        <v>1445</v>
      </c>
      <c r="E204" s="24">
        <f>Data!D202</f>
        <v>43020</v>
      </c>
    </row>
    <row r="205" spans="1:5" x14ac:dyDescent="0.25">
      <c r="A205" s="22">
        <f t="shared" si="3"/>
        <v>201</v>
      </c>
      <c r="B205" s="23" t="str">
        <f>Data!E203</f>
        <v>Music</v>
      </c>
      <c r="C205" s="23" t="str">
        <f>Data!F203</f>
        <v>Carol</v>
      </c>
      <c r="D205" s="23">
        <f>Data!G203</f>
        <v>1133</v>
      </c>
      <c r="E205" s="24">
        <f>Data!D203</f>
        <v>43038</v>
      </c>
    </row>
    <row r="206" spans="1:5" x14ac:dyDescent="0.25">
      <c r="A206" s="22">
        <f t="shared" si="3"/>
        <v>202</v>
      </c>
      <c r="B206" s="23" t="str">
        <f>Data!E204</f>
        <v>Clothing</v>
      </c>
      <c r="C206" s="23" t="str">
        <f>Data!F204</f>
        <v>Carol</v>
      </c>
      <c r="D206" s="23">
        <f>Data!G204</f>
        <v>0</v>
      </c>
      <c r="E206" s="24">
        <f>Data!D204</f>
        <v>43013</v>
      </c>
    </row>
    <row r="207" spans="1:5" x14ac:dyDescent="0.25">
      <c r="A207" s="22">
        <f t="shared" si="3"/>
        <v>203</v>
      </c>
      <c r="B207" s="23" t="str">
        <f>Data!E205</f>
        <v>Clothing</v>
      </c>
      <c r="C207" s="23" t="str">
        <f>Data!F205</f>
        <v>Alice</v>
      </c>
      <c r="D207" s="23">
        <f>Data!G205</f>
        <v>874</v>
      </c>
      <c r="E207" s="24">
        <f>Data!D205</f>
        <v>43039</v>
      </c>
    </row>
    <row r="208" spans="1:5" x14ac:dyDescent="0.25">
      <c r="A208" s="22">
        <f t="shared" si="3"/>
        <v>204</v>
      </c>
      <c r="B208" s="23" t="str">
        <f>Data!E206</f>
        <v>Music</v>
      </c>
      <c r="C208" s="23" t="str">
        <f>Data!F206</f>
        <v>Carol</v>
      </c>
      <c r="D208" s="23">
        <f>Data!G206</f>
        <v>1003</v>
      </c>
      <c r="E208" s="24">
        <f>Data!D206</f>
        <v>43016</v>
      </c>
    </row>
    <row r="209" spans="1:5" x14ac:dyDescent="0.25">
      <c r="A209" s="22">
        <f t="shared" si="3"/>
        <v>205</v>
      </c>
      <c r="B209" s="23" t="str">
        <f>Data!E207</f>
        <v>Books</v>
      </c>
      <c r="C209" s="23" t="str">
        <f>Data!F207</f>
        <v>David</v>
      </c>
      <c r="D209" s="23">
        <f>Data!G207</f>
        <v>688</v>
      </c>
      <c r="E209" s="24">
        <f>Data!D207</f>
        <v>43020</v>
      </c>
    </row>
    <row r="210" spans="1:5" x14ac:dyDescent="0.25">
      <c r="A210" s="22">
        <f t="shared" si="3"/>
        <v>206</v>
      </c>
      <c r="B210" s="23" t="str">
        <f>Data!E208</f>
        <v>Clothing</v>
      </c>
      <c r="C210" s="23" t="str">
        <f>Data!F208</f>
        <v>Carol</v>
      </c>
      <c r="D210" s="23">
        <f>Data!G208</f>
        <v>1334</v>
      </c>
      <c r="E210" s="24">
        <f>Data!D208</f>
        <v>43030</v>
      </c>
    </row>
    <row r="211" spans="1:5" x14ac:dyDescent="0.25">
      <c r="A211" s="22">
        <f t="shared" si="3"/>
        <v>207</v>
      </c>
      <c r="B211" s="23" t="str">
        <f>Data!E209</f>
        <v>Books</v>
      </c>
      <c r="C211" s="23" t="str">
        <f>Data!F209</f>
        <v>Alice</v>
      </c>
      <c r="D211" s="23">
        <f>Data!G209</f>
        <v>552</v>
      </c>
      <c r="E211" s="24">
        <f>Data!D209</f>
        <v>43022</v>
      </c>
    </row>
    <row r="212" spans="1:5" x14ac:dyDescent="0.25">
      <c r="A212" s="22">
        <f t="shared" si="3"/>
        <v>208</v>
      </c>
      <c r="B212" s="23" t="str">
        <f>Data!E210</f>
        <v>Books</v>
      </c>
      <c r="C212" s="23" t="str">
        <f>Data!F210</f>
        <v>Carol</v>
      </c>
      <c r="D212" s="23">
        <f>Data!G210</f>
        <v>776</v>
      </c>
      <c r="E212" s="24">
        <f>Data!D210</f>
        <v>43019</v>
      </c>
    </row>
    <row r="213" spans="1:5" x14ac:dyDescent="0.25">
      <c r="A213" s="22">
        <f t="shared" si="3"/>
        <v>209</v>
      </c>
      <c r="B213" s="23" t="str">
        <f>Data!E211</f>
        <v>Games</v>
      </c>
      <c r="C213" s="23" t="str">
        <f>Data!F211</f>
        <v>Barney</v>
      </c>
      <c r="D213" s="23">
        <f>Data!G211</f>
        <v>1261</v>
      </c>
      <c r="E213" s="24">
        <f>Data!D211</f>
        <v>43036</v>
      </c>
    </row>
    <row r="214" spans="1:5" x14ac:dyDescent="0.25">
      <c r="A214" s="22">
        <f t="shared" si="3"/>
        <v>210</v>
      </c>
      <c r="B214" s="23" t="str">
        <f>Data!E212</f>
        <v>Music</v>
      </c>
      <c r="C214" s="23" t="str">
        <f>Data!F212</f>
        <v>David</v>
      </c>
      <c r="D214" s="23">
        <f>Data!G212</f>
        <v>1437</v>
      </c>
      <c r="E214" s="24">
        <f>Data!D212</f>
        <v>43030</v>
      </c>
    </row>
    <row r="215" spans="1:5" x14ac:dyDescent="0.25">
      <c r="A215" s="22">
        <f t="shared" si="3"/>
        <v>211</v>
      </c>
      <c r="B215" s="23" t="str">
        <f>Data!E213</f>
        <v>Clothing</v>
      </c>
      <c r="C215" s="23" t="str">
        <f>Data!F213</f>
        <v>David</v>
      </c>
      <c r="D215" s="23">
        <f>Data!G213</f>
        <v>0</v>
      </c>
      <c r="E215" s="24">
        <f>Data!D213</f>
        <v>43033</v>
      </c>
    </row>
    <row r="216" spans="1:5" x14ac:dyDescent="0.25">
      <c r="A216" s="22">
        <f t="shared" si="3"/>
        <v>212</v>
      </c>
      <c r="B216" s="23" t="str">
        <f>Data!E214</f>
        <v>Games</v>
      </c>
      <c r="C216" s="23" t="str">
        <f>Data!F214</f>
        <v>David</v>
      </c>
      <c r="D216" s="23">
        <f>Data!G214</f>
        <v>1562</v>
      </c>
      <c r="E216" s="24">
        <f>Data!D214</f>
        <v>43039</v>
      </c>
    </row>
    <row r="217" spans="1:5" x14ac:dyDescent="0.25">
      <c r="A217" s="22">
        <f t="shared" si="3"/>
        <v>213</v>
      </c>
      <c r="B217" s="23" t="str">
        <f>Data!E215</f>
        <v>Music</v>
      </c>
      <c r="C217" s="23" t="str">
        <f>Data!F215</f>
        <v>Alice</v>
      </c>
      <c r="D217" s="23">
        <f>Data!G215</f>
        <v>1342</v>
      </c>
      <c r="E217" s="24">
        <f>Data!D215</f>
        <v>43029</v>
      </c>
    </row>
    <row r="218" spans="1:5" x14ac:dyDescent="0.25">
      <c r="A218" s="22">
        <f t="shared" si="3"/>
        <v>214</v>
      </c>
      <c r="B218" s="23" t="str">
        <f>Data!E216</f>
        <v>Music</v>
      </c>
      <c r="C218" s="23" t="str">
        <f>Data!F216</f>
        <v>David</v>
      </c>
      <c r="D218" s="23">
        <f>Data!G216</f>
        <v>0</v>
      </c>
      <c r="E218" s="24">
        <f>Data!D216</f>
        <v>43011</v>
      </c>
    </row>
    <row r="219" spans="1:5" x14ac:dyDescent="0.25">
      <c r="A219" s="22">
        <f t="shared" si="3"/>
        <v>215</v>
      </c>
      <c r="B219" s="23" t="str">
        <f>Data!E217</f>
        <v>Games</v>
      </c>
      <c r="C219" s="23" t="str">
        <f>Data!F217</f>
        <v>Alice</v>
      </c>
      <c r="D219" s="23">
        <f>Data!G217</f>
        <v>892</v>
      </c>
      <c r="E219" s="24">
        <f>Data!D217</f>
        <v>43025</v>
      </c>
    </row>
    <row r="220" spans="1:5" x14ac:dyDescent="0.25">
      <c r="A220" s="22">
        <f t="shared" si="3"/>
        <v>216</v>
      </c>
      <c r="B220" s="23" t="str">
        <f>Data!E218</f>
        <v>Music</v>
      </c>
      <c r="C220" s="23" t="str">
        <f>Data!F218</f>
        <v>Alice</v>
      </c>
      <c r="D220" s="23">
        <f>Data!G218</f>
        <v>1236</v>
      </c>
      <c r="E220" s="24">
        <f>Data!D218</f>
        <v>43022</v>
      </c>
    </row>
    <row r="221" spans="1:5" x14ac:dyDescent="0.25">
      <c r="A221" s="22">
        <f t="shared" si="3"/>
        <v>217</v>
      </c>
      <c r="B221" s="23" t="str">
        <f>Data!E219</f>
        <v>Games</v>
      </c>
      <c r="C221" s="23" t="str">
        <f>Data!F219</f>
        <v>Carol</v>
      </c>
      <c r="D221" s="23">
        <f>Data!G219</f>
        <v>1289</v>
      </c>
      <c r="E221" s="24">
        <f>Data!D219</f>
        <v>43027</v>
      </c>
    </row>
    <row r="222" spans="1:5" x14ac:dyDescent="0.25">
      <c r="A222" s="22">
        <f t="shared" si="3"/>
        <v>218</v>
      </c>
      <c r="B222" s="23" t="str">
        <f>Data!E220</f>
        <v>Clothing</v>
      </c>
      <c r="C222" s="23" t="str">
        <f>Data!F220</f>
        <v>David</v>
      </c>
      <c r="D222" s="23">
        <f>Data!G220</f>
        <v>1414</v>
      </c>
      <c r="E222" s="24">
        <f>Data!D220</f>
        <v>43024</v>
      </c>
    </row>
    <row r="223" spans="1:5" x14ac:dyDescent="0.25">
      <c r="A223" s="22">
        <f t="shared" si="3"/>
        <v>219</v>
      </c>
      <c r="B223" s="23" t="str">
        <f>Data!E221</f>
        <v>Music</v>
      </c>
      <c r="C223" s="23" t="str">
        <f>Data!F221</f>
        <v>Barney</v>
      </c>
      <c r="D223" s="23">
        <f>Data!G221</f>
        <v>984</v>
      </c>
      <c r="E223" s="24">
        <f>Data!D221</f>
        <v>43015</v>
      </c>
    </row>
    <row r="224" spans="1:5" x14ac:dyDescent="0.25">
      <c r="A224" s="22">
        <f t="shared" si="3"/>
        <v>220</v>
      </c>
      <c r="B224" s="23" t="str">
        <f>Data!E222</f>
        <v>Music</v>
      </c>
      <c r="C224" s="23" t="str">
        <f>Data!F222</f>
        <v>Alice</v>
      </c>
      <c r="D224" s="23">
        <f>Data!G222</f>
        <v>0</v>
      </c>
      <c r="E224" s="24">
        <f>Data!D222</f>
        <v>43038</v>
      </c>
    </row>
    <row r="225" spans="1:5" x14ac:dyDescent="0.25">
      <c r="A225" s="22">
        <f t="shared" si="3"/>
        <v>221</v>
      </c>
      <c r="B225" s="23" t="str">
        <f>Data!E223</f>
        <v>Books</v>
      </c>
      <c r="C225" s="23" t="str">
        <f>Data!F223</f>
        <v>David</v>
      </c>
      <c r="D225" s="23">
        <f>Data!G223</f>
        <v>0</v>
      </c>
      <c r="E225" s="24">
        <f>Data!D223</f>
        <v>43021</v>
      </c>
    </row>
    <row r="226" spans="1:5" x14ac:dyDescent="0.25">
      <c r="A226" s="22">
        <f t="shared" si="3"/>
        <v>222</v>
      </c>
      <c r="B226" s="23" t="str">
        <f>Data!E224</f>
        <v>Clothing</v>
      </c>
      <c r="C226" s="23" t="str">
        <f>Data!F224</f>
        <v>Barney</v>
      </c>
      <c r="D226" s="23">
        <f>Data!G224</f>
        <v>718</v>
      </c>
      <c r="E226" s="24">
        <f>Data!D224</f>
        <v>43016</v>
      </c>
    </row>
    <row r="227" spans="1:5" x14ac:dyDescent="0.25">
      <c r="A227" s="22">
        <f t="shared" si="3"/>
        <v>223</v>
      </c>
      <c r="B227" s="23" t="str">
        <f>Data!E225</f>
        <v>Music</v>
      </c>
      <c r="C227" s="23" t="str">
        <f>Data!F225</f>
        <v>Alice</v>
      </c>
      <c r="D227" s="23">
        <f>Data!G225</f>
        <v>0</v>
      </c>
      <c r="E227" s="24">
        <f>Data!D225</f>
        <v>43011</v>
      </c>
    </row>
    <row r="228" spans="1:5" x14ac:dyDescent="0.25">
      <c r="A228" s="22">
        <f t="shared" si="3"/>
        <v>224</v>
      </c>
      <c r="B228" s="23" t="str">
        <f>Data!E226</f>
        <v>Music</v>
      </c>
      <c r="C228" s="23" t="str">
        <f>Data!F226</f>
        <v>Alice</v>
      </c>
      <c r="D228" s="23">
        <f>Data!G226</f>
        <v>975</v>
      </c>
      <c r="E228" s="24">
        <f>Data!D226</f>
        <v>43010</v>
      </c>
    </row>
    <row r="229" spans="1:5" x14ac:dyDescent="0.25">
      <c r="A229" s="22">
        <f t="shared" si="3"/>
        <v>225</v>
      </c>
      <c r="B229" s="23" t="str">
        <f>Data!E227</f>
        <v>Clothing</v>
      </c>
      <c r="C229" s="23" t="str">
        <f>Data!F227</f>
        <v>David</v>
      </c>
      <c r="D229" s="23">
        <f>Data!G227</f>
        <v>1545</v>
      </c>
      <c r="E229" s="24">
        <f>Data!D227</f>
        <v>43018</v>
      </c>
    </row>
    <row r="230" spans="1:5" x14ac:dyDescent="0.25">
      <c r="A230" s="22">
        <f t="shared" si="3"/>
        <v>226</v>
      </c>
      <c r="B230" s="23" t="str">
        <f>Data!E228</f>
        <v>Music</v>
      </c>
      <c r="C230" s="23" t="str">
        <f>Data!F228</f>
        <v>David</v>
      </c>
      <c r="D230" s="23">
        <f>Data!G228</f>
        <v>0</v>
      </c>
      <c r="E230" s="24">
        <f>Data!D228</f>
        <v>43014</v>
      </c>
    </row>
    <row r="231" spans="1:5" x14ac:dyDescent="0.25">
      <c r="A231" s="22">
        <f t="shared" si="3"/>
        <v>227</v>
      </c>
      <c r="B231" s="23" t="str">
        <f>Data!E229</f>
        <v>Music</v>
      </c>
      <c r="C231" s="23" t="str">
        <f>Data!F229</f>
        <v>Alice</v>
      </c>
      <c r="D231" s="23">
        <f>Data!G229</f>
        <v>0</v>
      </c>
      <c r="E231" s="24">
        <f>Data!D229</f>
        <v>43009</v>
      </c>
    </row>
    <row r="232" spans="1:5" x14ac:dyDescent="0.25">
      <c r="A232" s="22">
        <f t="shared" si="3"/>
        <v>228</v>
      </c>
      <c r="B232" s="23" t="str">
        <f>Data!E230</f>
        <v>Games</v>
      </c>
      <c r="C232" s="23" t="str">
        <f>Data!F230</f>
        <v>David</v>
      </c>
      <c r="D232" s="23">
        <f>Data!G230</f>
        <v>0</v>
      </c>
      <c r="E232" s="24">
        <f>Data!D230</f>
        <v>43037</v>
      </c>
    </row>
    <row r="233" spans="1:5" x14ac:dyDescent="0.25">
      <c r="A233" s="22">
        <f t="shared" si="3"/>
        <v>229</v>
      </c>
      <c r="B233" s="23" t="str">
        <f>Data!E231</f>
        <v>Books</v>
      </c>
      <c r="C233" s="23" t="str">
        <f>Data!F231</f>
        <v>Alice</v>
      </c>
      <c r="D233" s="23">
        <f>Data!G231</f>
        <v>743</v>
      </c>
      <c r="E233" s="24">
        <f>Data!D231</f>
        <v>43020</v>
      </c>
    </row>
    <row r="234" spans="1:5" x14ac:dyDescent="0.25">
      <c r="A234" s="22">
        <f t="shared" si="3"/>
        <v>230</v>
      </c>
      <c r="B234" s="23" t="str">
        <f>Data!E232</f>
        <v>Music</v>
      </c>
      <c r="C234" s="23" t="str">
        <f>Data!F232</f>
        <v>Alice</v>
      </c>
      <c r="D234" s="23">
        <f>Data!G232</f>
        <v>1347</v>
      </c>
      <c r="E234" s="24">
        <f>Data!D232</f>
        <v>43017</v>
      </c>
    </row>
    <row r="235" spans="1:5" x14ac:dyDescent="0.25">
      <c r="A235" s="22">
        <f t="shared" si="3"/>
        <v>231</v>
      </c>
      <c r="B235" s="23" t="str">
        <f>Data!E233</f>
        <v>Books</v>
      </c>
      <c r="C235" s="23" t="str">
        <f>Data!F233</f>
        <v>Alice</v>
      </c>
      <c r="D235" s="23">
        <f>Data!G233</f>
        <v>875</v>
      </c>
      <c r="E235" s="24">
        <f>Data!D233</f>
        <v>43029</v>
      </c>
    </row>
    <row r="236" spans="1:5" x14ac:dyDescent="0.25">
      <c r="A236" s="22">
        <f t="shared" si="3"/>
        <v>232</v>
      </c>
      <c r="B236" s="23" t="str">
        <f>Data!E234</f>
        <v>Games</v>
      </c>
      <c r="C236" s="23" t="str">
        <f>Data!F234</f>
        <v>Carol</v>
      </c>
      <c r="D236" s="23">
        <f>Data!G234</f>
        <v>2331</v>
      </c>
      <c r="E236" s="24">
        <f>Data!D234</f>
        <v>43022</v>
      </c>
    </row>
    <row r="237" spans="1:5" x14ac:dyDescent="0.25">
      <c r="A237" s="22">
        <f t="shared" si="3"/>
        <v>233</v>
      </c>
      <c r="B237" s="23" t="str">
        <f>Data!E235</f>
        <v>Books</v>
      </c>
      <c r="C237" s="23" t="str">
        <f>Data!F235</f>
        <v>Barney</v>
      </c>
      <c r="D237" s="23">
        <f>Data!G235</f>
        <v>0</v>
      </c>
      <c r="E237" s="24">
        <f>Data!D235</f>
        <v>43039</v>
      </c>
    </row>
    <row r="238" spans="1:5" x14ac:dyDescent="0.25">
      <c r="A238" s="22">
        <f t="shared" si="3"/>
        <v>234</v>
      </c>
      <c r="B238" s="23" t="str">
        <f>Data!E236</f>
        <v>Clothing</v>
      </c>
      <c r="C238" s="23" t="str">
        <f>Data!F236</f>
        <v>Alice</v>
      </c>
      <c r="D238" s="23">
        <f>Data!G236</f>
        <v>1182</v>
      </c>
      <c r="E238" s="24">
        <f>Data!D236</f>
        <v>43015</v>
      </c>
    </row>
    <row r="239" spans="1:5" x14ac:dyDescent="0.25">
      <c r="A239" s="22">
        <f t="shared" si="3"/>
        <v>235</v>
      </c>
      <c r="B239" s="23" t="str">
        <f>Data!E237</f>
        <v>Books</v>
      </c>
      <c r="C239" s="23" t="str">
        <f>Data!F237</f>
        <v>Alice</v>
      </c>
      <c r="D239" s="23">
        <f>Data!G237</f>
        <v>675</v>
      </c>
      <c r="E239" s="24">
        <f>Data!D237</f>
        <v>43019</v>
      </c>
    </row>
    <row r="240" spans="1:5" x14ac:dyDescent="0.25">
      <c r="A240" s="22">
        <f t="shared" si="3"/>
        <v>236</v>
      </c>
      <c r="B240" s="23" t="str">
        <f>Data!E238</f>
        <v>Music</v>
      </c>
      <c r="C240" s="23" t="str">
        <f>Data!F238</f>
        <v>Barney</v>
      </c>
      <c r="D240" s="23">
        <f>Data!G238</f>
        <v>981</v>
      </c>
      <c r="E240" s="24">
        <f>Data!D238</f>
        <v>43033</v>
      </c>
    </row>
    <row r="241" spans="1:5" x14ac:dyDescent="0.25">
      <c r="A241" s="22">
        <f t="shared" si="3"/>
        <v>237</v>
      </c>
      <c r="B241" s="23" t="str">
        <f>Data!E239</f>
        <v>Clothing</v>
      </c>
      <c r="C241" s="23" t="str">
        <f>Data!F239</f>
        <v>Alice</v>
      </c>
      <c r="D241" s="23">
        <f>Data!G239</f>
        <v>1693</v>
      </c>
      <c r="E241" s="24">
        <f>Data!D239</f>
        <v>43021</v>
      </c>
    </row>
    <row r="242" spans="1:5" x14ac:dyDescent="0.25">
      <c r="A242" s="22">
        <f t="shared" si="3"/>
        <v>238</v>
      </c>
      <c r="B242" s="23" t="str">
        <f>Data!E240</f>
        <v>Music</v>
      </c>
      <c r="C242" s="23" t="str">
        <f>Data!F240</f>
        <v>Alice</v>
      </c>
      <c r="D242" s="23">
        <f>Data!G240</f>
        <v>1499</v>
      </c>
      <c r="E242" s="24">
        <f>Data!D240</f>
        <v>43023</v>
      </c>
    </row>
    <row r="243" spans="1:5" x14ac:dyDescent="0.25">
      <c r="A243" s="22">
        <f t="shared" si="3"/>
        <v>239</v>
      </c>
      <c r="B243" s="23" t="str">
        <f>Data!E241</f>
        <v>Clothing</v>
      </c>
      <c r="C243" s="23" t="str">
        <f>Data!F241</f>
        <v>Carol</v>
      </c>
      <c r="D243" s="23">
        <f>Data!G241</f>
        <v>1774</v>
      </c>
      <c r="E243" s="24">
        <f>Data!D241</f>
        <v>43036</v>
      </c>
    </row>
    <row r="244" spans="1:5" x14ac:dyDescent="0.25">
      <c r="A244" s="22">
        <f t="shared" si="3"/>
        <v>240</v>
      </c>
      <c r="B244" s="23" t="str">
        <f>Data!E242</f>
        <v>Music</v>
      </c>
      <c r="C244" s="23" t="str">
        <f>Data!F242</f>
        <v>Carol</v>
      </c>
      <c r="D244" s="23">
        <f>Data!G242</f>
        <v>1256</v>
      </c>
      <c r="E244" s="24">
        <f>Data!D242</f>
        <v>43014</v>
      </c>
    </row>
    <row r="245" spans="1:5" x14ac:dyDescent="0.25">
      <c r="A245" s="22">
        <f t="shared" si="3"/>
        <v>241</v>
      </c>
      <c r="B245" s="23" t="str">
        <f>Data!E243</f>
        <v>Games</v>
      </c>
      <c r="C245" s="23" t="str">
        <f>Data!F243</f>
        <v>Carol</v>
      </c>
      <c r="D245" s="23">
        <f>Data!G243</f>
        <v>1298</v>
      </c>
      <c r="E245" s="24">
        <f>Data!D243</f>
        <v>43036</v>
      </c>
    </row>
    <row r="246" spans="1:5" x14ac:dyDescent="0.25">
      <c r="A246" s="22">
        <f t="shared" si="3"/>
        <v>242</v>
      </c>
      <c r="B246" s="23" t="str">
        <f>Data!E244</f>
        <v>Games</v>
      </c>
      <c r="C246" s="23" t="str">
        <f>Data!F244</f>
        <v>Barney</v>
      </c>
      <c r="D246" s="23">
        <f>Data!G244</f>
        <v>0</v>
      </c>
      <c r="E246" s="24">
        <f>Data!D244</f>
        <v>43029</v>
      </c>
    </row>
    <row r="247" spans="1:5" x14ac:dyDescent="0.25">
      <c r="A247" s="22">
        <f t="shared" si="3"/>
        <v>243</v>
      </c>
      <c r="B247" s="23" t="str">
        <f>Data!E245</f>
        <v>Books</v>
      </c>
      <c r="C247" s="23" t="str">
        <f>Data!F245</f>
        <v>Carol</v>
      </c>
      <c r="D247" s="23">
        <f>Data!G245</f>
        <v>0</v>
      </c>
      <c r="E247" s="24">
        <f>Data!D245</f>
        <v>43014</v>
      </c>
    </row>
    <row r="248" spans="1:5" x14ac:dyDescent="0.25">
      <c r="A248" s="22">
        <f t="shared" si="3"/>
        <v>244</v>
      </c>
      <c r="B248" s="23" t="str">
        <f>Data!E246</f>
        <v>Clothing</v>
      </c>
      <c r="C248" s="23" t="str">
        <f>Data!F246</f>
        <v>Carol</v>
      </c>
      <c r="D248" s="23">
        <f>Data!G246</f>
        <v>987</v>
      </c>
      <c r="E248" s="24">
        <f>Data!D246</f>
        <v>43017</v>
      </c>
    </row>
    <row r="249" spans="1:5" x14ac:dyDescent="0.25">
      <c r="A249" s="22">
        <f t="shared" si="3"/>
        <v>245</v>
      </c>
      <c r="B249" s="23" t="str">
        <f>Data!E247</f>
        <v>Music</v>
      </c>
      <c r="C249" s="23" t="str">
        <f>Data!F247</f>
        <v>David</v>
      </c>
      <c r="D249" s="23">
        <f>Data!G247</f>
        <v>1454</v>
      </c>
      <c r="E249" s="24">
        <f>Data!D247</f>
        <v>43021</v>
      </c>
    </row>
    <row r="250" spans="1:5" x14ac:dyDescent="0.25">
      <c r="A250" s="22">
        <f t="shared" si="3"/>
        <v>246</v>
      </c>
      <c r="B250" s="23" t="str">
        <f>Data!E248</f>
        <v>Games</v>
      </c>
      <c r="C250" s="23" t="str">
        <f>Data!F248</f>
        <v>Carol</v>
      </c>
      <c r="D250" s="23">
        <f>Data!G248</f>
        <v>0</v>
      </c>
      <c r="E250" s="24">
        <f>Data!D248</f>
        <v>43037</v>
      </c>
    </row>
    <row r="251" spans="1:5" x14ac:dyDescent="0.25">
      <c r="A251" s="22">
        <f t="shared" si="3"/>
        <v>247</v>
      </c>
      <c r="B251" s="23" t="str">
        <f>Data!E249</f>
        <v>Games</v>
      </c>
      <c r="C251" s="23" t="str">
        <f>Data!F249</f>
        <v>Carol</v>
      </c>
      <c r="D251" s="23">
        <f>Data!G249</f>
        <v>803</v>
      </c>
      <c r="E251" s="24">
        <f>Data!D249</f>
        <v>43038</v>
      </c>
    </row>
    <row r="252" spans="1:5" x14ac:dyDescent="0.25">
      <c r="A252" s="22">
        <f t="shared" si="3"/>
        <v>248</v>
      </c>
      <c r="B252" s="23" t="str">
        <f>Data!E250</f>
        <v>Games</v>
      </c>
      <c r="C252" s="23" t="str">
        <f>Data!F250</f>
        <v>Barney</v>
      </c>
      <c r="D252" s="23">
        <f>Data!G250</f>
        <v>0</v>
      </c>
      <c r="E252" s="24">
        <f>Data!D250</f>
        <v>43013</v>
      </c>
    </row>
    <row r="253" spans="1:5" x14ac:dyDescent="0.25">
      <c r="A253" s="22">
        <f t="shared" si="3"/>
        <v>249</v>
      </c>
      <c r="B253" s="23" t="str">
        <f>Data!E251</f>
        <v>Clothing</v>
      </c>
      <c r="C253" s="23" t="str">
        <f>Data!F251</f>
        <v>Barney</v>
      </c>
      <c r="D253" s="23">
        <f>Data!G251</f>
        <v>0</v>
      </c>
      <c r="E253" s="24">
        <f>Data!D251</f>
        <v>43038</v>
      </c>
    </row>
    <row r="254" spans="1:5" x14ac:dyDescent="0.25">
      <c r="A254" s="22">
        <f t="shared" si="3"/>
        <v>250</v>
      </c>
      <c r="B254" s="23" t="str">
        <f>Data!E252</f>
        <v>Music</v>
      </c>
      <c r="C254" s="23" t="str">
        <f>Data!F252</f>
        <v>Barney</v>
      </c>
      <c r="D254" s="23">
        <f>Data!G252</f>
        <v>1227</v>
      </c>
      <c r="E254" s="24">
        <f>Data!D252</f>
        <v>43038</v>
      </c>
    </row>
    <row r="255" spans="1:5" x14ac:dyDescent="0.25">
      <c r="A255" s="22">
        <f t="shared" si="3"/>
        <v>251</v>
      </c>
      <c r="B255" s="23" t="str">
        <f>Data!E253</f>
        <v>Music</v>
      </c>
      <c r="C255" s="23" t="str">
        <f>Data!F253</f>
        <v>Alice</v>
      </c>
      <c r="D255" s="23">
        <f>Data!G253</f>
        <v>1325</v>
      </c>
      <c r="E255" s="24">
        <f>Data!D253</f>
        <v>43035</v>
      </c>
    </row>
    <row r="256" spans="1:5" x14ac:dyDescent="0.25">
      <c r="A256" s="22">
        <f t="shared" si="3"/>
        <v>252</v>
      </c>
      <c r="B256" s="23" t="str">
        <f>Data!E254</f>
        <v>Clothing</v>
      </c>
      <c r="C256" s="23" t="str">
        <f>Data!F254</f>
        <v>David</v>
      </c>
      <c r="D256" s="23">
        <f>Data!G254</f>
        <v>0</v>
      </c>
      <c r="E256" s="24">
        <f>Data!D254</f>
        <v>43026</v>
      </c>
    </row>
    <row r="257" spans="1:5" x14ac:dyDescent="0.25">
      <c r="A257" s="22">
        <f t="shared" si="3"/>
        <v>253</v>
      </c>
      <c r="B257" s="23" t="str">
        <f>Data!E255</f>
        <v>Games</v>
      </c>
      <c r="C257" s="23" t="str">
        <f>Data!F255</f>
        <v>Alice</v>
      </c>
      <c r="D257" s="23">
        <f>Data!G255</f>
        <v>1035</v>
      </c>
      <c r="E257" s="24">
        <f>Data!D255</f>
        <v>43032</v>
      </c>
    </row>
    <row r="258" spans="1:5" x14ac:dyDescent="0.25">
      <c r="A258" s="22">
        <f t="shared" si="3"/>
        <v>254</v>
      </c>
      <c r="B258" s="23" t="str">
        <f>Data!E256</f>
        <v>Books</v>
      </c>
      <c r="C258" s="23" t="str">
        <f>Data!F256</f>
        <v>David</v>
      </c>
      <c r="D258" s="23">
        <f>Data!G256</f>
        <v>553</v>
      </c>
      <c r="E258" s="24">
        <f>Data!D256</f>
        <v>43038</v>
      </c>
    </row>
    <row r="259" spans="1:5" x14ac:dyDescent="0.25">
      <c r="A259" s="22">
        <f t="shared" si="3"/>
        <v>255</v>
      </c>
      <c r="B259" s="23" t="str">
        <f>Data!E257</f>
        <v>Music</v>
      </c>
      <c r="C259" s="23" t="str">
        <f>Data!F257</f>
        <v>Barney</v>
      </c>
      <c r="D259" s="23">
        <f>Data!G257</f>
        <v>1139</v>
      </c>
      <c r="E259" s="24">
        <f>Data!D257</f>
        <v>43029</v>
      </c>
    </row>
    <row r="260" spans="1:5" x14ac:dyDescent="0.25">
      <c r="A260" s="22">
        <f t="shared" si="3"/>
        <v>256</v>
      </c>
      <c r="B260" s="23" t="str">
        <f>Data!E258</f>
        <v>Games</v>
      </c>
      <c r="C260" s="23" t="str">
        <f>Data!F258</f>
        <v>Barney</v>
      </c>
      <c r="D260" s="23">
        <f>Data!G258</f>
        <v>0</v>
      </c>
      <c r="E260" s="24">
        <f>Data!D258</f>
        <v>43037</v>
      </c>
    </row>
    <row r="261" spans="1:5" x14ac:dyDescent="0.25">
      <c r="A261" s="22">
        <f t="shared" si="3"/>
        <v>257</v>
      </c>
      <c r="B261" s="23" t="str">
        <f>Data!E259</f>
        <v>Music</v>
      </c>
      <c r="C261" s="23" t="str">
        <f>Data!F259</f>
        <v>Carol</v>
      </c>
      <c r="D261" s="23">
        <f>Data!G259</f>
        <v>0</v>
      </c>
      <c r="E261" s="24">
        <f>Data!D259</f>
        <v>43034</v>
      </c>
    </row>
    <row r="262" spans="1:5" x14ac:dyDescent="0.25">
      <c r="A262" s="22">
        <f t="shared" ref="A262:A325" si="4">A261+1</f>
        <v>258</v>
      </c>
      <c r="B262" s="23" t="str">
        <f>Data!E260</f>
        <v>Books</v>
      </c>
      <c r="C262" s="23" t="str">
        <f>Data!F260</f>
        <v>Barney</v>
      </c>
      <c r="D262" s="23">
        <f>Data!G260</f>
        <v>922</v>
      </c>
      <c r="E262" s="24">
        <f>Data!D260</f>
        <v>43021</v>
      </c>
    </row>
    <row r="263" spans="1:5" x14ac:dyDescent="0.25">
      <c r="A263" s="22">
        <f t="shared" si="4"/>
        <v>259</v>
      </c>
      <c r="B263" s="23" t="str">
        <f>Data!E261</f>
        <v>Books</v>
      </c>
      <c r="C263" s="23" t="str">
        <f>Data!F261</f>
        <v>Alice</v>
      </c>
      <c r="D263" s="23">
        <f>Data!G261</f>
        <v>933</v>
      </c>
      <c r="E263" s="24">
        <f>Data!D261</f>
        <v>43037</v>
      </c>
    </row>
    <row r="264" spans="1:5" x14ac:dyDescent="0.25">
      <c r="A264" s="22">
        <f t="shared" si="4"/>
        <v>260</v>
      </c>
      <c r="B264" s="23" t="str">
        <f>Data!E262</f>
        <v>Music</v>
      </c>
      <c r="C264" s="23" t="str">
        <f>Data!F262</f>
        <v>Carol</v>
      </c>
      <c r="D264" s="23">
        <f>Data!G262</f>
        <v>902</v>
      </c>
      <c r="E264" s="24">
        <f>Data!D262</f>
        <v>43009</v>
      </c>
    </row>
    <row r="265" spans="1:5" x14ac:dyDescent="0.25">
      <c r="A265" s="22">
        <f t="shared" si="4"/>
        <v>261</v>
      </c>
      <c r="B265" s="23" t="str">
        <f>Data!E263</f>
        <v>Books</v>
      </c>
      <c r="C265" s="23" t="str">
        <f>Data!F263</f>
        <v>Barney</v>
      </c>
      <c r="D265" s="23">
        <f>Data!G263</f>
        <v>885</v>
      </c>
      <c r="E265" s="24">
        <f>Data!D263</f>
        <v>43010</v>
      </c>
    </row>
    <row r="266" spans="1:5" x14ac:dyDescent="0.25">
      <c r="A266" s="22">
        <f t="shared" si="4"/>
        <v>262</v>
      </c>
      <c r="B266" s="23" t="str">
        <f>Data!E264</f>
        <v>Clothing</v>
      </c>
      <c r="C266" s="23" t="str">
        <f>Data!F264</f>
        <v>Barney</v>
      </c>
      <c r="D266" s="23">
        <f>Data!G264</f>
        <v>0</v>
      </c>
      <c r="E266" s="24">
        <f>Data!D264</f>
        <v>43039</v>
      </c>
    </row>
    <row r="267" spans="1:5" x14ac:dyDescent="0.25">
      <c r="A267" s="22">
        <f t="shared" si="4"/>
        <v>263</v>
      </c>
      <c r="B267" s="23" t="str">
        <f>Data!E265</f>
        <v>Clothing</v>
      </c>
      <c r="C267" s="23" t="str">
        <f>Data!F265</f>
        <v>Alice</v>
      </c>
      <c r="D267" s="23">
        <f>Data!G265</f>
        <v>0</v>
      </c>
      <c r="E267" s="24">
        <f>Data!D265</f>
        <v>43024</v>
      </c>
    </row>
    <row r="268" spans="1:5" x14ac:dyDescent="0.25">
      <c r="A268" s="22">
        <f t="shared" si="4"/>
        <v>264</v>
      </c>
      <c r="B268" s="23" t="str">
        <f>Data!E266</f>
        <v>Music</v>
      </c>
      <c r="C268" s="23" t="str">
        <f>Data!F266</f>
        <v>David</v>
      </c>
      <c r="D268" s="23">
        <f>Data!G266</f>
        <v>1040</v>
      </c>
      <c r="E268" s="24">
        <f>Data!D266</f>
        <v>43018</v>
      </c>
    </row>
    <row r="269" spans="1:5" x14ac:dyDescent="0.25">
      <c r="A269" s="22">
        <f t="shared" si="4"/>
        <v>265</v>
      </c>
      <c r="B269" s="23" t="str">
        <f>Data!E267</f>
        <v>Clothing</v>
      </c>
      <c r="C269" s="23" t="str">
        <f>Data!F267</f>
        <v>Carol</v>
      </c>
      <c r="D269" s="23">
        <f>Data!G267</f>
        <v>0</v>
      </c>
      <c r="E269" s="24">
        <f>Data!D267</f>
        <v>43039</v>
      </c>
    </row>
    <row r="270" spans="1:5" x14ac:dyDescent="0.25">
      <c r="A270" s="22">
        <f t="shared" si="4"/>
        <v>266</v>
      </c>
      <c r="B270" s="23" t="str">
        <f>Data!E268</f>
        <v>Games</v>
      </c>
      <c r="C270" s="23" t="str">
        <f>Data!F268</f>
        <v>Carol</v>
      </c>
      <c r="D270" s="23">
        <f>Data!G268</f>
        <v>2347</v>
      </c>
      <c r="E270" s="24">
        <f>Data!D268</f>
        <v>43013</v>
      </c>
    </row>
    <row r="271" spans="1:5" x14ac:dyDescent="0.25">
      <c r="A271" s="22">
        <f t="shared" si="4"/>
        <v>267</v>
      </c>
      <c r="B271" s="23" t="str">
        <f>Data!E269</f>
        <v>Games</v>
      </c>
      <c r="C271" s="23" t="str">
        <f>Data!F269</f>
        <v>Alice</v>
      </c>
      <c r="D271" s="23">
        <f>Data!G269</f>
        <v>1388</v>
      </c>
      <c r="E271" s="24">
        <f>Data!D269</f>
        <v>43027</v>
      </c>
    </row>
    <row r="272" spans="1:5" x14ac:dyDescent="0.25">
      <c r="A272" s="22">
        <f t="shared" si="4"/>
        <v>268</v>
      </c>
      <c r="B272" s="23" t="str">
        <f>Data!E270</f>
        <v>Clothing</v>
      </c>
      <c r="C272" s="23" t="str">
        <f>Data!F270</f>
        <v>David</v>
      </c>
      <c r="D272" s="23">
        <f>Data!G270</f>
        <v>0</v>
      </c>
      <c r="E272" s="24">
        <f>Data!D270</f>
        <v>43010</v>
      </c>
    </row>
    <row r="273" spans="1:5" x14ac:dyDescent="0.25">
      <c r="A273" s="22">
        <f t="shared" si="4"/>
        <v>269</v>
      </c>
      <c r="B273" s="23" t="str">
        <f>Data!E271</f>
        <v>Clothing</v>
      </c>
      <c r="C273" s="23" t="str">
        <f>Data!F271</f>
        <v>Barney</v>
      </c>
      <c r="D273" s="23">
        <f>Data!G271</f>
        <v>1992</v>
      </c>
      <c r="E273" s="24">
        <f>Data!D271</f>
        <v>43012</v>
      </c>
    </row>
    <row r="274" spans="1:5" x14ac:dyDescent="0.25">
      <c r="A274" s="22">
        <f t="shared" si="4"/>
        <v>270</v>
      </c>
      <c r="B274" s="23" t="str">
        <f>Data!E272</f>
        <v>Games</v>
      </c>
      <c r="C274" s="23" t="str">
        <f>Data!F272</f>
        <v>David</v>
      </c>
      <c r="D274" s="23">
        <f>Data!G272</f>
        <v>1110</v>
      </c>
      <c r="E274" s="24">
        <f>Data!D272</f>
        <v>43022</v>
      </c>
    </row>
    <row r="275" spans="1:5" x14ac:dyDescent="0.25">
      <c r="A275" s="22">
        <f t="shared" si="4"/>
        <v>271</v>
      </c>
      <c r="B275" s="23" t="str">
        <f>Data!E273</f>
        <v>Music</v>
      </c>
      <c r="C275" s="23" t="str">
        <f>Data!F273</f>
        <v>David</v>
      </c>
      <c r="D275" s="23">
        <f>Data!G273</f>
        <v>1315</v>
      </c>
      <c r="E275" s="24">
        <f>Data!D273</f>
        <v>43010</v>
      </c>
    </row>
    <row r="276" spans="1:5" x14ac:dyDescent="0.25">
      <c r="A276" s="22">
        <f t="shared" si="4"/>
        <v>272</v>
      </c>
      <c r="B276" s="23" t="str">
        <f>Data!E274</f>
        <v>Clothing</v>
      </c>
      <c r="C276" s="23" t="str">
        <f>Data!F274</f>
        <v>David</v>
      </c>
      <c r="D276" s="23">
        <f>Data!G274</f>
        <v>962</v>
      </c>
      <c r="E276" s="24">
        <f>Data!D274</f>
        <v>43022</v>
      </c>
    </row>
    <row r="277" spans="1:5" x14ac:dyDescent="0.25">
      <c r="A277" s="22">
        <f t="shared" si="4"/>
        <v>273</v>
      </c>
      <c r="B277" s="23" t="str">
        <f>Data!E275</f>
        <v>Clothing</v>
      </c>
      <c r="C277" s="23" t="str">
        <f>Data!F275</f>
        <v>David</v>
      </c>
      <c r="D277" s="23">
        <f>Data!G275</f>
        <v>1066</v>
      </c>
      <c r="E277" s="24">
        <f>Data!D275</f>
        <v>43020</v>
      </c>
    </row>
    <row r="278" spans="1:5" x14ac:dyDescent="0.25">
      <c r="A278" s="22">
        <f t="shared" si="4"/>
        <v>274</v>
      </c>
      <c r="B278" s="23" t="str">
        <f>Data!E276</f>
        <v>Books</v>
      </c>
      <c r="C278" s="23" t="str">
        <f>Data!F276</f>
        <v>David</v>
      </c>
      <c r="D278" s="23">
        <f>Data!G276</f>
        <v>749</v>
      </c>
      <c r="E278" s="24">
        <f>Data!D276</f>
        <v>43033</v>
      </c>
    </row>
    <row r="279" spans="1:5" x14ac:dyDescent="0.25">
      <c r="A279" s="22">
        <f t="shared" si="4"/>
        <v>275</v>
      </c>
      <c r="B279" s="23" t="str">
        <f>Data!E277</f>
        <v>Clothing</v>
      </c>
      <c r="C279" s="23" t="str">
        <f>Data!F277</f>
        <v>Carol</v>
      </c>
      <c r="D279" s="23">
        <f>Data!G277</f>
        <v>1535</v>
      </c>
      <c r="E279" s="24">
        <f>Data!D277</f>
        <v>43015</v>
      </c>
    </row>
    <row r="280" spans="1:5" x14ac:dyDescent="0.25">
      <c r="A280" s="22">
        <f t="shared" si="4"/>
        <v>276</v>
      </c>
      <c r="B280" s="23" t="str">
        <f>Data!E278</f>
        <v>Music</v>
      </c>
      <c r="C280" s="23" t="str">
        <f>Data!F278</f>
        <v>Alice</v>
      </c>
      <c r="D280" s="23">
        <f>Data!G278</f>
        <v>1330</v>
      </c>
      <c r="E280" s="24">
        <f>Data!D278</f>
        <v>43034</v>
      </c>
    </row>
    <row r="281" spans="1:5" x14ac:dyDescent="0.25">
      <c r="A281" s="22">
        <f t="shared" si="4"/>
        <v>277</v>
      </c>
      <c r="B281" s="23" t="str">
        <f>Data!E279</f>
        <v>Games</v>
      </c>
      <c r="C281" s="23" t="str">
        <f>Data!F279</f>
        <v>Carol</v>
      </c>
      <c r="D281" s="23">
        <f>Data!G279</f>
        <v>0</v>
      </c>
      <c r="E281" s="24">
        <f>Data!D279</f>
        <v>43019</v>
      </c>
    </row>
    <row r="282" spans="1:5" x14ac:dyDescent="0.25">
      <c r="A282" s="22">
        <f t="shared" si="4"/>
        <v>278</v>
      </c>
      <c r="B282" s="23" t="str">
        <f>Data!E280</f>
        <v>Games</v>
      </c>
      <c r="C282" s="23" t="str">
        <f>Data!F280</f>
        <v>David</v>
      </c>
      <c r="D282" s="23">
        <f>Data!G280</f>
        <v>1248</v>
      </c>
      <c r="E282" s="24">
        <f>Data!D280</f>
        <v>43014</v>
      </c>
    </row>
    <row r="283" spans="1:5" x14ac:dyDescent="0.25">
      <c r="A283" s="22">
        <f t="shared" si="4"/>
        <v>279</v>
      </c>
      <c r="B283" s="23" t="str">
        <f>Data!E281</f>
        <v>Clothing</v>
      </c>
      <c r="C283" s="23" t="str">
        <f>Data!F281</f>
        <v>David</v>
      </c>
      <c r="D283" s="23">
        <f>Data!G281</f>
        <v>1106</v>
      </c>
      <c r="E283" s="24">
        <f>Data!D281</f>
        <v>43014</v>
      </c>
    </row>
    <row r="284" spans="1:5" x14ac:dyDescent="0.25">
      <c r="A284" s="22">
        <f t="shared" si="4"/>
        <v>280</v>
      </c>
      <c r="B284" s="23" t="str">
        <f>Data!E282</f>
        <v>Games</v>
      </c>
      <c r="C284" s="23" t="str">
        <f>Data!F282</f>
        <v>Alice</v>
      </c>
      <c r="D284" s="23">
        <f>Data!G282</f>
        <v>1164</v>
      </c>
      <c r="E284" s="24">
        <f>Data!D282</f>
        <v>43037</v>
      </c>
    </row>
    <row r="285" spans="1:5" x14ac:dyDescent="0.25">
      <c r="A285" s="22">
        <f t="shared" si="4"/>
        <v>281</v>
      </c>
      <c r="B285" s="23" t="str">
        <f>Data!E283</f>
        <v>Games</v>
      </c>
      <c r="C285" s="23" t="str">
        <f>Data!F283</f>
        <v>Barney</v>
      </c>
      <c r="D285" s="23">
        <f>Data!G283</f>
        <v>0</v>
      </c>
      <c r="E285" s="24">
        <f>Data!D283</f>
        <v>43014</v>
      </c>
    </row>
    <row r="286" spans="1:5" x14ac:dyDescent="0.25">
      <c r="A286" s="22">
        <f t="shared" si="4"/>
        <v>282</v>
      </c>
      <c r="B286" s="23" t="str">
        <f>Data!E284</f>
        <v>Games</v>
      </c>
      <c r="C286" s="23" t="str">
        <f>Data!F284</f>
        <v>David</v>
      </c>
      <c r="D286" s="23">
        <f>Data!G284</f>
        <v>1281</v>
      </c>
      <c r="E286" s="24">
        <f>Data!D284</f>
        <v>43038</v>
      </c>
    </row>
    <row r="287" spans="1:5" x14ac:dyDescent="0.25">
      <c r="A287" s="22">
        <f t="shared" si="4"/>
        <v>283</v>
      </c>
      <c r="B287" s="23" t="str">
        <f>Data!E285</f>
        <v>Music</v>
      </c>
      <c r="C287" s="23" t="str">
        <f>Data!F285</f>
        <v>Alice</v>
      </c>
      <c r="D287" s="23">
        <f>Data!G285</f>
        <v>0</v>
      </c>
      <c r="E287" s="24">
        <f>Data!D285</f>
        <v>43027</v>
      </c>
    </row>
    <row r="288" spans="1:5" x14ac:dyDescent="0.25">
      <c r="A288" s="22">
        <f t="shared" si="4"/>
        <v>284</v>
      </c>
      <c r="B288" s="23" t="str">
        <f>Data!E286</f>
        <v>Clothing</v>
      </c>
      <c r="C288" s="23" t="str">
        <f>Data!F286</f>
        <v>Alice</v>
      </c>
      <c r="D288" s="23">
        <f>Data!G286</f>
        <v>0</v>
      </c>
      <c r="E288" s="24">
        <f>Data!D286</f>
        <v>43035</v>
      </c>
    </row>
    <row r="289" spans="1:5" x14ac:dyDescent="0.25">
      <c r="A289" s="22">
        <f t="shared" si="4"/>
        <v>285</v>
      </c>
      <c r="B289" s="23" t="str">
        <f>Data!E287</f>
        <v>Books</v>
      </c>
      <c r="C289" s="23" t="str">
        <f>Data!F287</f>
        <v>David</v>
      </c>
      <c r="D289" s="23">
        <f>Data!G287</f>
        <v>0</v>
      </c>
      <c r="E289" s="24">
        <f>Data!D287</f>
        <v>43035</v>
      </c>
    </row>
    <row r="290" spans="1:5" x14ac:dyDescent="0.25">
      <c r="A290" s="22">
        <f t="shared" si="4"/>
        <v>286</v>
      </c>
      <c r="B290" s="23" t="str">
        <f>Data!E288</f>
        <v>Clothing</v>
      </c>
      <c r="C290" s="23" t="str">
        <f>Data!F288</f>
        <v>Alice</v>
      </c>
      <c r="D290" s="23">
        <f>Data!G288</f>
        <v>1616</v>
      </c>
      <c r="E290" s="24">
        <f>Data!D288</f>
        <v>43012</v>
      </c>
    </row>
    <row r="291" spans="1:5" x14ac:dyDescent="0.25">
      <c r="A291" s="22">
        <f t="shared" si="4"/>
        <v>287</v>
      </c>
      <c r="B291" s="23" t="str">
        <f>Data!E289</f>
        <v>Games</v>
      </c>
      <c r="C291" s="23" t="str">
        <f>Data!F289</f>
        <v>Alice</v>
      </c>
      <c r="D291" s="23">
        <f>Data!G289</f>
        <v>2087</v>
      </c>
      <c r="E291" s="24">
        <f>Data!D289</f>
        <v>43028</v>
      </c>
    </row>
    <row r="292" spans="1:5" x14ac:dyDescent="0.25">
      <c r="A292" s="22">
        <f t="shared" si="4"/>
        <v>288</v>
      </c>
      <c r="B292" s="23" t="str">
        <f>Data!E290</f>
        <v>Books</v>
      </c>
      <c r="C292" s="23" t="str">
        <f>Data!F290</f>
        <v>Alice</v>
      </c>
      <c r="D292" s="23">
        <f>Data!G290</f>
        <v>762</v>
      </c>
      <c r="E292" s="24">
        <f>Data!D290</f>
        <v>43032</v>
      </c>
    </row>
    <row r="293" spans="1:5" x14ac:dyDescent="0.25">
      <c r="A293" s="22">
        <f t="shared" si="4"/>
        <v>289</v>
      </c>
      <c r="B293" s="23" t="str">
        <f>Data!E291</f>
        <v>Clothing</v>
      </c>
      <c r="C293" s="23" t="str">
        <f>Data!F291</f>
        <v>Barney</v>
      </c>
      <c r="D293" s="23">
        <f>Data!G291</f>
        <v>0</v>
      </c>
      <c r="E293" s="24">
        <f>Data!D291</f>
        <v>43031</v>
      </c>
    </row>
    <row r="294" spans="1:5" x14ac:dyDescent="0.25">
      <c r="A294" s="22">
        <f t="shared" si="4"/>
        <v>290</v>
      </c>
      <c r="B294" s="23" t="str">
        <f>Data!E292</f>
        <v>Books</v>
      </c>
      <c r="C294" s="23" t="str">
        <f>Data!F292</f>
        <v>Barney</v>
      </c>
      <c r="D294" s="23">
        <f>Data!G292</f>
        <v>0</v>
      </c>
      <c r="E294" s="24">
        <f>Data!D292</f>
        <v>43011</v>
      </c>
    </row>
    <row r="295" spans="1:5" x14ac:dyDescent="0.25">
      <c r="A295" s="22">
        <f t="shared" si="4"/>
        <v>291</v>
      </c>
      <c r="B295" s="23" t="str">
        <f>Data!E293</f>
        <v>Books</v>
      </c>
      <c r="C295" s="23" t="str">
        <f>Data!F293</f>
        <v>David</v>
      </c>
      <c r="D295" s="23">
        <f>Data!G293</f>
        <v>904</v>
      </c>
      <c r="E295" s="24">
        <f>Data!D293</f>
        <v>43036</v>
      </c>
    </row>
    <row r="296" spans="1:5" x14ac:dyDescent="0.25">
      <c r="A296" s="22">
        <f t="shared" si="4"/>
        <v>292</v>
      </c>
      <c r="B296" s="23" t="str">
        <f>Data!E294</f>
        <v>Books</v>
      </c>
      <c r="C296" s="23" t="str">
        <f>Data!F294</f>
        <v>Alice</v>
      </c>
      <c r="D296" s="23">
        <f>Data!G294</f>
        <v>0</v>
      </c>
      <c r="E296" s="24">
        <f>Data!D294</f>
        <v>43018</v>
      </c>
    </row>
    <row r="297" spans="1:5" x14ac:dyDescent="0.25">
      <c r="A297" s="22">
        <f t="shared" si="4"/>
        <v>293</v>
      </c>
      <c r="B297" s="23" t="str">
        <f>Data!E295</f>
        <v>Games</v>
      </c>
      <c r="C297" s="23" t="str">
        <f>Data!F295</f>
        <v>Barney</v>
      </c>
      <c r="D297" s="23">
        <f>Data!G295</f>
        <v>0</v>
      </c>
      <c r="E297" s="24">
        <f>Data!D295</f>
        <v>43023</v>
      </c>
    </row>
    <row r="298" spans="1:5" x14ac:dyDescent="0.25">
      <c r="A298" s="22">
        <f t="shared" si="4"/>
        <v>294</v>
      </c>
      <c r="B298" s="23" t="str">
        <f>Data!E296</f>
        <v>Books</v>
      </c>
      <c r="C298" s="23" t="str">
        <f>Data!F296</f>
        <v>David</v>
      </c>
      <c r="D298" s="23">
        <f>Data!G296</f>
        <v>523</v>
      </c>
      <c r="E298" s="24">
        <f>Data!D296</f>
        <v>43014</v>
      </c>
    </row>
    <row r="299" spans="1:5" x14ac:dyDescent="0.25">
      <c r="A299" s="22">
        <f t="shared" si="4"/>
        <v>295</v>
      </c>
      <c r="B299" s="23" t="str">
        <f>Data!E297</f>
        <v>Clothing</v>
      </c>
      <c r="C299" s="23" t="str">
        <f>Data!F297</f>
        <v>Carol</v>
      </c>
      <c r="D299" s="23">
        <f>Data!G297</f>
        <v>905</v>
      </c>
      <c r="E299" s="24">
        <f>Data!D297</f>
        <v>43026</v>
      </c>
    </row>
    <row r="300" spans="1:5" x14ac:dyDescent="0.25">
      <c r="A300" s="22">
        <f t="shared" si="4"/>
        <v>296</v>
      </c>
      <c r="B300" s="23" t="str">
        <f>Data!E298</f>
        <v>Clothing</v>
      </c>
      <c r="C300" s="23" t="str">
        <f>Data!F298</f>
        <v>Alice</v>
      </c>
      <c r="D300" s="23">
        <f>Data!G298</f>
        <v>834</v>
      </c>
      <c r="E300" s="24">
        <f>Data!D298</f>
        <v>43029</v>
      </c>
    </row>
    <row r="301" spans="1:5" x14ac:dyDescent="0.25">
      <c r="A301" s="22">
        <f t="shared" si="4"/>
        <v>297</v>
      </c>
      <c r="B301" s="23" t="str">
        <f>Data!E299</f>
        <v>Clothing</v>
      </c>
      <c r="C301" s="23" t="str">
        <f>Data!F299</f>
        <v>Barney</v>
      </c>
      <c r="D301" s="23">
        <f>Data!G299</f>
        <v>1740</v>
      </c>
      <c r="E301" s="24">
        <f>Data!D299</f>
        <v>43025</v>
      </c>
    </row>
    <row r="302" spans="1:5" x14ac:dyDescent="0.25">
      <c r="A302" s="22">
        <f t="shared" si="4"/>
        <v>298</v>
      </c>
      <c r="B302" s="23" t="str">
        <f>Data!E300</f>
        <v>Music</v>
      </c>
      <c r="C302" s="23" t="str">
        <f>Data!F300</f>
        <v>Carol</v>
      </c>
      <c r="D302" s="23">
        <f>Data!G300</f>
        <v>1143</v>
      </c>
      <c r="E302" s="24">
        <f>Data!D300</f>
        <v>43021</v>
      </c>
    </row>
    <row r="303" spans="1:5" x14ac:dyDescent="0.25">
      <c r="A303" s="22">
        <f t="shared" si="4"/>
        <v>299</v>
      </c>
      <c r="B303" s="23" t="str">
        <f>Data!E301</f>
        <v>Clothing</v>
      </c>
      <c r="C303" s="23" t="str">
        <f>Data!F301</f>
        <v>Barney</v>
      </c>
      <c r="D303" s="23">
        <f>Data!G301</f>
        <v>0</v>
      </c>
      <c r="E303" s="24">
        <f>Data!D301</f>
        <v>43027</v>
      </c>
    </row>
    <row r="304" spans="1:5" x14ac:dyDescent="0.25">
      <c r="A304" s="22">
        <f t="shared" si="4"/>
        <v>300</v>
      </c>
      <c r="B304" s="23" t="str">
        <f>Data!E302</f>
        <v>Music</v>
      </c>
      <c r="C304" s="23" t="str">
        <f>Data!F302</f>
        <v>Barney</v>
      </c>
      <c r="D304" s="23">
        <f>Data!G302</f>
        <v>984</v>
      </c>
      <c r="E304" s="24">
        <f>Data!D302</f>
        <v>43031</v>
      </c>
    </row>
    <row r="305" spans="1:5" x14ac:dyDescent="0.25">
      <c r="A305" s="22">
        <f t="shared" si="4"/>
        <v>301</v>
      </c>
      <c r="B305" s="23" t="str">
        <f>Data!E303</f>
        <v>Books</v>
      </c>
      <c r="C305" s="23" t="str">
        <f>Data!F303</f>
        <v>Barney</v>
      </c>
      <c r="D305" s="23">
        <f>Data!G303</f>
        <v>604</v>
      </c>
      <c r="E305" s="24">
        <f>Data!D303</f>
        <v>43027</v>
      </c>
    </row>
    <row r="306" spans="1:5" x14ac:dyDescent="0.25">
      <c r="A306" s="22">
        <f t="shared" si="4"/>
        <v>302</v>
      </c>
      <c r="B306" s="23" t="str">
        <f>Data!E304</f>
        <v>Games</v>
      </c>
      <c r="C306" s="23" t="str">
        <f>Data!F304</f>
        <v>Barney</v>
      </c>
      <c r="D306" s="23">
        <f>Data!G304</f>
        <v>1349</v>
      </c>
      <c r="E306" s="24">
        <f>Data!D304</f>
        <v>43021</v>
      </c>
    </row>
    <row r="307" spans="1:5" x14ac:dyDescent="0.25">
      <c r="A307" s="22">
        <f t="shared" si="4"/>
        <v>303</v>
      </c>
      <c r="B307" s="23" t="str">
        <f>Data!E305</f>
        <v>Books</v>
      </c>
      <c r="C307" s="23" t="str">
        <f>Data!F305</f>
        <v>David</v>
      </c>
      <c r="D307" s="23">
        <f>Data!G305</f>
        <v>852</v>
      </c>
      <c r="E307" s="24">
        <f>Data!D305</f>
        <v>43023</v>
      </c>
    </row>
    <row r="308" spans="1:5" x14ac:dyDescent="0.25">
      <c r="A308" s="22">
        <f t="shared" si="4"/>
        <v>304</v>
      </c>
      <c r="B308" s="23" t="str">
        <f>Data!E306</f>
        <v>Books</v>
      </c>
      <c r="C308" s="23" t="str">
        <f>Data!F306</f>
        <v>Barney</v>
      </c>
      <c r="D308" s="23">
        <f>Data!G306</f>
        <v>621</v>
      </c>
      <c r="E308" s="24">
        <f>Data!D306</f>
        <v>43022</v>
      </c>
    </row>
    <row r="309" spans="1:5" x14ac:dyDescent="0.25">
      <c r="A309" s="22">
        <f t="shared" si="4"/>
        <v>305</v>
      </c>
      <c r="B309" s="23" t="str">
        <f>Data!E307</f>
        <v>Books</v>
      </c>
      <c r="C309" s="23" t="str">
        <f>Data!F307</f>
        <v>Alice</v>
      </c>
      <c r="D309" s="23">
        <f>Data!G307</f>
        <v>950</v>
      </c>
      <c r="E309" s="24">
        <f>Data!D307</f>
        <v>43034</v>
      </c>
    </row>
    <row r="310" spans="1:5" x14ac:dyDescent="0.25">
      <c r="A310" s="22">
        <f t="shared" si="4"/>
        <v>306</v>
      </c>
      <c r="B310" s="23" t="str">
        <f>Data!E308</f>
        <v>Books</v>
      </c>
      <c r="C310" s="23" t="str">
        <f>Data!F308</f>
        <v>Carol</v>
      </c>
      <c r="D310" s="23">
        <f>Data!G308</f>
        <v>713</v>
      </c>
      <c r="E310" s="24">
        <f>Data!D308</f>
        <v>43028</v>
      </c>
    </row>
    <row r="311" spans="1:5" x14ac:dyDescent="0.25">
      <c r="A311" s="22">
        <f t="shared" si="4"/>
        <v>307</v>
      </c>
      <c r="B311" s="23" t="str">
        <f>Data!E309</f>
        <v>Clothing</v>
      </c>
      <c r="C311" s="23" t="str">
        <f>Data!F309</f>
        <v>Barney</v>
      </c>
      <c r="D311" s="23">
        <f>Data!G309</f>
        <v>999</v>
      </c>
      <c r="E311" s="24">
        <f>Data!D309</f>
        <v>43013</v>
      </c>
    </row>
    <row r="312" spans="1:5" x14ac:dyDescent="0.25">
      <c r="A312" s="22">
        <f t="shared" si="4"/>
        <v>308</v>
      </c>
      <c r="B312" s="23" t="str">
        <f>Data!E310</f>
        <v>Clothing</v>
      </c>
      <c r="C312" s="23" t="str">
        <f>Data!F310</f>
        <v>Carol</v>
      </c>
      <c r="D312" s="23">
        <f>Data!G310</f>
        <v>1635</v>
      </c>
      <c r="E312" s="24">
        <f>Data!D310</f>
        <v>43019</v>
      </c>
    </row>
    <row r="313" spans="1:5" x14ac:dyDescent="0.25">
      <c r="A313" s="22">
        <f t="shared" si="4"/>
        <v>309</v>
      </c>
      <c r="B313" s="23" t="str">
        <f>Data!E311</f>
        <v>Books</v>
      </c>
      <c r="C313" s="23" t="str">
        <f>Data!F311</f>
        <v>Alice</v>
      </c>
      <c r="D313" s="23">
        <f>Data!G311</f>
        <v>940</v>
      </c>
      <c r="E313" s="24">
        <f>Data!D311</f>
        <v>43028</v>
      </c>
    </row>
    <row r="314" spans="1:5" x14ac:dyDescent="0.25">
      <c r="A314" s="22">
        <f t="shared" si="4"/>
        <v>310</v>
      </c>
      <c r="B314" s="23" t="str">
        <f>Data!E312</f>
        <v>Music</v>
      </c>
      <c r="C314" s="23" t="str">
        <f>Data!F312</f>
        <v>Alice</v>
      </c>
      <c r="D314" s="23">
        <f>Data!G312</f>
        <v>1071</v>
      </c>
      <c r="E314" s="24">
        <f>Data!D312</f>
        <v>43026</v>
      </c>
    </row>
    <row r="315" spans="1:5" x14ac:dyDescent="0.25">
      <c r="A315" s="22">
        <f t="shared" si="4"/>
        <v>311</v>
      </c>
      <c r="B315" s="23" t="str">
        <f>Data!E313</f>
        <v>Music</v>
      </c>
      <c r="C315" s="23" t="str">
        <f>Data!F313</f>
        <v>David</v>
      </c>
      <c r="D315" s="23">
        <f>Data!G313</f>
        <v>0</v>
      </c>
      <c r="E315" s="24">
        <f>Data!D313</f>
        <v>43012</v>
      </c>
    </row>
    <row r="316" spans="1:5" x14ac:dyDescent="0.25">
      <c r="A316" s="22">
        <f t="shared" si="4"/>
        <v>312</v>
      </c>
      <c r="B316" s="23" t="str">
        <f>Data!E314</f>
        <v>Games</v>
      </c>
      <c r="C316" s="23" t="str">
        <f>Data!F314</f>
        <v>David</v>
      </c>
      <c r="D316" s="23">
        <f>Data!G314</f>
        <v>1870</v>
      </c>
      <c r="E316" s="24">
        <f>Data!D314</f>
        <v>43018</v>
      </c>
    </row>
    <row r="317" spans="1:5" x14ac:dyDescent="0.25">
      <c r="A317" s="22">
        <f t="shared" si="4"/>
        <v>313</v>
      </c>
      <c r="B317" s="23" t="str">
        <f>Data!E315</f>
        <v>Books</v>
      </c>
      <c r="C317" s="23" t="str">
        <f>Data!F315</f>
        <v>Barney</v>
      </c>
      <c r="D317" s="23">
        <f>Data!G315</f>
        <v>764</v>
      </c>
      <c r="E317" s="24">
        <f>Data!D315</f>
        <v>43037</v>
      </c>
    </row>
    <row r="318" spans="1:5" x14ac:dyDescent="0.25">
      <c r="A318" s="22">
        <f t="shared" si="4"/>
        <v>314</v>
      </c>
      <c r="B318" s="23" t="str">
        <f>Data!E316</f>
        <v>Clothing</v>
      </c>
      <c r="C318" s="23" t="str">
        <f>Data!F316</f>
        <v>David</v>
      </c>
      <c r="D318" s="23">
        <f>Data!G316</f>
        <v>1176</v>
      </c>
      <c r="E318" s="24">
        <f>Data!D316</f>
        <v>43031</v>
      </c>
    </row>
    <row r="319" spans="1:5" x14ac:dyDescent="0.25">
      <c r="A319" s="22">
        <f t="shared" si="4"/>
        <v>315</v>
      </c>
      <c r="B319" s="23" t="str">
        <f>Data!E317</f>
        <v>Clothing</v>
      </c>
      <c r="C319" s="23" t="str">
        <f>Data!F317</f>
        <v>Alice</v>
      </c>
      <c r="D319" s="23">
        <f>Data!G317</f>
        <v>681</v>
      </c>
      <c r="E319" s="24">
        <f>Data!D317</f>
        <v>43032</v>
      </c>
    </row>
    <row r="320" spans="1:5" x14ac:dyDescent="0.25">
      <c r="A320" s="22">
        <f t="shared" si="4"/>
        <v>316</v>
      </c>
      <c r="B320" s="23" t="str">
        <f>Data!E318</f>
        <v>Music</v>
      </c>
      <c r="C320" s="23" t="str">
        <f>Data!F318</f>
        <v>Barney</v>
      </c>
      <c r="D320" s="23">
        <f>Data!G318</f>
        <v>1500</v>
      </c>
      <c r="E320" s="24">
        <f>Data!D318</f>
        <v>43027</v>
      </c>
    </row>
    <row r="321" spans="1:5" x14ac:dyDescent="0.25">
      <c r="A321" s="22">
        <f t="shared" si="4"/>
        <v>317</v>
      </c>
      <c r="B321" s="23" t="str">
        <f>Data!E319</f>
        <v>Music</v>
      </c>
      <c r="C321" s="23" t="str">
        <f>Data!F319</f>
        <v>David</v>
      </c>
      <c r="D321" s="23">
        <f>Data!G319</f>
        <v>0</v>
      </c>
      <c r="E321" s="24">
        <f>Data!D319</f>
        <v>43037</v>
      </c>
    </row>
    <row r="322" spans="1:5" x14ac:dyDescent="0.25">
      <c r="A322" s="22">
        <f t="shared" si="4"/>
        <v>318</v>
      </c>
      <c r="B322" s="23" t="str">
        <f>Data!E320</f>
        <v>Music</v>
      </c>
      <c r="C322" s="23" t="str">
        <f>Data!F320</f>
        <v>Alice</v>
      </c>
      <c r="D322" s="23">
        <f>Data!G320</f>
        <v>0</v>
      </c>
      <c r="E322" s="24">
        <f>Data!D320</f>
        <v>43025</v>
      </c>
    </row>
    <row r="323" spans="1:5" x14ac:dyDescent="0.25">
      <c r="A323" s="22">
        <f t="shared" si="4"/>
        <v>319</v>
      </c>
      <c r="B323" s="23" t="str">
        <f>Data!E321</f>
        <v>Music</v>
      </c>
      <c r="C323" s="23" t="str">
        <f>Data!F321</f>
        <v>Carol</v>
      </c>
      <c r="D323" s="23">
        <f>Data!G321</f>
        <v>1428</v>
      </c>
      <c r="E323" s="24">
        <f>Data!D321</f>
        <v>43013</v>
      </c>
    </row>
    <row r="324" spans="1:5" x14ac:dyDescent="0.25">
      <c r="A324" s="22">
        <f t="shared" si="4"/>
        <v>320</v>
      </c>
      <c r="B324" s="23" t="str">
        <f>Data!E322</f>
        <v>Music</v>
      </c>
      <c r="C324" s="23" t="str">
        <f>Data!F322</f>
        <v>Carol</v>
      </c>
      <c r="D324" s="23">
        <f>Data!G322</f>
        <v>968</v>
      </c>
      <c r="E324" s="24">
        <f>Data!D322</f>
        <v>43031</v>
      </c>
    </row>
    <row r="325" spans="1:5" x14ac:dyDescent="0.25">
      <c r="A325" s="22">
        <f t="shared" si="4"/>
        <v>321</v>
      </c>
      <c r="B325" s="23" t="str">
        <f>Data!E323</f>
        <v>Games</v>
      </c>
      <c r="C325" s="23" t="str">
        <f>Data!F323</f>
        <v>Alice</v>
      </c>
      <c r="D325" s="23">
        <f>Data!G323</f>
        <v>0</v>
      </c>
      <c r="E325" s="24">
        <f>Data!D323</f>
        <v>43034</v>
      </c>
    </row>
    <row r="326" spans="1:5" x14ac:dyDescent="0.25">
      <c r="A326" s="22">
        <f t="shared" ref="A326:A389" si="5">A325+1</f>
        <v>322</v>
      </c>
      <c r="B326" s="23" t="str">
        <f>Data!E324</f>
        <v>Games</v>
      </c>
      <c r="C326" s="23" t="str">
        <f>Data!F324</f>
        <v>Barney</v>
      </c>
      <c r="D326" s="23">
        <f>Data!G324</f>
        <v>1522</v>
      </c>
      <c r="E326" s="24">
        <f>Data!D324</f>
        <v>43024</v>
      </c>
    </row>
    <row r="327" spans="1:5" x14ac:dyDescent="0.25">
      <c r="A327" s="22">
        <f t="shared" si="5"/>
        <v>323</v>
      </c>
      <c r="B327" s="23" t="str">
        <f>Data!E325</f>
        <v>Music</v>
      </c>
      <c r="C327" s="23" t="str">
        <f>Data!F325</f>
        <v>Carol</v>
      </c>
      <c r="D327" s="23">
        <f>Data!G325</f>
        <v>0</v>
      </c>
      <c r="E327" s="24">
        <f>Data!D325</f>
        <v>43027</v>
      </c>
    </row>
    <row r="328" spans="1:5" x14ac:dyDescent="0.25">
      <c r="A328" s="22">
        <f t="shared" si="5"/>
        <v>324</v>
      </c>
      <c r="B328" s="23" t="str">
        <f>Data!E326</f>
        <v>Books</v>
      </c>
      <c r="C328" s="23" t="str">
        <f>Data!F326</f>
        <v>Carol</v>
      </c>
      <c r="D328" s="23">
        <f>Data!G326</f>
        <v>900</v>
      </c>
      <c r="E328" s="24">
        <f>Data!D326</f>
        <v>43039</v>
      </c>
    </row>
    <row r="329" spans="1:5" x14ac:dyDescent="0.25">
      <c r="A329" s="22">
        <f t="shared" si="5"/>
        <v>325</v>
      </c>
      <c r="B329" s="23" t="str">
        <f>Data!E327</f>
        <v>Music</v>
      </c>
      <c r="C329" s="23" t="str">
        <f>Data!F327</f>
        <v>Alice</v>
      </c>
      <c r="D329" s="23">
        <f>Data!G327</f>
        <v>0</v>
      </c>
      <c r="E329" s="24">
        <f>Data!D327</f>
        <v>43036</v>
      </c>
    </row>
    <row r="330" spans="1:5" x14ac:dyDescent="0.25">
      <c r="A330" s="22">
        <f t="shared" si="5"/>
        <v>326</v>
      </c>
      <c r="B330" s="23" t="str">
        <f>Data!E328</f>
        <v>Books</v>
      </c>
      <c r="C330" s="23" t="str">
        <f>Data!F328</f>
        <v>David</v>
      </c>
      <c r="D330" s="23">
        <f>Data!G328</f>
        <v>978</v>
      </c>
      <c r="E330" s="24">
        <f>Data!D328</f>
        <v>43015</v>
      </c>
    </row>
    <row r="331" spans="1:5" x14ac:dyDescent="0.25">
      <c r="A331" s="22">
        <f t="shared" si="5"/>
        <v>327</v>
      </c>
      <c r="B331" s="23" t="str">
        <f>Data!E329</f>
        <v>Clothing</v>
      </c>
      <c r="C331" s="23" t="str">
        <f>Data!F329</f>
        <v>Alice</v>
      </c>
      <c r="D331" s="23">
        <f>Data!G329</f>
        <v>680</v>
      </c>
      <c r="E331" s="24">
        <f>Data!D329</f>
        <v>43014</v>
      </c>
    </row>
    <row r="332" spans="1:5" x14ac:dyDescent="0.25">
      <c r="A332" s="22">
        <f t="shared" si="5"/>
        <v>328</v>
      </c>
      <c r="B332" s="23" t="str">
        <f>Data!E330</f>
        <v>Games</v>
      </c>
      <c r="C332" s="23" t="str">
        <f>Data!F330</f>
        <v>Barney</v>
      </c>
      <c r="D332" s="23">
        <f>Data!G330</f>
        <v>1489</v>
      </c>
      <c r="E332" s="24">
        <f>Data!D330</f>
        <v>43025</v>
      </c>
    </row>
    <row r="333" spans="1:5" x14ac:dyDescent="0.25">
      <c r="A333" s="22">
        <f t="shared" si="5"/>
        <v>329</v>
      </c>
      <c r="B333" s="23" t="str">
        <f>Data!E331</f>
        <v>Games</v>
      </c>
      <c r="C333" s="23" t="str">
        <f>Data!F331</f>
        <v>Barney</v>
      </c>
      <c r="D333" s="23">
        <f>Data!G331</f>
        <v>0</v>
      </c>
      <c r="E333" s="24">
        <f>Data!D331</f>
        <v>43038</v>
      </c>
    </row>
    <row r="334" spans="1:5" x14ac:dyDescent="0.25">
      <c r="A334" s="22">
        <f t="shared" si="5"/>
        <v>330</v>
      </c>
      <c r="B334" s="23" t="str">
        <f>Data!E332</f>
        <v>Books</v>
      </c>
      <c r="C334" s="23" t="str">
        <f>Data!F332</f>
        <v>Alice</v>
      </c>
      <c r="D334" s="23">
        <f>Data!G332</f>
        <v>0</v>
      </c>
      <c r="E334" s="24">
        <f>Data!D332</f>
        <v>43031</v>
      </c>
    </row>
    <row r="335" spans="1:5" x14ac:dyDescent="0.25">
      <c r="A335" s="22">
        <f t="shared" si="5"/>
        <v>331</v>
      </c>
      <c r="B335" s="23" t="str">
        <f>Data!E333</f>
        <v>Clothing</v>
      </c>
      <c r="C335" s="23" t="str">
        <f>Data!F333</f>
        <v>David</v>
      </c>
      <c r="D335" s="23">
        <f>Data!G333</f>
        <v>0</v>
      </c>
      <c r="E335" s="24">
        <f>Data!D333</f>
        <v>43013</v>
      </c>
    </row>
    <row r="336" spans="1:5" x14ac:dyDescent="0.25">
      <c r="A336" s="22">
        <f t="shared" si="5"/>
        <v>332</v>
      </c>
      <c r="B336" s="23" t="str">
        <f>Data!E334</f>
        <v>Books</v>
      </c>
      <c r="C336" s="23" t="str">
        <f>Data!F334</f>
        <v>Alice</v>
      </c>
      <c r="D336" s="23">
        <f>Data!G334</f>
        <v>508</v>
      </c>
      <c r="E336" s="24">
        <f>Data!D334</f>
        <v>43013</v>
      </c>
    </row>
    <row r="337" spans="1:5" x14ac:dyDescent="0.25">
      <c r="A337" s="22">
        <f t="shared" si="5"/>
        <v>333</v>
      </c>
      <c r="B337" s="23" t="str">
        <f>Data!E335</f>
        <v>Clothing</v>
      </c>
      <c r="C337" s="23" t="str">
        <f>Data!F335</f>
        <v>Barney</v>
      </c>
      <c r="D337" s="23">
        <f>Data!G335</f>
        <v>1793</v>
      </c>
      <c r="E337" s="24">
        <f>Data!D335</f>
        <v>43034</v>
      </c>
    </row>
    <row r="338" spans="1:5" x14ac:dyDescent="0.25">
      <c r="A338" s="22">
        <f t="shared" si="5"/>
        <v>334</v>
      </c>
      <c r="B338" s="23" t="str">
        <f>Data!E336</f>
        <v>Books</v>
      </c>
      <c r="C338" s="23" t="str">
        <f>Data!F336</f>
        <v>Barney</v>
      </c>
      <c r="D338" s="23">
        <f>Data!G336</f>
        <v>765</v>
      </c>
      <c r="E338" s="24">
        <f>Data!D336</f>
        <v>43015</v>
      </c>
    </row>
    <row r="339" spans="1:5" x14ac:dyDescent="0.25">
      <c r="A339" s="22">
        <f t="shared" si="5"/>
        <v>335</v>
      </c>
      <c r="B339" s="23" t="str">
        <f>Data!E337</f>
        <v>Clothing</v>
      </c>
      <c r="C339" s="23" t="str">
        <f>Data!F337</f>
        <v>Alice</v>
      </c>
      <c r="D339" s="23">
        <f>Data!G337</f>
        <v>1099</v>
      </c>
      <c r="E339" s="24">
        <f>Data!D337</f>
        <v>43031</v>
      </c>
    </row>
    <row r="340" spans="1:5" x14ac:dyDescent="0.25">
      <c r="A340" s="22">
        <f t="shared" si="5"/>
        <v>336</v>
      </c>
      <c r="B340" s="23" t="str">
        <f>Data!E338</f>
        <v>Clothing</v>
      </c>
      <c r="C340" s="23" t="str">
        <f>Data!F338</f>
        <v>David</v>
      </c>
      <c r="D340" s="23">
        <f>Data!G338</f>
        <v>610</v>
      </c>
      <c r="E340" s="24">
        <f>Data!D338</f>
        <v>43009</v>
      </c>
    </row>
    <row r="341" spans="1:5" x14ac:dyDescent="0.25">
      <c r="A341" s="22">
        <f t="shared" si="5"/>
        <v>337</v>
      </c>
      <c r="B341" s="23" t="str">
        <f>Data!E339</f>
        <v>Music</v>
      </c>
      <c r="C341" s="23" t="str">
        <f>Data!F339</f>
        <v>Barney</v>
      </c>
      <c r="D341" s="23">
        <f>Data!G339</f>
        <v>1157</v>
      </c>
      <c r="E341" s="24">
        <f>Data!D339</f>
        <v>43032</v>
      </c>
    </row>
    <row r="342" spans="1:5" x14ac:dyDescent="0.25">
      <c r="A342" s="22">
        <f t="shared" si="5"/>
        <v>338</v>
      </c>
      <c r="B342" s="23" t="str">
        <f>Data!E340</f>
        <v>Clothing</v>
      </c>
      <c r="C342" s="23" t="str">
        <f>Data!F340</f>
        <v>Barney</v>
      </c>
      <c r="D342" s="23">
        <f>Data!G340</f>
        <v>845</v>
      </c>
      <c r="E342" s="24">
        <f>Data!D340</f>
        <v>43030</v>
      </c>
    </row>
    <row r="343" spans="1:5" x14ac:dyDescent="0.25">
      <c r="A343" s="22">
        <f t="shared" si="5"/>
        <v>339</v>
      </c>
      <c r="B343" s="23" t="str">
        <f>Data!E341</f>
        <v>Games</v>
      </c>
      <c r="C343" s="23" t="str">
        <f>Data!F341</f>
        <v>Barney</v>
      </c>
      <c r="D343" s="23">
        <f>Data!G341</f>
        <v>1381</v>
      </c>
      <c r="E343" s="24">
        <f>Data!D341</f>
        <v>43039</v>
      </c>
    </row>
    <row r="344" spans="1:5" x14ac:dyDescent="0.25">
      <c r="A344" s="22">
        <f t="shared" si="5"/>
        <v>340</v>
      </c>
      <c r="B344" s="23" t="str">
        <f>Data!E342</f>
        <v>Games</v>
      </c>
      <c r="C344" s="23" t="str">
        <f>Data!F342</f>
        <v>David</v>
      </c>
      <c r="D344" s="23">
        <f>Data!G342</f>
        <v>1960</v>
      </c>
      <c r="E344" s="24">
        <f>Data!D342</f>
        <v>43017</v>
      </c>
    </row>
    <row r="345" spans="1:5" x14ac:dyDescent="0.25">
      <c r="A345" s="22">
        <f t="shared" si="5"/>
        <v>341</v>
      </c>
      <c r="B345" s="23" t="str">
        <f>Data!E343</f>
        <v>Games</v>
      </c>
      <c r="C345" s="23" t="str">
        <f>Data!F343</f>
        <v>Barney</v>
      </c>
      <c r="D345" s="23">
        <f>Data!G343</f>
        <v>1957</v>
      </c>
      <c r="E345" s="24">
        <f>Data!D343</f>
        <v>43011</v>
      </c>
    </row>
    <row r="346" spans="1:5" x14ac:dyDescent="0.25">
      <c r="A346" s="22">
        <f t="shared" si="5"/>
        <v>342</v>
      </c>
      <c r="B346" s="23" t="str">
        <f>Data!E344</f>
        <v>Music</v>
      </c>
      <c r="C346" s="23" t="str">
        <f>Data!F344</f>
        <v>David</v>
      </c>
      <c r="D346" s="23">
        <f>Data!G344</f>
        <v>1247</v>
      </c>
      <c r="E346" s="24">
        <f>Data!D344</f>
        <v>43039</v>
      </c>
    </row>
    <row r="347" spans="1:5" x14ac:dyDescent="0.25">
      <c r="A347" s="22">
        <f t="shared" si="5"/>
        <v>343</v>
      </c>
      <c r="B347" s="23" t="str">
        <f>Data!E345</f>
        <v>Games</v>
      </c>
      <c r="C347" s="23" t="str">
        <f>Data!F345</f>
        <v>Barney</v>
      </c>
      <c r="D347" s="23">
        <f>Data!G345</f>
        <v>1478</v>
      </c>
      <c r="E347" s="24">
        <f>Data!D345</f>
        <v>43016</v>
      </c>
    </row>
    <row r="348" spans="1:5" x14ac:dyDescent="0.25">
      <c r="A348" s="22">
        <f t="shared" si="5"/>
        <v>344</v>
      </c>
      <c r="B348" s="23" t="str">
        <f>Data!E346</f>
        <v>Games</v>
      </c>
      <c r="C348" s="23" t="str">
        <f>Data!F346</f>
        <v>Alice</v>
      </c>
      <c r="D348" s="23">
        <f>Data!G346</f>
        <v>0</v>
      </c>
      <c r="E348" s="24">
        <f>Data!D346</f>
        <v>43017</v>
      </c>
    </row>
    <row r="349" spans="1:5" x14ac:dyDescent="0.25">
      <c r="A349" s="22">
        <f t="shared" si="5"/>
        <v>345</v>
      </c>
      <c r="B349" s="23" t="str">
        <f>Data!E347</f>
        <v>Music</v>
      </c>
      <c r="C349" s="23" t="str">
        <f>Data!F347</f>
        <v>Carol</v>
      </c>
      <c r="D349" s="23">
        <f>Data!G347</f>
        <v>1137</v>
      </c>
      <c r="E349" s="24">
        <f>Data!D347</f>
        <v>43036</v>
      </c>
    </row>
    <row r="350" spans="1:5" x14ac:dyDescent="0.25">
      <c r="A350" s="22">
        <f t="shared" si="5"/>
        <v>346</v>
      </c>
      <c r="B350" s="23" t="str">
        <f>Data!E348</f>
        <v>Clothing</v>
      </c>
      <c r="C350" s="23" t="str">
        <f>Data!F348</f>
        <v>Carol</v>
      </c>
      <c r="D350" s="23">
        <f>Data!G348</f>
        <v>0</v>
      </c>
      <c r="E350" s="24">
        <f>Data!D348</f>
        <v>43014</v>
      </c>
    </row>
    <row r="351" spans="1:5" x14ac:dyDescent="0.25">
      <c r="A351" s="22">
        <f t="shared" si="5"/>
        <v>347</v>
      </c>
      <c r="B351" s="23" t="str">
        <f>Data!E349</f>
        <v>Music</v>
      </c>
      <c r="C351" s="23" t="str">
        <f>Data!F349</f>
        <v>Carol</v>
      </c>
      <c r="D351" s="23">
        <f>Data!G349</f>
        <v>1223</v>
      </c>
      <c r="E351" s="24">
        <f>Data!D349</f>
        <v>43025</v>
      </c>
    </row>
    <row r="352" spans="1:5" x14ac:dyDescent="0.25">
      <c r="A352" s="22">
        <f t="shared" si="5"/>
        <v>348</v>
      </c>
      <c r="B352" s="23" t="str">
        <f>Data!E350</f>
        <v>Clothing</v>
      </c>
      <c r="C352" s="23" t="str">
        <f>Data!F350</f>
        <v>Barney</v>
      </c>
      <c r="D352" s="23">
        <f>Data!G350</f>
        <v>732</v>
      </c>
      <c r="E352" s="24">
        <f>Data!D350</f>
        <v>43009</v>
      </c>
    </row>
    <row r="353" spans="1:5" x14ac:dyDescent="0.25">
      <c r="A353" s="22">
        <f t="shared" si="5"/>
        <v>349</v>
      </c>
      <c r="B353" s="23" t="str">
        <f>Data!E351</f>
        <v>Clothing</v>
      </c>
      <c r="C353" s="23" t="str">
        <f>Data!F351</f>
        <v>Carol</v>
      </c>
      <c r="D353" s="23">
        <f>Data!G351</f>
        <v>0</v>
      </c>
      <c r="E353" s="24">
        <f>Data!D351</f>
        <v>43028</v>
      </c>
    </row>
    <row r="354" spans="1:5" x14ac:dyDescent="0.25">
      <c r="A354" s="22">
        <f t="shared" si="5"/>
        <v>350</v>
      </c>
      <c r="B354" s="23" t="str">
        <f>Data!E352</f>
        <v>Books</v>
      </c>
      <c r="C354" s="23" t="str">
        <f>Data!F352</f>
        <v>Carol</v>
      </c>
      <c r="D354" s="23">
        <f>Data!G352</f>
        <v>619</v>
      </c>
      <c r="E354" s="24">
        <f>Data!D352</f>
        <v>43013</v>
      </c>
    </row>
    <row r="355" spans="1:5" x14ac:dyDescent="0.25">
      <c r="A355" s="22">
        <f t="shared" si="5"/>
        <v>351</v>
      </c>
      <c r="B355" s="23" t="str">
        <f>Data!E353</f>
        <v>Clothing</v>
      </c>
      <c r="C355" s="23" t="str">
        <f>Data!F353</f>
        <v>Alice</v>
      </c>
      <c r="D355" s="23">
        <f>Data!G353</f>
        <v>877</v>
      </c>
      <c r="E355" s="24">
        <f>Data!D353</f>
        <v>43027</v>
      </c>
    </row>
    <row r="356" spans="1:5" x14ac:dyDescent="0.25">
      <c r="A356" s="22">
        <f t="shared" si="5"/>
        <v>352</v>
      </c>
      <c r="B356" s="23" t="str">
        <f>Data!E354</f>
        <v>Books</v>
      </c>
      <c r="C356" s="23" t="str">
        <f>Data!F354</f>
        <v>David</v>
      </c>
      <c r="D356" s="23">
        <f>Data!G354</f>
        <v>629</v>
      </c>
      <c r="E356" s="24">
        <f>Data!D354</f>
        <v>43039</v>
      </c>
    </row>
    <row r="357" spans="1:5" x14ac:dyDescent="0.25">
      <c r="A357" s="22">
        <f t="shared" si="5"/>
        <v>353</v>
      </c>
      <c r="B357" s="23" t="str">
        <f>Data!E355</f>
        <v>Clothing</v>
      </c>
      <c r="C357" s="23" t="str">
        <f>Data!F355</f>
        <v>Carol</v>
      </c>
      <c r="D357" s="23">
        <f>Data!G355</f>
        <v>1069</v>
      </c>
      <c r="E357" s="24">
        <f>Data!D355</f>
        <v>43011</v>
      </c>
    </row>
    <row r="358" spans="1:5" x14ac:dyDescent="0.25">
      <c r="A358" s="22">
        <f t="shared" si="5"/>
        <v>354</v>
      </c>
      <c r="B358" s="23" t="str">
        <f>Data!E356</f>
        <v>Music</v>
      </c>
      <c r="C358" s="23" t="str">
        <f>Data!F356</f>
        <v>Alice</v>
      </c>
      <c r="D358" s="23">
        <f>Data!G356</f>
        <v>1348</v>
      </c>
      <c r="E358" s="24">
        <f>Data!D356</f>
        <v>43030</v>
      </c>
    </row>
    <row r="359" spans="1:5" x14ac:dyDescent="0.25">
      <c r="A359" s="22">
        <f t="shared" si="5"/>
        <v>355</v>
      </c>
      <c r="B359" s="23" t="str">
        <f>Data!E357</f>
        <v>Clothing</v>
      </c>
      <c r="C359" s="23" t="str">
        <f>Data!F357</f>
        <v>David</v>
      </c>
      <c r="D359" s="23">
        <f>Data!G357</f>
        <v>1475</v>
      </c>
      <c r="E359" s="24">
        <f>Data!D357</f>
        <v>43025</v>
      </c>
    </row>
    <row r="360" spans="1:5" x14ac:dyDescent="0.25">
      <c r="A360" s="22">
        <f t="shared" si="5"/>
        <v>356</v>
      </c>
      <c r="B360" s="23" t="str">
        <f>Data!E358</f>
        <v>Music</v>
      </c>
      <c r="C360" s="23" t="str">
        <f>Data!F358</f>
        <v>Carol</v>
      </c>
      <c r="D360" s="23">
        <f>Data!G358</f>
        <v>0</v>
      </c>
      <c r="E360" s="24">
        <f>Data!D358</f>
        <v>43029</v>
      </c>
    </row>
    <row r="361" spans="1:5" x14ac:dyDescent="0.25">
      <c r="A361" s="22">
        <f t="shared" si="5"/>
        <v>357</v>
      </c>
      <c r="B361" s="23" t="str">
        <f>Data!E359</f>
        <v>Games</v>
      </c>
      <c r="C361" s="23" t="str">
        <f>Data!F359</f>
        <v>Alice</v>
      </c>
      <c r="D361" s="23">
        <f>Data!G359</f>
        <v>2209</v>
      </c>
      <c r="E361" s="24">
        <f>Data!D359</f>
        <v>43022</v>
      </c>
    </row>
    <row r="362" spans="1:5" x14ac:dyDescent="0.25">
      <c r="A362" s="22">
        <f t="shared" si="5"/>
        <v>358</v>
      </c>
      <c r="B362" s="23" t="str">
        <f>Data!E360</f>
        <v>Games</v>
      </c>
      <c r="C362" s="23" t="str">
        <f>Data!F360</f>
        <v>David</v>
      </c>
      <c r="D362" s="23">
        <f>Data!G360</f>
        <v>0</v>
      </c>
      <c r="E362" s="24">
        <f>Data!D360</f>
        <v>43032</v>
      </c>
    </row>
    <row r="363" spans="1:5" x14ac:dyDescent="0.25">
      <c r="A363" s="22">
        <f t="shared" si="5"/>
        <v>359</v>
      </c>
      <c r="B363" s="23" t="str">
        <f>Data!E361</f>
        <v>Games</v>
      </c>
      <c r="C363" s="23" t="str">
        <f>Data!F361</f>
        <v>Barney</v>
      </c>
      <c r="D363" s="23">
        <f>Data!G361</f>
        <v>0</v>
      </c>
      <c r="E363" s="24">
        <f>Data!D361</f>
        <v>43027</v>
      </c>
    </row>
    <row r="364" spans="1:5" x14ac:dyDescent="0.25">
      <c r="A364" s="22">
        <f t="shared" si="5"/>
        <v>360</v>
      </c>
      <c r="B364" s="23" t="str">
        <f>Data!E362</f>
        <v>Games</v>
      </c>
      <c r="C364" s="23" t="str">
        <f>Data!F362</f>
        <v>Carol</v>
      </c>
      <c r="D364" s="23">
        <f>Data!G362</f>
        <v>1733</v>
      </c>
      <c r="E364" s="24">
        <f>Data!D362</f>
        <v>43014</v>
      </c>
    </row>
    <row r="365" spans="1:5" x14ac:dyDescent="0.25">
      <c r="A365" s="22">
        <f t="shared" si="5"/>
        <v>361</v>
      </c>
      <c r="B365" s="23" t="str">
        <f>Data!E363</f>
        <v>Games</v>
      </c>
      <c r="C365" s="23" t="str">
        <f>Data!F363</f>
        <v>David</v>
      </c>
      <c r="D365" s="23">
        <f>Data!G363</f>
        <v>1878</v>
      </c>
      <c r="E365" s="24">
        <f>Data!D363</f>
        <v>43013</v>
      </c>
    </row>
    <row r="366" spans="1:5" x14ac:dyDescent="0.25">
      <c r="A366" s="22">
        <f t="shared" si="5"/>
        <v>362</v>
      </c>
      <c r="B366" s="23" t="str">
        <f>Data!E364</f>
        <v>Clothing</v>
      </c>
      <c r="C366" s="23" t="str">
        <f>Data!F364</f>
        <v>Barney</v>
      </c>
      <c r="D366" s="23">
        <f>Data!G364</f>
        <v>925</v>
      </c>
      <c r="E366" s="24">
        <f>Data!D364</f>
        <v>43020</v>
      </c>
    </row>
    <row r="367" spans="1:5" x14ac:dyDescent="0.25">
      <c r="A367" s="22">
        <f t="shared" si="5"/>
        <v>363</v>
      </c>
      <c r="B367" s="23" t="str">
        <f>Data!E365</f>
        <v>Books</v>
      </c>
      <c r="C367" s="23" t="str">
        <f>Data!F365</f>
        <v>Barney</v>
      </c>
      <c r="D367" s="23">
        <f>Data!G365</f>
        <v>686</v>
      </c>
      <c r="E367" s="24">
        <f>Data!D365</f>
        <v>43009</v>
      </c>
    </row>
    <row r="368" spans="1:5" x14ac:dyDescent="0.25">
      <c r="A368" s="22">
        <f t="shared" si="5"/>
        <v>364</v>
      </c>
      <c r="B368" s="23" t="str">
        <f>Data!E366</f>
        <v>Clothing</v>
      </c>
      <c r="C368" s="23" t="str">
        <f>Data!F366</f>
        <v>David</v>
      </c>
      <c r="D368" s="23">
        <f>Data!G366</f>
        <v>1703</v>
      </c>
      <c r="E368" s="24">
        <f>Data!D366</f>
        <v>43017</v>
      </c>
    </row>
    <row r="369" spans="1:5" x14ac:dyDescent="0.25">
      <c r="A369" s="22">
        <f t="shared" si="5"/>
        <v>365</v>
      </c>
      <c r="B369" s="23" t="str">
        <f>Data!E367</f>
        <v>Music</v>
      </c>
      <c r="C369" s="23" t="str">
        <f>Data!F367</f>
        <v>David</v>
      </c>
      <c r="D369" s="23">
        <f>Data!G367</f>
        <v>1038</v>
      </c>
      <c r="E369" s="24">
        <f>Data!D367</f>
        <v>43029</v>
      </c>
    </row>
    <row r="370" spans="1:5" x14ac:dyDescent="0.25">
      <c r="A370" s="22">
        <f t="shared" si="5"/>
        <v>366</v>
      </c>
      <c r="B370" s="23" t="str">
        <f>Data!E368</f>
        <v>Games</v>
      </c>
      <c r="C370" s="23" t="str">
        <f>Data!F368</f>
        <v>David</v>
      </c>
      <c r="D370" s="23">
        <f>Data!G368</f>
        <v>1573</v>
      </c>
      <c r="E370" s="24">
        <f>Data!D368</f>
        <v>43021</v>
      </c>
    </row>
    <row r="371" spans="1:5" x14ac:dyDescent="0.25">
      <c r="A371" s="22">
        <f t="shared" si="5"/>
        <v>367</v>
      </c>
      <c r="B371" s="23" t="str">
        <f>Data!E369</f>
        <v>Games</v>
      </c>
      <c r="C371" s="23" t="str">
        <f>Data!F369</f>
        <v>Alice</v>
      </c>
      <c r="D371" s="23">
        <f>Data!G369</f>
        <v>1364</v>
      </c>
      <c r="E371" s="24">
        <f>Data!D369</f>
        <v>43039</v>
      </c>
    </row>
    <row r="372" spans="1:5" x14ac:dyDescent="0.25">
      <c r="A372" s="22">
        <f t="shared" si="5"/>
        <v>368</v>
      </c>
      <c r="B372" s="23" t="str">
        <f>Data!E370</f>
        <v>Clothing</v>
      </c>
      <c r="C372" s="23" t="str">
        <f>Data!F370</f>
        <v>David</v>
      </c>
      <c r="D372" s="23">
        <f>Data!G370</f>
        <v>1281</v>
      </c>
      <c r="E372" s="24">
        <f>Data!D370</f>
        <v>43023</v>
      </c>
    </row>
    <row r="373" spans="1:5" x14ac:dyDescent="0.25">
      <c r="A373" s="22">
        <f t="shared" si="5"/>
        <v>369</v>
      </c>
      <c r="B373" s="23" t="str">
        <f>Data!E371</f>
        <v>Books</v>
      </c>
      <c r="C373" s="23" t="str">
        <f>Data!F371</f>
        <v>David</v>
      </c>
      <c r="D373" s="23">
        <f>Data!G371</f>
        <v>996</v>
      </c>
      <c r="E373" s="24">
        <f>Data!D371</f>
        <v>43030</v>
      </c>
    </row>
    <row r="374" spans="1:5" x14ac:dyDescent="0.25">
      <c r="A374" s="22">
        <f t="shared" si="5"/>
        <v>370</v>
      </c>
      <c r="B374" s="23" t="str">
        <f>Data!E372</f>
        <v>Music</v>
      </c>
      <c r="C374" s="23" t="str">
        <f>Data!F372</f>
        <v>Alice</v>
      </c>
      <c r="D374" s="23">
        <f>Data!G372</f>
        <v>0</v>
      </c>
      <c r="E374" s="24">
        <f>Data!D372</f>
        <v>43016</v>
      </c>
    </row>
    <row r="375" spans="1:5" x14ac:dyDescent="0.25">
      <c r="A375" s="22">
        <f t="shared" si="5"/>
        <v>371</v>
      </c>
      <c r="B375" s="23" t="str">
        <f>Data!E373</f>
        <v>Books</v>
      </c>
      <c r="C375" s="23" t="str">
        <f>Data!F373</f>
        <v>Carol</v>
      </c>
      <c r="D375" s="23">
        <f>Data!G373</f>
        <v>528</v>
      </c>
      <c r="E375" s="24">
        <f>Data!D373</f>
        <v>43035</v>
      </c>
    </row>
    <row r="376" spans="1:5" x14ac:dyDescent="0.25">
      <c r="A376" s="22">
        <f t="shared" si="5"/>
        <v>372</v>
      </c>
      <c r="B376" s="23" t="str">
        <f>Data!E374</f>
        <v>Books</v>
      </c>
      <c r="C376" s="23" t="str">
        <f>Data!F374</f>
        <v>Barney</v>
      </c>
      <c r="D376" s="23">
        <f>Data!G374</f>
        <v>789</v>
      </c>
      <c r="E376" s="24">
        <f>Data!D374</f>
        <v>43020</v>
      </c>
    </row>
    <row r="377" spans="1:5" x14ac:dyDescent="0.25">
      <c r="A377" s="22">
        <f t="shared" si="5"/>
        <v>373</v>
      </c>
      <c r="B377" s="23" t="str">
        <f>Data!E375</f>
        <v>Games</v>
      </c>
      <c r="C377" s="23" t="str">
        <f>Data!F375</f>
        <v>Alice</v>
      </c>
      <c r="D377" s="23">
        <f>Data!G375</f>
        <v>0</v>
      </c>
      <c r="E377" s="24">
        <f>Data!D375</f>
        <v>43011</v>
      </c>
    </row>
    <row r="378" spans="1:5" x14ac:dyDescent="0.25">
      <c r="A378" s="22">
        <f t="shared" si="5"/>
        <v>374</v>
      </c>
      <c r="B378" s="23" t="str">
        <f>Data!E376</f>
        <v>Music</v>
      </c>
      <c r="C378" s="23" t="str">
        <f>Data!F376</f>
        <v>David</v>
      </c>
      <c r="D378" s="23">
        <f>Data!G376</f>
        <v>1306</v>
      </c>
      <c r="E378" s="24">
        <f>Data!D376</f>
        <v>43019</v>
      </c>
    </row>
    <row r="379" spans="1:5" x14ac:dyDescent="0.25">
      <c r="A379" s="22">
        <f t="shared" si="5"/>
        <v>375</v>
      </c>
      <c r="B379" s="23" t="str">
        <f>Data!E377</f>
        <v>Clothing</v>
      </c>
      <c r="C379" s="23" t="str">
        <f>Data!F377</f>
        <v>David</v>
      </c>
      <c r="D379" s="23">
        <f>Data!G377</f>
        <v>1389</v>
      </c>
      <c r="E379" s="24">
        <f>Data!D377</f>
        <v>43039</v>
      </c>
    </row>
    <row r="380" spans="1:5" x14ac:dyDescent="0.25">
      <c r="A380" s="22">
        <f t="shared" si="5"/>
        <v>376</v>
      </c>
      <c r="B380" s="23" t="str">
        <f>Data!E378</f>
        <v>Clothing</v>
      </c>
      <c r="C380" s="23" t="str">
        <f>Data!F378</f>
        <v>Alice</v>
      </c>
      <c r="D380" s="23">
        <f>Data!G378</f>
        <v>1950</v>
      </c>
      <c r="E380" s="24">
        <f>Data!D378</f>
        <v>43037</v>
      </c>
    </row>
    <row r="381" spans="1:5" x14ac:dyDescent="0.25">
      <c r="A381" s="22">
        <f t="shared" si="5"/>
        <v>377</v>
      </c>
      <c r="B381" s="23" t="str">
        <f>Data!E379</f>
        <v>Books</v>
      </c>
      <c r="C381" s="23" t="str">
        <f>Data!F379</f>
        <v>Alice</v>
      </c>
      <c r="D381" s="23">
        <f>Data!G379</f>
        <v>735</v>
      </c>
      <c r="E381" s="24">
        <f>Data!D379</f>
        <v>43024</v>
      </c>
    </row>
    <row r="382" spans="1:5" x14ac:dyDescent="0.25">
      <c r="A382" s="22">
        <f t="shared" si="5"/>
        <v>378</v>
      </c>
      <c r="B382" s="23" t="str">
        <f>Data!E380</f>
        <v>Music</v>
      </c>
      <c r="C382" s="23" t="str">
        <f>Data!F380</f>
        <v>Carol</v>
      </c>
      <c r="D382" s="23">
        <f>Data!G380</f>
        <v>1368</v>
      </c>
      <c r="E382" s="24">
        <f>Data!D380</f>
        <v>43017</v>
      </c>
    </row>
    <row r="383" spans="1:5" x14ac:dyDescent="0.25">
      <c r="A383" s="22">
        <f t="shared" si="5"/>
        <v>379</v>
      </c>
      <c r="B383" s="23" t="str">
        <f>Data!E381</f>
        <v>Clothing</v>
      </c>
      <c r="C383" s="23" t="str">
        <f>Data!F381</f>
        <v>Alice</v>
      </c>
      <c r="D383" s="23">
        <f>Data!G381</f>
        <v>1069</v>
      </c>
      <c r="E383" s="24">
        <f>Data!D381</f>
        <v>43018</v>
      </c>
    </row>
    <row r="384" spans="1:5" x14ac:dyDescent="0.25">
      <c r="A384" s="22">
        <f t="shared" si="5"/>
        <v>380</v>
      </c>
      <c r="B384" s="23" t="str">
        <f>Data!E382</f>
        <v>Games</v>
      </c>
      <c r="C384" s="23" t="str">
        <f>Data!F382</f>
        <v>Barney</v>
      </c>
      <c r="D384" s="23">
        <f>Data!G382</f>
        <v>1477</v>
      </c>
      <c r="E384" s="24">
        <f>Data!D382</f>
        <v>43009</v>
      </c>
    </row>
    <row r="385" spans="1:5" x14ac:dyDescent="0.25">
      <c r="A385" s="22">
        <f t="shared" si="5"/>
        <v>381</v>
      </c>
      <c r="B385" s="23" t="str">
        <f>Data!E383</f>
        <v>Books</v>
      </c>
      <c r="C385" s="23" t="str">
        <f>Data!F383</f>
        <v>Barney</v>
      </c>
      <c r="D385" s="23">
        <f>Data!G383</f>
        <v>669</v>
      </c>
      <c r="E385" s="24">
        <f>Data!D383</f>
        <v>43026</v>
      </c>
    </row>
    <row r="386" spans="1:5" x14ac:dyDescent="0.25">
      <c r="A386" s="22">
        <f t="shared" si="5"/>
        <v>382</v>
      </c>
      <c r="B386" s="23" t="str">
        <f>Data!E384</f>
        <v>Games</v>
      </c>
      <c r="C386" s="23" t="str">
        <f>Data!F384</f>
        <v>Carol</v>
      </c>
      <c r="D386" s="23">
        <f>Data!G384</f>
        <v>2447</v>
      </c>
      <c r="E386" s="24">
        <f>Data!D384</f>
        <v>43031</v>
      </c>
    </row>
    <row r="387" spans="1:5" x14ac:dyDescent="0.25">
      <c r="A387" s="22">
        <f t="shared" si="5"/>
        <v>383</v>
      </c>
      <c r="B387" s="23" t="str">
        <f>Data!E385</f>
        <v>Books</v>
      </c>
      <c r="C387" s="23" t="str">
        <f>Data!F385</f>
        <v>David</v>
      </c>
      <c r="D387" s="23">
        <f>Data!G385</f>
        <v>0</v>
      </c>
      <c r="E387" s="24">
        <f>Data!D385</f>
        <v>43022</v>
      </c>
    </row>
    <row r="388" spans="1:5" x14ac:dyDescent="0.25">
      <c r="A388" s="22">
        <f t="shared" si="5"/>
        <v>384</v>
      </c>
      <c r="B388" s="23" t="str">
        <f>Data!E386</f>
        <v>Games</v>
      </c>
      <c r="C388" s="23" t="str">
        <f>Data!F386</f>
        <v>Barney</v>
      </c>
      <c r="D388" s="23">
        <f>Data!G386</f>
        <v>2144</v>
      </c>
      <c r="E388" s="24">
        <f>Data!D386</f>
        <v>43031</v>
      </c>
    </row>
    <row r="389" spans="1:5" x14ac:dyDescent="0.25">
      <c r="A389" s="22">
        <f t="shared" si="5"/>
        <v>385</v>
      </c>
      <c r="B389" s="23" t="str">
        <f>Data!E387</f>
        <v>Books</v>
      </c>
      <c r="C389" s="23" t="str">
        <f>Data!F387</f>
        <v>Alice</v>
      </c>
      <c r="D389" s="23">
        <f>Data!G387</f>
        <v>699</v>
      </c>
      <c r="E389" s="24">
        <f>Data!D387</f>
        <v>43030</v>
      </c>
    </row>
    <row r="390" spans="1:5" x14ac:dyDescent="0.25">
      <c r="A390" s="22">
        <f t="shared" ref="A390:A453" si="6">A389+1</f>
        <v>386</v>
      </c>
      <c r="B390" s="23" t="str">
        <f>Data!E388</f>
        <v>Music</v>
      </c>
      <c r="C390" s="23" t="str">
        <f>Data!F388</f>
        <v>David</v>
      </c>
      <c r="D390" s="23">
        <f>Data!G388</f>
        <v>0</v>
      </c>
      <c r="E390" s="24">
        <f>Data!D388</f>
        <v>43025</v>
      </c>
    </row>
    <row r="391" spans="1:5" x14ac:dyDescent="0.25">
      <c r="A391" s="22">
        <f t="shared" si="6"/>
        <v>387</v>
      </c>
      <c r="B391" s="23" t="str">
        <f>Data!E389</f>
        <v>Music</v>
      </c>
      <c r="C391" s="23" t="str">
        <f>Data!F389</f>
        <v>Barney</v>
      </c>
      <c r="D391" s="23">
        <f>Data!G389</f>
        <v>0</v>
      </c>
      <c r="E391" s="24">
        <f>Data!D389</f>
        <v>43021</v>
      </c>
    </row>
    <row r="392" spans="1:5" x14ac:dyDescent="0.25">
      <c r="A392" s="22">
        <f t="shared" si="6"/>
        <v>388</v>
      </c>
      <c r="B392" s="23" t="str">
        <f>Data!E390</f>
        <v>Books</v>
      </c>
      <c r="C392" s="23" t="str">
        <f>Data!F390</f>
        <v>Carol</v>
      </c>
      <c r="D392" s="23">
        <f>Data!G390</f>
        <v>825</v>
      </c>
      <c r="E392" s="24">
        <f>Data!D390</f>
        <v>43025</v>
      </c>
    </row>
    <row r="393" spans="1:5" x14ac:dyDescent="0.25">
      <c r="A393" s="22">
        <f t="shared" si="6"/>
        <v>389</v>
      </c>
      <c r="B393" s="23" t="str">
        <f>Data!E391</f>
        <v>Games</v>
      </c>
      <c r="C393" s="23" t="str">
        <f>Data!F391</f>
        <v>Alice</v>
      </c>
      <c r="D393" s="23">
        <f>Data!G391</f>
        <v>0</v>
      </c>
      <c r="E393" s="24">
        <f>Data!D391</f>
        <v>43015</v>
      </c>
    </row>
    <row r="394" spans="1:5" x14ac:dyDescent="0.25">
      <c r="A394" s="22">
        <f t="shared" si="6"/>
        <v>390</v>
      </c>
      <c r="B394" s="23" t="str">
        <f>Data!E392</f>
        <v>Games</v>
      </c>
      <c r="C394" s="23" t="str">
        <f>Data!F392</f>
        <v>David</v>
      </c>
      <c r="D394" s="23">
        <f>Data!G392</f>
        <v>1810</v>
      </c>
      <c r="E394" s="24">
        <f>Data!D392</f>
        <v>43009</v>
      </c>
    </row>
    <row r="395" spans="1:5" x14ac:dyDescent="0.25">
      <c r="A395" s="22">
        <f t="shared" si="6"/>
        <v>391</v>
      </c>
      <c r="B395" s="23" t="str">
        <f>Data!E393</f>
        <v>Books</v>
      </c>
      <c r="C395" s="23" t="str">
        <f>Data!F393</f>
        <v>Carol</v>
      </c>
      <c r="D395" s="23">
        <f>Data!G393</f>
        <v>686</v>
      </c>
      <c r="E395" s="24">
        <f>Data!D393</f>
        <v>43034</v>
      </c>
    </row>
    <row r="396" spans="1:5" x14ac:dyDescent="0.25">
      <c r="A396" s="22">
        <f t="shared" si="6"/>
        <v>392</v>
      </c>
      <c r="B396" s="23" t="str">
        <f>Data!E394</f>
        <v>Music</v>
      </c>
      <c r="C396" s="23" t="str">
        <f>Data!F394</f>
        <v>Carol</v>
      </c>
      <c r="D396" s="23">
        <f>Data!G394</f>
        <v>1025</v>
      </c>
      <c r="E396" s="24">
        <f>Data!D394</f>
        <v>43012</v>
      </c>
    </row>
    <row r="397" spans="1:5" x14ac:dyDescent="0.25">
      <c r="A397" s="22">
        <f t="shared" si="6"/>
        <v>393</v>
      </c>
      <c r="B397" s="23" t="str">
        <f>Data!E395</f>
        <v>Games</v>
      </c>
      <c r="C397" s="23" t="str">
        <f>Data!F395</f>
        <v>Carol</v>
      </c>
      <c r="D397" s="23">
        <f>Data!G395</f>
        <v>827</v>
      </c>
      <c r="E397" s="24">
        <f>Data!D395</f>
        <v>43010</v>
      </c>
    </row>
    <row r="398" spans="1:5" x14ac:dyDescent="0.25">
      <c r="A398" s="22">
        <f t="shared" si="6"/>
        <v>394</v>
      </c>
      <c r="B398" s="23" t="str">
        <f>Data!E396</f>
        <v>Books</v>
      </c>
      <c r="C398" s="23" t="str">
        <f>Data!F396</f>
        <v>David</v>
      </c>
      <c r="D398" s="23">
        <f>Data!G396</f>
        <v>0</v>
      </c>
      <c r="E398" s="24">
        <f>Data!D396</f>
        <v>43026</v>
      </c>
    </row>
    <row r="399" spans="1:5" x14ac:dyDescent="0.25">
      <c r="A399" s="22">
        <f t="shared" si="6"/>
        <v>395</v>
      </c>
      <c r="B399" s="23" t="str">
        <f>Data!E397</f>
        <v>Music</v>
      </c>
      <c r="C399" s="23" t="str">
        <f>Data!F397</f>
        <v>Barney</v>
      </c>
      <c r="D399" s="23">
        <f>Data!G397</f>
        <v>1291</v>
      </c>
      <c r="E399" s="24">
        <f>Data!D397</f>
        <v>43030</v>
      </c>
    </row>
    <row r="400" spans="1:5" x14ac:dyDescent="0.25">
      <c r="A400" s="22">
        <f t="shared" si="6"/>
        <v>396</v>
      </c>
      <c r="B400" s="23" t="str">
        <f>Data!E398</f>
        <v>Music</v>
      </c>
      <c r="C400" s="23" t="str">
        <f>Data!F398</f>
        <v>Barney</v>
      </c>
      <c r="D400" s="23">
        <f>Data!G398</f>
        <v>1294</v>
      </c>
      <c r="E400" s="24">
        <f>Data!D398</f>
        <v>43025</v>
      </c>
    </row>
    <row r="401" spans="1:5" x14ac:dyDescent="0.25">
      <c r="A401" s="22">
        <f t="shared" si="6"/>
        <v>397</v>
      </c>
      <c r="B401" s="23" t="str">
        <f>Data!E399</f>
        <v>Music</v>
      </c>
      <c r="C401" s="23" t="str">
        <f>Data!F399</f>
        <v>Alice</v>
      </c>
      <c r="D401" s="23">
        <f>Data!G399</f>
        <v>1098</v>
      </c>
      <c r="E401" s="24">
        <f>Data!D399</f>
        <v>43018</v>
      </c>
    </row>
    <row r="402" spans="1:5" x14ac:dyDescent="0.25">
      <c r="A402" s="22">
        <f t="shared" si="6"/>
        <v>398</v>
      </c>
      <c r="B402" s="23" t="str">
        <f>Data!E400</f>
        <v>Books</v>
      </c>
      <c r="C402" s="23" t="str">
        <f>Data!F400</f>
        <v>Alice</v>
      </c>
      <c r="D402" s="23">
        <f>Data!G400</f>
        <v>716</v>
      </c>
      <c r="E402" s="24">
        <f>Data!D400</f>
        <v>43012</v>
      </c>
    </row>
    <row r="403" spans="1:5" x14ac:dyDescent="0.25">
      <c r="A403" s="22">
        <f t="shared" si="6"/>
        <v>399</v>
      </c>
      <c r="B403" s="23" t="str">
        <f>Data!E401</f>
        <v>Clothing</v>
      </c>
      <c r="C403" s="23" t="str">
        <f>Data!F401</f>
        <v>Alice</v>
      </c>
      <c r="D403" s="23">
        <f>Data!G401</f>
        <v>0</v>
      </c>
      <c r="E403" s="24">
        <f>Data!D401</f>
        <v>43020</v>
      </c>
    </row>
    <row r="404" spans="1:5" x14ac:dyDescent="0.25">
      <c r="A404" s="22">
        <f t="shared" si="6"/>
        <v>400</v>
      </c>
      <c r="B404" s="23" t="str">
        <f>Data!E402</f>
        <v>Clothing</v>
      </c>
      <c r="C404" s="23" t="str">
        <f>Data!F402</f>
        <v>David</v>
      </c>
      <c r="D404" s="23">
        <f>Data!G402</f>
        <v>0</v>
      </c>
      <c r="E404" s="24">
        <f>Data!D402</f>
        <v>43027</v>
      </c>
    </row>
    <row r="405" spans="1:5" x14ac:dyDescent="0.25">
      <c r="A405" s="22">
        <f t="shared" si="6"/>
        <v>401</v>
      </c>
      <c r="B405" s="23" t="str">
        <f>Data!E403</f>
        <v>Clothing</v>
      </c>
      <c r="C405" s="23" t="str">
        <f>Data!F403</f>
        <v>Carol</v>
      </c>
      <c r="D405" s="23">
        <f>Data!G403</f>
        <v>988</v>
      </c>
      <c r="E405" s="24">
        <f>Data!D403</f>
        <v>43009</v>
      </c>
    </row>
    <row r="406" spans="1:5" x14ac:dyDescent="0.25">
      <c r="A406" s="22">
        <f t="shared" si="6"/>
        <v>402</v>
      </c>
      <c r="B406" s="23" t="str">
        <f>Data!E404</f>
        <v>Music</v>
      </c>
      <c r="C406" s="23" t="str">
        <f>Data!F404</f>
        <v>Barney</v>
      </c>
      <c r="D406" s="23">
        <f>Data!G404</f>
        <v>1140</v>
      </c>
      <c r="E406" s="24">
        <f>Data!D404</f>
        <v>43018</v>
      </c>
    </row>
    <row r="407" spans="1:5" x14ac:dyDescent="0.25">
      <c r="A407" s="22">
        <f t="shared" si="6"/>
        <v>403</v>
      </c>
      <c r="B407" s="23" t="str">
        <f>Data!E405</f>
        <v>Books</v>
      </c>
      <c r="C407" s="23" t="str">
        <f>Data!F405</f>
        <v>Alice</v>
      </c>
      <c r="D407" s="23">
        <f>Data!G405</f>
        <v>0</v>
      </c>
      <c r="E407" s="24">
        <f>Data!D405</f>
        <v>43027</v>
      </c>
    </row>
    <row r="408" spans="1:5" x14ac:dyDescent="0.25">
      <c r="A408" s="22">
        <f t="shared" si="6"/>
        <v>404</v>
      </c>
      <c r="B408" s="23" t="str">
        <f>Data!E406</f>
        <v>Music</v>
      </c>
      <c r="C408" s="23" t="str">
        <f>Data!F406</f>
        <v>David</v>
      </c>
      <c r="D408" s="23">
        <f>Data!G406</f>
        <v>0</v>
      </c>
      <c r="E408" s="24">
        <f>Data!D406</f>
        <v>43026</v>
      </c>
    </row>
    <row r="409" spans="1:5" x14ac:dyDescent="0.25">
      <c r="A409" s="22">
        <f t="shared" si="6"/>
        <v>405</v>
      </c>
      <c r="B409" s="23" t="str">
        <f>Data!E407</f>
        <v>Books</v>
      </c>
      <c r="C409" s="23" t="str">
        <f>Data!F407</f>
        <v>David</v>
      </c>
      <c r="D409" s="23">
        <f>Data!G407</f>
        <v>0</v>
      </c>
      <c r="E409" s="24">
        <f>Data!D407</f>
        <v>43037</v>
      </c>
    </row>
    <row r="410" spans="1:5" x14ac:dyDescent="0.25">
      <c r="A410" s="22">
        <f t="shared" si="6"/>
        <v>406</v>
      </c>
      <c r="B410" s="23" t="str">
        <f>Data!E408</f>
        <v>Clothing</v>
      </c>
      <c r="C410" s="23" t="str">
        <f>Data!F408</f>
        <v>Barney</v>
      </c>
      <c r="D410" s="23">
        <f>Data!G408</f>
        <v>1976</v>
      </c>
      <c r="E410" s="24">
        <f>Data!D408</f>
        <v>43036</v>
      </c>
    </row>
    <row r="411" spans="1:5" x14ac:dyDescent="0.25">
      <c r="A411" s="22">
        <f t="shared" si="6"/>
        <v>407</v>
      </c>
      <c r="B411" s="23" t="str">
        <f>Data!E409</f>
        <v>Clothing</v>
      </c>
      <c r="C411" s="23" t="str">
        <f>Data!F409</f>
        <v>David</v>
      </c>
      <c r="D411" s="23">
        <f>Data!G409</f>
        <v>847</v>
      </c>
      <c r="E411" s="24">
        <f>Data!D409</f>
        <v>43029</v>
      </c>
    </row>
    <row r="412" spans="1:5" x14ac:dyDescent="0.25">
      <c r="A412" s="22">
        <f t="shared" si="6"/>
        <v>408</v>
      </c>
      <c r="B412" s="23" t="str">
        <f>Data!E410</f>
        <v>Music</v>
      </c>
      <c r="C412" s="23" t="str">
        <f>Data!F410</f>
        <v>David</v>
      </c>
      <c r="D412" s="23">
        <f>Data!G410</f>
        <v>1203</v>
      </c>
      <c r="E412" s="24">
        <f>Data!D410</f>
        <v>43022</v>
      </c>
    </row>
    <row r="413" spans="1:5" x14ac:dyDescent="0.25">
      <c r="A413" s="22">
        <f t="shared" si="6"/>
        <v>409</v>
      </c>
      <c r="B413" s="23" t="str">
        <f>Data!E411</f>
        <v>Music</v>
      </c>
      <c r="C413" s="23" t="str">
        <f>Data!F411</f>
        <v>David</v>
      </c>
      <c r="D413" s="23">
        <f>Data!G411</f>
        <v>0</v>
      </c>
      <c r="E413" s="24">
        <f>Data!D411</f>
        <v>43031</v>
      </c>
    </row>
    <row r="414" spans="1:5" x14ac:dyDescent="0.25">
      <c r="A414" s="22">
        <f t="shared" si="6"/>
        <v>410</v>
      </c>
      <c r="B414" s="23" t="str">
        <f>Data!E412</f>
        <v>Music</v>
      </c>
      <c r="C414" s="23" t="str">
        <f>Data!F412</f>
        <v>Alice</v>
      </c>
      <c r="D414" s="23">
        <f>Data!G412</f>
        <v>1069</v>
      </c>
      <c r="E414" s="24">
        <f>Data!D412</f>
        <v>43033</v>
      </c>
    </row>
    <row r="415" spans="1:5" x14ac:dyDescent="0.25">
      <c r="A415" s="22">
        <f t="shared" si="6"/>
        <v>411</v>
      </c>
      <c r="B415" s="23" t="str">
        <f>Data!E413</f>
        <v>Books</v>
      </c>
      <c r="C415" s="23" t="str">
        <f>Data!F413</f>
        <v>David</v>
      </c>
      <c r="D415" s="23">
        <f>Data!G413</f>
        <v>837</v>
      </c>
      <c r="E415" s="24">
        <f>Data!D413</f>
        <v>43034</v>
      </c>
    </row>
    <row r="416" spans="1:5" x14ac:dyDescent="0.25">
      <c r="A416" s="22">
        <f t="shared" si="6"/>
        <v>412</v>
      </c>
      <c r="B416" s="23" t="str">
        <f>Data!E414</f>
        <v>Games</v>
      </c>
      <c r="C416" s="23" t="str">
        <f>Data!F414</f>
        <v>Carol</v>
      </c>
      <c r="D416" s="23">
        <f>Data!G414</f>
        <v>2326</v>
      </c>
      <c r="E416" s="24">
        <f>Data!D414</f>
        <v>43035</v>
      </c>
    </row>
    <row r="417" spans="1:5" x14ac:dyDescent="0.25">
      <c r="A417" s="22">
        <f t="shared" si="6"/>
        <v>413</v>
      </c>
      <c r="B417" s="23" t="str">
        <f>Data!E415</f>
        <v>Music</v>
      </c>
      <c r="C417" s="23" t="str">
        <f>Data!F415</f>
        <v>Carol</v>
      </c>
      <c r="D417" s="23">
        <f>Data!G415</f>
        <v>1060</v>
      </c>
      <c r="E417" s="24">
        <f>Data!D415</f>
        <v>43035</v>
      </c>
    </row>
    <row r="418" spans="1:5" x14ac:dyDescent="0.25">
      <c r="A418" s="22">
        <f t="shared" si="6"/>
        <v>414</v>
      </c>
      <c r="B418" s="23" t="str">
        <f>Data!E416</f>
        <v>Books</v>
      </c>
      <c r="C418" s="23" t="str">
        <f>Data!F416</f>
        <v>David</v>
      </c>
      <c r="D418" s="23">
        <f>Data!G416</f>
        <v>540</v>
      </c>
      <c r="E418" s="24">
        <f>Data!D416</f>
        <v>43013</v>
      </c>
    </row>
    <row r="419" spans="1:5" x14ac:dyDescent="0.25">
      <c r="A419" s="22">
        <f t="shared" si="6"/>
        <v>415</v>
      </c>
      <c r="B419" s="23" t="str">
        <f>Data!E417</f>
        <v>Music</v>
      </c>
      <c r="C419" s="23" t="str">
        <f>Data!F417</f>
        <v>Barney</v>
      </c>
      <c r="D419" s="23">
        <f>Data!G417</f>
        <v>973</v>
      </c>
      <c r="E419" s="24">
        <f>Data!D417</f>
        <v>43014</v>
      </c>
    </row>
    <row r="420" spans="1:5" x14ac:dyDescent="0.25">
      <c r="A420" s="22">
        <f t="shared" si="6"/>
        <v>416</v>
      </c>
      <c r="B420" s="23" t="str">
        <f>Data!E418</f>
        <v>Games</v>
      </c>
      <c r="C420" s="23" t="str">
        <f>Data!F418</f>
        <v>Alice</v>
      </c>
      <c r="D420" s="23">
        <f>Data!G418</f>
        <v>2109</v>
      </c>
      <c r="E420" s="24">
        <f>Data!D418</f>
        <v>43026</v>
      </c>
    </row>
    <row r="421" spans="1:5" x14ac:dyDescent="0.25">
      <c r="A421" s="22">
        <f t="shared" si="6"/>
        <v>417</v>
      </c>
      <c r="B421" s="23" t="str">
        <f>Data!E419</f>
        <v>Books</v>
      </c>
      <c r="C421" s="23" t="str">
        <f>Data!F419</f>
        <v>Carol</v>
      </c>
      <c r="D421" s="23">
        <f>Data!G419</f>
        <v>618</v>
      </c>
      <c r="E421" s="24">
        <f>Data!D419</f>
        <v>43024</v>
      </c>
    </row>
    <row r="422" spans="1:5" x14ac:dyDescent="0.25">
      <c r="A422" s="22">
        <f t="shared" si="6"/>
        <v>418</v>
      </c>
      <c r="B422" s="23" t="str">
        <f>Data!E420</f>
        <v>Clothing</v>
      </c>
      <c r="C422" s="23" t="str">
        <f>Data!F420</f>
        <v>Carol</v>
      </c>
      <c r="D422" s="23">
        <f>Data!G420</f>
        <v>1602</v>
      </c>
      <c r="E422" s="24">
        <f>Data!D420</f>
        <v>43024</v>
      </c>
    </row>
    <row r="423" spans="1:5" x14ac:dyDescent="0.25">
      <c r="A423" s="22">
        <f t="shared" si="6"/>
        <v>419</v>
      </c>
      <c r="B423" s="23" t="str">
        <f>Data!E421</f>
        <v>Games</v>
      </c>
      <c r="C423" s="23" t="str">
        <f>Data!F421</f>
        <v>Carol</v>
      </c>
      <c r="D423" s="23">
        <f>Data!G421</f>
        <v>0</v>
      </c>
      <c r="E423" s="24">
        <f>Data!D421</f>
        <v>43039</v>
      </c>
    </row>
    <row r="424" spans="1:5" x14ac:dyDescent="0.25">
      <c r="A424" s="22">
        <f t="shared" si="6"/>
        <v>420</v>
      </c>
      <c r="B424" s="23" t="str">
        <f>Data!E422</f>
        <v>Games</v>
      </c>
      <c r="C424" s="23" t="str">
        <f>Data!F422</f>
        <v>Carol</v>
      </c>
      <c r="D424" s="23">
        <f>Data!G422</f>
        <v>0</v>
      </c>
      <c r="E424" s="24">
        <f>Data!D422</f>
        <v>43012</v>
      </c>
    </row>
    <row r="425" spans="1:5" x14ac:dyDescent="0.25">
      <c r="A425" s="22">
        <f t="shared" si="6"/>
        <v>421</v>
      </c>
      <c r="B425" s="23" t="str">
        <f>Data!E423</f>
        <v>Games</v>
      </c>
      <c r="C425" s="23" t="str">
        <f>Data!F423</f>
        <v>Carol</v>
      </c>
      <c r="D425" s="23">
        <f>Data!G423</f>
        <v>1546</v>
      </c>
      <c r="E425" s="24">
        <f>Data!D423</f>
        <v>43021</v>
      </c>
    </row>
    <row r="426" spans="1:5" x14ac:dyDescent="0.25">
      <c r="A426" s="22">
        <f t="shared" si="6"/>
        <v>422</v>
      </c>
      <c r="B426" s="23" t="str">
        <f>Data!E424</f>
        <v>Games</v>
      </c>
      <c r="C426" s="23" t="str">
        <f>Data!F424</f>
        <v>Carol</v>
      </c>
      <c r="D426" s="23">
        <f>Data!G424</f>
        <v>2008</v>
      </c>
      <c r="E426" s="24">
        <f>Data!D424</f>
        <v>43016</v>
      </c>
    </row>
    <row r="427" spans="1:5" x14ac:dyDescent="0.25">
      <c r="A427" s="22">
        <f t="shared" si="6"/>
        <v>423</v>
      </c>
      <c r="B427" s="23" t="str">
        <f>Data!E425</f>
        <v>Games</v>
      </c>
      <c r="C427" s="23" t="str">
        <f>Data!F425</f>
        <v>Alice</v>
      </c>
      <c r="D427" s="23">
        <f>Data!G425</f>
        <v>2292</v>
      </c>
      <c r="E427" s="24">
        <f>Data!D425</f>
        <v>43009</v>
      </c>
    </row>
    <row r="428" spans="1:5" x14ac:dyDescent="0.25">
      <c r="A428" s="22">
        <f t="shared" si="6"/>
        <v>424</v>
      </c>
      <c r="B428" s="23" t="str">
        <f>Data!E426</f>
        <v>Books</v>
      </c>
      <c r="C428" s="23" t="str">
        <f>Data!F426</f>
        <v>Alice</v>
      </c>
      <c r="D428" s="23">
        <f>Data!G426</f>
        <v>952</v>
      </c>
      <c r="E428" s="24">
        <f>Data!D426</f>
        <v>43023</v>
      </c>
    </row>
    <row r="429" spans="1:5" x14ac:dyDescent="0.25">
      <c r="A429" s="22">
        <f t="shared" si="6"/>
        <v>425</v>
      </c>
      <c r="B429" s="23" t="str">
        <f>Data!E427</f>
        <v>Books</v>
      </c>
      <c r="C429" s="23" t="str">
        <f>Data!F427</f>
        <v>Alice</v>
      </c>
      <c r="D429" s="23">
        <f>Data!G427</f>
        <v>547</v>
      </c>
      <c r="E429" s="24">
        <f>Data!D427</f>
        <v>43010</v>
      </c>
    </row>
    <row r="430" spans="1:5" x14ac:dyDescent="0.25">
      <c r="A430" s="22">
        <f t="shared" si="6"/>
        <v>426</v>
      </c>
      <c r="B430" s="23" t="str">
        <f>Data!E428</f>
        <v>Clothing</v>
      </c>
      <c r="C430" s="23" t="str">
        <f>Data!F428</f>
        <v>David</v>
      </c>
      <c r="D430" s="23">
        <f>Data!G428</f>
        <v>1671</v>
      </c>
      <c r="E430" s="24">
        <f>Data!D428</f>
        <v>43011</v>
      </c>
    </row>
    <row r="431" spans="1:5" x14ac:dyDescent="0.25">
      <c r="A431" s="22">
        <f t="shared" si="6"/>
        <v>427</v>
      </c>
      <c r="B431" s="23" t="str">
        <f>Data!E429</f>
        <v>Music</v>
      </c>
      <c r="C431" s="23" t="str">
        <f>Data!F429</f>
        <v>Carol</v>
      </c>
      <c r="D431" s="23">
        <f>Data!G429</f>
        <v>1007</v>
      </c>
      <c r="E431" s="24">
        <f>Data!D429</f>
        <v>43010</v>
      </c>
    </row>
    <row r="432" spans="1:5" x14ac:dyDescent="0.25">
      <c r="A432" s="22">
        <f t="shared" si="6"/>
        <v>428</v>
      </c>
      <c r="B432" s="23" t="str">
        <f>Data!E430</f>
        <v>Music</v>
      </c>
      <c r="C432" s="23" t="str">
        <f>Data!F430</f>
        <v>Barney</v>
      </c>
      <c r="D432" s="23">
        <f>Data!G430</f>
        <v>1347</v>
      </c>
      <c r="E432" s="24">
        <f>Data!D430</f>
        <v>43026</v>
      </c>
    </row>
    <row r="433" spans="1:5" x14ac:dyDescent="0.25">
      <c r="A433" s="22">
        <f t="shared" si="6"/>
        <v>429</v>
      </c>
      <c r="B433" s="23" t="str">
        <f>Data!E431</f>
        <v>Clothing</v>
      </c>
      <c r="C433" s="23" t="str">
        <f>Data!F431</f>
        <v>Carol</v>
      </c>
      <c r="D433" s="23">
        <f>Data!G431</f>
        <v>0</v>
      </c>
      <c r="E433" s="24">
        <f>Data!D431</f>
        <v>43035</v>
      </c>
    </row>
    <row r="434" spans="1:5" x14ac:dyDescent="0.25">
      <c r="A434" s="22">
        <f t="shared" si="6"/>
        <v>430</v>
      </c>
      <c r="B434" s="23" t="str">
        <f>Data!E432</f>
        <v>Music</v>
      </c>
      <c r="C434" s="23" t="str">
        <f>Data!F432</f>
        <v>David</v>
      </c>
      <c r="D434" s="23">
        <f>Data!G432</f>
        <v>1396</v>
      </c>
      <c r="E434" s="24">
        <f>Data!D432</f>
        <v>43009</v>
      </c>
    </row>
    <row r="435" spans="1:5" x14ac:dyDescent="0.25">
      <c r="A435" s="22">
        <f t="shared" si="6"/>
        <v>431</v>
      </c>
      <c r="B435" s="23" t="str">
        <f>Data!E433</f>
        <v>Music</v>
      </c>
      <c r="C435" s="23" t="str">
        <f>Data!F433</f>
        <v>Alice</v>
      </c>
      <c r="D435" s="23">
        <f>Data!G433</f>
        <v>1212</v>
      </c>
      <c r="E435" s="24">
        <f>Data!D433</f>
        <v>43031</v>
      </c>
    </row>
    <row r="436" spans="1:5" x14ac:dyDescent="0.25">
      <c r="A436" s="22">
        <f t="shared" si="6"/>
        <v>432</v>
      </c>
      <c r="B436" s="23" t="str">
        <f>Data!E434</f>
        <v>Books</v>
      </c>
      <c r="C436" s="23" t="str">
        <f>Data!F434</f>
        <v>Alice</v>
      </c>
      <c r="D436" s="23">
        <f>Data!G434</f>
        <v>0</v>
      </c>
      <c r="E436" s="24">
        <f>Data!D434</f>
        <v>43033</v>
      </c>
    </row>
    <row r="437" spans="1:5" x14ac:dyDescent="0.25">
      <c r="A437" s="22">
        <f t="shared" si="6"/>
        <v>433</v>
      </c>
      <c r="B437" s="23" t="str">
        <f>Data!E435</f>
        <v>Books</v>
      </c>
      <c r="C437" s="23" t="str">
        <f>Data!F435</f>
        <v>Barney</v>
      </c>
      <c r="D437" s="23">
        <f>Data!G435</f>
        <v>726</v>
      </c>
      <c r="E437" s="24">
        <f>Data!D435</f>
        <v>43025</v>
      </c>
    </row>
    <row r="438" spans="1:5" x14ac:dyDescent="0.25">
      <c r="A438" s="22">
        <f t="shared" si="6"/>
        <v>434</v>
      </c>
      <c r="B438" s="23" t="str">
        <f>Data!E436</f>
        <v>Games</v>
      </c>
      <c r="C438" s="23" t="str">
        <f>Data!F436</f>
        <v>David</v>
      </c>
      <c r="D438" s="23">
        <f>Data!G436</f>
        <v>0</v>
      </c>
      <c r="E438" s="24">
        <f>Data!D436</f>
        <v>43031</v>
      </c>
    </row>
    <row r="439" spans="1:5" x14ac:dyDescent="0.25">
      <c r="A439" s="22">
        <f t="shared" si="6"/>
        <v>435</v>
      </c>
      <c r="B439" s="23" t="str">
        <f>Data!E437</f>
        <v>Music</v>
      </c>
      <c r="C439" s="23" t="str">
        <f>Data!F437</f>
        <v>Carol</v>
      </c>
      <c r="D439" s="23">
        <f>Data!G437</f>
        <v>0</v>
      </c>
      <c r="E439" s="24">
        <f>Data!D437</f>
        <v>43015</v>
      </c>
    </row>
    <row r="440" spans="1:5" x14ac:dyDescent="0.25">
      <c r="A440" s="22">
        <f t="shared" si="6"/>
        <v>436</v>
      </c>
      <c r="B440" s="23" t="str">
        <f>Data!E438</f>
        <v>Books</v>
      </c>
      <c r="C440" s="23" t="str">
        <f>Data!F438</f>
        <v>Carol</v>
      </c>
      <c r="D440" s="23">
        <f>Data!G438</f>
        <v>505</v>
      </c>
      <c r="E440" s="24">
        <f>Data!D438</f>
        <v>43030</v>
      </c>
    </row>
    <row r="441" spans="1:5" x14ac:dyDescent="0.25">
      <c r="A441" s="22">
        <f t="shared" si="6"/>
        <v>437</v>
      </c>
      <c r="B441" s="23" t="str">
        <f>Data!E439</f>
        <v>Music</v>
      </c>
      <c r="C441" s="23" t="str">
        <f>Data!F439</f>
        <v>Barney</v>
      </c>
      <c r="D441" s="23">
        <f>Data!G439</f>
        <v>0</v>
      </c>
      <c r="E441" s="24">
        <f>Data!D439</f>
        <v>43024</v>
      </c>
    </row>
    <row r="442" spans="1:5" x14ac:dyDescent="0.25">
      <c r="A442" s="22">
        <f t="shared" si="6"/>
        <v>438</v>
      </c>
      <c r="B442" s="23" t="str">
        <f>Data!E440</f>
        <v>Games</v>
      </c>
      <c r="C442" s="23" t="str">
        <f>Data!F440</f>
        <v>Alice</v>
      </c>
      <c r="D442" s="23">
        <f>Data!G440</f>
        <v>2364</v>
      </c>
      <c r="E442" s="24">
        <f>Data!D440</f>
        <v>43012</v>
      </c>
    </row>
    <row r="443" spans="1:5" x14ac:dyDescent="0.25">
      <c r="A443" s="22">
        <f t="shared" si="6"/>
        <v>439</v>
      </c>
      <c r="B443" s="23" t="str">
        <f>Data!E441</f>
        <v>Clothing</v>
      </c>
      <c r="C443" s="23" t="str">
        <f>Data!F441</f>
        <v>Barney</v>
      </c>
      <c r="D443" s="23">
        <f>Data!G441</f>
        <v>0</v>
      </c>
      <c r="E443" s="24">
        <f>Data!D441</f>
        <v>43021</v>
      </c>
    </row>
    <row r="444" spans="1:5" x14ac:dyDescent="0.25">
      <c r="A444" s="22">
        <f t="shared" si="6"/>
        <v>440</v>
      </c>
      <c r="B444" s="23" t="str">
        <f>Data!E442</f>
        <v>Games</v>
      </c>
      <c r="C444" s="23" t="str">
        <f>Data!F442</f>
        <v>David</v>
      </c>
      <c r="D444" s="23">
        <f>Data!G442</f>
        <v>1930</v>
      </c>
      <c r="E444" s="24">
        <f>Data!D442</f>
        <v>43019</v>
      </c>
    </row>
    <row r="445" spans="1:5" x14ac:dyDescent="0.25">
      <c r="A445" s="22">
        <f t="shared" si="6"/>
        <v>441</v>
      </c>
      <c r="B445" s="23" t="str">
        <f>Data!E443</f>
        <v>Books</v>
      </c>
      <c r="C445" s="23" t="str">
        <f>Data!F443</f>
        <v>Carol</v>
      </c>
      <c r="D445" s="23">
        <f>Data!G443</f>
        <v>529</v>
      </c>
      <c r="E445" s="24">
        <f>Data!D443</f>
        <v>43026</v>
      </c>
    </row>
    <row r="446" spans="1:5" x14ac:dyDescent="0.25">
      <c r="A446" s="22">
        <f t="shared" si="6"/>
        <v>442</v>
      </c>
      <c r="B446" s="23" t="str">
        <f>Data!E444</f>
        <v>Clothing</v>
      </c>
      <c r="C446" s="23" t="str">
        <f>Data!F444</f>
        <v>Alice</v>
      </c>
      <c r="D446" s="23">
        <f>Data!G444</f>
        <v>688</v>
      </c>
      <c r="E446" s="24">
        <f>Data!D444</f>
        <v>43028</v>
      </c>
    </row>
    <row r="447" spans="1:5" x14ac:dyDescent="0.25">
      <c r="A447" s="22">
        <f t="shared" si="6"/>
        <v>443</v>
      </c>
      <c r="B447" s="23" t="str">
        <f>Data!E445</f>
        <v>Games</v>
      </c>
      <c r="C447" s="23" t="str">
        <f>Data!F445</f>
        <v>David</v>
      </c>
      <c r="D447" s="23">
        <f>Data!G445</f>
        <v>0</v>
      </c>
      <c r="E447" s="24">
        <f>Data!D445</f>
        <v>43024</v>
      </c>
    </row>
    <row r="448" spans="1:5" x14ac:dyDescent="0.25">
      <c r="A448" s="22">
        <f t="shared" si="6"/>
        <v>444</v>
      </c>
      <c r="B448" s="23" t="str">
        <f>Data!E446</f>
        <v>Books</v>
      </c>
      <c r="C448" s="23" t="str">
        <f>Data!F446</f>
        <v>Carol</v>
      </c>
      <c r="D448" s="23">
        <f>Data!G446</f>
        <v>0</v>
      </c>
      <c r="E448" s="24">
        <f>Data!D446</f>
        <v>43015</v>
      </c>
    </row>
    <row r="449" spans="1:5" x14ac:dyDescent="0.25">
      <c r="A449" s="22">
        <f t="shared" si="6"/>
        <v>445</v>
      </c>
      <c r="B449" s="23" t="str">
        <f>Data!E447</f>
        <v>Music</v>
      </c>
      <c r="C449" s="23" t="str">
        <f>Data!F447</f>
        <v>Alice</v>
      </c>
      <c r="D449" s="23">
        <f>Data!G447</f>
        <v>1338</v>
      </c>
      <c r="E449" s="24">
        <f>Data!D447</f>
        <v>43037</v>
      </c>
    </row>
    <row r="450" spans="1:5" x14ac:dyDescent="0.25">
      <c r="A450" s="22">
        <f t="shared" si="6"/>
        <v>446</v>
      </c>
      <c r="B450" s="23" t="str">
        <f>Data!E448</f>
        <v>Books</v>
      </c>
      <c r="C450" s="23" t="str">
        <f>Data!F448</f>
        <v>Barney</v>
      </c>
      <c r="D450" s="23">
        <f>Data!G448</f>
        <v>695</v>
      </c>
      <c r="E450" s="24">
        <f>Data!D448</f>
        <v>43038</v>
      </c>
    </row>
    <row r="451" spans="1:5" x14ac:dyDescent="0.25">
      <c r="A451" s="22">
        <f t="shared" si="6"/>
        <v>447</v>
      </c>
      <c r="B451" s="23" t="str">
        <f>Data!E449</f>
        <v>Books</v>
      </c>
      <c r="C451" s="23" t="str">
        <f>Data!F449</f>
        <v>Alice</v>
      </c>
      <c r="D451" s="23">
        <f>Data!G449</f>
        <v>543</v>
      </c>
      <c r="E451" s="24">
        <f>Data!D449</f>
        <v>43036</v>
      </c>
    </row>
    <row r="452" spans="1:5" x14ac:dyDescent="0.25">
      <c r="A452" s="22">
        <f t="shared" si="6"/>
        <v>448</v>
      </c>
      <c r="B452" s="23" t="str">
        <f>Data!E450</f>
        <v>Music</v>
      </c>
      <c r="C452" s="23" t="str">
        <f>Data!F450</f>
        <v>Alice</v>
      </c>
      <c r="D452" s="23">
        <f>Data!G450</f>
        <v>0</v>
      </c>
      <c r="E452" s="24">
        <f>Data!D450</f>
        <v>43024</v>
      </c>
    </row>
    <row r="453" spans="1:5" x14ac:dyDescent="0.25">
      <c r="A453" s="22">
        <f t="shared" si="6"/>
        <v>449</v>
      </c>
      <c r="B453" s="23" t="str">
        <f>Data!E451</f>
        <v>Books</v>
      </c>
      <c r="C453" s="23" t="str">
        <f>Data!F451</f>
        <v>Alice</v>
      </c>
      <c r="D453" s="23">
        <f>Data!G451</f>
        <v>523</v>
      </c>
      <c r="E453" s="24">
        <f>Data!D451</f>
        <v>43026</v>
      </c>
    </row>
    <row r="454" spans="1:5" x14ac:dyDescent="0.25">
      <c r="A454" s="22">
        <f t="shared" ref="A454:A500" si="7">A453+1</f>
        <v>450</v>
      </c>
      <c r="B454" s="23" t="str">
        <f>Data!E452</f>
        <v>Games</v>
      </c>
      <c r="C454" s="23" t="str">
        <f>Data!F452</f>
        <v>Alice</v>
      </c>
      <c r="D454" s="23">
        <f>Data!G452</f>
        <v>1218</v>
      </c>
      <c r="E454" s="24">
        <f>Data!D452</f>
        <v>43016</v>
      </c>
    </row>
    <row r="455" spans="1:5" x14ac:dyDescent="0.25">
      <c r="A455" s="22">
        <f t="shared" si="7"/>
        <v>451</v>
      </c>
      <c r="B455" s="23" t="str">
        <f>Data!E453</f>
        <v>Books</v>
      </c>
      <c r="C455" s="23" t="str">
        <f>Data!F453</f>
        <v>Barney</v>
      </c>
      <c r="D455" s="23">
        <f>Data!G453</f>
        <v>838</v>
      </c>
      <c r="E455" s="24">
        <f>Data!D453</f>
        <v>43033</v>
      </c>
    </row>
    <row r="456" spans="1:5" x14ac:dyDescent="0.25">
      <c r="A456" s="22">
        <f t="shared" si="7"/>
        <v>452</v>
      </c>
      <c r="B456" s="23" t="str">
        <f>Data!E454</f>
        <v>Games</v>
      </c>
      <c r="C456" s="23" t="str">
        <f>Data!F454</f>
        <v>David</v>
      </c>
      <c r="D456" s="23">
        <f>Data!G454</f>
        <v>1893</v>
      </c>
      <c r="E456" s="24">
        <f>Data!D454</f>
        <v>43026</v>
      </c>
    </row>
    <row r="457" spans="1:5" x14ac:dyDescent="0.25">
      <c r="A457" s="22">
        <f t="shared" si="7"/>
        <v>453</v>
      </c>
      <c r="B457" s="23" t="str">
        <f>Data!E455</f>
        <v>Clothing</v>
      </c>
      <c r="C457" s="23" t="str">
        <f>Data!F455</f>
        <v>Alice</v>
      </c>
      <c r="D457" s="23">
        <f>Data!G455</f>
        <v>989</v>
      </c>
      <c r="E457" s="24">
        <f>Data!D455</f>
        <v>43017</v>
      </c>
    </row>
    <row r="458" spans="1:5" x14ac:dyDescent="0.25">
      <c r="A458" s="22">
        <f t="shared" si="7"/>
        <v>454</v>
      </c>
      <c r="B458" s="23" t="str">
        <f>Data!E456</f>
        <v>Music</v>
      </c>
      <c r="C458" s="23" t="str">
        <f>Data!F456</f>
        <v>Barney</v>
      </c>
      <c r="D458" s="23">
        <f>Data!G456</f>
        <v>1144</v>
      </c>
      <c r="E458" s="24">
        <f>Data!D456</f>
        <v>43022</v>
      </c>
    </row>
    <row r="459" spans="1:5" x14ac:dyDescent="0.25">
      <c r="A459" s="22">
        <f t="shared" si="7"/>
        <v>455</v>
      </c>
      <c r="B459" s="23" t="str">
        <f>Data!E457</f>
        <v>Clothing</v>
      </c>
      <c r="C459" s="23" t="str">
        <f>Data!F457</f>
        <v>Alice</v>
      </c>
      <c r="D459" s="23">
        <f>Data!G457</f>
        <v>1619</v>
      </c>
      <c r="E459" s="24">
        <f>Data!D457</f>
        <v>43030</v>
      </c>
    </row>
    <row r="460" spans="1:5" x14ac:dyDescent="0.25">
      <c r="A460" s="22">
        <f t="shared" si="7"/>
        <v>456</v>
      </c>
      <c r="B460" s="23" t="str">
        <f>Data!E458</f>
        <v>Books</v>
      </c>
      <c r="C460" s="23" t="str">
        <f>Data!F458</f>
        <v>David</v>
      </c>
      <c r="D460" s="23">
        <f>Data!G458</f>
        <v>842</v>
      </c>
      <c r="E460" s="24">
        <f>Data!D458</f>
        <v>43019</v>
      </c>
    </row>
    <row r="461" spans="1:5" x14ac:dyDescent="0.25">
      <c r="A461" s="22">
        <f t="shared" si="7"/>
        <v>457</v>
      </c>
      <c r="B461" s="23" t="str">
        <f>Data!E459</f>
        <v>Games</v>
      </c>
      <c r="C461" s="23" t="str">
        <f>Data!F459</f>
        <v>Alice</v>
      </c>
      <c r="D461" s="23">
        <f>Data!G459</f>
        <v>2369</v>
      </c>
      <c r="E461" s="24">
        <f>Data!D459</f>
        <v>43013</v>
      </c>
    </row>
    <row r="462" spans="1:5" x14ac:dyDescent="0.25">
      <c r="A462" s="22">
        <f t="shared" si="7"/>
        <v>458</v>
      </c>
      <c r="B462" s="23" t="str">
        <f>Data!E460</f>
        <v>Books</v>
      </c>
      <c r="C462" s="23" t="str">
        <f>Data!F460</f>
        <v>Barney</v>
      </c>
      <c r="D462" s="23">
        <f>Data!G460</f>
        <v>981</v>
      </c>
      <c r="E462" s="24">
        <f>Data!D460</f>
        <v>43016</v>
      </c>
    </row>
    <row r="463" spans="1:5" x14ac:dyDescent="0.25">
      <c r="A463" s="22">
        <f t="shared" si="7"/>
        <v>459</v>
      </c>
      <c r="B463" s="23" t="str">
        <f>Data!E461</f>
        <v>Games</v>
      </c>
      <c r="C463" s="23" t="str">
        <f>Data!F461</f>
        <v>Alice</v>
      </c>
      <c r="D463" s="23">
        <f>Data!G461</f>
        <v>2500</v>
      </c>
      <c r="E463" s="24">
        <f>Data!D461</f>
        <v>43020</v>
      </c>
    </row>
    <row r="464" spans="1:5" x14ac:dyDescent="0.25">
      <c r="A464" s="22">
        <f t="shared" si="7"/>
        <v>460</v>
      </c>
      <c r="B464" s="23" t="str">
        <f>Data!E462</f>
        <v>Music</v>
      </c>
      <c r="C464" s="23" t="str">
        <f>Data!F462</f>
        <v>Carol</v>
      </c>
      <c r="D464" s="23">
        <f>Data!G462</f>
        <v>951</v>
      </c>
      <c r="E464" s="24">
        <f>Data!D462</f>
        <v>43018</v>
      </c>
    </row>
    <row r="465" spans="1:5" x14ac:dyDescent="0.25">
      <c r="A465" s="22">
        <f t="shared" si="7"/>
        <v>461</v>
      </c>
      <c r="B465" s="23" t="str">
        <f>Data!E463</f>
        <v>Music</v>
      </c>
      <c r="C465" s="23" t="str">
        <f>Data!F463</f>
        <v>David</v>
      </c>
      <c r="D465" s="23">
        <f>Data!G463</f>
        <v>1330</v>
      </c>
      <c r="E465" s="24">
        <f>Data!D463</f>
        <v>43024</v>
      </c>
    </row>
    <row r="466" spans="1:5" x14ac:dyDescent="0.25">
      <c r="A466" s="22">
        <f t="shared" si="7"/>
        <v>462</v>
      </c>
      <c r="B466" s="23" t="str">
        <f>Data!E464</f>
        <v>Games</v>
      </c>
      <c r="C466" s="23" t="str">
        <f>Data!F464</f>
        <v>Carol</v>
      </c>
      <c r="D466" s="23">
        <f>Data!G464</f>
        <v>2487</v>
      </c>
      <c r="E466" s="24">
        <f>Data!D464</f>
        <v>43025</v>
      </c>
    </row>
    <row r="467" spans="1:5" x14ac:dyDescent="0.25">
      <c r="A467" s="22">
        <f t="shared" si="7"/>
        <v>463</v>
      </c>
      <c r="B467" s="23" t="str">
        <f>Data!E465</f>
        <v>Music</v>
      </c>
      <c r="C467" s="23" t="str">
        <f>Data!F465</f>
        <v>Carol</v>
      </c>
      <c r="D467" s="23">
        <f>Data!G465</f>
        <v>1464</v>
      </c>
      <c r="E467" s="24">
        <f>Data!D465</f>
        <v>43037</v>
      </c>
    </row>
    <row r="468" spans="1:5" x14ac:dyDescent="0.25">
      <c r="A468" s="22">
        <f t="shared" si="7"/>
        <v>464</v>
      </c>
      <c r="B468" s="23" t="str">
        <f>Data!E466</f>
        <v>Books</v>
      </c>
      <c r="C468" s="23" t="str">
        <f>Data!F466</f>
        <v>David</v>
      </c>
      <c r="D468" s="23">
        <f>Data!G466</f>
        <v>0</v>
      </c>
      <c r="E468" s="24">
        <f>Data!D466</f>
        <v>43009</v>
      </c>
    </row>
    <row r="469" spans="1:5" x14ac:dyDescent="0.25">
      <c r="A469" s="22">
        <f t="shared" si="7"/>
        <v>465</v>
      </c>
      <c r="B469" s="23" t="str">
        <f>Data!E467</f>
        <v>Games</v>
      </c>
      <c r="C469" s="23" t="str">
        <f>Data!F467</f>
        <v>Alice</v>
      </c>
      <c r="D469" s="23">
        <f>Data!G467</f>
        <v>1045</v>
      </c>
      <c r="E469" s="24">
        <f>Data!D467</f>
        <v>43021</v>
      </c>
    </row>
    <row r="470" spans="1:5" x14ac:dyDescent="0.25">
      <c r="A470" s="22">
        <f t="shared" si="7"/>
        <v>466</v>
      </c>
      <c r="B470" s="23" t="str">
        <f>Data!E468</f>
        <v>Games</v>
      </c>
      <c r="C470" s="23" t="str">
        <f>Data!F468</f>
        <v>Alice</v>
      </c>
      <c r="D470" s="23">
        <f>Data!G468</f>
        <v>0</v>
      </c>
      <c r="E470" s="24">
        <f>Data!D468</f>
        <v>43023</v>
      </c>
    </row>
    <row r="471" spans="1:5" x14ac:dyDescent="0.25">
      <c r="A471" s="22">
        <f t="shared" si="7"/>
        <v>467</v>
      </c>
      <c r="B471" s="23" t="str">
        <f>Data!E469</f>
        <v>Books</v>
      </c>
      <c r="C471" s="23" t="str">
        <f>Data!F469</f>
        <v>Alice</v>
      </c>
      <c r="D471" s="23">
        <f>Data!G469</f>
        <v>0</v>
      </c>
      <c r="E471" s="24">
        <f>Data!D469</f>
        <v>43015</v>
      </c>
    </row>
    <row r="472" spans="1:5" x14ac:dyDescent="0.25">
      <c r="A472" s="22">
        <f t="shared" si="7"/>
        <v>468</v>
      </c>
      <c r="B472" s="23" t="str">
        <f>Data!E470</f>
        <v>Clothing</v>
      </c>
      <c r="C472" s="23" t="str">
        <f>Data!F470</f>
        <v>David</v>
      </c>
      <c r="D472" s="23">
        <f>Data!G470</f>
        <v>0</v>
      </c>
      <c r="E472" s="24">
        <f>Data!D470</f>
        <v>43030</v>
      </c>
    </row>
    <row r="473" spans="1:5" x14ac:dyDescent="0.25">
      <c r="A473" s="22">
        <f t="shared" si="7"/>
        <v>469</v>
      </c>
      <c r="B473" s="23" t="str">
        <f>Data!E471</f>
        <v>Games</v>
      </c>
      <c r="C473" s="23" t="str">
        <f>Data!F471</f>
        <v>Alice</v>
      </c>
      <c r="D473" s="23">
        <f>Data!G471</f>
        <v>0</v>
      </c>
      <c r="E473" s="24">
        <f>Data!D471</f>
        <v>43010</v>
      </c>
    </row>
    <row r="474" spans="1:5" x14ac:dyDescent="0.25">
      <c r="A474" s="22">
        <f t="shared" si="7"/>
        <v>470</v>
      </c>
      <c r="B474" s="23" t="str">
        <f>Data!E472</f>
        <v>Clothing</v>
      </c>
      <c r="C474" s="23" t="str">
        <f>Data!F472</f>
        <v>Alice</v>
      </c>
      <c r="D474" s="23">
        <f>Data!G472</f>
        <v>1021</v>
      </c>
      <c r="E474" s="24">
        <f>Data!D472</f>
        <v>43036</v>
      </c>
    </row>
    <row r="475" spans="1:5" x14ac:dyDescent="0.25">
      <c r="A475" s="22">
        <f t="shared" si="7"/>
        <v>471</v>
      </c>
      <c r="B475" s="23" t="str">
        <f>Data!E473</f>
        <v>Games</v>
      </c>
      <c r="C475" s="23" t="str">
        <f>Data!F473</f>
        <v>Alice</v>
      </c>
      <c r="D475" s="23">
        <f>Data!G473</f>
        <v>1887</v>
      </c>
      <c r="E475" s="24">
        <f>Data!D473</f>
        <v>43036</v>
      </c>
    </row>
    <row r="476" spans="1:5" x14ac:dyDescent="0.25">
      <c r="A476" s="22">
        <f t="shared" si="7"/>
        <v>472</v>
      </c>
      <c r="B476" s="23" t="str">
        <f>Data!E474</f>
        <v>Games</v>
      </c>
      <c r="C476" s="23" t="str">
        <f>Data!F474</f>
        <v>Barney</v>
      </c>
      <c r="D476" s="23">
        <f>Data!G474</f>
        <v>1700</v>
      </c>
      <c r="E476" s="24">
        <f>Data!D474</f>
        <v>43020</v>
      </c>
    </row>
    <row r="477" spans="1:5" x14ac:dyDescent="0.25">
      <c r="A477" s="22">
        <f t="shared" si="7"/>
        <v>473</v>
      </c>
      <c r="B477" s="23" t="str">
        <f>Data!E475</f>
        <v>Music</v>
      </c>
      <c r="C477" s="23" t="str">
        <f>Data!F475</f>
        <v>Barney</v>
      </c>
      <c r="D477" s="23">
        <f>Data!G475</f>
        <v>1382</v>
      </c>
      <c r="E477" s="24">
        <f>Data!D475</f>
        <v>43019</v>
      </c>
    </row>
    <row r="478" spans="1:5" x14ac:dyDescent="0.25">
      <c r="A478" s="22">
        <f t="shared" si="7"/>
        <v>474</v>
      </c>
      <c r="B478" s="23" t="str">
        <f>Data!E476</f>
        <v>Books</v>
      </c>
      <c r="C478" s="23" t="str">
        <f>Data!F476</f>
        <v>Barney</v>
      </c>
      <c r="D478" s="23">
        <f>Data!G476</f>
        <v>808</v>
      </c>
      <c r="E478" s="24">
        <f>Data!D476</f>
        <v>43029</v>
      </c>
    </row>
    <row r="479" spans="1:5" x14ac:dyDescent="0.25">
      <c r="A479" s="22">
        <f t="shared" si="7"/>
        <v>475</v>
      </c>
      <c r="B479" s="23" t="str">
        <f>Data!E477</f>
        <v>Music</v>
      </c>
      <c r="C479" s="23" t="str">
        <f>Data!F477</f>
        <v>David</v>
      </c>
      <c r="D479" s="23">
        <f>Data!G477</f>
        <v>0</v>
      </c>
      <c r="E479" s="24">
        <f>Data!D477</f>
        <v>43027</v>
      </c>
    </row>
    <row r="480" spans="1:5" x14ac:dyDescent="0.25">
      <c r="A480" s="22">
        <f t="shared" si="7"/>
        <v>476</v>
      </c>
      <c r="B480" s="23" t="str">
        <f>Data!E478</f>
        <v>Music</v>
      </c>
      <c r="C480" s="23" t="str">
        <f>Data!F478</f>
        <v>Carol</v>
      </c>
      <c r="D480" s="23">
        <f>Data!G478</f>
        <v>1496</v>
      </c>
      <c r="E480" s="24">
        <f>Data!D478</f>
        <v>43033</v>
      </c>
    </row>
    <row r="481" spans="1:5" x14ac:dyDescent="0.25">
      <c r="A481" s="22">
        <f t="shared" si="7"/>
        <v>477</v>
      </c>
      <c r="B481" s="23" t="str">
        <f>Data!E479</f>
        <v>Clothing</v>
      </c>
      <c r="C481" s="23" t="str">
        <f>Data!F479</f>
        <v>Alice</v>
      </c>
      <c r="D481" s="23">
        <f>Data!G479</f>
        <v>1375</v>
      </c>
      <c r="E481" s="24">
        <f>Data!D479</f>
        <v>43019</v>
      </c>
    </row>
    <row r="482" spans="1:5" x14ac:dyDescent="0.25">
      <c r="A482" s="22">
        <f t="shared" si="7"/>
        <v>478</v>
      </c>
      <c r="B482" s="23" t="str">
        <f>Data!E480</f>
        <v>Books</v>
      </c>
      <c r="C482" s="23" t="str">
        <f>Data!F480</f>
        <v>Alice</v>
      </c>
      <c r="D482" s="23">
        <f>Data!G480</f>
        <v>750</v>
      </c>
      <c r="E482" s="24">
        <f>Data!D480</f>
        <v>43014</v>
      </c>
    </row>
    <row r="483" spans="1:5" x14ac:dyDescent="0.25">
      <c r="A483" s="22">
        <f t="shared" si="7"/>
        <v>479</v>
      </c>
      <c r="B483" s="23" t="str">
        <f>Data!E481</f>
        <v>Books</v>
      </c>
      <c r="C483" s="23" t="str">
        <f>Data!F481</f>
        <v>David</v>
      </c>
      <c r="D483" s="23">
        <f>Data!G481</f>
        <v>890</v>
      </c>
      <c r="E483" s="24">
        <f>Data!D481</f>
        <v>43010</v>
      </c>
    </row>
    <row r="484" spans="1:5" x14ac:dyDescent="0.25">
      <c r="A484" s="22">
        <f t="shared" si="7"/>
        <v>480</v>
      </c>
      <c r="B484" s="23" t="str">
        <f>Data!E482</f>
        <v>Music</v>
      </c>
      <c r="C484" s="23" t="str">
        <f>Data!F482</f>
        <v>David</v>
      </c>
      <c r="D484" s="23">
        <f>Data!G482</f>
        <v>1345</v>
      </c>
      <c r="E484" s="24">
        <f>Data!D482</f>
        <v>43017</v>
      </c>
    </row>
    <row r="485" spans="1:5" x14ac:dyDescent="0.25">
      <c r="A485" s="22">
        <f t="shared" si="7"/>
        <v>481</v>
      </c>
      <c r="B485" s="23" t="str">
        <f>Data!E483</f>
        <v>Music</v>
      </c>
      <c r="C485" s="23" t="str">
        <f>Data!F483</f>
        <v>Alice</v>
      </c>
      <c r="D485" s="23">
        <f>Data!G483</f>
        <v>0</v>
      </c>
      <c r="E485" s="24">
        <f>Data!D483</f>
        <v>43032</v>
      </c>
    </row>
    <row r="486" spans="1:5" x14ac:dyDescent="0.25">
      <c r="A486" s="22">
        <f t="shared" si="7"/>
        <v>482</v>
      </c>
      <c r="B486" s="23" t="str">
        <f>Data!E484</f>
        <v>Clothing</v>
      </c>
      <c r="C486" s="23" t="str">
        <f>Data!F484</f>
        <v>David</v>
      </c>
      <c r="D486" s="23">
        <f>Data!G484</f>
        <v>660</v>
      </c>
      <c r="E486" s="24">
        <f>Data!D484</f>
        <v>43038</v>
      </c>
    </row>
    <row r="487" spans="1:5" x14ac:dyDescent="0.25">
      <c r="A487" s="22">
        <f t="shared" si="7"/>
        <v>483</v>
      </c>
      <c r="B487" s="23" t="str">
        <f>Data!E485</f>
        <v>Clothing</v>
      </c>
      <c r="C487" s="23" t="str">
        <f>Data!F485</f>
        <v>Barney</v>
      </c>
      <c r="D487" s="23">
        <f>Data!G485</f>
        <v>0</v>
      </c>
      <c r="E487" s="24">
        <f>Data!D485</f>
        <v>43029</v>
      </c>
    </row>
    <row r="488" spans="1:5" x14ac:dyDescent="0.25">
      <c r="A488" s="22">
        <f t="shared" si="7"/>
        <v>484</v>
      </c>
      <c r="B488" s="23" t="str">
        <f>Data!E486</f>
        <v>Games</v>
      </c>
      <c r="C488" s="23" t="str">
        <f>Data!F486</f>
        <v>Barney</v>
      </c>
      <c r="D488" s="23">
        <f>Data!G486</f>
        <v>2380</v>
      </c>
      <c r="E488" s="24">
        <f>Data!D486</f>
        <v>43028</v>
      </c>
    </row>
    <row r="489" spans="1:5" x14ac:dyDescent="0.25">
      <c r="A489" s="22">
        <f t="shared" si="7"/>
        <v>485</v>
      </c>
      <c r="B489" s="23" t="str">
        <f>Data!E487</f>
        <v>Books</v>
      </c>
      <c r="C489" s="23" t="str">
        <f>Data!F487</f>
        <v>Carol</v>
      </c>
      <c r="D489" s="23">
        <f>Data!G487</f>
        <v>515</v>
      </c>
      <c r="E489" s="24">
        <f>Data!D487</f>
        <v>43033</v>
      </c>
    </row>
    <row r="490" spans="1:5" x14ac:dyDescent="0.25">
      <c r="A490" s="22">
        <f t="shared" si="7"/>
        <v>486</v>
      </c>
      <c r="B490" s="23" t="str">
        <f>Data!E488</f>
        <v>Clothing</v>
      </c>
      <c r="C490" s="23" t="str">
        <f>Data!F488</f>
        <v>Alice</v>
      </c>
      <c r="D490" s="23">
        <f>Data!G488</f>
        <v>650</v>
      </c>
      <c r="E490" s="24">
        <f>Data!D488</f>
        <v>43025</v>
      </c>
    </row>
    <row r="491" spans="1:5" x14ac:dyDescent="0.25">
      <c r="A491" s="22">
        <f t="shared" si="7"/>
        <v>487</v>
      </c>
      <c r="B491" s="23" t="str">
        <f>Data!E489</f>
        <v>Books</v>
      </c>
      <c r="C491" s="23" t="str">
        <f>Data!F489</f>
        <v>Barney</v>
      </c>
      <c r="D491" s="23">
        <f>Data!G489</f>
        <v>0</v>
      </c>
      <c r="E491" s="24">
        <f>Data!D489</f>
        <v>43017</v>
      </c>
    </row>
    <row r="492" spans="1:5" x14ac:dyDescent="0.25">
      <c r="A492" s="22">
        <f t="shared" si="7"/>
        <v>488</v>
      </c>
      <c r="B492" s="23" t="str">
        <f>Data!E490</f>
        <v>Clothing</v>
      </c>
      <c r="C492" s="23" t="str">
        <f>Data!F490</f>
        <v>Barney</v>
      </c>
      <c r="D492" s="23">
        <f>Data!G490</f>
        <v>1988</v>
      </c>
      <c r="E492" s="24">
        <f>Data!D490</f>
        <v>43010</v>
      </c>
    </row>
    <row r="493" spans="1:5" x14ac:dyDescent="0.25">
      <c r="A493" s="22">
        <f t="shared" si="7"/>
        <v>489</v>
      </c>
      <c r="B493" s="23" t="str">
        <f>Data!E491</f>
        <v>Music</v>
      </c>
      <c r="C493" s="23" t="str">
        <f>Data!F491</f>
        <v>Carol</v>
      </c>
      <c r="D493" s="23">
        <f>Data!G491</f>
        <v>0</v>
      </c>
      <c r="E493" s="24">
        <f>Data!D491</f>
        <v>43028</v>
      </c>
    </row>
    <row r="494" spans="1:5" x14ac:dyDescent="0.25">
      <c r="A494" s="22">
        <f t="shared" si="7"/>
        <v>490</v>
      </c>
      <c r="B494" s="23" t="str">
        <f>Data!E492</f>
        <v>Books</v>
      </c>
      <c r="C494" s="23" t="str">
        <f>Data!F492</f>
        <v>David</v>
      </c>
      <c r="D494" s="23">
        <f>Data!G492</f>
        <v>501</v>
      </c>
      <c r="E494" s="24">
        <f>Data!D492</f>
        <v>43016</v>
      </c>
    </row>
    <row r="495" spans="1:5" x14ac:dyDescent="0.25">
      <c r="A495" s="22">
        <f t="shared" si="7"/>
        <v>491</v>
      </c>
      <c r="B495" s="23" t="str">
        <f>Data!E493</f>
        <v>Clothing</v>
      </c>
      <c r="C495" s="23" t="str">
        <f>Data!F493</f>
        <v>Alice</v>
      </c>
      <c r="D495" s="23">
        <f>Data!G493</f>
        <v>859</v>
      </c>
      <c r="E495" s="24">
        <f>Data!D493</f>
        <v>43016</v>
      </c>
    </row>
    <row r="496" spans="1:5" x14ac:dyDescent="0.25">
      <c r="A496" s="22">
        <f t="shared" si="7"/>
        <v>492</v>
      </c>
      <c r="B496" s="23" t="str">
        <f>Data!E494</f>
        <v>Clothing</v>
      </c>
      <c r="C496" s="23" t="str">
        <f>Data!F494</f>
        <v>Barney</v>
      </c>
      <c r="D496" s="23">
        <f>Data!G494</f>
        <v>0</v>
      </c>
      <c r="E496" s="24">
        <f>Data!D494</f>
        <v>43022</v>
      </c>
    </row>
    <row r="497" spans="1:5" x14ac:dyDescent="0.25">
      <c r="A497" s="22">
        <f t="shared" si="7"/>
        <v>493</v>
      </c>
      <c r="B497" s="23" t="str">
        <f>Data!E495</f>
        <v>Books</v>
      </c>
      <c r="C497" s="23" t="str">
        <f>Data!F495</f>
        <v>Barney</v>
      </c>
      <c r="D497" s="23">
        <f>Data!G495</f>
        <v>743</v>
      </c>
      <c r="E497" s="24">
        <f>Data!D495</f>
        <v>43032</v>
      </c>
    </row>
    <row r="498" spans="1:5" x14ac:dyDescent="0.25">
      <c r="A498" s="22">
        <f t="shared" si="7"/>
        <v>494</v>
      </c>
      <c r="B498" s="23" t="str">
        <f>Data!E496</f>
        <v>Books</v>
      </c>
      <c r="C498" s="23" t="str">
        <f>Data!F496</f>
        <v>Alice</v>
      </c>
      <c r="D498" s="23">
        <f>Data!G496</f>
        <v>0</v>
      </c>
      <c r="E498" s="24">
        <f>Data!D496</f>
        <v>43035</v>
      </c>
    </row>
    <row r="499" spans="1:5" x14ac:dyDescent="0.25">
      <c r="A499" s="22">
        <f t="shared" si="7"/>
        <v>495</v>
      </c>
      <c r="B499" s="23" t="str">
        <f>Data!E497</f>
        <v>Books</v>
      </c>
      <c r="C499" s="23" t="str">
        <f>Data!F497</f>
        <v>Barney</v>
      </c>
      <c r="D499" s="23">
        <f>Data!G497</f>
        <v>0</v>
      </c>
      <c r="E499" s="24">
        <f>Data!D497</f>
        <v>43028</v>
      </c>
    </row>
    <row r="500" spans="1:5" x14ac:dyDescent="0.25">
      <c r="A500" s="22">
        <f t="shared" si="7"/>
        <v>496</v>
      </c>
      <c r="B500" s="23" t="str">
        <f>Data!E498</f>
        <v>Music</v>
      </c>
      <c r="C500" s="23" t="str">
        <f>Data!F498</f>
        <v>Alice</v>
      </c>
      <c r="D500" s="23">
        <f>Data!G498</f>
        <v>1010</v>
      </c>
      <c r="E500" s="24">
        <f>Data!D498</f>
        <v>43014</v>
      </c>
    </row>
    <row r="501" spans="1:5" x14ac:dyDescent="0.25">
      <c r="A501" s="16"/>
    </row>
    <row r="502" spans="1:5" x14ac:dyDescent="0.25">
      <c r="A502" s="16"/>
    </row>
    <row r="503" spans="1:5" x14ac:dyDescent="0.25">
      <c r="A503" s="16"/>
    </row>
    <row r="504" spans="1:5" x14ac:dyDescent="0.25">
      <c r="A50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Data</vt:lpstr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Prashan Karunaratne</dc:creator>
  <cp:lastModifiedBy>Ridwan Ahmed</cp:lastModifiedBy>
  <cp:lastPrinted>2017-11-05T04:32:04Z</cp:lastPrinted>
  <dcterms:created xsi:type="dcterms:W3CDTF">2017-08-25T02:34:34Z</dcterms:created>
  <dcterms:modified xsi:type="dcterms:W3CDTF">2022-02-18T22:37:43Z</dcterms:modified>
</cp:coreProperties>
</file>