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Sheet1!$B$10:$C$10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Sheet1!$B$10:$C$10</definedName>
    <definedName name="solver_lhs2" localSheetId="0" hidden="1">Sheet1!$B$10:$C$10</definedName>
    <definedName name="solver_lhs3" localSheetId="0" hidden="1">Sheet1!$B$10:$C$10</definedName>
    <definedName name="solver_lhs4" localSheetId="0" hidden="1">Sheet1!$I$10</definedName>
    <definedName name="solver_lhs5" localSheetId="0" hidden="1">Sheet1!$I$10</definedName>
    <definedName name="solver_lhs6" localSheetId="0" hidden="1">Sheet1!$I$10</definedName>
    <definedName name="solver_lhs7" localSheetId="0" hidden="1">Sheet1!$I$10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10</definedName>
    <definedName name="solver_rhs2" localSheetId="0" hidden="1">INTEGER</definedName>
    <definedName name="solver_rhs3" localSheetId="0" hidden="1">1</definedName>
    <definedName name="solver_rhs4" localSheetId="0" hidden="1">73000</definedName>
    <definedName name="solver_rhs5" localSheetId="0" hidden="1">73000</definedName>
    <definedName name="solver_rhs6" localSheetId="0" hidden="1">73</definedName>
    <definedName name="solver_rhs7" localSheetId="0" hidden="1">73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10" i="1" l="1"/>
  <c r="E10" i="1"/>
  <c r="G10" i="1" l="1"/>
  <c r="F8" i="1"/>
  <c r="E8" i="1"/>
  <c r="D10" i="1"/>
  <c r="F9" i="1" l="1"/>
  <c r="F5" i="1"/>
  <c r="F6" i="1"/>
  <c r="F7" i="1"/>
  <c r="G8" i="1"/>
  <c r="E5" i="1"/>
  <c r="E7" i="1"/>
  <c r="E9" i="1"/>
  <c r="E6" i="1"/>
  <c r="G6" i="1" l="1"/>
  <c r="G5" i="1"/>
  <c r="G9" i="1"/>
  <c r="G7" i="1"/>
  <c r="B13" i="1" l="1"/>
  <c r="H5" i="1" s="1"/>
  <c r="I5" i="1" s="1"/>
  <c r="H7" i="1" l="1"/>
  <c r="I7" i="1" s="1"/>
  <c r="H6" i="1"/>
  <c r="I6" i="1" s="1"/>
  <c r="H9" i="1"/>
  <c r="I9" i="1" s="1"/>
  <c r="H8" i="1"/>
  <c r="I8" i="1" s="1"/>
  <c r="I10" i="1" l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<sst xmlns="http://schemas.openxmlformats.org/spreadsheetml/2006/main" count="21" uniqueCount="21">
  <si>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</si>
  <si>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</si>
  <si>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</si>
  <si>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D</t>
  </si>
  <si>
    <t>E</t>
  </si>
  <si>
    <t>Total coverage:</t>
  </si>
  <si>
    <t>Coordinate: (10 x 10 grid)</t>
  </si>
  <si>
    <t>Diff X^2</t>
  </si>
  <si>
    <t>Diff Y^2</t>
  </si>
  <si>
    <t>Max distance</t>
  </si>
  <si>
    <t>X coordinate</t>
  </si>
  <si>
    <t>Y coordinate</t>
  </si>
  <si>
    <t>Population reached</t>
  </si>
  <si>
    <t>Radio Mast locator spreadsheet (Using GRG Non linear method):</t>
  </si>
  <si>
    <t>Reached?</t>
  </si>
  <si>
    <t>Mast Range: Miles</t>
  </si>
  <si>
    <t>City</t>
  </si>
  <si>
    <t>Mast coordinates:</t>
  </si>
  <si>
    <t xml:space="preserve">Population </t>
  </si>
  <si>
    <t>To get the optimal solution, select the Data tab in the top menu bar.</t>
  </si>
  <si>
    <t>Then select 'Solver' from the right hand side of the top menu, then click solve.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</si>
</sst>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b/>
      <sz val="16"/>
      <color theme="1"/>
      <name val="Arial"/>
      <family val="2"/>
    </font>
    <font>
      <b/>
      <i/>
      <sz val="12"/>
      <color rgb="FFFF9900"/>
      <name val="Arial"/>
      <family val="2"/>
    </font>
    <font>
      <b/>
      <sz val="12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Co-ordinates  of Cities and Radio Mast </a:t>
            </a:r>
          </a:p>
          <a:p>
            <a:pPr>
              <a:defRPr/>
            </a:pPr>
            <a:r>
              <a:rPr lang="en-GB"/>
              <a:t> 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764813489222952E-2"/>
          <c:y val="0.18703011360305427"/>
          <c:w val="0.88374924681217282"/>
          <c:h val="0.67279428852639278"/>
        </c:manualLayout>
      </c:layout>
      <c:scatterChart>
        <c:scatterStyle val="lineMarker"/>
        <c:varyColors val="1"/>
        <c:ser>
          <c:idx val="0"/>
          <c:order val="0"/>
          <c:tx>
            <c:v>Coordinates</c:v>
          </c:tx>
          <c:spPr>
            <a:ln w="28575">
              <a:noFill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4B53-4545-9BA4-6A0D5832B47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City A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53-4545-9BA4-6A0D5832B47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 City B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53-4545-9BA4-6A0D5832B47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CIty C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53-4545-9BA4-6A0D5832B47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 City D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53-4545-9BA4-6A0D5832B47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City E 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53-4545-9BA4-6A0D5832B470}"/>
                </c:ext>
              </c:extLst>
            </c:dLbl>
            <c:dLbl>
              <c:idx val="5"/>
              <c:layout>
                <c:manualLayout>
                  <c:x val="2.5252525252525255E-3"/>
                  <c:y val="-2.96625915248604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Mast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53-4545-9BA4-6A0D5832B4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Sheet1!$B$5:$B$10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B53-4545-9BA4-6A0D5832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1968"/>
        <c:axId val="165582336"/>
      </c:scatterChart>
      <c:valAx>
        <c:axId val="1655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X </a:t>
                </a:r>
              </a:p>
            </c:rich>
          </c:tx>
          <c:layout>
            <c:manualLayout>
              <c:xMode val="edge"/>
              <c:yMode val="edge"/>
              <c:x val="0.5136187698512158"/>
              <c:y val="0.90548719530212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582336"/>
        <c:crosses val="autoZero"/>
        <c:crossBetween val="midCat"/>
      </c:valAx>
      <c:valAx>
        <c:axId val="1655823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1400"/>
                </a:pPr>
                <a:r>
                  <a:rPr lang="en-GB" sz="1400"/>
                  <a:t>Y </a:t>
                </a:r>
              </a:p>
            </c:rich>
          </c:tx>
          <c:layout>
            <c:manualLayout>
              <c:xMode val="edge"/>
              <c:yMode val="edge"/>
              <c:x val="4.4198097880594946E-3"/>
              <c:y val="0.53917683112542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571968"/>
        <c:crosses val="autoZero"/>
        <c:crossBetween val="midCat"/>
      </c:valAx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190500</xdr:rowOff>
    </xdr:from>
    <xdr:to>
      <xdr:col>15</xdr:col>
      <xdr:colOff>523875</xdr:colOff>
      <xdr:row>17</xdr:row>
      <xdr:rowOff>71437</xdr:rowOff>
    </xdr:to>
    <xdr:graphicFrame macro="">
      <xdr:nvGraphicFramePr>
        <xdr:cNvPr id="5" name="Chart 4" title="Radio Mast Locater 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0.84365</cdr:x>
      <cdr:y>0.41735</cdr:y>
    </cdr:from>
    <cdr:to>
      <cdr:x>1</cdr:x>
      <cdr:y>0.64244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33950" y="1695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523048</xdr:colOff>
      <xdr:row>27</xdr:row>
      <xdr:rowOff>28024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62000"/>
          <a:ext cx="6619048" cy="4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tabSelected="1" workbookViewId="0">
      <selection activeCell="A17" sqref="A17"/>
    </sheetView>
  </sheetViews>
  <sheetFormatPr defaultRowHeight="15" x14ac:dyDescent="0.2"/>
  <cols>
    <col min="1" max="1" width="11.77734375" customWidth="1"/>
    <col min="2" max="2" width="11.44140625" customWidth="1"/>
    <col min="3" max="3" width="11.6640625" customWidth="1"/>
    <col min="4" max="4" width="10" customWidth="1"/>
    <col min="5" max="5" width="7.33203125" customWidth="1"/>
    <col min="6" max="6" width="7.77734375" customWidth="1"/>
    <col min="7" max="7" width="8.88671875" customWidth="1"/>
    <col min="8" max="8" width="9.77734375" customWidth="1"/>
    <col min="9" max="9" width="10.109375" customWidth="1"/>
    <col min="10" max="10" width="6.77734375" customWidth="1"/>
  </cols>
  <sheetData>
    <row r="1" spans="1:10" ht="20.25" x14ac:dyDescent="0.3">
      <c r="A1" s="6" t="s">
        <v>13</v>
      </c>
    </row>
    <row r="2" spans="1:10" ht="15.75" x14ac:dyDescent="0.25">
      <c r="A2" s="1"/>
    </row>
    <row r="3" spans="1:10" ht="15.75" x14ac:dyDescent="0.25">
      <c r="A3" s="3"/>
      <c r="B3" s="4" t="s">
        <v>6</v>
      </c>
      <c r="C3" s="3"/>
      <c r="D3" s="3"/>
      <c r="E3" s="3"/>
      <c r="F3" s="3"/>
      <c r="G3" s="3"/>
      <c r="H3" s="3"/>
      <c r="I3" s="3"/>
      <c r="J3" s="3"/>
    </row>
    <row r="4" spans="1:10" ht="31.5" x14ac:dyDescent="0.25">
      <c r="A4" s="4" t="s">
        <v>16</v>
      </c>
      <c r="B4" s="4" t="s">
        <v>10</v>
      </c>
      <c r="C4" s="4" t="s">
        <v>11</v>
      </c>
      <c r="D4" s="2" t="s">
        <v>18</v>
      </c>
      <c r="E4" s="4" t="s">
        <v>7</v>
      </c>
      <c r="F4" s="4" t="s">
        <v>8</v>
      </c>
      <c r="G4" s="2" t="s">
        <v>9</v>
      </c>
      <c r="H4" s="4" t="s">
        <v>14</v>
      </c>
      <c r="I4" s="2" t="s">
        <v>12</v>
      </c>
    </row>
    <row r="5" spans="1:10" x14ac:dyDescent="0.2">
      <c r="A5" t="s">
        <v>0</v>
      </c>
      <c r="B5">
        <v>2</v>
      </c>
      <c r="C5">
        <v>5</v>
      </c>
      <c r="D5">
        <v>20000</v>
      </c>
      <c r="E5">
        <f t="shared" ref="E5:E10" si="0">ABS(B5-$B$10)^2</f>
        <v>4</v>
      </c>
      <c r="F5">
        <f t="shared" ref="F5:F10" si="1">ABS(C5-$C$10)^2</f>
        <v>25</v>
      </c>
      <c r="G5">
        <f>SQRT(E5+F5)</f>
        <v>5.3851648071345037</v>
      </c>
      <c r="H5" t="str">
        <f>IF(G5&lt;=$B$13,"YES","NO")</f>
        <v>YES</v>
      </c>
      <c r="I5">
        <f>IF(H5="YES",D5,0)</f>
        <v>20000</v>
      </c>
    </row>
    <row r="6" spans="1:10" x14ac:dyDescent="0.2">
      <c r="A6" t="s">
        <v>1</v>
      </c>
      <c r="B6">
        <v>10</v>
      </c>
      <c r="C6">
        <v>8</v>
      </c>
      <c r="D6">
        <v>12000</v>
      </c>
      <c r="E6">
        <f t="shared" si="0"/>
        <v>100</v>
      </c>
      <c r="F6">
        <f t="shared" si="1"/>
        <v>64</v>
      </c>
      <c r="G6">
        <f t="shared" ref="G6:G10" si="2">SQRT(E6+F6)</f>
        <v>12.806248474865697</v>
      </c>
      <c r="H6" t="str">
        <f>IF(G6&lt;=$B$13,"YES","NO")</f>
        <v>YES</v>
      </c>
      <c r="I6">
        <f>IF(H6="YES",D6,0)</f>
        <v>12000</v>
      </c>
    </row>
    <row r="7" spans="1:10" x14ac:dyDescent="0.2">
      <c r="A7" t="s">
        <v>2</v>
      </c>
      <c r="B7">
        <v>5</v>
      </c>
      <c r="C7">
        <v>1</v>
      </c>
      <c r="D7">
        <v>7000</v>
      </c>
      <c r="E7">
        <f t="shared" si="0"/>
        <v>25</v>
      </c>
      <c r="F7">
        <f t="shared" si="1"/>
        <v>1</v>
      </c>
      <c r="G7">
        <f t="shared" si="2"/>
        <v>5.0990195135927845</v>
      </c>
      <c r="H7" t="str">
        <f>IF(G7&lt;=$B$13,"YES","NO")</f>
        <v>YES</v>
      </c>
      <c r="I7">
        <f>IF(H7="YES",D7,0)</f>
        <v>7000</v>
      </c>
    </row>
    <row r="8" spans="1:10" x14ac:dyDescent="0.2">
      <c r="A8" t="s">
        <v>3</v>
      </c>
      <c r="B8">
        <v>2</v>
      </c>
      <c r="C8">
        <v>3</v>
      </c>
      <c r="D8">
        <v>15000</v>
      </c>
      <c r="E8">
        <f t="shared" si="0"/>
        <v>4</v>
      </c>
      <c r="F8">
        <f t="shared" si="1"/>
        <v>9</v>
      </c>
      <c r="G8">
        <f t="shared" si="2"/>
        <v>3.6055512754639891</v>
      </c>
      <c r="H8" t="str">
        <f>IF(G8&lt;=$B$13,"YES","NO")</f>
        <v>YES</v>
      </c>
      <c r="I8">
        <f>IF(H8="YES",D8,0)</f>
        <v>15000</v>
      </c>
    </row>
    <row r="9" spans="1:10" x14ac:dyDescent="0.2">
      <c r="A9" t="s">
        <v>4</v>
      </c>
      <c r="B9">
        <v>4</v>
      </c>
      <c r="C9">
        <v>7</v>
      </c>
      <c r="D9">
        <v>19000</v>
      </c>
      <c r="E9">
        <f t="shared" si="0"/>
        <v>16</v>
      </c>
      <c r="F9">
        <f t="shared" si="1"/>
        <v>49</v>
      </c>
      <c r="G9">
        <f t="shared" si="2"/>
        <v>8.0622577482985491</v>
      </c>
      <c r="H9" t="str">
        <f>IF(G9&lt;=$B$13,"YES","NO")</f>
        <v>YES</v>
      </c>
      <c r="I9">
        <f>IF(H9="YES",D9,0)</f>
        <v>19000</v>
      </c>
    </row>
    <row r="10" spans="1:10" ht="31.5" x14ac:dyDescent="0.25">
      <c r="A10" s="7" t="s">
        <v>17</v>
      </c>
      <c r="B10" s="8">
        <v>0</v>
      </c>
      <c r="C10" s="8">
        <v>0</v>
      </c>
      <c r="D10">
        <f>SUM(D5:D9)</f>
        <v>73000</v>
      </c>
      <c r="E10">
        <f t="shared" si="0"/>
        <v>0</v>
      </c>
      <c r="F10">
        <f t="shared" si="1"/>
        <v>0</v>
      </c>
      <c r="G10">
        <f t="shared" si="2"/>
        <v>0</v>
      </c>
      <c r="H10" s="5" t="s">
        <v>5</v>
      </c>
      <c r="I10">
        <f>SUM(I5:I9)</f>
        <v>73000</v>
      </c>
    </row>
    <row r="11" spans="1:10" ht="15.75" x14ac:dyDescent="0.25">
      <c r="B11" s="1"/>
      <c r="C11" s="1"/>
    </row>
    <row r="12" spans="1:10" ht="47.25" x14ac:dyDescent="0.25">
      <c r="B12" s="2" t="s">
        <v>15</v>
      </c>
    </row>
    <row r="13" spans="1:10" x14ac:dyDescent="0.2">
      <c r="B13">
        <f>MAX(G5:G9)</f>
        <v>12.806248474865697</v>
      </c>
    </row>
    <row r="14" spans="1:10" ht="15.75" x14ac:dyDescent="0.25">
      <c r="D14" s="2"/>
      <c r="E14" s="2"/>
    </row>
    <row r="15" spans="1:10" ht="15.75" x14ac:dyDescent="0.25">
      <c r="A15" s="9" t="s">
        <v>19</v>
      </c>
    </row>
    <row r="16" spans="1:10" ht="15.75" x14ac:dyDescent="0.25">
      <c r="A16" s="9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C3" sqref="C3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Owen</dc:creator>
  <cp:lastModifiedBy>Gareth Owen</cp:lastModifiedBy>
  <dcterms:created xsi:type="dcterms:W3CDTF">2018-10-16T14:01:50Z</dcterms:created>
  <dcterms:modified xsi:type="dcterms:W3CDTF">2019-03-30T07:05:57Z</dcterms:modified>
</cp:coreProperties>
</file>