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Descargas\"/>
    </mc:Choice>
  </mc:AlternateContent>
  <xr:revisionPtr revIDLastSave="0" documentId="13_ncr:1_{8F36FF65-6026-47D2-B170-C0280B69965A}" xr6:coauthVersionLast="45" xr6:coauthVersionMax="45" xr10:uidLastSave="{00000000-0000-0000-0000-000000000000}"/>
  <bookViews>
    <workbookView xWindow="-108" yWindow="-108" windowWidth="23256" windowHeight="12576" firstSheet="5" activeTab="8" xr2:uid="{00000000-000D-0000-FFFF-FFFF00000000}"/>
  </bookViews>
  <sheets>
    <sheet name="Hoja1" sheetId="1" state="hidden" r:id="rId1"/>
    <sheet name="HU (2)" sheetId="8" state="hidden" r:id="rId2"/>
    <sheet name="Historias de usuario Sprint 1" sheetId="22" r:id="rId3"/>
    <sheet name="Historias de usuarios Sprint 2" sheetId="17" r:id="rId4"/>
    <sheet name="Historias de usuarios Sprint 3" sheetId="18" r:id="rId5"/>
    <sheet name="Historias de usuarios Sprint 4" sheetId="19" r:id="rId6"/>
    <sheet name="Calculos" sheetId="24" r:id="rId7"/>
    <sheet name="Consolidado" sheetId="11" r:id="rId8"/>
    <sheet name="Product BackLog" sheetId="6" r:id="rId9"/>
    <sheet name="Mejoras posteriores" sheetId="9" state="hidden" r:id="rId10"/>
    <sheet name="Historias de Usuario (2)" sheetId="5" state="hidden" r:id="rId11"/>
    <sheet name="Iniciativas 2018 (2)" sheetId="7" state="hidden" r:id="rId12"/>
  </sheets>
  <definedNames>
    <definedName name="_xlnm._FilterDatabase" localSheetId="7" hidden="1">Consolidado!$B$2:$J$34</definedName>
    <definedName name="_xlnm._FilterDatabase" localSheetId="0" hidden="1">Hoja1!$A$1:$M$43</definedName>
    <definedName name="_xlnm._FilterDatabase" localSheetId="11" hidden="1">'Iniciativas 2018 (2)'!$A$2:$Q$30</definedName>
    <definedName name="_xlnm.Print_Area" localSheetId="2">'Historias de usuario Sprint 1'!#REF!</definedName>
    <definedName name="_xlnm.Print_Area" localSheetId="3">'Historias de usuarios Sprint 2'!#REF!</definedName>
    <definedName name="_xlnm.Print_Area" localSheetId="4">'Historias de usuarios Sprint 3'!#REF!</definedName>
    <definedName name="_xlnm.Print_Area" localSheetId="5">'Historias de usuarios Sprint 4'!#REF!</definedName>
    <definedName name="_xlnm.Print_Area" localSheetId="1">'HU (2)'!$A$1:$X$58</definedName>
    <definedName name="_xlnm.Print_Area" localSheetId="8">'Product BackLog'!#REF!</definedName>
  </definedNames>
  <calcPr calcId="18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24" l="1"/>
  <c r="F14" i="24"/>
  <c r="F15" i="24"/>
  <c r="F12" i="24"/>
  <c r="G4" i="24"/>
  <c r="G5" i="24"/>
  <c r="G3" i="24"/>
  <c r="J9" i="11"/>
  <c r="J6" i="11"/>
  <c r="J27" i="11"/>
  <c r="J26" i="11"/>
  <c r="J25" i="11"/>
  <c r="J24" i="11"/>
  <c r="J7" i="11"/>
  <c r="J31" i="11"/>
  <c r="J30" i="11"/>
  <c r="J10" i="11"/>
  <c r="J34" i="11"/>
  <c r="J33" i="11"/>
  <c r="J32" i="11"/>
  <c r="J29" i="11"/>
  <c r="J28" i="11"/>
  <c r="J23" i="11"/>
  <c r="J22" i="11"/>
  <c r="J21" i="11"/>
  <c r="J8" i="11"/>
  <c r="J20" i="11"/>
  <c r="J19" i="11"/>
  <c r="J18" i="11"/>
  <c r="J17" i="11"/>
  <c r="J15" i="11"/>
  <c r="J14" i="11"/>
  <c r="J16" i="11"/>
  <c r="J12" i="11"/>
  <c r="J11" i="11"/>
  <c r="J5" i="11"/>
  <c r="J13" i="11"/>
  <c r="J4" i="11"/>
  <c r="J3" i="11"/>
  <c r="F11" i="24"/>
  <c r="G6" i="24"/>
  <c r="F33" i="11" l="1"/>
  <c r="H9" i="22"/>
  <c r="B9" i="22"/>
  <c r="H9" i="19"/>
  <c r="B9" i="19"/>
  <c r="B9" i="18"/>
  <c r="H9" i="17"/>
  <c r="B9" i="17"/>
  <c r="F32" i="11" l="1"/>
  <c r="H32" i="11" s="1"/>
  <c r="F23" i="11"/>
  <c r="H23" i="11" s="1"/>
  <c r="F34" i="11"/>
  <c r="H34" i="11" s="1"/>
  <c r="H33" i="11"/>
  <c r="F27" i="11"/>
  <c r="H27" i="11" s="1"/>
  <c r="F26" i="11"/>
  <c r="H26" i="11" s="1"/>
  <c r="F15" i="11"/>
  <c r="H15" i="11" s="1"/>
  <c r="F14" i="11"/>
  <c r="H14" i="11" s="1"/>
  <c r="F12" i="11"/>
  <c r="H12" i="11" s="1"/>
  <c r="F11" i="11"/>
  <c r="H11" i="11" s="1"/>
  <c r="F22" i="11"/>
  <c r="H22" i="11" s="1"/>
  <c r="F21" i="11"/>
  <c r="H21" i="11" s="1"/>
  <c r="F16" i="11"/>
  <c r="H16" i="11" s="1"/>
  <c r="F31" i="11"/>
  <c r="H31" i="11" s="1"/>
  <c r="F30" i="11"/>
  <c r="H30" i="11" s="1"/>
  <c r="F19" i="11"/>
  <c r="H19" i="11" s="1"/>
  <c r="F18" i="11"/>
  <c r="H18" i="11" s="1"/>
  <c r="F25" i="11"/>
  <c r="H25" i="11" s="1"/>
  <c r="F24" i="11"/>
  <c r="H24" i="11" s="1"/>
  <c r="F20" i="11"/>
  <c r="H20" i="11" s="1"/>
  <c r="F29" i="11"/>
  <c r="H29" i="11" s="1"/>
  <c r="F28" i="11"/>
  <c r="H28" i="11" s="1"/>
  <c r="F17" i="11"/>
  <c r="H17" i="11" s="1"/>
  <c r="F13" i="11"/>
  <c r="H13" i="11" s="1"/>
  <c r="F9" i="11"/>
  <c r="H9" i="11" s="1"/>
  <c r="F5" i="11"/>
  <c r="H5" i="11" s="1"/>
  <c r="F6" i="11"/>
  <c r="H6" i="11" s="1"/>
  <c r="F10" i="11"/>
  <c r="H10" i="11" s="1"/>
  <c r="F7" i="11"/>
  <c r="H7" i="11" s="1"/>
  <c r="F8" i="11"/>
  <c r="H8" i="11" s="1"/>
  <c r="F3" i="11"/>
  <c r="H3" i="11" s="1"/>
  <c r="F4" i="11"/>
  <c r="H4" i="11" s="1"/>
  <c r="FZ9" i="6" l="1"/>
  <c r="FT9" i="6"/>
  <c r="FN9" i="6"/>
  <c r="FH9" i="6"/>
  <c r="FB9" i="6"/>
  <c r="EV9" i="6"/>
  <c r="ED9" i="6"/>
  <c r="DX9" i="6"/>
  <c r="DR9" i="6"/>
  <c r="DL9" i="6"/>
  <c r="DF9" i="6"/>
  <c r="CZ9" i="6"/>
  <c r="CT9" i="6"/>
  <c r="CN9" i="6"/>
  <c r="CH9" i="6"/>
  <c r="CB9" i="6"/>
  <c r="BV9" i="6"/>
  <c r="BP9" i="6"/>
  <c r="BJ9" i="6"/>
  <c r="BD9" i="6"/>
  <c r="AX9" i="6"/>
  <c r="N9" i="6" l="1"/>
  <c r="H9" i="6" l="1"/>
  <c r="B9" i="6"/>
  <c r="AR9" i="6" l="1"/>
  <c r="AF9" i="6" l="1"/>
  <c r="T9" i="6"/>
  <c r="Z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LAURA MAGDALENA VELAZQUEZ</author>
  </authors>
  <commentList>
    <comment ref="E2" authorId="0" shapeId="0" xr:uid="{00000000-0006-0000-0B00-000001000000}">
      <text>
        <r>
          <rPr>
            <b/>
            <sz val="9"/>
            <color indexed="81"/>
            <rFont val="Tahoma"/>
            <family val="2"/>
          </rPr>
          <t>LAURA MAGDALENA VELAZQUEZ:</t>
        </r>
        <r>
          <rPr>
            <sz val="9"/>
            <color indexed="81"/>
            <rFont val="Tahoma"/>
            <family val="2"/>
          </rPr>
          <t xml:space="preserve">
Valor de Negocio</t>
        </r>
      </text>
    </comment>
    <comment ref="G2" authorId="0" shapeId="0" xr:uid="{00000000-0006-0000-0B00-000002000000}">
      <text>
        <r>
          <rPr>
            <b/>
            <sz val="9"/>
            <color indexed="81"/>
            <rFont val="Tahoma"/>
            <family val="2"/>
          </rPr>
          <t>LAURA MAGDALENA VELAZQUEZ:</t>
        </r>
        <r>
          <rPr>
            <sz val="9"/>
            <color indexed="81"/>
            <rFont val="Tahoma"/>
            <family val="2"/>
          </rPr>
          <t xml:space="preserve">
1-Reverse
2-Basic
3-Indifferent
4-Performance
5-Exciment
</t>
        </r>
      </text>
    </comment>
    <comment ref="H2" authorId="0" shapeId="0" xr:uid="{00000000-0006-0000-0B00-000003000000}">
      <text>
        <r>
          <rPr>
            <b/>
            <sz val="9"/>
            <color indexed="81"/>
            <rFont val="Tahoma"/>
            <family val="2"/>
          </rPr>
          <t>LAURA MAGDALENA VELAZQUEZ:</t>
        </r>
        <r>
          <rPr>
            <sz val="9"/>
            <color indexed="81"/>
            <rFont val="Tahoma"/>
            <family val="2"/>
          </rPr>
          <t xml:space="preserve">
Esfuerzo DevTeam</t>
        </r>
      </text>
    </comment>
  </commentList>
</comments>
</file>

<file path=xl/sharedStrings.xml><?xml version="1.0" encoding="utf-8"?>
<sst xmlns="http://schemas.openxmlformats.org/spreadsheetml/2006/main" count="1311" uniqueCount="392">
  <si>
    <t>•Boletos de conciertos</t>
  </si>
  <si>
    <t>•Retiro con Pin</t>
  </si>
  <si>
    <t>•7-Pay</t>
  </si>
  <si>
    <t>•Traductor de referencias</t>
  </si>
  <si>
    <t>•Fast scann</t>
  </si>
  <si>
    <t>•Reestructura - Simplificación menús de servicios</t>
  </si>
  <si>
    <t>•Servicio a domicilio</t>
  </si>
  <si>
    <t>•Servicios en línea 2.0</t>
  </si>
  <si>
    <t>•Programa de certificación – Servicios</t>
  </si>
  <si>
    <t>•Mensajería universal</t>
  </si>
  <si>
    <t xml:space="preserve">•App / Digital Gift Cards (PIN) </t>
  </si>
  <si>
    <t>•App / Wallet (Método de pago)</t>
  </si>
  <si>
    <t xml:space="preserve">•App / Pago de servicios </t>
  </si>
  <si>
    <t>•App / Envíos de dinero</t>
  </si>
  <si>
    <t>•App / Digitalizar tarjeta Socio 7</t>
  </si>
  <si>
    <t>•App / Click &amp; Collect (Tracking)</t>
  </si>
  <si>
    <t>•App / Apertura de cuenta Socio 7</t>
  </si>
  <si>
    <t>•App / Cuentas compartidas</t>
  </si>
  <si>
    <t>•App / Apertura de créditos</t>
  </si>
  <si>
    <t>•App / Retiro de efectivo (PIN)</t>
  </si>
  <si>
    <t xml:space="preserve">•App / Donación </t>
  </si>
  <si>
    <t>•App / Lotería</t>
  </si>
  <si>
    <t>•Pin pads contact less</t>
  </si>
  <si>
    <t>•App / Venta de tiempo aire</t>
  </si>
  <si>
    <t>•Taller USE</t>
  </si>
  <si>
    <t>•Exhibidor de Prepago</t>
  </si>
  <si>
    <t>•Envío de dinero nacional</t>
  </si>
  <si>
    <t>•Remesas</t>
  </si>
  <si>
    <t>•Corresponsalía Bansefi (MC)</t>
  </si>
  <si>
    <t>•Corresponsalía Bancoppel (MC)</t>
  </si>
  <si>
    <t>•Corresponsalía HSBC (PROSA)</t>
  </si>
  <si>
    <t>•Corresponsalía CrediClub</t>
  </si>
  <si>
    <t>•Concursos y promociones</t>
  </si>
  <si>
    <t>•Corresponsalía Scotiabank (PROSA)</t>
  </si>
  <si>
    <t>•Corresponsalía Afirme (PROSA)</t>
  </si>
  <si>
    <t>•Corresponsalía BanRegio (PROSA)</t>
  </si>
  <si>
    <t>•Ampliar horarios en Corresponsalías</t>
  </si>
  <si>
    <t>PROYECTO</t>
  </si>
  <si>
    <t>Digitales</t>
  </si>
  <si>
    <t>Keep it simple</t>
  </si>
  <si>
    <t>Más servicios</t>
  </si>
  <si>
    <t>Talento</t>
  </si>
  <si>
    <t>Operación</t>
  </si>
  <si>
    <t>Marketing</t>
  </si>
  <si>
    <t>UPTD</t>
  </si>
  <si>
    <t>Alcance</t>
  </si>
  <si>
    <t>Comisión</t>
  </si>
  <si>
    <t>Nacional</t>
  </si>
  <si>
    <t>Alto</t>
  </si>
  <si>
    <t>Medio</t>
  </si>
  <si>
    <t>Bajo</t>
  </si>
  <si>
    <t>-</t>
  </si>
  <si>
    <t>Alta</t>
  </si>
  <si>
    <t>Media</t>
  </si>
  <si>
    <t>Baja</t>
  </si>
  <si>
    <t>F1</t>
  </si>
  <si>
    <t>F2</t>
  </si>
  <si>
    <t>•App / Fund transfer</t>
  </si>
  <si>
    <t>•</t>
  </si>
  <si>
    <t>POS</t>
  </si>
  <si>
    <t>SI</t>
  </si>
  <si>
    <t>NO</t>
  </si>
  <si>
    <t>*</t>
  </si>
  <si>
    <t>NA</t>
  </si>
  <si>
    <t>FEBRERO</t>
  </si>
  <si>
    <t>TBD</t>
  </si>
  <si>
    <t>Q1</t>
  </si>
  <si>
    <t>Q2</t>
  </si>
  <si>
    <t>Q3</t>
  </si>
  <si>
    <t>Q4</t>
  </si>
  <si>
    <t>ENERO</t>
  </si>
  <si>
    <t>MARZO</t>
  </si>
  <si>
    <t>ABRIL</t>
  </si>
  <si>
    <t>MAYO</t>
  </si>
  <si>
    <t>JUNIO</t>
  </si>
  <si>
    <t>JULIO</t>
  </si>
  <si>
    <t>SEPTTIEMBRE</t>
  </si>
  <si>
    <t>AGOSTO</t>
  </si>
  <si>
    <t>OCTUBRE</t>
  </si>
  <si>
    <t>NOVIEMBRE</t>
  </si>
  <si>
    <t>Mes</t>
  </si>
  <si>
    <t>Q-2018</t>
  </si>
  <si>
    <t>Mayo</t>
  </si>
  <si>
    <t>Febrero</t>
  </si>
  <si>
    <t>Valor de Negocio</t>
  </si>
  <si>
    <t>Q</t>
  </si>
  <si>
    <t>Dimensión del Proyecto</t>
  </si>
  <si>
    <t>XXL</t>
  </si>
  <si>
    <t>L</t>
  </si>
  <si>
    <t>NO DEFINIDO / VER BO</t>
  </si>
  <si>
    <t>M 5</t>
  </si>
  <si>
    <t>M 8</t>
  </si>
  <si>
    <t>•Cash Back de Efectivo Banamex</t>
  </si>
  <si>
    <t>S 2</t>
  </si>
  <si>
    <t>CasBack Generico Bancoppel</t>
  </si>
  <si>
    <t>XS</t>
  </si>
  <si>
    <t>M</t>
  </si>
  <si>
    <t>Rubro</t>
  </si>
  <si>
    <t>•Cash Back  Bansefi Generico</t>
  </si>
  <si>
    <t>NO DEFINIDO</t>
  </si>
  <si>
    <t>Dimensión del Proyecto TI</t>
  </si>
  <si>
    <t>Envío de dinero nacional</t>
  </si>
  <si>
    <t>Envío de dinero (Cliente Nuevo)</t>
  </si>
  <si>
    <t>Remesas</t>
  </si>
  <si>
    <t>Retiro con Pin</t>
  </si>
  <si>
    <t>Traductor de referencias</t>
  </si>
  <si>
    <t>7-Pay. Una nueva solución de pagos en línea para aquellos clientes que prefieren realizar pagos en efectivo a través de las más de 1500 tiendas 7-Eleven México.</t>
  </si>
  <si>
    <t>Desarrollo ágil: Historias de Usuarios y criterios de aceptación</t>
  </si>
  <si>
    <t>Rol</t>
  </si>
  <si>
    <t>Criterio de aceptación</t>
  </si>
  <si>
    <t>Tienda</t>
  </si>
  <si>
    <t>Cliente</t>
  </si>
  <si>
    <t>Necesitamos permitir a nuestros clientes pagar con una referencia en todas nuestras tiendas 7-Eleven México.</t>
  </si>
  <si>
    <t xml:space="preserve">Poder notificar a tiempo real las transferencias. </t>
  </si>
  <si>
    <t>Notificación a tiempo real</t>
  </si>
  <si>
    <t>Corresponsalía CrediClub MasterCard (Activación)</t>
  </si>
  <si>
    <t>Mensajería universal</t>
  </si>
  <si>
    <t>Restructura - Simplificación de Menús de Servicios</t>
  </si>
  <si>
    <t>Asociado</t>
  </si>
  <si>
    <t>El asociado tiene menús y accesos directos a transacciones de mayor impacto</t>
  </si>
  <si>
    <t>#HU</t>
  </si>
  <si>
    <t>Un sistemas de pagos mediante referencias (Dígitos).</t>
  </si>
  <si>
    <t>Reversos (Cancelación de corresponsalía)</t>
  </si>
  <si>
    <t>Un menú actualizado en el Punto de Venta.</t>
  </si>
  <si>
    <t>Característica / Funcionalidad</t>
  </si>
  <si>
    <t>El cliente puede realizar depósitos a cuentas</t>
  </si>
  <si>
    <t>El POS permite comunicarse con diferentes bancos para realizar depósitos a cuentas y pagos a tarjetas de crédito.</t>
  </si>
  <si>
    <t>El cliente puede realizar pagos a tarjetas a créditos</t>
  </si>
  <si>
    <t>Historia Épica:</t>
  </si>
  <si>
    <t>Smith</t>
  </si>
  <si>
    <t>El área de Smith (TI) puede conectarse (mensajería) con cualquier socio comercial a través de un esquema controlado por 7-eleven.</t>
  </si>
  <si>
    <t>El área de Smith (TI) debe compartir las especificaciones a todos los socios comerciales para la comunicación.</t>
  </si>
  <si>
    <t>El asociado puede identificar fácilmente y con rapidez cualquier transacción solicitada por el cliente</t>
  </si>
  <si>
    <t xml:space="preserve">El punto de venta es rápido, sencillo y limpio </t>
  </si>
  <si>
    <t>El teclado es fácil de utilizar e identificar para cualquier asociado.</t>
  </si>
  <si>
    <t>Necesitamos un sistema de pagos, el cual mediante una referencia, permitirá al cliente realizar pagos de facturas o cuentas por pagar de manera fácil y rápida.</t>
  </si>
  <si>
    <t>Un nuevo campo en el POS que permita realizar pagos a través de una referencia.</t>
  </si>
  <si>
    <t>Paquete de Corresponsalías Prosa (Activaciones).
Bancos: Scotiabank, BanRegio, AFIRME</t>
  </si>
  <si>
    <t>ampliar nuestro abanico de opciones de corresponsales para depósitos a cuentas y pagos de tarjetas de crédito.</t>
  </si>
  <si>
    <t>Prioridad</t>
  </si>
  <si>
    <t>Preparación otras áreas</t>
  </si>
  <si>
    <t>Proveedor</t>
  </si>
  <si>
    <t>Legal</t>
  </si>
  <si>
    <t>Capacitación</t>
  </si>
  <si>
    <t>Prevención</t>
  </si>
  <si>
    <t>Administración</t>
  </si>
  <si>
    <t>Operaciones</t>
  </si>
  <si>
    <t>a</t>
  </si>
  <si>
    <t>r</t>
  </si>
  <si>
    <t>E_DevTeam</t>
  </si>
  <si>
    <t>VN</t>
  </si>
  <si>
    <t>Rappi</t>
  </si>
  <si>
    <t>Fast scann</t>
  </si>
  <si>
    <t>Reestructura - Simplificación menús de servicios</t>
  </si>
  <si>
    <t>7-Pay</t>
  </si>
  <si>
    <t>Corresponsalía HSBC (PROSA)</t>
  </si>
  <si>
    <t>Corresponsalía CrediClub</t>
  </si>
  <si>
    <t>Cash Back de Efectivo Banamex</t>
  </si>
  <si>
    <t>Corresponsalía Scotiabank (PROSA)</t>
  </si>
  <si>
    <t>Corresponsalía BanRegio (PROSA)</t>
  </si>
  <si>
    <t>Corresponsalía Afirme (PROSA)</t>
  </si>
  <si>
    <t>Dueño</t>
  </si>
  <si>
    <t>Mejoras de Promociones</t>
  </si>
  <si>
    <t>GA</t>
  </si>
  <si>
    <t>Precios</t>
  </si>
  <si>
    <t>Transacciones electrónicas con huella del asociado</t>
  </si>
  <si>
    <t>HZ</t>
  </si>
  <si>
    <t>X</t>
  </si>
  <si>
    <t>Administración de SKUs mayores a 13 dígitos</t>
  </si>
  <si>
    <t>BO</t>
  </si>
  <si>
    <t>JCM</t>
  </si>
  <si>
    <t>Prevención de P.</t>
  </si>
  <si>
    <t>Área</t>
  </si>
  <si>
    <t>Comercial Servicios</t>
  </si>
  <si>
    <t>Automatización de precios en Tienda</t>
  </si>
  <si>
    <t>Menú Dinámico desde la creación</t>
  </si>
  <si>
    <t>Sincronización con Bancos para consulta de saldo</t>
  </si>
  <si>
    <t>Cash Back Genérico Bancoppel</t>
  </si>
  <si>
    <t>Cash Back  Bansefi Genérico</t>
  </si>
  <si>
    <t>Mensaje para el cobro de depósito o envase</t>
  </si>
  <si>
    <t>Candado de venta de servicios al bloquear tidel</t>
  </si>
  <si>
    <t xml:space="preserve">Posibilitar el POS para trabajar con dos cajas tidel </t>
  </si>
  <si>
    <t>LH</t>
  </si>
  <si>
    <t>ET</t>
  </si>
  <si>
    <t>Dcupón</t>
  </si>
  <si>
    <t>JG</t>
  </si>
  <si>
    <t xml:space="preserve">Actualización Central y monitor  TIDEL </t>
  </si>
  <si>
    <t>Comercial Marketing</t>
  </si>
  <si>
    <t>KanoM</t>
  </si>
  <si>
    <t>Epica</t>
  </si>
  <si>
    <t xml:space="preserve">Proyecto: </t>
  </si>
  <si>
    <t>Simplificación de menús de servicios</t>
  </si>
  <si>
    <t>Historias de Usuario</t>
  </si>
  <si>
    <t>Número</t>
  </si>
  <si>
    <t>Usuario</t>
  </si>
  <si>
    <t>Usuarios de operación en tienda (Venta)</t>
  </si>
  <si>
    <t>Prioridad del Negocio</t>
  </si>
  <si>
    <t>Riesgo en Desarrollo</t>
  </si>
  <si>
    <t>Descripción</t>
  </si>
  <si>
    <t xml:space="preserve">Como asociado puedo identificar fácilmente y con rapidez cualquier transacción solicitada por el cliente (Pago de servicios).
Logrando dar un servicio rápido y eficiente. </t>
  </si>
  <si>
    <t xml:space="preserve">Como cliente puedo realizar una transacción en menos de 60 segundos. </t>
  </si>
  <si>
    <t>Validación</t>
  </si>
  <si>
    <t xml:space="preserve">El asociado tiene mayor control del software del punto de venta. 
El punto de venta es simple y limpio.
El teclado es intuitivo y sencillo de operar. </t>
  </si>
  <si>
    <t xml:space="preserve">Facilitar la operación de venta de servicios y productos para los asociados. </t>
  </si>
  <si>
    <t>Traductor de Referencias</t>
  </si>
  <si>
    <t>Como cliente soy capaz de realizar un pago a través de una referencia en cualquier tienda de 7-eleven a nivel nacional.</t>
  </si>
  <si>
    <t>Como asociado soy capaz de realizar una cancelación de un pago referenciado por 7-eleven.</t>
  </si>
  <si>
    <t xml:space="preserve">Como compañía permitimos a todos nuestros clientes realizar un pago a través de una referencia en más de las 1800 tiendas 7-eleven a nivel nacional.  </t>
  </si>
  <si>
    <t>Impresión de ticket con referencia de pago.</t>
  </si>
  <si>
    <t>Impreción de ticket con cancelación.</t>
  </si>
  <si>
    <t>Servicio activado a nivel nacional</t>
  </si>
  <si>
    <t>Corresponsalía PROSA (Activaciones)</t>
  </si>
  <si>
    <t>Como cliente puedo realizar una transferencia a una cuenta bancaria.</t>
  </si>
  <si>
    <t>Como cliente puero realizar un pago a una tarjeta de crédito.</t>
  </si>
  <si>
    <t>Como compañía puedo ofrecer un abanico mas amplio de servicios corresponsables para depositos y pagos a tarjetas de crédito.</t>
  </si>
  <si>
    <t>Envío de Dinero nacional</t>
  </si>
  <si>
    <t>El asociado puede capturar todos los datos necesarios en línea e imprimir un ticket con el folio para el cobro del envío.</t>
  </si>
  <si>
    <t>Cobro de envío (Cliente Nuevo)</t>
  </si>
  <si>
    <r>
      <t xml:space="preserve">Como </t>
    </r>
    <r>
      <rPr>
        <b/>
        <sz val="14"/>
        <rFont val="Century Gothic"/>
        <family val="2"/>
      </rPr>
      <t>cliente</t>
    </r>
    <r>
      <rPr>
        <sz val="14"/>
        <rFont val="Century Gothic"/>
        <family val="2"/>
      </rPr>
      <t xml:space="preserve"> puedo </t>
    </r>
    <r>
      <rPr>
        <b/>
        <sz val="14"/>
        <rFont val="Century Gothic"/>
        <family val="2"/>
      </rPr>
      <t>dar el monto a enviar, mi información y porporcionar los datos de mi beneficiario</t>
    </r>
    <r>
      <rPr>
        <sz val="14"/>
        <rFont val="Century Gothic"/>
        <family val="2"/>
      </rPr>
      <t xml:space="preserve"> con rapidez para </t>
    </r>
    <r>
      <rPr>
        <b/>
        <sz val="14"/>
        <rFont val="Century Gothic"/>
        <family val="2"/>
      </rPr>
      <t>hacer una transacción de envío de dinero.</t>
    </r>
  </si>
  <si>
    <r>
      <t xml:space="preserve">Como </t>
    </r>
    <r>
      <rPr>
        <b/>
        <sz val="14"/>
        <rFont val="Century Gothic"/>
        <family val="2"/>
      </rPr>
      <t>cliente beneficiario</t>
    </r>
    <r>
      <rPr>
        <sz val="14"/>
        <rFont val="Century Gothic"/>
        <family val="2"/>
      </rPr>
      <t xml:space="preserve"> puedo mostrar</t>
    </r>
    <r>
      <rPr>
        <b/>
        <sz val="14"/>
        <rFont val="Century Gothic"/>
        <family val="2"/>
      </rPr>
      <t xml:space="preserve"> mi identificación y el folio correspondiente al envío </t>
    </r>
    <r>
      <rPr>
        <sz val="14"/>
        <rFont val="Century Gothic"/>
        <family val="2"/>
      </rPr>
      <t>para</t>
    </r>
    <r>
      <rPr>
        <b/>
        <sz val="14"/>
        <rFont val="Century Gothic"/>
        <family val="2"/>
      </rPr>
      <t xml:space="preserve"> disponer del efectivo que se me envió</t>
    </r>
  </si>
  <si>
    <t>El asociado captura el número de identificación presentada y el folio que lleva el cliente para que el POS le confirme la transacción y pueda entregar el dinero y el voucher para firma.</t>
  </si>
  <si>
    <t>Automatización de precios en tienda</t>
  </si>
  <si>
    <r>
      <t xml:space="preserve">Como </t>
    </r>
    <r>
      <rPr>
        <b/>
        <sz val="14"/>
        <rFont val="Century Gothic"/>
        <family val="2"/>
      </rPr>
      <t>asociado</t>
    </r>
    <r>
      <rPr>
        <sz val="14"/>
        <rFont val="Century Gothic"/>
        <family val="2"/>
      </rPr>
      <t xml:space="preserve"> puedo </t>
    </r>
    <r>
      <rPr>
        <b/>
        <sz val="14"/>
        <rFont val="Century Gothic"/>
        <family val="2"/>
      </rPr>
      <t>tener el libro de precios de mi tienda actualizado al día</t>
    </r>
    <r>
      <rPr>
        <sz val="14"/>
        <rFont val="Century Gothic"/>
        <family val="2"/>
      </rPr>
      <t xml:space="preserve"> para pedir y vender los SKUs disponibles y con los precios actualizados</t>
    </r>
    <r>
      <rPr>
        <b/>
        <sz val="14"/>
        <rFont val="Century Gothic"/>
        <family val="2"/>
      </rPr>
      <t>.</t>
    </r>
  </si>
  <si>
    <t>El POS muestra una leyenda de ultima fecha de actualización de libro de precios.</t>
  </si>
  <si>
    <t>Beneficio</t>
  </si>
  <si>
    <t>Penalidad</t>
  </si>
  <si>
    <t>PrePago (Datalogic)</t>
  </si>
  <si>
    <t>PrePago (Guga21)</t>
  </si>
  <si>
    <t>Servicios Públicos (Regalii)</t>
  </si>
  <si>
    <t>Servicios Públicos (ANTAD)</t>
  </si>
  <si>
    <r>
      <rPr>
        <b/>
        <sz val="14"/>
        <color theme="1"/>
        <rFont val="Century Gothic"/>
        <family val="2"/>
      </rPr>
      <t>Como</t>
    </r>
    <r>
      <rPr>
        <sz val="14"/>
        <color theme="1"/>
        <rFont val="Century Gothic"/>
        <family val="2"/>
      </rPr>
      <t xml:space="preserve"> asociado </t>
    </r>
    <r>
      <rPr>
        <b/>
        <sz val="14"/>
        <color theme="1"/>
        <rFont val="Century Gothic"/>
        <family val="2"/>
      </rPr>
      <t>puedo</t>
    </r>
    <r>
      <rPr>
        <sz val="14"/>
        <color theme="1"/>
        <rFont val="Century Gothic"/>
        <family val="2"/>
      </rPr>
      <t xml:space="preserve"> escanear y cobrar cualquier recibo con refencia, sin necesidad de ingresas a sub menus </t>
    </r>
    <r>
      <rPr>
        <b/>
        <sz val="14"/>
        <color theme="1"/>
        <rFont val="Century Gothic"/>
        <family val="2"/>
      </rPr>
      <t>para</t>
    </r>
    <r>
      <rPr>
        <sz val="14"/>
        <color theme="1"/>
        <rFont val="Century Gothic"/>
        <family val="2"/>
      </rPr>
      <t xml:space="preserve"> incrementar la venta de servicios de díficl acceso por navegación. 
</t>
    </r>
  </si>
  <si>
    <t>El POS es capaz de traducir cualquier tipo de referencia impreso y procesar el pago.</t>
  </si>
  <si>
    <r>
      <rPr>
        <b/>
        <sz val="14"/>
        <color theme="1"/>
        <rFont val="Century Gothic"/>
        <family val="2"/>
      </rPr>
      <t>Como</t>
    </r>
    <r>
      <rPr>
        <sz val="14"/>
        <color theme="1"/>
        <rFont val="Century Gothic"/>
        <family val="2"/>
      </rPr>
      <t xml:space="preserve"> asociado </t>
    </r>
    <r>
      <rPr>
        <b/>
        <sz val="14"/>
        <color theme="1"/>
        <rFont val="Century Gothic"/>
        <family val="2"/>
      </rPr>
      <t>puedo</t>
    </r>
    <r>
      <rPr>
        <sz val="14"/>
        <color theme="1"/>
        <rFont val="Century Gothic"/>
        <family val="2"/>
      </rPr>
      <t xml:space="preserve"> cancelar una transacción por monto incorrecto </t>
    </r>
    <r>
      <rPr>
        <b/>
        <sz val="14"/>
        <color theme="1"/>
        <rFont val="Century Gothic"/>
        <family val="2"/>
      </rPr>
      <t>para</t>
    </r>
    <r>
      <rPr>
        <sz val="14"/>
        <color theme="1"/>
        <rFont val="Century Gothic"/>
        <family val="2"/>
      </rPr>
      <t xml:space="preserve"> evitar aclaraciones. 
</t>
    </r>
  </si>
  <si>
    <t>El POS no genera la transacción, se imprime el ticket cancelado y aparece en la liquidación en la sección de cancelaciones.</t>
  </si>
  <si>
    <t>ROI</t>
  </si>
  <si>
    <t>Complejidad</t>
  </si>
  <si>
    <t>1/2</t>
  </si>
  <si>
    <t>2/2</t>
  </si>
  <si>
    <t xml:space="preserve">Traductor de referencias </t>
  </si>
  <si>
    <t>Mejorar pantallas con keep it simple</t>
  </si>
  <si>
    <t>HU</t>
  </si>
  <si>
    <t>Mejora a considerar</t>
  </si>
  <si>
    <t>Conversación</t>
  </si>
  <si>
    <t>ID</t>
  </si>
  <si>
    <t>Título de las Historias</t>
  </si>
  <si>
    <t>Valor de negocio</t>
  </si>
  <si>
    <t>Ordenamiento</t>
  </si>
  <si>
    <t>Simulador</t>
  </si>
  <si>
    <t>Traductor de Referencias - Mejoras</t>
  </si>
  <si>
    <t>HSBC (PROSA)</t>
  </si>
  <si>
    <t xml:space="preserve">Redondeo </t>
  </si>
  <si>
    <t>Ticket</t>
  </si>
  <si>
    <t>Estatus</t>
  </si>
  <si>
    <t>Done</t>
  </si>
  <si>
    <t>Administrador de Bines y nuevas pantallas</t>
  </si>
  <si>
    <t>Permite al cliente no especificar banco o tipo de tarjeta de crédito o deposito a cuenta</t>
  </si>
  <si>
    <t>Cashback Banorte y Bancomer</t>
  </si>
  <si>
    <t>Mensaje de error e incluir imagén del banco</t>
  </si>
  <si>
    <t>Análisis para la mensajería ISO de PROSA</t>
  </si>
  <si>
    <t>Manager</t>
  </si>
  <si>
    <t>Cualquier usario que Vote</t>
  </si>
  <si>
    <t>1/3</t>
  </si>
  <si>
    <t>1/4</t>
  </si>
  <si>
    <t>Pantalla: Historial de Asignaciones</t>
  </si>
  <si>
    <t xml:space="preserve">Pantalla: Login </t>
  </si>
  <si>
    <t xml:space="preserve">Pantalla: Menú principal </t>
  </si>
  <si>
    <t xml:space="preserve">Pantalla: Generar solicitud - Equipo </t>
  </si>
  <si>
    <t xml:space="preserve">Pantalla: Añadir EHM </t>
  </si>
  <si>
    <t>1/5</t>
  </si>
  <si>
    <t>1/6</t>
  </si>
  <si>
    <t>1/7</t>
  </si>
  <si>
    <t>1/8</t>
  </si>
  <si>
    <t xml:space="preserve">Pantalla: Generar solicitud - Reemplazo </t>
  </si>
  <si>
    <t xml:space="preserve">Pantalla: Añadir reemplazo de EHM </t>
  </si>
  <si>
    <t xml:space="preserve">Pantalla: Catálogo de Solicitudes (Autorización) </t>
  </si>
  <si>
    <t>1/9</t>
  </si>
  <si>
    <t xml:space="preserve">Pantalla: Atender solicitud </t>
  </si>
  <si>
    <t xml:space="preserve">Pantalla: Registrar Perdida </t>
  </si>
  <si>
    <t xml:space="preserve">Pantalla: Catálogo de Proveedores </t>
  </si>
  <si>
    <t>1/10</t>
  </si>
  <si>
    <t xml:space="preserve">Pantalla: Registrar Proveedor </t>
  </si>
  <si>
    <t>1/11</t>
  </si>
  <si>
    <t xml:space="preserve">Pantalla: Catálogo de Categorías de Proveedor </t>
  </si>
  <si>
    <t>4/12</t>
  </si>
  <si>
    <t>1/13</t>
  </si>
  <si>
    <t xml:space="preserve">Pantalla: Registrar Categoría de Proveedor </t>
  </si>
  <si>
    <t xml:space="preserve">Pantalla: Catálogo de Equipos, Herramientas y Materiales </t>
  </si>
  <si>
    <t xml:space="preserve">Pantalla: Registrar EHM </t>
  </si>
  <si>
    <t>1/14</t>
  </si>
  <si>
    <t>1/15</t>
  </si>
  <si>
    <t xml:space="preserve">Pantalla: Catálogo Inventario de EHM </t>
  </si>
  <si>
    <t>1/16</t>
  </si>
  <si>
    <t xml:space="preserve">Pantalla: Cargar Inventario </t>
  </si>
  <si>
    <t>1/17</t>
  </si>
  <si>
    <t>1/18</t>
  </si>
  <si>
    <t xml:space="preserve">Pantalla: Catálogo de Categorías EHM </t>
  </si>
  <si>
    <t>1/19</t>
  </si>
  <si>
    <t xml:space="preserve">Pantalla: Registrar Categoría </t>
  </si>
  <si>
    <t xml:space="preserve">Pantalla: Catálogo de Ubicaciones </t>
  </si>
  <si>
    <t>1/20</t>
  </si>
  <si>
    <t xml:space="preserve">Pantalla: Registrar Ubicación </t>
  </si>
  <si>
    <t xml:space="preserve">Pantalla: Catálogo de Motivos </t>
  </si>
  <si>
    <t xml:space="preserve">Pantalla: Registrar Motivo </t>
  </si>
  <si>
    <t>1/21</t>
  </si>
  <si>
    <t>1/22</t>
  </si>
  <si>
    <t>1/23</t>
  </si>
  <si>
    <t xml:space="preserve">Pantalla: Catálogo de Perfiles </t>
  </si>
  <si>
    <t xml:space="preserve">Pantalla: Configurar Perfil </t>
  </si>
  <si>
    <t xml:space="preserve">Pantalla: Configuración de Solicitudes </t>
  </si>
  <si>
    <t>1/26</t>
  </si>
  <si>
    <t xml:space="preserve">Pantalla: Catálogo de Layouts </t>
  </si>
  <si>
    <t>1/27</t>
  </si>
  <si>
    <t xml:space="preserve">Pantalla: Cargar Layout </t>
  </si>
  <si>
    <t>1/28</t>
  </si>
  <si>
    <t xml:space="preserve">Pantalla: Historial de Solicitudes </t>
  </si>
  <si>
    <t>1/29</t>
  </si>
  <si>
    <t xml:space="preserve">Pantalla: Historial de Consumo </t>
  </si>
  <si>
    <t>1/30</t>
  </si>
  <si>
    <t>1/31</t>
  </si>
  <si>
    <t xml:space="preserve">Pantalla: Catálogo de pérdidas </t>
  </si>
  <si>
    <t>Cualquier usario que ingrese a la APP</t>
  </si>
  <si>
    <t>Se requiere de una pantalla que me permita acceder al sistema con mi usuario y contraseña de ERSL.</t>
  </si>
  <si>
    <t>Pantalla de Logeo que permita acceder al sistema</t>
  </si>
  <si>
    <t>Es una pantalla centralizada que me permirte acceder a distintas opciones.</t>
  </si>
  <si>
    <t xml:space="preserve">Que se puedan observar las siguientes opciones del menú y que se pueda ingresar a cada una de ellas.                                          1.Pantalla: Generar solicitud - Equipo.                                             2.Pantalla: Catálogo de Solicitudes (Autorización).                      3.Pantalla: Catálogo de Equipos, Herramientas y Materiales.        4.Pantalla: Catálogo de Perfiles.                                                     5.Pantalla: Configurar Perfil.                                                            6.Pantalla: Configuración de Solicitudes.                                       7.Pantalla: Historial de Solicitudes.                                                                                               </t>
  </si>
  <si>
    <t>Se solicita una pantalla en cual se proporcionen las diferentes opciones que proporciona el sistema para realizar diferentes actividades (Solicitar, Autorizar etc).</t>
  </si>
  <si>
    <t>Es una pantalla que permite al Gerente solicitar el equipo/material necesario.</t>
  </si>
  <si>
    <t>Que se pueda generar una solicitud de EPS</t>
  </si>
  <si>
    <t>Generar una pantalla por la cual se solicite el material.</t>
  </si>
  <si>
    <t>Es una pantalla que muestra la lista de solicitudes en el sistema.</t>
  </si>
  <si>
    <t>-Como Supervisor/ Gerente podre visualizar la solicitudes que he generado.                                                                                        -Como Gerente podre autorizar las solicitudes.                              -Como Despachador de Almacén podre surtir las solicitudes.        -podre ver los distintos estatus de las solicitudes.AL5</t>
  </si>
  <si>
    <t>Pantalla donde se podrá observar, surtir y autorizar las solicitudes de EHM.</t>
  </si>
  <si>
    <t>Pantalla para llevar el registro de todas las definiciones de EHM y poder administrarla.</t>
  </si>
  <si>
    <t>Podre crear un tipo de herramienta EPS.                                   -Podre gestionar un flujo de autorización de EPS.</t>
  </si>
  <si>
    <t>Necesito una pantalla para poder administrar mi EHM.</t>
  </si>
  <si>
    <t>Es una pantalla para configurar los distintos tipos de perfil que accesarán al sistema.</t>
  </si>
  <si>
    <t>Podre visualizar a todos los usuarios de ERSL.</t>
  </si>
  <si>
    <t>Pantalla para configurar perfiles.</t>
  </si>
  <si>
    <t>Es una pantalla que me permite configurar los perfiles del usuario.</t>
  </si>
  <si>
    <t>Podré cambiar el perfil de un usuario (Gerente, Operador de planta, Contralor, etc.).                              Podre cambiar el líder asignado de un usuario.</t>
  </si>
  <si>
    <t>Pantalla para editar perfiles.</t>
  </si>
  <si>
    <t>Es una pantalla de reporte que me permite visualizar el historial completo de las solicitudes que se generado en el sistema.</t>
  </si>
  <si>
    <t>Podre visualizar las solicitudes generadas desde la primera generación en el sistema.</t>
  </si>
  <si>
    <t>Necesito un reporte que me permita dar seguimiento a las solicitudes creadas por el usuario.</t>
  </si>
  <si>
    <t>Cualquier usuario con acceso a la APP</t>
  </si>
  <si>
    <t>Número de Sprints</t>
  </si>
  <si>
    <t>Sprint 1</t>
  </si>
  <si>
    <t>Sprint 2</t>
  </si>
  <si>
    <t>Sprint 3</t>
  </si>
  <si>
    <t>Sprint 4</t>
  </si>
  <si>
    <t>Id Historias</t>
  </si>
  <si>
    <t>Fecha Entrega</t>
  </si>
  <si>
    <t>No. Sprint</t>
  </si>
  <si>
    <t>Usuario nivel gerente</t>
  </si>
  <si>
    <t>Usuario nivel Gerente</t>
  </si>
  <si>
    <t>Gerente/Almacenista</t>
  </si>
  <si>
    <t>Gerentes</t>
  </si>
  <si>
    <t>- El Usuario y la contraseña deben ser importados de catálogos de ERSL.                                                                                            - Que el usuario pueda acceder al sistema.</t>
  </si>
  <si>
    <t>Equipo Trabajo</t>
  </si>
  <si>
    <t>Identificador</t>
  </si>
  <si>
    <t>Hr. Disponibles</t>
  </si>
  <si>
    <t>%Asignación</t>
  </si>
  <si>
    <t>Total</t>
  </si>
  <si>
    <t>1-1hr</t>
  </si>
  <si>
    <t>5-6hr</t>
  </si>
  <si>
    <t>21-12hr</t>
  </si>
  <si>
    <t>Desarrollador 1</t>
  </si>
  <si>
    <t>2-2hr</t>
  </si>
  <si>
    <t>8-8hr</t>
  </si>
  <si>
    <t>34-14hr</t>
  </si>
  <si>
    <t>Desarrollador 2</t>
  </si>
  <si>
    <t>3-4hr</t>
  </si>
  <si>
    <t>13-10hr</t>
  </si>
  <si>
    <t>55-16hr</t>
  </si>
  <si>
    <t>Desarrollador 3</t>
  </si>
  <si>
    <t>Total:</t>
  </si>
  <si>
    <t>Tiempo Disponible TOTAL</t>
  </si>
  <si>
    <t>Tiempo Disponible (Hr)</t>
  </si>
  <si>
    <t>Tiempo Consumido (Hr)</t>
  </si>
  <si>
    <t>Tiempo Restante (Hr)</t>
  </si>
  <si>
    <t>Tiempo (Hr)</t>
  </si>
  <si>
    <t>24-9-25-26-20-10-16-17-13-21</t>
  </si>
  <si>
    <t>*Considerar efectividad</t>
  </si>
  <si>
    <t>22-31-14-15-27-28-11</t>
  </si>
  <si>
    <t>12-18-19-32-29</t>
  </si>
  <si>
    <t>30</t>
  </si>
  <si>
    <t>1 mes</t>
  </si>
  <si>
    <t>*Horas originales estimadas para construcción</t>
  </si>
  <si>
    <t>Usuario DOTECH</t>
  </si>
  <si>
    <t>Usuario Administrador</t>
  </si>
  <si>
    <t>Pantalla: Prinicipal</t>
  </si>
  <si>
    <t>Esta es el primer vistazo del usuario con la app de rewards, aquí puede ver un resumen general de los puntos acutales, asi como el historial de sus movimientos. También puede ver algunos productos promocionados y la opción de descargar el catálogo completo.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</si>
</sst>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0.0"/>
  </numFmts>
  <fonts count="48" x14ac:knownFonts="1">
    <font>
      <sz val="11"/>
      <color theme="1"/>
      <name val="Calibri"/>
      <family val="2"/>
      <scheme val="minor"/>
    </font>
    <font>
      <sz val="11"/>
      <color theme="1"/>
      <name val="Calibri"/>
      <family val="2"/>
      <scheme val="minor"/>
    </font>
    <font>
      <sz val="11"/>
      <color theme="1"/>
      <name val="Century Gothic"/>
      <family val="2"/>
    </font>
    <font>
      <sz val="11"/>
      <color theme="0"/>
      <name val="Century Gothic"/>
      <family val="2"/>
    </font>
    <font>
      <b/>
      <sz val="11"/>
      <color theme="8" tint="-0.249977111117893"/>
      <name val="Century Gothic"/>
      <family val="2"/>
    </font>
    <font>
      <b/>
      <sz val="11"/>
      <color theme="9" tint="-0.249977111117893"/>
      <name val="Century Gothic"/>
      <family val="2"/>
    </font>
    <font>
      <b/>
      <sz val="11"/>
      <color theme="7" tint="-0.249977111117893"/>
      <name val="Century Gothic"/>
      <family val="2"/>
    </font>
    <font>
      <b/>
      <sz val="11"/>
      <color theme="5" tint="-0.249977111117893"/>
      <name val="Century Gothic"/>
      <family val="2"/>
    </font>
    <font>
      <b/>
      <sz val="11"/>
      <color theme="3" tint="0.39997558519241921"/>
      <name val="Century Gothic"/>
      <family val="2"/>
    </font>
    <font>
      <b/>
      <sz val="11"/>
      <color rgb="FF7030A0"/>
      <name val="Century Gothic"/>
      <family val="2"/>
    </font>
    <font>
      <b/>
      <sz val="11"/>
      <name val="Century Gothic"/>
      <family val="2"/>
    </font>
    <font>
      <sz val="10"/>
      <color theme="1"/>
      <name val="Century Gothic"/>
      <family val="2"/>
    </font>
    <font>
      <b/>
      <sz val="10"/>
      <color theme="1"/>
      <name val="Century Gothic"/>
      <family val="2"/>
    </font>
    <font>
      <b/>
      <sz val="10"/>
      <color rgb="FF0000CC"/>
      <name val="Century Gothic"/>
      <family val="2"/>
    </font>
    <font>
      <sz val="9"/>
      <color theme="1"/>
      <name val="Century Gothic"/>
      <family val="2"/>
    </font>
    <font>
      <sz val="8"/>
      <color theme="0"/>
      <name val="Century Gothic"/>
      <family val="2"/>
    </font>
    <font>
      <sz val="11"/>
      <color theme="1"/>
      <name val="Webdings"/>
      <family val="1"/>
      <charset val="2"/>
    </font>
    <font>
      <sz val="8"/>
      <color theme="0"/>
      <name val="Webdings"/>
      <family val="1"/>
      <charset val="2"/>
    </font>
    <font>
      <sz val="9"/>
      <color indexed="81"/>
      <name val="Tahoma"/>
      <family val="2"/>
    </font>
    <font>
      <b/>
      <sz val="9"/>
      <color indexed="81"/>
      <name val="Tahoma"/>
      <family val="2"/>
    </font>
    <font>
      <sz val="11"/>
      <color rgb="FFFF0000"/>
      <name val="Webdings"/>
      <family val="1"/>
      <charset val="2"/>
    </font>
    <font>
      <sz val="11"/>
      <color rgb="FFFF0000"/>
      <name val="Century Gothic"/>
      <family val="2"/>
    </font>
    <font>
      <i/>
      <sz val="11"/>
      <color rgb="FFFF0000"/>
      <name val="Century Gothic"/>
      <family val="2"/>
    </font>
    <font>
      <sz val="14"/>
      <color theme="1"/>
      <name val="Century Gothic"/>
      <family val="2"/>
    </font>
    <font>
      <sz val="14"/>
      <color theme="1"/>
      <name val="Calibri"/>
      <family val="2"/>
      <scheme val="minor"/>
    </font>
    <font>
      <sz val="14"/>
      <name val="Century Gothic"/>
      <family val="2"/>
    </font>
    <font>
      <sz val="14"/>
      <color theme="5"/>
      <name val="Calibri"/>
      <family val="2"/>
      <scheme val="minor"/>
    </font>
    <font>
      <sz val="14"/>
      <color theme="5"/>
      <name val="Century Gothic"/>
      <family val="2"/>
    </font>
    <font>
      <b/>
      <sz val="14"/>
      <name val="Century Gothic"/>
      <family val="2"/>
    </font>
    <font>
      <b/>
      <sz val="16"/>
      <name val="Century Gothic"/>
      <family val="2"/>
    </font>
    <font>
      <b/>
      <sz val="11"/>
      <color theme="1"/>
      <name val="Century Gothic"/>
      <family val="2"/>
    </font>
    <font>
      <sz val="14"/>
      <color rgb="FFFF0000"/>
      <name val="Calibri"/>
      <family val="2"/>
      <scheme val="minor"/>
    </font>
    <font>
      <sz val="14"/>
      <color rgb="FFFF0000"/>
      <name val="Century Gothic"/>
      <family val="2"/>
    </font>
    <font>
      <sz val="10"/>
      <color theme="0"/>
      <name val="Century Gothic"/>
      <family val="2"/>
    </font>
    <font>
      <sz val="9"/>
      <color theme="0"/>
      <name val="Century Gothic"/>
      <family val="2"/>
    </font>
    <font>
      <b/>
      <sz val="14"/>
      <color theme="1"/>
      <name val="Century Gothic"/>
      <family val="2"/>
    </font>
    <font>
      <sz val="14"/>
      <color theme="0"/>
      <name val="Century Gothic"/>
      <family val="2"/>
    </font>
    <font>
      <sz val="8"/>
      <color theme="5"/>
      <name val="Calibri"/>
      <family val="2"/>
      <scheme val="minor"/>
    </font>
    <font>
      <sz val="8"/>
      <color rgb="FFFF000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b/>
      <sz val="14"/>
      <color theme="0"/>
      <name val="Century Gothic"/>
      <family val="2"/>
    </font>
    <font>
      <b/>
      <sz val="9"/>
      <color theme="1"/>
      <name val="Century Gothic"/>
      <family val="2"/>
    </font>
    <font>
      <b/>
      <sz val="10"/>
      <color theme="0"/>
      <name val="Century Gothic"/>
      <family val="2"/>
    </font>
    <font>
      <b/>
      <sz val="12"/>
      <color theme="1"/>
      <name val="Century Gothic"/>
      <family val="2"/>
    </font>
    <font>
      <b/>
      <sz val="11"/>
      <color rgb="FF3F3F3F"/>
      <name val="Calibri"/>
      <family val="2"/>
      <scheme val="minor"/>
    </font>
    <font>
      <b/>
      <sz val="11"/>
      <color theme="1"/>
      <name val="Calibri"/>
      <family val="2"/>
      <scheme val="minor"/>
    </font>
  </fonts>
  <fills count="16">
    <fill>
      <patternFill patternType="none"/>
    </fill>
    <fill>
      <patternFill patternType="gray125"/>
    </fill>
    <fill>
      <patternFill patternType="solid">
        <fgColor theme="2" tint="-0.749992370372631"/>
        <bgColor indexed="64"/>
      </patternFill>
    </fill>
    <fill>
      <patternFill patternType="solid">
        <fgColor theme="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5"/>
        <bgColor indexed="64"/>
      </patternFill>
    </fill>
    <fill>
      <patternFill patternType="solid">
        <fgColor rgb="FFF6B600"/>
        <bgColor indexed="64"/>
      </patternFill>
    </fill>
    <fill>
      <patternFill patternType="solid">
        <fgColor rgb="FF92D05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2F2F2"/>
      </patternFill>
    </fill>
    <fill>
      <patternFill patternType="solid">
        <fgColor rgb="FFC00000"/>
        <bgColor indexed="64"/>
      </patternFill>
    </fill>
  </fills>
  <borders count="18">
    <border>
      <left/>
      <right/>
      <top/>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style="thin">
        <color rgb="FF3F3F3F"/>
      </left>
      <right style="thin">
        <color indexed="64"/>
      </right>
      <top style="thin">
        <color rgb="FF3F3F3F"/>
      </top>
      <bottom style="thin">
        <color indexed="64"/>
      </bottom>
      <diagonal/>
    </border>
  </borders>
  <cellStyleXfs count="3">
    <xf numFmtId="0" fontId="0" fillId="0" borderId="0"/>
    <xf numFmtId="44" fontId="1" fillId="0" borderId="0" applyFont="0" applyFill="0" applyBorder="0" applyAlignment="0" applyProtection="0"/>
    <xf numFmtId="0" fontId="46" fillId="14" borderId="15" applyNumberFormat="0" applyAlignment="0" applyProtection="0"/>
  </cellStyleXfs>
  <cellXfs count="251">
    <xf numFmtId="0" fontId="0" fillId="0" borderId="0" xfId="0"/>
    <xf numFmtId="0" fontId="2" fillId="0" borderId="0" xfId="0" applyFont="1"/>
    <xf numFmtId="164" fontId="2" fillId="0" borderId="0" xfId="1" applyNumberFormat="1" applyFont="1" applyAlignment="1">
      <alignment horizontal="center"/>
    </xf>
    <xf numFmtId="0" fontId="3" fillId="2" borderId="0" xfId="0" applyFont="1" applyFill="1" applyAlignment="1">
      <alignment horizontal="center"/>
    </xf>
    <xf numFmtId="164" fontId="3" fillId="2" borderId="0" xfId="1" applyNumberFormat="1" applyFont="1" applyFill="1" applyAlignment="1">
      <alignment horizontal="center"/>
    </xf>
    <xf numFmtId="0" fontId="2" fillId="0" borderId="1" xfId="0" applyFont="1" applyBorder="1"/>
    <xf numFmtId="0" fontId="2" fillId="0" borderId="1" xfId="0" applyFont="1" applyBorder="1" applyAlignment="1">
      <alignment horizontal="center"/>
    </xf>
    <xf numFmtId="44" fontId="2" fillId="0" borderId="1" xfId="1" applyFont="1" applyBorder="1" applyAlignment="1">
      <alignment horizontal="center"/>
    </xf>
    <xf numFmtId="165" fontId="2" fillId="0" borderId="1" xfId="0" applyNumberFormat="1" applyFont="1" applyBorder="1" applyAlignment="1">
      <alignment horizontal="center"/>
    </xf>
    <xf numFmtId="164" fontId="2" fillId="0" borderId="1" xfId="1" applyNumberFormat="1" applyFont="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xf>
    <xf numFmtId="0" fontId="8" fillId="0" borderId="1" xfId="0" applyFont="1" applyBorder="1" applyAlignment="1">
      <alignment horizontal="center"/>
    </xf>
    <xf numFmtId="0" fontId="7" fillId="0" borderId="1" xfId="0" applyFont="1" applyBorder="1" applyAlignment="1">
      <alignment horizontal="center"/>
    </xf>
    <xf numFmtId="0" fontId="9" fillId="0" borderId="1" xfId="0" applyFont="1" applyBorder="1" applyAlignment="1">
      <alignment horizontal="center"/>
    </xf>
    <xf numFmtId="0" fontId="2" fillId="3" borderId="1" xfId="0" applyFont="1" applyFill="1" applyBorder="1"/>
    <xf numFmtId="0" fontId="2" fillId="3" borderId="1" xfId="0" applyFont="1" applyFill="1" applyBorder="1" applyAlignment="1">
      <alignment horizontal="center"/>
    </xf>
    <xf numFmtId="0" fontId="2" fillId="4" borderId="1" xfId="0" applyFont="1" applyFill="1" applyBorder="1"/>
    <xf numFmtId="0" fontId="4" fillId="4" borderId="1" xfId="0" applyFont="1" applyFill="1" applyBorder="1" applyAlignment="1">
      <alignment horizontal="center"/>
    </xf>
    <xf numFmtId="0" fontId="2" fillId="4" borderId="1" xfId="0" applyFont="1" applyFill="1" applyBorder="1" applyAlignment="1">
      <alignment horizontal="center"/>
    </xf>
    <xf numFmtId="0" fontId="10" fillId="5" borderId="0" xfId="0" applyFont="1" applyFill="1" applyAlignment="1">
      <alignment horizontal="center"/>
    </xf>
    <xf numFmtId="0" fontId="2" fillId="6" borderId="1" xfId="0" applyFont="1" applyFill="1" applyBorder="1"/>
    <xf numFmtId="0" fontId="7" fillId="6" borderId="1" xfId="0" applyFont="1" applyFill="1" applyBorder="1" applyAlignment="1">
      <alignment horizontal="center"/>
    </xf>
    <xf numFmtId="0" fontId="2" fillId="6" borderId="1" xfId="0" applyFont="1" applyFill="1" applyBorder="1" applyAlignment="1">
      <alignment horizontal="center"/>
    </xf>
    <xf numFmtId="0" fontId="6" fillId="6" borderId="1" xfId="0" applyFont="1" applyFill="1" applyBorder="1" applyAlignment="1">
      <alignment horizontal="center"/>
    </xf>
    <xf numFmtId="0" fontId="2" fillId="7" borderId="1" xfId="0" applyFont="1" applyFill="1" applyBorder="1"/>
    <xf numFmtId="0" fontId="2" fillId="0" borderId="0" xfId="0" applyFont="1" applyFill="1" applyAlignment="1">
      <alignment horizontal="center"/>
    </xf>
    <xf numFmtId="0" fontId="2" fillId="0" borderId="0" xfId="0" applyFont="1" applyFill="1"/>
    <xf numFmtId="0" fontId="2" fillId="0" borderId="1" xfId="0" applyFont="1" applyFill="1" applyBorder="1"/>
    <xf numFmtId="0" fontId="11" fillId="0" borderId="0" xfId="0" applyFont="1"/>
    <xf numFmtId="0" fontId="11" fillId="0" borderId="0" xfId="0" applyFont="1" applyAlignment="1">
      <alignment vertical="top" wrapText="1"/>
    </xf>
    <xf numFmtId="0" fontId="11" fillId="0" borderId="0" xfId="0" applyFont="1" applyAlignment="1">
      <alignment wrapText="1"/>
    </xf>
    <xf numFmtId="0" fontId="11" fillId="0" borderId="0" xfId="0" applyFont="1" applyAlignment="1">
      <alignment horizontal="left" vertical="top" wrapText="1"/>
    </xf>
    <xf numFmtId="0" fontId="12" fillId="0" borderId="0" xfId="0" applyFont="1"/>
    <xf numFmtId="0" fontId="13" fillId="0" borderId="0" xfId="0" applyFont="1" applyAlignment="1">
      <alignment vertical="center"/>
    </xf>
    <xf numFmtId="0" fontId="14" fillId="0" borderId="4" xfId="0" applyFont="1" applyBorder="1" applyAlignment="1">
      <alignment horizontal="center" vertical="top"/>
    </xf>
    <xf numFmtId="0" fontId="14" fillId="0" borderId="0" xfId="0" applyFont="1" applyBorder="1" applyAlignment="1">
      <alignment horizontal="left" vertical="top"/>
    </xf>
    <xf numFmtId="0" fontId="14" fillId="0" borderId="0" xfId="0" applyFont="1" applyBorder="1" applyAlignment="1">
      <alignment horizontal="left" vertical="top" wrapText="1"/>
    </xf>
    <xf numFmtId="0" fontId="14" fillId="0" borderId="5" xfId="0" applyFont="1" applyBorder="1" applyAlignment="1">
      <alignment horizontal="left" vertical="top" wrapText="1"/>
    </xf>
    <xf numFmtId="0" fontId="14" fillId="0" borderId="6" xfId="0" applyFont="1" applyBorder="1" applyAlignment="1">
      <alignment horizontal="center" vertical="top"/>
    </xf>
    <xf numFmtId="0" fontId="14" fillId="0" borderId="9" xfId="0" applyFont="1" applyBorder="1" applyAlignment="1">
      <alignment horizontal="left" vertical="top"/>
    </xf>
    <xf numFmtId="0" fontId="14" fillId="0" borderId="9" xfId="0" applyFont="1" applyBorder="1" applyAlignment="1">
      <alignment horizontal="left" vertical="top" wrapText="1"/>
    </xf>
    <xf numFmtId="0" fontId="14" fillId="0" borderId="7" xfId="0" applyFont="1" applyBorder="1" applyAlignment="1">
      <alignment horizontal="left" vertical="top" wrapText="1"/>
    </xf>
    <xf numFmtId="0" fontId="14" fillId="0" borderId="10" xfId="0" applyFont="1" applyBorder="1" applyAlignment="1">
      <alignment wrapText="1"/>
    </xf>
    <xf numFmtId="0" fontId="14" fillId="0" borderId="11" xfId="0" applyFont="1" applyBorder="1" applyAlignment="1">
      <alignment wrapText="1"/>
    </xf>
    <xf numFmtId="0" fontId="14" fillId="0" borderId="12" xfId="0" applyFont="1" applyBorder="1" applyAlignment="1">
      <alignment wrapText="1"/>
    </xf>
    <xf numFmtId="0" fontId="14" fillId="0" borderId="4" xfId="0" applyFont="1" applyBorder="1" applyAlignment="1">
      <alignment horizontal="left" vertical="top"/>
    </xf>
    <xf numFmtId="0" fontId="14" fillId="0" borderId="6" xfId="0" applyFont="1" applyBorder="1" applyAlignment="1">
      <alignment horizontal="left" vertical="top"/>
    </xf>
    <xf numFmtId="0" fontId="14" fillId="0" borderId="5" xfId="0" applyFont="1" applyBorder="1" applyAlignment="1">
      <alignment vertical="top" wrapText="1"/>
    </xf>
    <xf numFmtId="0" fontId="14" fillId="0" borderId="7" xfId="0" applyFont="1" applyBorder="1" applyAlignment="1">
      <alignment vertical="top" wrapText="1"/>
    </xf>
    <xf numFmtId="0" fontId="14" fillId="0" borderId="2" xfId="0" applyFont="1" applyBorder="1" applyAlignment="1">
      <alignment horizontal="left" vertical="top"/>
    </xf>
    <xf numFmtId="0" fontId="14" fillId="0" borderId="8" xfId="0" applyFont="1" applyBorder="1" applyAlignment="1">
      <alignment horizontal="left" vertical="top"/>
    </xf>
    <xf numFmtId="0" fontId="14" fillId="0" borderId="8" xfId="0" applyFont="1" applyBorder="1" applyAlignment="1">
      <alignment horizontal="left" vertical="top" wrapText="1"/>
    </xf>
    <xf numFmtId="0" fontId="15" fillId="2" borderId="0" xfId="0" applyFont="1" applyFill="1" applyAlignment="1">
      <alignment horizontal="center"/>
    </xf>
    <xf numFmtId="0" fontId="16" fillId="0" borderId="1" xfId="0" applyFont="1" applyBorder="1" applyAlignment="1">
      <alignment horizontal="center"/>
    </xf>
    <xf numFmtId="0" fontId="17" fillId="0" borderId="0" xfId="0" applyFont="1" applyAlignment="1">
      <alignment horizontal="center"/>
    </xf>
    <xf numFmtId="0" fontId="20" fillId="0" borderId="1" xfId="0" applyFont="1" applyBorder="1" applyAlignment="1">
      <alignment horizontal="center"/>
    </xf>
    <xf numFmtId="0" fontId="21" fillId="0" borderId="1" xfId="0" applyFont="1" applyBorder="1" applyAlignment="1">
      <alignment horizontal="center"/>
    </xf>
    <xf numFmtId="0" fontId="0" fillId="0" borderId="0" xfId="0" applyAlignment="1">
      <alignment horizontal="center"/>
    </xf>
    <xf numFmtId="0" fontId="2" fillId="0" borderId="1" xfId="0" applyFont="1" applyFill="1" applyBorder="1" applyAlignment="1">
      <alignment horizontal="center"/>
    </xf>
    <xf numFmtId="0" fontId="22" fillId="0" borderId="1" xfId="0" applyFont="1" applyBorder="1" applyAlignment="1">
      <alignment horizontal="center"/>
    </xf>
    <xf numFmtId="0" fontId="23" fillId="0" borderId="0" xfId="0" applyFont="1" applyAlignment="1">
      <alignment vertical="center"/>
    </xf>
    <xf numFmtId="0" fontId="24" fillId="0" borderId="0" xfId="0" applyFont="1" applyAlignment="1">
      <alignment vertical="center"/>
    </xf>
    <xf numFmtId="0" fontId="24" fillId="0" borderId="0" xfId="0" applyFont="1" applyAlignment="1">
      <alignment horizontal="center" vertical="center"/>
    </xf>
    <xf numFmtId="0" fontId="23" fillId="8" borderId="13" xfId="0" applyFont="1" applyFill="1" applyBorder="1" applyAlignment="1">
      <alignment vertical="center"/>
    </xf>
    <xf numFmtId="0" fontId="23" fillId="0" borderId="13" xfId="0" applyFont="1" applyBorder="1" applyAlignment="1">
      <alignment horizontal="center" vertical="center"/>
    </xf>
    <xf numFmtId="0" fontId="23" fillId="0" borderId="13" xfId="0" applyFont="1" applyBorder="1" applyAlignment="1">
      <alignment horizontal="right" vertical="center"/>
    </xf>
    <xf numFmtId="0" fontId="23" fillId="0" borderId="13" xfId="0" applyFont="1" applyBorder="1" applyAlignment="1">
      <alignment vertical="center"/>
    </xf>
    <xf numFmtId="0" fontId="23" fillId="0" borderId="0" xfId="0" applyFont="1" applyBorder="1" applyAlignment="1">
      <alignment horizontal="left" vertical="center" wrapText="1"/>
    </xf>
    <xf numFmtId="0" fontId="23" fillId="0" borderId="0" xfId="0" applyFont="1" applyBorder="1" applyAlignment="1">
      <alignment horizontal="center" vertical="center" wrapText="1"/>
    </xf>
    <xf numFmtId="0" fontId="2" fillId="9" borderId="1" xfId="0" applyFont="1" applyFill="1" applyBorder="1"/>
    <xf numFmtId="0" fontId="25" fillId="0" borderId="0" xfId="0" applyFont="1" applyAlignment="1">
      <alignment vertical="center"/>
    </xf>
    <xf numFmtId="0" fontId="25" fillId="8" borderId="13" xfId="0" applyFont="1" applyFill="1" applyBorder="1" applyAlignment="1">
      <alignment vertical="center"/>
    </xf>
    <xf numFmtId="0" fontId="25" fillId="0" borderId="13" xfId="0" applyFont="1" applyBorder="1" applyAlignment="1">
      <alignment horizontal="center" vertical="center"/>
    </xf>
    <xf numFmtId="0" fontId="25" fillId="0" borderId="13" xfId="0" applyFont="1" applyBorder="1" applyAlignment="1">
      <alignment horizontal="right" vertical="center"/>
    </xf>
    <xf numFmtId="0" fontId="25" fillId="0" borderId="13" xfId="0" applyFont="1" applyBorder="1" applyAlignment="1">
      <alignment vertical="center"/>
    </xf>
    <xf numFmtId="0" fontId="26" fillId="0" borderId="0" xfId="0" applyFont="1" applyAlignment="1">
      <alignment vertical="center"/>
    </xf>
    <xf numFmtId="0" fontId="26" fillId="0" borderId="0" xfId="0" applyFont="1" applyAlignment="1">
      <alignment horizontal="center" vertical="center"/>
    </xf>
    <xf numFmtId="0" fontId="27" fillId="8" borderId="13" xfId="0" applyFont="1" applyFill="1" applyBorder="1" applyAlignment="1">
      <alignment vertical="center"/>
    </xf>
    <xf numFmtId="0" fontId="27" fillId="0" borderId="13" xfId="0" applyFont="1" applyBorder="1" applyAlignment="1">
      <alignment horizontal="center" vertical="center"/>
    </xf>
    <xf numFmtId="0" fontId="27" fillId="0" borderId="13" xfId="0" applyFont="1" applyBorder="1" applyAlignment="1">
      <alignment horizontal="right" vertical="center"/>
    </xf>
    <xf numFmtId="0" fontId="27" fillId="0" borderId="13" xfId="0" applyFont="1" applyBorder="1" applyAlignment="1">
      <alignment vertical="center"/>
    </xf>
    <xf numFmtId="0" fontId="27" fillId="0" borderId="0" xfId="0" applyFont="1" applyBorder="1" applyAlignment="1">
      <alignment horizontal="left" vertical="center" wrapText="1"/>
    </xf>
    <xf numFmtId="0" fontId="27" fillId="0" borderId="0" xfId="0" applyFont="1" applyBorder="1" applyAlignment="1">
      <alignment horizontal="center" vertical="center" wrapText="1"/>
    </xf>
    <xf numFmtId="0" fontId="29" fillId="0" borderId="0" xfId="0" applyFont="1" applyAlignment="1">
      <alignment vertical="center"/>
    </xf>
    <xf numFmtId="0" fontId="3" fillId="2" borderId="0" xfId="0" applyFont="1" applyFill="1" applyAlignment="1">
      <alignment horizontal="center"/>
    </xf>
    <xf numFmtId="0" fontId="30" fillId="0" borderId="1" xfId="0" applyFont="1" applyFill="1" applyBorder="1" applyAlignment="1">
      <alignment horizontal="center"/>
    </xf>
    <xf numFmtId="0" fontId="10" fillId="5" borderId="0" xfId="0" applyFont="1" applyFill="1" applyAlignment="1">
      <alignment horizontal="left"/>
    </xf>
    <xf numFmtId="0" fontId="31" fillId="0" borderId="0" xfId="0" applyFont="1" applyAlignment="1">
      <alignment vertical="center"/>
    </xf>
    <xf numFmtId="0" fontId="32" fillId="0" borderId="0" xfId="0" applyFont="1" applyAlignment="1">
      <alignment vertical="center"/>
    </xf>
    <xf numFmtId="0" fontId="31" fillId="0" borderId="0" xfId="0" applyFont="1" applyAlignment="1">
      <alignment horizontal="center" vertical="center"/>
    </xf>
    <xf numFmtId="0" fontId="32" fillId="8" borderId="13" xfId="0" applyFont="1" applyFill="1" applyBorder="1" applyAlignment="1">
      <alignment vertical="center"/>
    </xf>
    <xf numFmtId="0" fontId="32" fillId="0" borderId="13" xfId="0" applyFont="1" applyBorder="1" applyAlignment="1">
      <alignment horizontal="center" vertical="center"/>
    </xf>
    <xf numFmtId="0" fontId="32" fillId="0" borderId="13" xfId="0" applyFont="1" applyBorder="1" applyAlignment="1">
      <alignment horizontal="right" vertical="center"/>
    </xf>
    <xf numFmtId="0" fontId="32" fillId="0" borderId="13" xfId="0" applyFont="1" applyBorder="1" applyAlignment="1">
      <alignment vertical="center"/>
    </xf>
    <xf numFmtId="0" fontId="36" fillId="10" borderId="13" xfId="0" applyFont="1" applyFill="1" applyBorder="1" applyAlignment="1">
      <alignment vertical="center"/>
    </xf>
    <xf numFmtId="0" fontId="23" fillId="0" borderId="0" xfId="0" applyFont="1" applyFill="1" applyBorder="1" applyAlignment="1">
      <alignment vertical="center"/>
    </xf>
    <xf numFmtId="0" fontId="37" fillId="0" borderId="0" xfId="0" applyFont="1" applyAlignment="1">
      <alignment horizontal="center" vertical="center"/>
    </xf>
    <xf numFmtId="0" fontId="38" fillId="0" borderId="0" xfId="0" applyFont="1" applyAlignment="1">
      <alignment horizontal="center" vertical="center"/>
    </xf>
    <xf numFmtId="0" fontId="39" fillId="0" borderId="0" xfId="0" applyFont="1" applyAlignment="1">
      <alignment horizontal="center" vertical="center"/>
    </xf>
    <xf numFmtId="0" fontId="33" fillId="10" borderId="13" xfId="0" applyFont="1" applyFill="1" applyBorder="1" applyAlignment="1">
      <alignment horizontal="center" vertical="center"/>
    </xf>
    <xf numFmtId="0" fontId="33" fillId="10" borderId="14" xfId="0" applyFont="1" applyFill="1" applyBorder="1" applyAlignment="1">
      <alignment horizontal="center" vertical="center"/>
    </xf>
    <xf numFmtId="0" fontId="40" fillId="0" borderId="13" xfId="0" applyFont="1" applyBorder="1" applyAlignment="1">
      <alignment horizontal="center" vertical="top"/>
    </xf>
    <xf numFmtId="0" fontId="40" fillId="0" borderId="13" xfId="0" applyFont="1" applyFill="1" applyBorder="1" applyAlignment="1">
      <alignment horizontal="center" vertical="top"/>
    </xf>
    <xf numFmtId="0" fontId="34" fillId="10" borderId="13" xfId="0" applyFont="1" applyFill="1" applyBorder="1" applyAlignment="1">
      <alignment horizontal="center" vertical="center"/>
    </xf>
    <xf numFmtId="0" fontId="41" fillId="0" borderId="13" xfId="0" applyFont="1" applyFill="1" applyBorder="1" applyAlignment="1">
      <alignment horizontal="center" vertical="top"/>
    </xf>
    <xf numFmtId="0" fontId="41" fillId="0" borderId="13" xfId="0" applyFont="1" applyBorder="1" applyAlignment="1">
      <alignment horizontal="center" vertical="top"/>
    </xf>
    <xf numFmtId="0" fontId="34" fillId="10" borderId="14" xfId="0" applyFont="1" applyFill="1" applyBorder="1" applyAlignment="1">
      <alignment horizontal="center" vertical="center"/>
    </xf>
    <xf numFmtId="0" fontId="14" fillId="0" borderId="13" xfId="0" quotePrefix="1" applyFont="1" applyBorder="1" applyAlignment="1">
      <alignment horizontal="center" vertical="center"/>
    </xf>
    <xf numFmtId="0" fontId="41" fillId="0" borderId="13" xfId="0" applyFont="1" applyBorder="1" applyAlignment="1">
      <alignment horizontal="center" vertical="center"/>
    </xf>
    <xf numFmtId="0" fontId="43" fillId="0" borderId="13" xfId="0" applyFont="1" applyFill="1" applyBorder="1" applyAlignment="1">
      <alignment horizontal="center" vertical="center"/>
    </xf>
    <xf numFmtId="0" fontId="43" fillId="0" borderId="13" xfId="0" applyFont="1" applyBorder="1" applyAlignment="1">
      <alignment horizontal="center" vertical="center" wrapText="1"/>
    </xf>
    <xf numFmtId="0" fontId="44" fillId="11" borderId="0" xfId="0" applyFont="1" applyFill="1" applyAlignment="1">
      <alignment horizontal="center"/>
    </xf>
    <xf numFmtId="0" fontId="0" fillId="0" borderId="0" xfId="0" applyFill="1"/>
    <xf numFmtId="0" fontId="0" fillId="0" borderId="0" xfId="0" applyFill="1" applyAlignment="1">
      <alignment horizontal="center" vertical="center"/>
    </xf>
    <xf numFmtId="0" fontId="30" fillId="12" borderId="13" xfId="0" applyFont="1" applyFill="1" applyBorder="1" applyAlignment="1">
      <alignment horizontal="center" vertical="center"/>
    </xf>
    <xf numFmtId="0" fontId="45" fillId="12" borderId="13" xfId="0" applyFont="1" applyFill="1" applyBorder="1" applyAlignment="1">
      <alignment horizontal="center" vertical="center"/>
    </xf>
    <xf numFmtId="0" fontId="2" fillId="0" borderId="13"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12" borderId="10" xfId="0" applyFont="1" applyFill="1" applyBorder="1" applyAlignment="1">
      <alignment horizontal="left" vertical="center" wrapText="1"/>
    </xf>
    <xf numFmtId="0" fontId="11" fillId="0" borderId="13" xfId="0" applyFont="1" applyFill="1" applyBorder="1" applyAlignment="1">
      <alignment horizontal="center" vertical="center" wrapText="1"/>
    </xf>
    <xf numFmtId="0" fontId="11" fillId="12" borderId="13" xfId="0" applyFont="1" applyFill="1" applyBorder="1" applyAlignment="1">
      <alignment horizontal="center" vertical="center" wrapText="1"/>
    </xf>
    <xf numFmtId="0" fontId="11" fillId="0" borderId="13" xfId="0" applyFont="1" applyBorder="1" applyAlignment="1">
      <alignment horizontal="center" vertical="center" wrapText="1"/>
    </xf>
    <xf numFmtId="0" fontId="11" fillId="12" borderId="10" xfId="0" applyFont="1" applyFill="1" applyBorder="1" applyAlignment="1">
      <alignment wrapText="1"/>
    </xf>
    <xf numFmtId="0" fontId="43" fillId="0" borderId="0" xfId="0" applyFont="1" applyBorder="1" applyAlignment="1">
      <alignment horizontal="center" vertical="center" wrapText="1"/>
    </xf>
    <xf numFmtId="0" fontId="23" fillId="0" borderId="0" xfId="0" applyFont="1" applyBorder="1" applyAlignment="1">
      <alignment horizontal="left" vertical="top" wrapText="1"/>
    </xf>
    <xf numFmtId="0" fontId="39" fillId="0" borderId="0" xfId="0" applyFont="1" applyBorder="1" applyAlignment="1">
      <alignment horizontal="center" vertical="center"/>
    </xf>
    <xf numFmtId="0" fontId="24" fillId="0" borderId="0" xfId="0" applyFont="1" applyBorder="1" applyAlignment="1">
      <alignment vertical="center"/>
    </xf>
    <xf numFmtId="0" fontId="11" fillId="0" borderId="0" xfId="0" applyFont="1" applyAlignment="1">
      <alignment horizontal="left" vertical="top"/>
    </xf>
    <xf numFmtId="16" fontId="14" fillId="0" borderId="13" xfId="0" quotePrefix="1" applyNumberFormat="1" applyFont="1" applyBorder="1" applyAlignment="1">
      <alignment horizontal="center" vertical="center"/>
    </xf>
    <xf numFmtId="0" fontId="11" fillId="6" borderId="10" xfId="0" applyFont="1" applyFill="1" applyBorder="1" applyAlignment="1">
      <alignment horizontal="left" vertical="center" wrapText="1"/>
    </xf>
    <xf numFmtId="0" fontId="11" fillId="13" borderId="10" xfId="0" applyFont="1" applyFill="1" applyBorder="1" applyAlignment="1">
      <alignment horizontal="left" vertical="center" wrapText="1"/>
    </xf>
    <xf numFmtId="0" fontId="47" fillId="0" borderId="13" xfId="0" applyFont="1" applyFill="1" applyBorder="1"/>
    <xf numFmtId="16" fontId="0" fillId="0" borderId="13" xfId="0" applyNumberFormat="1" applyFill="1" applyBorder="1"/>
    <xf numFmtId="0" fontId="0" fillId="0" borderId="13" xfId="0" applyFill="1" applyBorder="1"/>
    <xf numFmtId="0" fontId="46" fillId="14" borderId="16" xfId="2" applyBorder="1"/>
    <xf numFmtId="0" fontId="11" fillId="12" borderId="13" xfId="0" applyFont="1" applyFill="1" applyBorder="1" applyAlignment="1" applyProtection="1">
      <alignment horizontal="center" vertical="center" wrapText="1"/>
      <protection hidden="1"/>
    </xf>
    <xf numFmtId="0" fontId="45" fillId="12" borderId="13" xfId="0" applyFont="1" applyFill="1" applyBorder="1" applyAlignment="1" applyProtection="1">
      <alignment horizontal="center" vertical="center" wrapText="1"/>
    </xf>
    <xf numFmtId="0" fontId="45" fillId="12" borderId="13" xfId="0" applyFont="1" applyFill="1" applyBorder="1" applyAlignment="1" applyProtection="1">
      <alignment horizontal="center" vertical="center"/>
    </xf>
    <xf numFmtId="0" fontId="11" fillId="0" borderId="13" xfId="0" applyFont="1" applyFill="1" applyBorder="1" applyAlignment="1" applyProtection="1">
      <alignment horizontal="center" vertical="center" wrapText="1"/>
    </xf>
    <xf numFmtId="0" fontId="11" fillId="12"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11" fillId="0" borderId="13" xfId="0" applyFont="1" applyFill="1" applyBorder="1" applyAlignment="1" applyProtection="1">
      <alignment horizontal="center" vertical="center"/>
    </xf>
    <xf numFmtId="0" fontId="46" fillId="14" borderId="15" xfId="2" applyBorder="1"/>
    <xf numFmtId="0" fontId="0" fillId="0" borderId="0" xfId="0" applyFill="1" applyBorder="1"/>
    <xf numFmtId="0" fontId="0" fillId="0" borderId="0" xfId="0" applyBorder="1"/>
    <xf numFmtId="0" fontId="46" fillId="14" borderId="17" xfId="2" applyBorder="1"/>
    <xf numFmtId="49" fontId="0" fillId="0" borderId="13" xfId="0" applyNumberFormat="1" applyFill="1" applyBorder="1" applyAlignment="1">
      <alignment horizontal="right" wrapText="1"/>
    </xf>
    <xf numFmtId="49" fontId="0" fillId="0" borderId="13" xfId="0" applyNumberFormat="1" applyFill="1" applyBorder="1" applyAlignment="1">
      <alignment horizontal="right"/>
    </xf>
    <xf numFmtId="0" fontId="0" fillId="6" borderId="13" xfId="0" applyFill="1" applyBorder="1"/>
    <xf numFmtId="0" fontId="25" fillId="0" borderId="10" xfId="0" applyFont="1" applyBorder="1" applyAlignment="1">
      <alignment horizontal="left" vertical="center"/>
    </xf>
    <xf numFmtId="0" fontId="25" fillId="0" borderId="11" xfId="0" applyFont="1" applyBorder="1" applyAlignment="1">
      <alignment horizontal="left" vertical="center"/>
    </xf>
    <xf numFmtId="0" fontId="25" fillId="0" borderId="12" xfId="0" applyFont="1" applyBorder="1" applyAlignment="1">
      <alignment horizontal="left" vertical="center"/>
    </xf>
    <xf numFmtId="0" fontId="27" fillId="0" borderId="10" xfId="0" applyFont="1" applyBorder="1" applyAlignment="1">
      <alignment horizontal="left" vertical="center"/>
    </xf>
    <xf numFmtId="0" fontId="27" fillId="0" borderId="11" xfId="0" applyFont="1" applyBorder="1" applyAlignment="1">
      <alignment horizontal="left" vertical="center"/>
    </xf>
    <xf numFmtId="0" fontId="27" fillId="0" borderId="12" xfId="0" applyFont="1" applyBorder="1" applyAlignment="1">
      <alignment horizontal="left" vertical="center"/>
    </xf>
    <xf numFmtId="0" fontId="25" fillId="8" borderId="10" xfId="0" applyFont="1" applyFill="1" applyBorder="1" applyAlignment="1">
      <alignment horizontal="left" vertical="center"/>
    </xf>
    <xf numFmtId="0" fontId="25" fillId="8" borderId="11" xfId="0" applyFont="1" applyFill="1" applyBorder="1" applyAlignment="1">
      <alignment horizontal="left" vertical="center"/>
    </xf>
    <xf numFmtId="0" fontId="25" fillId="8" borderId="12" xfId="0" applyFont="1" applyFill="1" applyBorder="1" applyAlignment="1">
      <alignment horizontal="left" vertical="center"/>
    </xf>
    <xf numFmtId="0" fontId="27" fillId="8" borderId="10" xfId="0" applyFont="1" applyFill="1" applyBorder="1" applyAlignment="1">
      <alignment horizontal="left" vertical="center"/>
    </xf>
    <xf numFmtId="0" fontId="27" fillId="8" borderId="11" xfId="0" applyFont="1" applyFill="1" applyBorder="1" applyAlignment="1">
      <alignment horizontal="left" vertical="center"/>
    </xf>
    <xf numFmtId="0" fontId="27" fillId="8" borderId="12" xfId="0" applyFont="1" applyFill="1" applyBorder="1" applyAlignment="1">
      <alignment horizontal="left" vertical="center"/>
    </xf>
    <xf numFmtId="0" fontId="29" fillId="0" borderId="9" xfId="0" applyFont="1" applyBorder="1" applyAlignment="1">
      <alignment horizontal="center" vertical="center"/>
    </xf>
    <xf numFmtId="0" fontId="25" fillId="0" borderId="9" xfId="0" applyFont="1" applyBorder="1" applyAlignment="1">
      <alignment horizontal="center" vertical="center"/>
    </xf>
    <xf numFmtId="0" fontId="25" fillId="8" borderId="10" xfId="0" applyFont="1" applyFill="1" applyBorder="1" applyAlignment="1">
      <alignment horizontal="right" vertical="center"/>
    </xf>
    <xf numFmtId="0" fontId="25" fillId="8" borderId="11" xfId="0" applyFont="1" applyFill="1" applyBorder="1" applyAlignment="1">
      <alignment horizontal="right" vertical="center"/>
    </xf>
    <xf numFmtId="0" fontId="25" fillId="8" borderId="12" xfId="0" applyFont="1" applyFill="1" applyBorder="1" applyAlignment="1">
      <alignment horizontal="right" vertical="center"/>
    </xf>
    <xf numFmtId="0" fontId="27" fillId="8" borderId="10" xfId="0" applyFont="1" applyFill="1" applyBorder="1" applyAlignment="1">
      <alignment horizontal="right" vertical="center"/>
    </xf>
    <xf numFmtId="0" fontId="27" fillId="8" borderId="11" xfId="0" applyFont="1" applyFill="1" applyBorder="1" applyAlignment="1">
      <alignment horizontal="right" vertical="center"/>
    </xf>
    <xf numFmtId="0" fontId="27" fillId="8" borderId="12" xfId="0" applyFont="1" applyFill="1" applyBorder="1" applyAlignment="1">
      <alignment horizontal="right" vertical="center"/>
    </xf>
    <xf numFmtId="0" fontId="25" fillId="0" borderId="10" xfId="0" applyFont="1" applyBorder="1" applyAlignment="1">
      <alignment horizontal="left" vertical="center" wrapText="1"/>
    </xf>
    <xf numFmtId="0" fontId="25" fillId="0" borderId="11" xfId="0" applyFont="1" applyBorder="1" applyAlignment="1">
      <alignment horizontal="left" vertical="center" wrapText="1"/>
    </xf>
    <xf numFmtId="0" fontId="25" fillId="0" borderId="12" xfId="0" applyFont="1" applyBorder="1" applyAlignment="1">
      <alignment horizontal="left" vertical="center" wrapText="1"/>
    </xf>
    <xf numFmtId="0" fontId="27" fillId="0" borderId="10" xfId="0" applyFont="1" applyBorder="1" applyAlignment="1">
      <alignment horizontal="left" vertical="center" wrapText="1"/>
    </xf>
    <xf numFmtId="0" fontId="27" fillId="0" borderId="11" xfId="0" applyFont="1" applyBorder="1" applyAlignment="1">
      <alignment horizontal="left" vertical="center" wrapText="1"/>
    </xf>
    <xf numFmtId="0" fontId="27" fillId="0" borderId="12" xfId="0" applyFont="1" applyBorder="1" applyAlignment="1">
      <alignment horizontal="left" vertical="center" wrapText="1"/>
    </xf>
    <xf numFmtId="0" fontId="32" fillId="0" borderId="9" xfId="0" applyFont="1" applyBorder="1" applyAlignment="1">
      <alignment horizontal="center" vertical="center"/>
    </xf>
    <xf numFmtId="0" fontId="32" fillId="8" borderId="10" xfId="0" applyFont="1" applyFill="1" applyBorder="1" applyAlignment="1">
      <alignment horizontal="right" vertical="center"/>
    </xf>
    <xf numFmtId="0" fontId="32" fillId="8" borderId="11" xfId="0" applyFont="1" applyFill="1" applyBorder="1" applyAlignment="1">
      <alignment horizontal="right" vertical="center"/>
    </xf>
    <xf numFmtId="0" fontId="32" fillId="8" borderId="12" xfId="0" applyFont="1" applyFill="1" applyBorder="1" applyAlignment="1">
      <alignment horizontal="right" vertical="center"/>
    </xf>
    <xf numFmtId="0" fontId="32" fillId="8" borderId="10" xfId="0" applyFont="1" applyFill="1" applyBorder="1" applyAlignment="1">
      <alignment horizontal="left" vertical="center"/>
    </xf>
    <xf numFmtId="0" fontId="32" fillId="8" borderId="11" xfId="0" applyFont="1" applyFill="1" applyBorder="1" applyAlignment="1">
      <alignment horizontal="left" vertical="center"/>
    </xf>
    <xf numFmtId="0" fontId="32" fillId="8" borderId="12" xfId="0" applyFont="1" applyFill="1" applyBorder="1" applyAlignment="1">
      <alignment horizontal="left" vertical="center"/>
    </xf>
    <xf numFmtId="0" fontId="32" fillId="0" borderId="10" xfId="0" applyFont="1" applyBorder="1" applyAlignment="1">
      <alignment horizontal="left" vertical="center" wrapText="1"/>
    </xf>
    <xf numFmtId="0" fontId="32" fillId="0" borderId="11" xfId="0" applyFont="1" applyBorder="1" applyAlignment="1">
      <alignment horizontal="left" vertical="center" wrapText="1"/>
    </xf>
    <xf numFmtId="0" fontId="32" fillId="0" borderId="12" xfId="0" applyFont="1" applyBorder="1" applyAlignment="1">
      <alignment horizontal="left" vertical="center" wrapText="1"/>
    </xf>
    <xf numFmtId="0" fontId="32" fillId="0" borderId="10" xfId="0" applyFont="1" applyBorder="1" applyAlignment="1">
      <alignment horizontal="left" vertical="center"/>
    </xf>
    <xf numFmtId="0" fontId="32" fillId="0" borderId="11" xfId="0" applyFont="1" applyBorder="1" applyAlignment="1">
      <alignment horizontal="left" vertical="center"/>
    </xf>
    <xf numFmtId="0" fontId="32" fillId="0" borderId="12" xfId="0" applyFont="1" applyBorder="1" applyAlignment="1">
      <alignment horizontal="left" vertical="center"/>
    </xf>
    <xf numFmtId="0" fontId="23" fillId="0" borderId="9" xfId="0" applyFont="1" applyBorder="1" applyAlignment="1">
      <alignment horizontal="center" vertical="center"/>
    </xf>
    <xf numFmtId="0" fontId="23" fillId="8" borderId="10" xfId="0" applyFont="1" applyFill="1" applyBorder="1" applyAlignment="1">
      <alignment horizontal="right" vertical="center"/>
    </xf>
    <xf numFmtId="0" fontId="23" fillId="8" borderId="11" xfId="0" applyFont="1" applyFill="1" applyBorder="1" applyAlignment="1">
      <alignment horizontal="right" vertical="center"/>
    </xf>
    <xf numFmtId="0" fontId="23" fillId="8" borderId="12" xfId="0" applyFont="1" applyFill="1" applyBorder="1" applyAlignment="1">
      <alignment horizontal="right" vertical="center"/>
    </xf>
    <xf numFmtId="0" fontId="23" fillId="8" borderId="10" xfId="0" applyFont="1" applyFill="1" applyBorder="1" applyAlignment="1">
      <alignment horizontal="left" vertical="center"/>
    </xf>
    <xf numFmtId="0" fontId="23" fillId="8" borderId="11" xfId="0" applyFont="1" applyFill="1" applyBorder="1" applyAlignment="1">
      <alignment horizontal="left" vertical="center"/>
    </xf>
    <xf numFmtId="0" fontId="23" fillId="8" borderId="12" xfId="0" applyFont="1" applyFill="1" applyBorder="1" applyAlignment="1">
      <alignment horizontal="left" vertical="center"/>
    </xf>
    <xf numFmtId="0" fontId="23" fillId="0" borderId="10" xfId="0" applyFont="1" applyBorder="1" applyAlignment="1">
      <alignment horizontal="left" vertical="center" wrapText="1"/>
    </xf>
    <xf numFmtId="0" fontId="23" fillId="0" borderId="11" xfId="0" applyFont="1" applyBorder="1" applyAlignment="1">
      <alignment horizontal="left" vertical="center" wrapText="1"/>
    </xf>
    <xf numFmtId="0" fontId="23" fillId="0" borderId="12" xfId="0" applyFont="1" applyBorder="1" applyAlignment="1">
      <alignment horizontal="left" vertical="center" wrapText="1"/>
    </xf>
    <xf numFmtId="0" fontId="23" fillId="0" borderId="10" xfId="0" applyFont="1" applyBorder="1" applyAlignment="1">
      <alignment horizontal="left" vertical="center"/>
    </xf>
    <xf numFmtId="0" fontId="23" fillId="0" borderId="11" xfId="0" applyFont="1" applyBorder="1" applyAlignment="1">
      <alignment horizontal="left" vertical="center"/>
    </xf>
    <xf numFmtId="0" fontId="23" fillId="0" borderId="12" xfId="0" applyFont="1" applyBorder="1" applyAlignment="1">
      <alignment horizontal="left" vertical="center"/>
    </xf>
    <xf numFmtId="0" fontId="36" fillId="10" borderId="10" xfId="0" applyFont="1" applyFill="1" applyBorder="1" applyAlignment="1">
      <alignment horizontal="left" vertical="center"/>
    </xf>
    <xf numFmtId="0" fontId="36" fillId="10" borderId="11" xfId="0" applyFont="1" applyFill="1" applyBorder="1" applyAlignment="1">
      <alignment horizontal="left" vertical="center"/>
    </xf>
    <xf numFmtId="0" fontId="36" fillId="10" borderId="12" xfId="0" applyFont="1" applyFill="1" applyBorder="1" applyAlignment="1">
      <alignment horizontal="left" vertical="center"/>
    </xf>
    <xf numFmtId="0" fontId="42" fillId="10" borderId="10" xfId="0" applyFont="1" applyFill="1" applyBorder="1" applyAlignment="1">
      <alignment horizontal="left" vertical="center"/>
    </xf>
    <xf numFmtId="0" fontId="42" fillId="10" borderId="11" xfId="0" applyFont="1" applyFill="1" applyBorder="1" applyAlignment="1">
      <alignment horizontal="left" vertical="center"/>
    </xf>
    <xf numFmtId="0" fontId="42" fillId="10" borderId="12" xfId="0" applyFont="1" applyFill="1" applyBorder="1" applyAlignment="1">
      <alignment horizontal="left" vertical="center"/>
    </xf>
    <xf numFmtId="0" fontId="23" fillId="8" borderId="13" xfId="0" applyFont="1" applyFill="1" applyBorder="1" applyAlignment="1">
      <alignment horizontal="left" vertical="center"/>
    </xf>
    <xf numFmtId="0" fontId="23" fillId="0" borderId="13" xfId="0" applyFont="1" applyBorder="1" applyAlignment="1">
      <alignment horizontal="left" vertical="center"/>
    </xf>
    <xf numFmtId="0" fontId="23" fillId="8" borderId="13" xfId="0" applyFont="1" applyFill="1" applyBorder="1" applyAlignment="1">
      <alignment horizontal="right" vertical="center"/>
    </xf>
    <xf numFmtId="0" fontId="23" fillId="0" borderId="13" xfId="0" applyFont="1" applyBorder="1" applyAlignment="1">
      <alignment horizontal="left" vertical="center" wrapText="1"/>
    </xf>
    <xf numFmtId="0" fontId="36" fillId="10" borderId="13" xfId="0" applyFont="1" applyFill="1" applyBorder="1" applyAlignment="1">
      <alignment horizontal="left" vertical="center"/>
    </xf>
    <xf numFmtId="0" fontId="42" fillId="10" borderId="13" xfId="0" applyFont="1" applyFill="1" applyBorder="1" applyAlignment="1">
      <alignment horizontal="left" vertical="center"/>
    </xf>
    <xf numFmtId="49" fontId="23" fillId="0" borderId="10" xfId="0" applyNumberFormat="1" applyFont="1" applyBorder="1" applyAlignment="1">
      <alignment horizontal="left" vertical="top" wrapText="1"/>
    </xf>
    <xf numFmtId="49" fontId="23" fillId="0" borderId="11" xfId="0" applyNumberFormat="1" applyFont="1" applyBorder="1" applyAlignment="1">
      <alignment horizontal="left" vertical="top" wrapText="1"/>
    </xf>
    <xf numFmtId="49" fontId="23" fillId="0" borderId="12" xfId="0" applyNumberFormat="1" applyFont="1" applyBorder="1" applyAlignment="1">
      <alignment horizontal="left" vertical="top" wrapText="1"/>
    </xf>
    <xf numFmtId="0" fontId="23" fillId="0" borderId="13" xfId="0" applyFont="1" applyBorder="1" applyAlignment="1">
      <alignment horizontal="left" vertical="top" wrapText="1"/>
    </xf>
    <xf numFmtId="0" fontId="25" fillId="3" borderId="13" xfId="0" applyFont="1" applyFill="1" applyBorder="1" applyAlignment="1">
      <alignment horizontal="left" vertical="top" wrapText="1"/>
    </xf>
    <xf numFmtId="0" fontId="42" fillId="10" borderId="4" xfId="0" applyFont="1" applyFill="1" applyBorder="1" applyAlignment="1">
      <alignment horizontal="left" vertical="center"/>
    </xf>
    <xf numFmtId="0" fontId="42" fillId="10" borderId="0" xfId="0" applyFont="1" applyFill="1" applyBorder="1" applyAlignment="1">
      <alignment horizontal="left" vertical="center"/>
    </xf>
    <xf numFmtId="49" fontId="23" fillId="0" borderId="13" xfId="0" applyNumberFormat="1" applyFont="1" applyBorder="1" applyAlignment="1">
      <alignment horizontal="left" vertical="top" wrapText="1"/>
    </xf>
    <xf numFmtId="0" fontId="25" fillId="3" borderId="2" xfId="0" applyFont="1" applyFill="1" applyBorder="1" applyAlignment="1">
      <alignment horizontal="left" vertical="top" wrapText="1"/>
    </xf>
    <xf numFmtId="0" fontId="25" fillId="3" borderId="8" xfId="0" applyFont="1" applyFill="1" applyBorder="1" applyAlignment="1">
      <alignment horizontal="left" vertical="top" wrapText="1"/>
    </xf>
    <xf numFmtId="0" fontId="25" fillId="3" borderId="3" xfId="0" applyFont="1" applyFill="1" applyBorder="1" applyAlignment="1">
      <alignment horizontal="left" vertical="top" wrapText="1"/>
    </xf>
    <xf numFmtId="0" fontId="25" fillId="3" borderId="4" xfId="0" applyFont="1" applyFill="1" applyBorder="1" applyAlignment="1">
      <alignment horizontal="left" vertical="top" wrapText="1"/>
    </xf>
    <xf numFmtId="0" fontId="25" fillId="3" borderId="0" xfId="0" applyFont="1" applyFill="1" applyBorder="1" applyAlignment="1">
      <alignment horizontal="left" vertical="top" wrapText="1"/>
    </xf>
    <xf numFmtId="0" fontId="25" fillId="3" borderId="5" xfId="0" applyFont="1" applyFill="1" applyBorder="1" applyAlignment="1">
      <alignment horizontal="left" vertical="top" wrapText="1"/>
    </xf>
    <xf numFmtId="0" fontId="25" fillId="3" borderId="6" xfId="0" applyFont="1" applyFill="1" applyBorder="1" applyAlignment="1">
      <alignment horizontal="left" vertical="top" wrapText="1"/>
    </xf>
    <xf numFmtId="0" fontId="25" fillId="3" borderId="9" xfId="0" applyFont="1" applyFill="1" applyBorder="1" applyAlignment="1">
      <alignment horizontal="left" vertical="top" wrapText="1"/>
    </xf>
    <xf numFmtId="0" fontId="25" fillId="3" borderId="7" xfId="0" applyFont="1" applyFill="1" applyBorder="1" applyAlignment="1">
      <alignment horizontal="left" vertical="top" wrapText="1"/>
    </xf>
    <xf numFmtId="0" fontId="36" fillId="10" borderId="10" xfId="0" applyFont="1" applyFill="1" applyBorder="1" applyAlignment="1">
      <alignment horizontal="left" vertical="top"/>
    </xf>
    <xf numFmtId="0" fontId="36" fillId="10" borderId="11" xfId="0" applyFont="1" applyFill="1" applyBorder="1" applyAlignment="1">
      <alignment horizontal="left" vertical="top"/>
    </xf>
    <xf numFmtId="0" fontId="36" fillId="10" borderId="12" xfId="0" applyFont="1" applyFill="1" applyBorder="1" applyAlignment="1">
      <alignment horizontal="left" vertical="top"/>
    </xf>
    <xf numFmtId="49" fontId="25" fillId="3" borderId="13" xfId="0" applyNumberFormat="1" applyFont="1" applyFill="1" applyBorder="1" applyAlignment="1">
      <alignment horizontal="left" vertical="top" wrapText="1"/>
    </xf>
    <xf numFmtId="0" fontId="23" fillId="0" borderId="10" xfId="0" applyFont="1" applyBorder="1" applyAlignment="1">
      <alignment horizontal="left" vertical="top" wrapText="1"/>
    </xf>
    <xf numFmtId="0" fontId="23" fillId="0" borderId="11" xfId="0" applyFont="1" applyBorder="1" applyAlignment="1">
      <alignment horizontal="left" vertical="top" wrapText="1"/>
    </xf>
    <xf numFmtId="0" fontId="23" fillId="0" borderId="12" xfId="0" applyFont="1" applyBorder="1" applyAlignment="1">
      <alignment horizontal="left" vertical="top" wrapText="1"/>
    </xf>
    <xf numFmtId="0" fontId="13" fillId="0" borderId="0" xfId="0" applyFont="1" applyAlignment="1">
      <alignment horizontal="left" vertical="top" wrapText="1"/>
    </xf>
    <xf numFmtId="0" fontId="14" fillId="0" borderId="3" xfId="0" applyFont="1" applyBorder="1" applyAlignment="1">
      <alignment horizontal="left" vertical="top" wrapText="1"/>
    </xf>
    <xf numFmtId="0" fontId="14" fillId="0" borderId="5" xfId="0" applyFont="1" applyBorder="1" applyAlignment="1">
      <alignment horizontal="left" vertical="top" wrapText="1"/>
    </xf>
    <xf numFmtId="0" fontId="14" fillId="0" borderId="7" xfId="0" applyFont="1" applyBorder="1" applyAlignment="1">
      <alignment horizontal="left" vertical="top" wrapText="1"/>
    </xf>
    <xf numFmtId="0" fontId="3" fillId="2" borderId="0" xfId="0" applyFont="1" applyFill="1" applyAlignment="1">
      <alignment horizontal="center"/>
    </xf>
    <xf numFmtId="0" fontId="23" fillId="0" borderId="13" xfId="0" applyFont="1" applyBorder="1" applyAlignment="1" applyProtection="1">
      <alignment horizontal="left" vertical="top" wrapText="1"/>
      <protection locked="0"/>
    </xf>
    <xf numFmtId="0" fontId="42" fillId="15" borderId="13" xfId="0" applyFont="1" applyFill="1" applyBorder="1" applyAlignment="1">
      <alignment horizontal="left" vertical="center"/>
    </xf>
    <xf numFmtId="0" fontId="34" fillId="15" borderId="13" xfId="0" applyFont="1" applyFill="1" applyBorder="1" applyAlignment="1">
      <alignment horizontal="center" vertical="center"/>
    </xf>
    <xf numFmtId="0" fontId="36" fillId="15" borderId="13" xfId="0" applyFont="1" applyFill="1" applyBorder="1" applyAlignment="1">
      <alignment vertical="center"/>
    </xf>
    <xf numFmtId="0" fontId="36" fillId="15" borderId="13" xfId="0" applyFont="1" applyFill="1" applyBorder="1" applyAlignment="1">
      <alignment horizontal="left" vertical="center"/>
    </xf>
    <xf numFmtId="0" fontId="36" fillId="15" borderId="13" xfId="0" applyFont="1" applyFill="1" applyBorder="1" applyAlignment="1">
      <alignment horizontal="left" vertical="center"/>
    </xf>
    <xf numFmtId="0" fontId="42" fillId="15" borderId="4" xfId="0" applyFont="1" applyFill="1" applyBorder="1" applyAlignment="1">
      <alignment horizontal="left" vertical="center"/>
    </xf>
    <xf numFmtId="0" fontId="42" fillId="15" borderId="0" xfId="0" applyFont="1" applyFill="1" applyBorder="1" applyAlignment="1">
      <alignment horizontal="left" vertical="center"/>
    </xf>
  </cellXfs>
  <cellStyles count="3">
    <cellStyle name="Moneda" xfId="1" builtinId="4"/>
    <cellStyle name="Normal" xfId="0" builtinId="0"/>
    <cellStyle name="Salida" xfId="2" builtinId="21"/>
  </cellStyles>
  <dxfs count="2">
    <dxf>
      <fill>
        <patternFill>
          <fgColor theme="0" tint="-4.9989318521683403E-2"/>
        </patternFill>
      </fill>
    </dxf>
    <dxf>
      <fill>
        <patternFill>
          <bgColor theme="5" tint="0.79998168889431442"/>
        </patternFill>
      </fill>
    </dxf>
  </dxfs>
  <tableStyles count="0" defaultTableStyle="TableStyleMedium2" defaultPivotStyle="PivotStyleLight16"/>
  <colors>
    <mruColors>
      <color rgb="FFFF0000"/>
      <color rgb="FFEE0077"/>
      <color rgb="FF0000CC"/>
      <color rgb="FFFF0066"/>
      <color rgb="FFCC0066"/>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3"/>
  <sheetViews>
    <sheetView zoomScaleNormal="100" workbookViewId="0"/>
  </sheetViews>
  <sheetFormatPr baseColWidth="10" defaultColWidth="11.44140625" defaultRowHeight="13.8" x14ac:dyDescent="0.25"/>
  <cols>
    <col min="1" max="1" width="54.88671875" style="1" bestFit="1" customWidth="1"/>
    <col min="2" max="2" width="15.6640625" style="1" bestFit="1" customWidth="1"/>
    <col min="3" max="3" width="12" style="1" customWidth="1"/>
    <col min="4" max="4" width="13.6640625" style="1" hidden="1" customWidth="1"/>
    <col min="5" max="5" width="10.5546875" style="1" hidden="1" customWidth="1"/>
    <col min="6" max="6" width="15.44140625" style="1" hidden="1" customWidth="1"/>
    <col min="7" max="7" width="33" style="1" bestFit="1" customWidth="1"/>
    <col min="8" max="8" width="31" style="1" hidden="1" customWidth="1"/>
    <col min="9" max="9" width="15" style="1" hidden="1" customWidth="1"/>
    <col min="10" max="10" width="14.88671875" style="1" hidden="1" customWidth="1"/>
    <col min="11" max="11" width="24.44140625" style="1" bestFit="1" customWidth="1"/>
    <col min="12" max="12" width="15" style="2" hidden="1" customWidth="1"/>
    <col min="13" max="13" width="11.44140625" style="1"/>
    <col min="14" max="16384" width="11.44140625" style="27"/>
  </cols>
  <sheetData>
    <row r="1" spans="1:13" s="26" customFormat="1" x14ac:dyDescent="0.25">
      <c r="A1" s="3" t="s">
        <v>37</v>
      </c>
      <c r="B1" s="3" t="s">
        <v>97</v>
      </c>
      <c r="C1" s="3" t="s">
        <v>81</v>
      </c>
      <c r="D1" s="3" t="s">
        <v>80</v>
      </c>
      <c r="E1" s="3" t="s">
        <v>44</v>
      </c>
      <c r="F1" s="3" t="s">
        <v>45</v>
      </c>
      <c r="G1" s="20" t="s">
        <v>100</v>
      </c>
      <c r="H1" s="20" t="s">
        <v>86</v>
      </c>
      <c r="I1" s="20" t="s">
        <v>85</v>
      </c>
      <c r="J1" s="20" t="s">
        <v>80</v>
      </c>
      <c r="K1" s="3" t="s">
        <v>84</v>
      </c>
      <c r="L1" s="4" t="s">
        <v>46</v>
      </c>
      <c r="M1" s="3" t="s">
        <v>59</v>
      </c>
    </row>
    <row r="2" spans="1:13" s="1" customFormat="1" x14ac:dyDescent="0.25">
      <c r="A2" s="5" t="s">
        <v>24</v>
      </c>
      <c r="B2" s="10" t="s">
        <v>41</v>
      </c>
      <c r="C2" s="6" t="s">
        <v>66</v>
      </c>
      <c r="D2" s="6" t="s">
        <v>83</v>
      </c>
      <c r="E2" s="6" t="s">
        <v>63</v>
      </c>
      <c r="F2" s="6" t="s">
        <v>47</v>
      </c>
      <c r="G2" s="6"/>
      <c r="H2" s="6"/>
      <c r="I2" s="6"/>
      <c r="J2" s="6"/>
      <c r="K2" s="6" t="s">
        <v>52</v>
      </c>
      <c r="L2" s="6" t="s">
        <v>63</v>
      </c>
      <c r="M2" s="6" t="s">
        <v>61</v>
      </c>
    </row>
    <row r="3" spans="1:13" x14ac:dyDescent="0.25">
      <c r="A3" s="21" t="s">
        <v>22</v>
      </c>
      <c r="B3" s="24" t="s">
        <v>39</v>
      </c>
      <c r="C3" s="23" t="s">
        <v>51</v>
      </c>
      <c r="D3" s="23" t="s">
        <v>51</v>
      </c>
      <c r="E3" s="6" t="s">
        <v>63</v>
      </c>
      <c r="F3" s="23" t="s">
        <v>47</v>
      </c>
      <c r="G3" s="23"/>
      <c r="H3" s="23" t="s">
        <v>99</v>
      </c>
      <c r="I3" s="23"/>
      <c r="J3" s="23"/>
      <c r="K3" s="23" t="s">
        <v>54</v>
      </c>
      <c r="L3" s="6" t="s">
        <v>63</v>
      </c>
      <c r="M3" s="23" t="s">
        <v>60</v>
      </c>
    </row>
    <row r="4" spans="1:13" s="1" customFormat="1" x14ac:dyDescent="0.25">
      <c r="A4" s="17" t="s">
        <v>10</v>
      </c>
      <c r="B4" s="18" t="s">
        <v>38</v>
      </c>
      <c r="C4" s="19"/>
      <c r="D4" s="19"/>
      <c r="E4" s="19"/>
      <c r="F4" s="19" t="s">
        <v>55</v>
      </c>
      <c r="G4" s="19"/>
      <c r="H4" s="19"/>
      <c r="I4" s="19"/>
      <c r="J4" s="19"/>
      <c r="K4" s="19"/>
      <c r="L4" s="19"/>
      <c r="M4" s="19"/>
    </row>
    <row r="5" spans="1:13" s="1" customFormat="1" x14ac:dyDescent="0.25">
      <c r="A5" s="17" t="s">
        <v>11</v>
      </c>
      <c r="B5" s="18" t="s">
        <v>38</v>
      </c>
      <c r="C5" s="19"/>
      <c r="D5" s="19"/>
      <c r="E5" s="19"/>
      <c r="F5" s="19" t="s">
        <v>56</v>
      </c>
      <c r="G5" s="19"/>
      <c r="H5" s="19"/>
      <c r="I5" s="19"/>
      <c r="J5" s="19"/>
      <c r="K5" s="19"/>
      <c r="L5" s="19"/>
      <c r="M5" s="19"/>
    </row>
    <row r="6" spans="1:13" s="1" customFormat="1" x14ac:dyDescent="0.25">
      <c r="A6" s="17" t="s">
        <v>12</v>
      </c>
      <c r="B6" s="18" t="s">
        <v>38</v>
      </c>
      <c r="C6" s="19"/>
      <c r="D6" s="19"/>
      <c r="E6" s="19"/>
      <c r="F6" s="19" t="s">
        <v>55</v>
      </c>
      <c r="G6" s="19"/>
      <c r="H6" s="19"/>
      <c r="I6" s="19"/>
      <c r="J6" s="19"/>
      <c r="K6" s="19"/>
      <c r="L6" s="19"/>
      <c r="M6" s="19"/>
    </row>
    <row r="7" spans="1:13" s="1" customFormat="1" x14ac:dyDescent="0.25">
      <c r="A7" s="17" t="s">
        <v>13</v>
      </c>
      <c r="B7" s="18" t="s">
        <v>38</v>
      </c>
      <c r="C7" s="19"/>
      <c r="D7" s="19"/>
      <c r="E7" s="19"/>
      <c r="F7" s="19" t="s">
        <v>55</v>
      </c>
      <c r="G7" s="19"/>
      <c r="H7" s="19"/>
      <c r="I7" s="19"/>
      <c r="J7" s="19"/>
      <c r="K7" s="19"/>
      <c r="L7" s="19"/>
      <c r="M7" s="19"/>
    </row>
    <row r="8" spans="1:13" s="1" customFormat="1" x14ac:dyDescent="0.25">
      <c r="A8" s="17" t="s">
        <v>14</v>
      </c>
      <c r="B8" s="18" t="s">
        <v>38</v>
      </c>
      <c r="C8" s="19"/>
      <c r="D8" s="19"/>
      <c r="E8" s="19"/>
      <c r="F8" s="19" t="s">
        <v>55</v>
      </c>
      <c r="G8" s="19"/>
      <c r="H8" s="19"/>
      <c r="I8" s="19"/>
      <c r="J8" s="19"/>
      <c r="K8" s="19"/>
      <c r="L8" s="19"/>
      <c r="M8" s="19"/>
    </row>
    <row r="9" spans="1:13" s="1" customFormat="1" x14ac:dyDescent="0.25">
      <c r="A9" s="17" t="s">
        <v>15</v>
      </c>
      <c r="B9" s="18" t="s">
        <v>38</v>
      </c>
      <c r="C9" s="19"/>
      <c r="D9" s="19"/>
      <c r="E9" s="19"/>
      <c r="F9" s="19" t="s">
        <v>55</v>
      </c>
      <c r="G9" s="19"/>
      <c r="H9" s="19"/>
      <c r="I9" s="19"/>
      <c r="J9" s="19"/>
      <c r="K9" s="19"/>
      <c r="L9" s="19"/>
      <c r="M9" s="19"/>
    </row>
    <row r="10" spans="1:13" s="1" customFormat="1" x14ac:dyDescent="0.25">
      <c r="A10" s="17" t="s">
        <v>16</v>
      </c>
      <c r="B10" s="18" t="s">
        <v>38</v>
      </c>
      <c r="C10" s="19"/>
      <c r="D10" s="19"/>
      <c r="E10" s="19"/>
      <c r="F10" s="19" t="s">
        <v>56</v>
      </c>
      <c r="G10" s="19"/>
      <c r="H10" s="19"/>
      <c r="I10" s="19"/>
      <c r="J10" s="19"/>
      <c r="K10" s="19"/>
      <c r="L10" s="19"/>
      <c r="M10" s="19"/>
    </row>
    <row r="11" spans="1:13" s="1" customFormat="1" x14ac:dyDescent="0.25">
      <c r="A11" s="17" t="s">
        <v>17</v>
      </c>
      <c r="B11" s="18" t="s">
        <v>38</v>
      </c>
      <c r="C11" s="19"/>
      <c r="D11" s="19"/>
      <c r="E11" s="19"/>
      <c r="F11" s="19" t="s">
        <v>55</v>
      </c>
      <c r="G11" s="19"/>
      <c r="H11" s="19"/>
      <c r="I11" s="19"/>
      <c r="J11" s="19"/>
      <c r="K11" s="19"/>
      <c r="L11" s="19"/>
      <c r="M11" s="19"/>
    </row>
    <row r="12" spans="1:13" s="1" customFormat="1" x14ac:dyDescent="0.25">
      <c r="A12" s="17" t="s">
        <v>18</v>
      </c>
      <c r="B12" s="18" t="s">
        <v>38</v>
      </c>
      <c r="C12" s="19"/>
      <c r="D12" s="19"/>
      <c r="E12" s="19"/>
      <c r="F12" s="19" t="s">
        <v>56</v>
      </c>
      <c r="G12" s="19"/>
      <c r="H12" s="19"/>
      <c r="I12" s="19"/>
      <c r="J12" s="19"/>
      <c r="K12" s="19"/>
      <c r="L12" s="19"/>
      <c r="M12" s="19"/>
    </row>
    <row r="13" spans="1:13" s="1" customFormat="1" x14ac:dyDescent="0.25">
      <c r="A13" s="17" t="s">
        <v>19</v>
      </c>
      <c r="B13" s="18" t="s">
        <v>38</v>
      </c>
      <c r="C13" s="19"/>
      <c r="D13" s="19"/>
      <c r="E13" s="19"/>
      <c r="F13" s="19" t="s">
        <v>55</v>
      </c>
      <c r="G13" s="19"/>
      <c r="H13" s="19"/>
      <c r="I13" s="19"/>
      <c r="J13" s="19"/>
      <c r="K13" s="19"/>
      <c r="L13" s="19"/>
      <c r="M13" s="19"/>
    </row>
    <row r="14" spans="1:13" s="1" customFormat="1" x14ac:dyDescent="0.25">
      <c r="A14" s="17" t="s">
        <v>20</v>
      </c>
      <c r="B14" s="18" t="s">
        <v>38</v>
      </c>
      <c r="C14" s="19"/>
      <c r="D14" s="19"/>
      <c r="E14" s="19"/>
      <c r="F14" s="19" t="s">
        <v>56</v>
      </c>
      <c r="G14" s="19"/>
      <c r="H14" s="19"/>
      <c r="I14" s="19"/>
      <c r="J14" s="19"/>
      <c r="K14" s="19"/>
      <c r="L14" s="19"/>
      <c r="M14" s="19"/>
    </row>
    <row r="15" spans="1:13" s="1" customFormat="1" x14ac:dyDescent="0.25">
      <c r="A15" s="17" t="s">
        <v>21</v>
      </c>
      <c r="B15" s="18" t="s">
        <v>38</v>
      </c>
      <c r="C15" s="19"/>
      <c r="D15" s="19"/>
      <c r="E15" s="19"/>
      <c r="F15" s="19" t="s">
        <v>56</v>
      </c>
      <c r="G15" s="19"/>
      <c r="H15" s="19"/>
      <c r="I15" s="19"/>
      <c r="J15" s="19"/>
      <c r="K15" s="19"/>
      <c r="L15" s="19"/>
      <c r="M15" s="19"/>
    </row>
    <row r="16" spans="1:13" s="1" customFormat="1" x14ac:dyDescent="0.25">
      <c r="A16" s="17" t="s">
        <v>57</v>
      </c>
      <c r="B16" s="18" t="s">
        <v>38</v>
      </c>
      <c r="C16" s="19"/>
      <c r="D16" s="19"/>
      <c r="E16" s="19"/>
      <c r="F16" s="19" t="s">
        <v>56</v>
      </c>
      <c r="G16" s="19"/>
      <c r="H16" s="19"/>
      <c r="I16" s="19"/>
      <c r="J16" s="19"/>
      <c r="K16" s="19"/>
      <c r="L16" s="19"/>
      <c r="M16" s="19"/>
    </row>
    <row r="17" spans="1:13" s="1" customFormat="1" x14ac:dyDescent="0.25">
      <c r="A17" s="17" t="s">
        <v>23</v>
      </c>
      <c r="B17" s="18" t="s">
        <v>38</v>
      </c>
      <c r="C17" s="19"/>
      <c r="D17" s="19"/>
      <c r="E17" s="19"/>
      <c r="F17" s="19" t="s">
        <v>55</v>
      </c>
      <c r="G17" s="19"/>
      <c r="H17" s="19"/>
      <c r="I17" s="19"/>
      <c r="J17" s="19"/>
      <c r="K17" s="19"/>
      <c r="L17" s="19"/>
      <c r="M17" s="19"/>
    </row>
    <row r="18" spans="1:13" x14ac:dyDescent="0.25">
      <c r="A18" s="5" t="s">
        <v>3</v>
      </c>
      <c r="B18" s="11" t="s">
        <v>39</v>
      </c>
      <c r="C18" s="6" t="s">
        <v>66</v>
      </c>
      <c r="D18" s="6" t="s">
        <v>70</v>
      </c>
      <c r="E18" s="6">
        <v>0.4</v>
      </c>
      <c r="F18" s="6" t="s">
        <v>47</v>
      </c>
      <c r="G18" s="6">
        <v>100</v>
      </c>
      <c r="H18" s="6" t="s">
        <v>87</v>
      </c>
      <c r="I18" s="6"/>
      <c r="J18" s="6"/>
      <c r="K18" s="6" t="s">
        <v>52</v>
      </c>
      <c r="L18" s="6" t="s">
        <v>51</v>
      </c>
      <c r="M18" s="6" t="s">
        <v>60</v>
      </c>
    </row>
    <row r="19" spans="1:13" x14ac:dyDescent="0.25">
      <c r="A19" s="21" t="s">
        <v>6</v>
      </c>
      <c r="B19" s="22" t="s">
        <v>40</v>
      </c>
      <c r="C19" s="23" t="s">
        <v>66</v>
      </c>
      <c r="D19" s="6" t="s">
        <v>70</v>
      </c>
      <c r="E19" s="8">
        <v>3</v>
      </c>
      <c r="F19" s="6" t="s">
        <v>65</v>
      </c>
      <c r="G19" s="23"/>
      <c r="H19" s="23" t="s">
        <v>89</v>
      </c>
      <c r="I19" s="6"/>
      <c r="J19" s="6"/>
      <c r="K19" s="23" t="s">
        <v>52</v>
      </c>
      <c r="L19" s="9" t="s">
        <v>63</v>
      </c>
      <c r="M19" s="23" t="s">
        <v>62</v>
      </c>
    </row>
    <row r="20" spans="1:13" x14ac:dyDescent="0.25">
      <c r="A20" s="25" t="s">
        <v>94</v>
      </c>
      <c r="B20" s="13" t="s">
        <v>40</v>
      </c>
      <c r="C20" s="6" t="s">
        <v>66</v>
      </c>
      <c r="D20" s="6" t="s">
        <v>70</v>
      </c>
      <c r="E20" s="6">
        <v>0.2</v>
      </c>
      <c r="F20" s="6" t="s">
        <v>47</v>
      </c>
      <c r="G20" s="6">
        <v>1</v>
      </c>
      <c r="H20" s="6" t="s">
        <v>95</v>
      </c>
      <c r="I20" s="6"/>
      <c r="J20" s="6"/>
      <c r="K20" s="6" t="s">
        <v>49</v>
      </c>
      <c r="L20" s="9">
        <v>10.34</v>
      </c>
      <c r="M20" s="6" t="s">
        <v>60</v>
      </c>
    </row>
    <row r="21" spans="1:13" s="1" customFormat="1" x14ac:dyDescent="0.25">
      <c r="A21" s="5" t="s">
        <v>7</v>
      </c>
      <c r="B21" s="11" t="s">
        <v>39</v>
      </c>
      <c r="C21" s="6">
        <v>2018</v>
      </c>
      <c r="D21" s="6">
        <v>2018</v>
      </c>
      <c r="E21" s="6">
        <v>0.2</v>
      </c>
      <c r="F21" s="6" t="s">
        <v>47</v>
      </c>
      <c r="G21" s="6"/>
      <c r="H21" s="6"/>
      <c r="I21" s="6"/>
      <c r="J21" s="6"/>
      <c r="K21" s="6" t="s">
        <v>52</v>
      </c>
      <c r="L21" s="7">
        <v>10</v>
      </c>
      <c r="M21" s="6" t="s">
        <v>61</v>
      </c>
    </row>
    <row r="22" spans="1:13" x14ac:dyDescent="0.25">
      <c r="A22" s="25" t="s">
        <v>98</v>
      </c>
      <c r="B22" s="13" t="s">
        <v>40</v>
      </c>
      <c r="C22" s="6" t="s">
        <v>66</v>
      </c>
      <c r="D22" s="6" t="s">
        <v>64</v>
      </c>
      <c r="E22" s="6">
        <v>0.1</v>
      </c>
      <c r="F22" s="6" t="s">
        <v>47</v>
      </c>
      <c r="G22" s="6">
        <v>1</v>
      </c>
      <c r="H22" s="6"/>
      <c r="I22" s="6"/>
      <c r="J22" s="6"/>
      <c r="K22" s="6" t="s">
        <v>50</v>
      </c>
      <c r="L22" s="9">
        <v>10.34</v>
      </c>
      <c r="M22" s="6" t="s">
        <v>60</v>
      </c>
    </row>
    <row r="23" spans="1:13" x14ac:dyDescent="0.25">
      <c r="A23" s="5" t="s">
        <v>4</v>
      </c>
      <c r="B23" s="11" t="s">
        <v>39</v>
      </c>
      <c r="C23" s="6" t="s">
        <v>66</v>
      </c>
      <c r="D23" s="6" t="s">
        <v>71</v>
      </c>
      <c r="E23" s="6">
        <v>0.2</v>
      </c>
      <c r="F23" s="6" t="s">
        <v>47</v>
      </c>
      <c r="G23" s="6">
        <v>13</v>
      </c>
      <c r="H23" s="6" t="s">
        <v>96</v>
      </c>
      <c r="I23" s="6"/>
      <c r="J23" s="6"/>
      <c r="K23" s="6" t="s">
        <v>53</v>
      </c>
      <c r="L23" s="6" t="s">
        <v>51</v>
      </c>
      <c r="M23" s="6" t="s">
        <v>60</v>
      </c>
    </row>
    <row r="24" spans="1:13" s="1" customFormat="1" x14ac:dyDescent="0.25">
      <c r="A24" s="5" t="s">
        <v>36</v>
      </c>
      <c r="B24" s="11" t="s">
        <v>39</v>
      </c>
      <c r="C24" s="6" t="s">
        <v>66</v>
      </c>
      <c r="D24" s="6" t="s">
        <v>64</v>
      </c>
      <c r="E24" s="6">
        <v>0.2</v>
      </c>
      <c r="F24" s="6" t="s">
        <v>47</v>
      </c>
      <c r="G24" s="6"/>
      <c r="H24" s="6"/>
      <c r="I24" s="6"/>
      <c r="J24" s="6"/>
      <c r="K24" s="6" t="s">
        <v>53</v>
      </c>
      <c r="L24" s="6" t="s">
        <v>63</v>
      </c>
      <c r="M24" s="6" t="s">
        <v>61</v>
      </c>
    </row>
    <row r="25" spans="1:13" s="1" customFormat="1" x14ac:dyDescent="0.25">
      <c r="A25" s="5" t="s">
        <v>32</v>
      </c>
      <c r="B25" s="12" t="s">
        <v>43</v>
      </c>
      <c r="C25" s="6">
        <v>2018</v>
      </c>
      <c r="D25" s="6">
        <v>2018</v>
      </c>
      <c r="E25" s="8">
        <v>2</v>
      </c>
      <c r="F25" s="6" t="s">
        <v>47</v>
      </c>
      <c r="G25" s="6"/>
      <c r="H25" s="6"/>
      <c r="I25" s="6"/>
      <c r="J25" s="6"/>
      <c r="K25" s="6" t="s">
        <v>52</v>
      </c>
      <c r="L25" s="6" t="s">
        <v>63</v>
      </c>
      <c r="M25" s="6" t="s">
        <v>61</v>
      </c>
    </row>
    <row r="26" spans="1:13" x14ac:dyDescent="0.25">
      <c r="A26" s="5" t="s">
        <v>2</v>
      </c>
      <c r="B26" s="13" t="s">
        <v>40</v>
      </c>
      <c r="C26" s="6" t="s">
        <v>66</v>
      </c>
      <c r="D26" s="6" t="s">
        <v>71</v>
      </c>
      <c r="E26" s="6">
        <v>0.8</v>
      </c>
      <c r="F26" s="6" t="s">
        <v>47</v>
      </c>
      <c r="G26" s="6">
        <v>5</v>
      </c>
      <c r="H26" s="6" t="s">
        <v>90</v>
      </c>
      <c r="I26" s="6"/>
      <c r="J26" s="6"/>
      <c r="K26" s="6" t="s">
        <v>52</v>
      </c>
      <c r="L26" s="9">
        <v>12</v>
      </c>
      <c r="M26" s="6" t="s">
        <v>60</v>
      </c>
    </row>
    <row r="27" spans="1:13" x14ac:dyDescent="0.25">
      <c r="A27" s="5" t="s">
        <v>5</v>
      </c>
      <c r="B27" s="11" t="s">
        <v>39</v>
      </c>
      <c r="C27" s="6" t="s">
        <v>67</v>
      </c>
      <c r="D27" s="6" t="s">
        <v>72</v>
      </c>
      <c r="E27" s="6">
        <v>0.3</v>
      </c>
      <c r="F27" s="6" t="s">
        <v>47</v>
      </c>
      <c r="G27" s="6">
        <v>100</v>
      </c>
      <c r="H27" s="6"/>
      <c r="I27" s="6"/>
      <c r="J27" s="6"/>
      <c r="K27" s="6" t="s">
        <v>53</v>
      </c>
      <c r="L27" s="6"/>
      <c r="M27" s="6" t="s">
        <v>60</v>
      </c>
    </row>
    <row r="28" spans="1:13" x14ac:dyDescent="0.25">
      <c r="A28" s="5" t="s">
        <v>26</v>
      </c>
      <c r="B28" s="13" t="s">
        <v>40</v>
      </c>
      <c r="C28" s="6" t="s">
        <v>67</v>
      </c>
      <c r="D28" s="6" t="s">
        <v>72</v>
      </c>
      <c r="E28" s="6">
        <v>0.6</v>
      </c>
      <c r="F28" s="6" t="s">
        <v>47</v>
      </c>
      <c r="G28" s="6">
        <v>5</v>
      </c>
      <c r="H28" s="6" t="s">
        <v>90</v>
      </c>
      <c r="I28" s="6"/>
      <c r="J28" s="6"/>
      <c r="K28" s="6" t="s">
        <v>48</v>
      </c>
      <c r="L28" s="9">
        <v>16</v>
      </c>
      <c r="M28" s="6" t="s">
        <v>60</v>
      </c>
    </row>
    <row r="29" spans="1:13" x14ac:dyDescent="0.25">
      <c r="A29" s="5" t="s">
        <v>27</v>
      </c>
      <c r="B29" s="13" t="s">
        <v>40</v>
      </c>
      <c r="C29" s="6" t="s">
        <v>67</v>
      </c>
      <c r="D29" s="6" t="s">
        <v>72</v>
      </c>
      <c r="E29" s="6">
        <v>0.5</v>
      </c>
      <c r="F29" s="6" t="s">
        <v>47</v>
      </c>
      <c r="G29" s="6">
        <v>8</v>
      </c>
      <c r="H29" s="6" t="s">
        <v>91</v>
      </c>
      <c r="I29" s="6"/>
      <c r="J29" s="6"/>
      <c r="K29" s="6" t="s">
        <v>48</v>
      </c>
      <c r="L29" s="9">
        <v>15</v>
      </c>
      <c r="M29" s="6" t="s">
        <v>60</v>
      </c>
    </row>
    <row r="30" spans="1:13" x14ac:dyDescent="0.25">
      <c r="A30" s="5" t="s">
        <v>30</v>
      </c>
      <c r="B30" s="13" t="s">
        <v>40</v>
      </c>
      <c r="C30" s="6" t="s">
        <v>67</v>
      </c>
      <c r="D30" s="6" t="s">
        <v>72</v>
      </c>
      <c r="E30" s="6">
        <v>0.7</v>
      </c>
      <c r="F30" s="6" t="s">
        <v>47</v>
      </c>
      <c r="G30" s="6">
        <v>13</v>
      </c>
      <c r="H30" s="6" t="s">
        <v>88</v>
      </c>
      <c r="I30" s="6"/>
      <c r="J30" s="6"/>
      <c r="K30" s="6" t="s">
        <v>49</v>
      </c>
      <c r="L30" s="9">
        <v>7.76</v>
      </c>
      <c r="M30" s="6" t="s">
        <v>60</v>
      </c>
    </row>
    <row r="31" spans="1:13" x14ac:dyDescent="0.25">
      <c r="A31" s="25" t="s">
        <v>92</v>
      </c>
      <c r="B31" s="13" t="s">
        <v>40</v>
      </c>
      <c r="C31" s="6" t="s">
        <v>67</v>
      </c>
      <c r="D31" s="6" t="s">
        <v>74</v>
      </c>
      <c r="E31" s="6">
        <v>0.5</v>
      </c>
      <c r="F31" s="6" t="s">
        <v>47</v>
      </c>
      <c r="G31" s="6">
        <v>1</v>
      </c>
      <c r="H31" s="6" t="s">
        <v>93</v>
      </c>
      <c r="I31" s="6"/>
      <c r="J31" s="6"/>
      <c r="K31" s="6" t="s">
        <v>48</v>
      </c>
      <c r="L31" s="9">
        <v>5.5</v>
      </c>
      <c r="M31" s="6" t="s">
        <v>60</v>
      </c>
    </row>
    <row r="32" spans="1:13" x14ac:dyDescent="0.25">
      <c r="A32" s="15" t="s">
        <v>1</v>
      </c>
      <c r="B32" s="13" t="s">
        <v>40</v>
      </c>
      <c r="C32" s="16" t="s">
        <v>67</v>
      </c>
      <c r="D32" s="16" t="s">
        <v>82</v>
      </c>
      <c r="E32" s="16">
        <v>0.2</v>
      </c>
      <c r="F32" s="16" t="s">
        <v>47</v>
      </c>
      <c r="G32" s="16">
        <v>8</v>
      </c>
      <c r="H32" s="16"/>
      <c r="I32" s="16"/>
      <c r="J32" s="16"/>
      <c r="K32" s="16" t="s">
        <v>54</v>
      </c>
      <c r="L32" s="16">
        <v>10.34</v>
      </c>
      <c r="M32" s="16" t="s">
        <v>60</v>
      </c>
    </row>
    <row r="33" spans="1:13" s="1" customFormat="1" x14ac:dyDescent="0.25">
      <c r="A33" s="5" t="s">
        <v>28</v>
      </c>
      <c r="B33" s="13" t="s">
        <v>40</v>
      </c>
      <c r="C33" s="6" t="s">
        <v>67</v>
      </c>
      <c r="D33" s="6" t="s">
        <v>73</v>
      </c>
      <c r="E33" s="6">
        <v>0.5</v>
      </c>
      <c r="F33" s="6" t="s">
        <v>47</v>
      </c>
      <c r="G33" s="6"/>
      <c r="H33" s="6"/>
      <c r="I33" s="6"/>
      <c r="J33" s="6"/>
      <c r="K33" s="6" t="s">
        <v>49</v>
      </c>
      <c r="L33" s="9">
        <v>7.76</v>
      </c>
      <c r="M33" s="6" t="s">
        <v>61</v>
      </c>
    </row>
    <row r="34" spans="1:13" s="1" customFormat="1" x14ac:dyDescent="0.25">
      <c r="A34" s="5" t="s">
        <v>29</v>
      </c>
      <c r="B34" s="13" t="s">
        <v>40</v>
      </c>
      <c r="C34" s="6" t="s">
        <v>68</v>
      </c>
      <c r="D34" s="6" t="s">
        <v>75</v>
      </c>
      <c r="E34" s="8">
        <v>1</v>
      </c>
      <c r="F34" s="6" t="s">
        <v>47</v>
      </c>
      <c r="G34" s="6"/>
      <c r="H34" s="6"/>
      <c r="I34" s="6"/>
      <c r="J34" s="6"/>
      <c r="K34" s="6" t="s">
        <v>48</v>
      </c>
      <c r="L34" s="9">
        <v>10.34</v>
      </c>
      <c r="M34" s="6" t="s">
        <v>61</v>
      </c>
    </row>
    <row r="35" spans="1:13" x14ac:dyDescent="0.25">
      <c r="A35" s="25" t="s">
        <v>31</v>
      </c>
      <c r="B35" s="13" t="s">
        <v>40</v>
      </c>
      <c r="C35" s="6" t="s">
        <v>67</v>
      </c>
      <c r="D35" s="6" t="s">
        <v>73</v>
      </c>
      <c r="E35" s="6">
        <v>0.2</v>
      </c>
      <c r="F35" s="6" t="s">
        <v>47</v>
      </c>
      <c r="G35" s="6">
        <v>8</v>
      </c>
      <c r="H35" s="6"/>
      <c r="I35" s="6"/>
      <c r="J35" s="6"/>
      <c r="K35" s="6" t="s">
        <v>49</v>
      </c>
      <c r="L35" s="9">
        <v>13</v>
      </c>
      <c r="M35" s="6" t="s">
        <v>60</v>
      </c>
    </row>
    <row r="36" spans="1:13" x14ac:dyDescent="0.25">
      <c r="A36" s="5" t="s">
        <v>9</v>
      </c>
      <c r="B36" s="11" t="s">
        <v>39</v>
      </c>
      <c r="C36" s="6" t="s">
        <v>68</v>
      </c>
      <c r="D36" s="6" t="s">
        <v>77</v>
      </c>
      <c r="E36" s="6" t="s">
        <v>63</v>
      </c>
      <c r="F36" s="6" t="s">
        <v>47</v>
      </c>
      <c r="G36" s="6">
        <v>13</v>
      </c>
      <c r="H36" s="6"/>
      <c r="I36" s="6"/>
      <c r="J36" s="6"/>
      <c r="K36" s="6" t="s">
        <v>54</v>
      </c>
      <c r="L36" s="6" t="s">
        <v>63</v>
      </c>
      <c r="M36" s="6" t="s">
        <v>60</v>
      </c>
    </row>
    <row r="37" spans="1:13" x14ac:dyDescent="0.25">
      <c r="A37" s="21" t="s">
        <v>0</v>
      </c>
      <c r="B37" s="22" t="s">
        <v>40</v>
      </c>
      <c r="C37" s="23" t="s">
        <v>68</v>
      </c>
      <c r="D37" s="23" t="s">
        <v>75</v>
      </c>
      <c r="E37" s="6">
        <v>0.4</v>
      </c>
      <c r="F37" s="23" t="s">
        <v>47</v>
      </c>
      <c r="G37" s="23"/>
      <c r="H37" s="23" t="s">
        <v>99</v>
      </c>
      <c r="I37" s="23"/>
      <c r="J37" s="23"/>
      <c r="K37" s="23" t="s">
        <v>49</v>
      </c>
      <c r="L37" s="6" t="s">
        <v>63</v>
      </c>
      <c r="M37" s="23" t="s">
        <v>60</v>
      </c>
    </row>
    <row r="38" spans="1:13" x14ac:dyDescent="0.25">
      <c r="A38" s="25" t="s">
        <v>33</v>
      </c>
      <c r="B38" s="13" t="s">
        <v>40</v>
      </c>
      <c r="C38" s="6" t="s">
        <v>68</v>
      </c>
      <c r="D38" s="6" t="s">
        <v>76</v>
      </c>
      <c r="E38" s="6">
        <v>0.5</v>
      </c>
      <c r="F38" s="6" t="s">
        <v>47</v>
      </c>
      <c r="G38" s="6">
        <v>2</v>
      </c>
      <c r="H38" s="6"/>
      <c r="I38" s="6"/>
      <c r="J38" s="6"/>
      <c r="K38" s="6" t="s">
        <v>49</v>
      </c>
      <c r="L38" s="9">
        <v>7.76</v>
      </c>
      <c r="M38" s="6" t="s">
        <v>62</v>
      </c>
    </row>
    <row r="39" spans="1:13" x14ac:dyDescent="0.25">
      <c r="A39" s="25" t="s">
        <v>35</v>
      </c>
      <c r="B39" s="13" t="s">
        <v>40</v>
      </c>
      <c r="C39" s="6" t="s">
        <v>69</v>
      </c>
      <c r="D39" s="6" t="s">
        <v>79</v>
      </c>
      <c r="E39" s="6">
        <v>0.2</v>
      </c>
      <c r="F39" s="6" t="s">
        <v>47</v>
      </c>
      <c r="G39" s="6">
        <v>2</v>
      </c>
      <c r="H39" s="6"/>
      <c r="I39" s="6"/>
      <c r="J39" s="6"/>
      <c r="K39" s="6" t="s">
        <v>50</v>
      </c>
      <c r="L39" s="9">
        <v>10.34</v>
      </c>
      <c r="M39" s="6" t="s">
        <v>62</v>
      </c>
    </row>
    <row r="40" spans="1:13" s="1" customFormat="1" x14ac:dyDescent="0.25">
      <c r="A40" s="5" t="s">
        <v>25</v>
      </c>
      <c r="B40" s="14" t="s">
        <v>42</v>
      </c>
      <c r="C40" s="6" t="s">
        <v>67</v>
      </c>
      <c r="D40" s="6" t="s">
        <v>72</v>
      </c>
      <c r="E40" s="6">
        <v>0.5</v>
      </c>
      <c r="F40" s="6" t="s">
        <v>47</v>
      </c>
      <c r="G40" s="6"/>
      <c r="H40" s="6"/>
      <c r="I40" s="6"/>
      <c r="J40" s="6"/>
      <c r="K40" s="6" t="s">
        <v>48</v>
      </c>
      <c r="L40" s="6" t="s">
        <v>63</v>
      </c>
      <c r="M40" s="6" t="s">
        <v>61</v>
      </c>
    </row>
    <row r="41" spans="1:13" s="1" customFormat="1" x14ac:dyDescent="0.25">
      <c r="A41" s="5" t="s">
        <v>8</v>
      </c>
      <c r="B41" s="10" t="s">
        <v>41</v>
      </c>
      <c r="C41" s="6" t="s">
        <v>66</v>
      </c>
      <c r="D41" s="6" t="s">
        <v>64</v>
      </c>
      <c r="E41" s="6">
        <v>0.6</v>
      </c>
      <c r="F41" s="6" t="s">
        <v>47</v>
      </c>
      <c r="G41" s="6"/>
      <c r="H41" s="6"/>
      <c r="I41" s="6"/>
      <c r="J41" s="6"/>
      <c r="K41" s="6" t="s">
        <v>48</v>
      </c>
      <c r="L41" s="6" t="s">
        <v>63</v>
      </c>
      <c r="M41" s="6" t="s">
        <v>61</v>
      </c>
    </row>
    <row r="42" spans="1:13" x14ac:dyDescent="0.25">
      <c r="A42" s="25" t="s">
        <v>34</v>
      </c>
      <c r="B42" s="13" t="s">
        <v>40</v>
      </c>
      <c r="C42" s="6" t="s">
        <v>69</v>
      </c>
      <c r="D42" s="6" t="s">
        <v>78</v>
      </c>
      <c r="E42" s="6">
        <v>0.2</v>
      </c>
      <c r="F42" s="6" t="s">
        <v>47</v>
      </c>
      <c r="G42" s="6">
        <v>2</v>
      </c>
      <c r="H42" s="6"/>
      <c r="I42" s="6"/>
      <c r="J42" s="6"/>
      <c r="K42" s="6" t="s">
        <v>50</v>
      </c>
      <c r="L42" s="9">
        <v>10.34</v>
      </c>
      <c r="M42" s="6" t="s">
        <v>62</v>
      </c>
    </row>
    <row r="43" spans="1:13" s="1" customFormat="1" x14ac:dyDescent="0.25">
      <c r="A43" s="1" t="s">
        <v>58</v>
      </c>
      <c r="L43" s="2"/>
    </row>
  </sheetData>
  <autoFilter ref="A1:M43" xr:uid="{00000000-0009-0000-0000-000000000000}"/>
  <sortState ref="A3:I42">
    <sortCondition ref="C3:C4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E10"/>
  <sheetViews>
    <sheetView workbookViewId="0">
      <selection activeCell="C10" sqref="C10"/>
    </sheetView>
  </sheetViews>
  <sheetFormatPr baseColWidth="10" defaultRowHeight="14.4" x14ac:dyDescent="0.3"/>
  <cols>
    <col min="1" max="1" width="2.88671875" customWidth="1"/>
    <col min="2" max="2" width="40.33203125" bestFit="1" customWidth="1"/>
    <col min="3" max="3" width="42.44140625" bestFit="1" customWidth="1"/>
  </cols>
  <sheetData>
    <row r="1" spans="2:5" x14ac:dyDescent="0.3">
      <c r="B1" s="29"/>
      <c r="C1" s="29"/>
    </row>
    <row r="2" spans="2:5" x14ac:dyDescent="0.3">
      <c r="B2" s="112" t="s">
        <v>240</v>
      </c>
      <c r="C2" s="112" t="s">
        <v>241</v>
      </c>
      <c r="D2" s="112" t="s">
        <v>252</v>
      </c>
    </row>
    <row r="3" spans="2:5" x14ac:dyDescent="0.3">
      <c r="B3" s="29" t="s">
        <v>238</v>
      </c>
      <c r="C3" s="29" t="s">
        <v>239</v>
      </c>
      <c r="D3" s="29" t="s">
        <v>253</v>
      </c>
    </row>
    <row r="4" spans="2:5" x14ac:dyDescent="0.3">
      <c r="B4" s="128" t="s">
        <v>249</v>
      </c>
      <c r="C4" s="128" t="s">
        <v>258</v>
      </c>
    </row>
    <row r="5" spans="2:5" x14ac:dyDescent="0.3">
      <c r="B5" s="128" t="s">
        <v>101</v>
      </c>
      <c r="C5" s="128" t="s">
        <v>250</v>
      </c>
    </row>
    <row r="6" spans="2:5" x14ac:dyDescent="0.3">
      <c r="B6" s="128" t="s">
        <v>101</v>
      </c>
      <c r="C6" s="128" t="s">
        <v>251</v>
      </c>
    </row>
    <row r="7" spans="2:5" x14ac:dyDescent="0.3">
      <c r="B7" s="128" t="s">
        <v>101</v>
      </c>
      <c r="C7" s="128" t="s">
        <v>247</v>
      </c>
    </row>
    <row r="8" spans="2:5" x14ac:dyDescent="0.3">
      <c r="B8" s="128" t="s">
        <v>256</v>
      </c>
    </row>
    <row r="9" spans="2:5" ht="30.75" customHeight="1" x14ac:dyDescent="0.3">
      <c r="B9" s="128" t="s">
        <v>254</v>
      </c>
      <c r="C9" s="30" t="s">
        <v>255</v>
      </c>
      <c r="D9" s="30"/>
      <c r="E9" s="30"/>
    </row>
    <row r="10" spans="2:5" x14ac:dyDescent="0.3">
      <c r="C10" s="128" t="s">
        <v>257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F33"/>
  <sheetViews>
    <sheetView showGridLines="0" workbookViewId="0">
      <selection activeCell="F5" sqref="F5"/>
    </sheetView>
  </sheetViews>
  <sheetFormatPr baseColWidth="10" defaultRowHeight="14.4" x14ac:dyDescent="0.3"/>
  <cols>
    <col min="2" max="2" width="4.5546875" customWidth="1"/>
    <col min="3" max="3" width="13.5546875" customWidth="1"/>
    <col min="4" max="4" width="46.33203125" customWidth="1"/>
    <col min="5" max="6" width="29.44140625"/>
  </cols>
  <sheetData>
    <row r="2" spans="2:6" x14ac:dyDescent="0.3">
      <c r="B2" s="33" t="s">
        <v>107</v>
      </c>
      <c r="C2" s="33"/>
      <c r="D2" s="29"/>
      <c r="E2" s="29"/>
      <c r="F2" s="29"/>
    </row>
    <row r="3" spans="2:6" x14ac:dyDescent="0.3">
      <c r="B3" s="34" t="s">
        <v>128</v>
      </c>
      <c r="C3" s="238" t="s">
        <v>106</v>
      </c>
      <c r="D3" s="238"/>
      <c r="E3" s="238"/>
      <c r="F3" s="30"/>
    </row>
    <row r="4" spans="2:6" x14ac:dyDescent="0.3">
      <c r="B4" s="43" t="s">
        <v>120</v>
      </c>
      <c r="C4" s="44" t="s">
        <v>108</v>
      </c>
      <c r="D4" s="44" t="s">
        <v>124</v>
      </c>
      <c r="E4" s="45" t="s">
        <v>109</v>
      </c>
      <c r="F4" s="31"/>
    </row>
    <row r="5" spans="2:6" ht="39.6" x14ac:dyDescent="0.3">
      <c r="B5" s="35">
        <v>1</v>
      </c>
      <c r="C5" s="36" t="s">
        <v>110</v>
      </c>
      <c r="D5" s="37" t="s">
        <v>135</v>
      </c>
      <c r="E5" s="38" t="s">
        <v>136</v>
      </c>
      <c r="F5" s="30"/>
    </row>
    <row r="6" spans="2:6" ht="26.4" x14ac:dyDescent="0.3">
      <c r="B6" s="35">
        <v>2</v>
      </c>
      <c r="C6" s="36" t="s">
        <v>111</v>
      </c>
      <c r="D6" s="37" t="s">
        <v>112</v>
      </c>
      <c r="E6" s="38" t="s">
        <v>121</v>
      </c>
      <c r="F6" s="29"/>
    </row>
    <row r="7" spans="2:6" x14ac:dyDescent="0.3">
      <c r="B7" s="39">
        <v>3</v>
      </c>
      <c r="C7" s="40" t="s">
        <v>111</v>
      </c>
      <c r="D7" s="41" t="s">
        <v>113</v>
      </c>
      <c r="E7" s="42" t="s">
        <v>114</v>
      </c>
      <c r="F7" s="29"/>
    </row>
    <row r="8" spans="2:6" x14ac:dyDescent="0.3">
      <c r="B8" s="29"/>
      <c r="C8" s="29"/>
      <c r="D8" s="29"/>
      <c r="E8" s="29"/>
      <c r="F8" s="29"/>
    </row>
    <row r="9" spans="2:6" ht="15" customHeight="1" x14ac:dyDescent="0.3">
      <c r="B9" s="34" t="s">
        <v>128</v>
      </c>
      <c r="C9" s="238" t="s">
        <v>137</v>
      </c>
      <c r="D9" s="238"/>
      <c r="E9" s="238"/>
      <c r="F9" s="30"/>
    </row>
    <row r="10" spans="2:6" x14ac:dyDescent="0.3">
      <c r="B10" s="43" t="s">
        <v>120</v>
      </c>
      <c r="C10" s="44" t="s">
        <v>108</v>
      </c>
      <c r="D10" s="44" t="s">
        <v>124</v>
      </c>
      <c r="E10" s="45" t="s">
        <v>109</v>
      </c>
      <c r="F10" s="31"/>
    </row>
    <row r="11" spans="2:6" ht="39.6" x14ac:dyDescent="0.3">
      <c r="B11" s="50">
        <v>1</v>
      </c>
      <c r="C11" s="51" t="s">
        <v>110</v>
      </c>
      <c r="D11" s="52" t="s">
        <v>138</v>
      </c>
      <c r="E11" s="239" t="s">
        <v>126</v>
      </c>
      <c r="F11" s="29"/>
    </row>
    <row r="12" spans="2:6" x14ac:dyDescent="0.3">
      <c r="B12" s="46">
        <v>2</v>
      </c>
      <c r="C12" s="36" t="s">
        <v>111</v>
      </c>
      <c r="D12" s="37" t="s">
        <v>125</v>
      </c>
      <c r="E12" s="240"/>
      <c r="F12" s="29"/>
    </row>
    <row r="13" spans="2:6" x14ac:dyDescent="0.3">
      <c r="B13" s="46">
        <v>3</v>
      </c>
      <c r="C13" s="36" t="s">
        <v>111</v>
      </c>
      <c r="D13" s="37" t="s">
        <v>127</v>
      </c>
      <c r="E13" s="240"/>
      <c r="F13" s="29"/>
    </row>
    <row r="14" spans="2:6" x14ac:dyDescent="0.3">
      <c r="B14" s="47">
        <v>3</v>
      </c>
      <c r="C14" s="40" t="s">
        <v>111</v>
      </c>
      <c r="D14" s="41" t="s">
        <v>122</v>
      </c>
      <c r="E14" s="241"/>
      <c r="F14" s="29"/>
    </row>
    <row r="15" spans="2:6" x14ac:dyDescent="0.3">
      <c r="B15" s="29"/>
      <c r="C15" s="29"/>
      <c r="D15" s="30"/>
      <c r="E15" s="32"/>
      <c r="F15" s="29"/>
    </row>
    <row r="16" spans="2:6" ht="15" customHeight="1" x14ac:dyDescent="0.3">
      <c r="B16" s="34" t="s">
        <v>128</v>
      </c>
      <c r="C16" s="238" t="s">
        <v>115</v>
      </c>
      <c r="D16" s="238"/>
      <c r="E16" s="238"/>
      <c r="F16" s="29"/>
    </row>
    <row r="17" spans="2:6" x14ac:dyDescent="0.3">
      <c r="B17" s="43" t="s">
        <v>120</v>
      </c>
      <c r="C17" s="44" t="s">
        <v>108</v>
      </c>
      <c r="D17" s="44" t="s">
        <v>124</v>
      </c>
      <c r="E17" s="45" t="s">
        <v>109</v>
      </c>
      <c r="F17" s="29"/>
    </row>
    <row r="18" spans="2:6" x14ac:dyDescent="0.3">
      <c r="B18" s="46">
        <v>1</v>
      </c>
      <c r="C18" s="36" t="s">
        <v>111</v>
      </c>
      <c r="D18" s="37" t="s">
        <v>125</v>
      </c>
      <c r="E18" s="240" t="s">
        <v>126</v>
      </c>
      <c r="F18" s="29"/>
    </row>
    <row r="19" spans="2:6" x14ac:dyDescent="0.3">
      <c r="B19" s="46">
        <v>2</v>
      </c>
      <c r="C19" s="36" t="s">
        <v>111</v>
      </c>
      <c r="D19" s="37" t="s">
        <v>127</v>
      </c>
      <c r="E19" s="240"/>
      <c r="F19" s="29"/>
    </row>
    <row r="20" spans="2:6" x14ac:dyDescent="0.3">
      <c r="B20" s="47">
        <v>3</v>
      </c>
      <c r="C20" s="40" t="s">
        <v>111</v>
      </c>
      <c r="D20" s="41" t="s">
        <v>122</v>
      </c>
      <c r="E20" s="241"/>
      <c r="F20" s="29"/>
    </row>
    <row r="21" spans="2:6" x14ac:dyDescent="0.3">
      <c r="B21" s="29"/>
      <c r="C21" s="29"/>
      <c r="D21" s="29"/>
      <c r="E21" s="29"/>
      <c r="F21" s="29"/>
    </row>
    <row r="22" spans="2:6" ht="15" customHeight="1" x14ac:dyDescent="0.3">
      <c r="B22" s="34" t="s">
        <v>128</v>
      </c>
      <c r="C22" s="238" t="s">
        <v>116</v>
      </c>
      <c r="D22" s="238"/>
      <c r="E22" s="238"/>
      <c r="F22" s="29"/>
    </row>
    <row r="23" spans="2:6" x14ac:dyDescent="0.3">
      <c r="B23" s="43" t="s">
        <v>120</v>
      </c>
      <c r="C23" s="44" t="s">
        <v>108</v>
      </c>
      <c r="D23" s="44" t="s">
        <v>124</v>
      </c>
      <c r="E23" s="45" t="s">
        <v>109</v>
      </c>
      <c r="F23" s="29"/>
    </row>
    <row r="24" spans="2:6" ht="39.6" x14ac:dyDescent="0.3">
      <c r="B24" s="46">
        <v>1</v>
      </c>
      <c r="C24" s="36" t="s">
        <v>129</v>
      </c>
      <c r="D24" s="37" t="s">
        <v>130</v>
      </c>
      <c r="E24" s="48"/>
      <c r="F24" s="29"/>
    </row>
    <row r="25" spans="2:6" ht="39.6" x14ac:dyDescent="0.3">
      <c r="B25" s="47">
        <v>2</v>
      </c>
      <c r="C25" s="40" t="s">
        <v>129</v>
      </c>
      <c r="D25" s="41" t="s">
        <v>131</v>
      </c>
      <c r="E25" s="49"/>
      <c r="F25" s="29"/>
    </row>
    <row r="26" spans="2:6" x14ac:dyDescent="0.3">
      <c r="B26" s="29"/>
      <c r="C26" s="29"/>
      <c r="D26" s="30"/>
      <c r="E26" s="30"/>
      <c r="F26" s="29"/>
    </row>
    <row r="27" spans="2:6" x14ac:dyDescent="0.3">
      <c r="B27" s="29"/>
      <c r="C27" s="29"/>
      <c r="D27" s="29"/>
      <c r="E27" s="29"/>
      <c r="F27" s="29"/>
    </row>
    <row r="28" spans="2:6" ht="15" customHeight="1" x14ac:dyDescent="0.3">
      <c r="B28" s="34" t="s">
        <v>128</v>
      </c>
      <c r="C28" s="238" t="s">
        <v>117</v>
      </c>
      <c r="D28" s="238"/>
      <c r="E28" s="238"/>
      <c r="F28" s="29"/>
    </row>
    <row r="29" spans="2:6" x14ac:dyDescent="0.3">
      <c r="B29" s="43" t="s">
        <v>120</v>
      </c>
      <c r="C29" s="44" t="s">
        <v>108</v>
      </c>
      <c r="D29" s="44" t="s">
        <v>124</v>
      </c>
      <c r="E29" s="45" t="s">
        <v>109</v>
      </c>
      <c r="F29" s="29"/>
    </row>
    <row r="30" spans="2:6" ht="26.4" x14ac:dyDescent="0.3">
      <c r="B30" s="46">
        <v>1</v>
      </c>
      <c r="C30" s="36" t="s">
        <v>118</v>
      </c>
      <c r="D30" s="37" t="s">
        <v>132</v>
      </c>
      <c r="E30" s="239" t="s">
        <v>123</v>
      </c>
      <c r="F30" s="29"/>
    </row>
    <row r="31" spans="2:6" ht="26.4" x14ac:dyDescent="0.3">
      <c r="B31" s="46">
        <v>2</v>
      </c>
      <c r="C31" s="36" t="s">
        <v>118</v>
      </c>
      <c r="D31" s="37" t="s">
        <v>119</v>
      </c>
      <c r="E31" s="240"/>
      <c r="F31" s="29"/>
    </row>
    <row r="32" spans="2:6" x14ac:dyDescent="0.3">
      <c r="B32" s="46">
        <v>3</v>
      </c>
      <c r="C32" s="36" t="s">
        <v>110</v>
      </c>
      <c r="D32" s="37" t="s">
        <v>133</v>
      </c>
      <c r="E32" s="240"/>
      <c r="F32" s="29"/>
    </row>
    <row r="33" spans="2:6" ht="26.4" x14ac:dyDescent="0.3">
      <c r="B33" s="47">
        <v>4</v>
      </c>
      <c r="C33" s="40" t="s">
        <v>110</v>
      </c>
      <c r="D33" s="41" t="s">
        <v>134</v>
      </c>
      <c r="E33" s="241"/>
      <c r="F33" s="29"/>
    </row>
  </sheetData>
  <mergeCells count="8">
    <mergeCell ref="C28:E28"/>
    <mergeCell ref="E30:E33"/>
    <mergeCell ref="C3:E3"/>
    <mergeCell ref="C9:E9"/>
    <mergeCell ref="E11:E14"/>
    <mergeCell ref="C16:E16"/>
    <mergeCell ref="E18:E20"/>
    <mergeCell ref="C22:E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41"/>
  <sheetViews>
    <sheetView topLeftCell="A9" zoomScale="90" zoomScaleNormal="90" workbookViewId="0">
      <selection activeCell="C30" sqref="C30"/>
    </sheetView>
  </sheetViews>
  <sheetFormatPr baseColWidth="10" defaultRowHeight="14.4" x14ac:dyDescent="0.3"/>
  <cols>
    <col min="1" max="1" width="8" style="58" bestFit="1" customWidth="1"/>
    <col min="2" max="2" width="56.33203125" bestFit="1" customWidth="1"/>
    <col min="3" max="3" width="22.44140625" bestFit="1" customWidth="1"/>
    <col min="4" max="4" width="15.44140625" bestFit="1" customWidth="1"/>
    <col min="5" max="5" width="9.109375" bestFit="1" customWidth="1"/>
    <col min="6" max="6" width="9.109375" hidden="1" customWidth="1"/>
    <col min="7" max="7" width="13.33203125" hidden="1" customWidth="1"/>
    <col min="8" max="8" width="17.6640625" bestFit="1" customWidth="1"/>
    <col min="9" max="9" width="6.88671875" customWidth="1"/>
    <col min="10" max="10" width="9.109375" bestFit="1" customWidth="1"/>
    <col min="11" max="11" width="5.33203125" bestFit="1" customWidth="1"/>
    <col min="12" max="12" width="12" customWidth="1"/>
    <col min="13" max="13" width="9.88671875" bestFit="1" customWidth="1"/>
    <col min="14" max="14" width="12.109375" bestFit="1" customWidth="1"/>
    <col min="15" max="15" width="11" bestFit="1" customWidth="1"/>
    <col min="16" max="16" width="8.6640625" bestFit="1" customWidth="1"/>
    <col min="17" max="17" width="3" bestFit="1" customWidth="1"/>
  </cols>
  <sheetData>
    <row r="1" spans="1:17" x14ac:dyDescent="0.3">
      <c r="J1" s="242" t="s">
        <v>140</v>
      </c>
      <c r="K1" s="242"/>
      <c r="L1" s="242"/>
      <c r="M1" s="242"/>
      <c r="N1" s="242"/>
      <c r="O1" s="242"/>
      <c r="P1" s="242"/>
      <c r="Q1" s="55" t="s">
        <v>147</v>
      </c>
    </row>
    <row r="2" spans="1:17" x14ac:dyDescent="0.3">
      <c r="A2" s="85" t="s">
        <v>161</v>
      </c>
      <c r="B2" s="85" t="s">
        <v>37</v>
      </c>
      <c r="C2" s="85" t="s">
        <v>172</v>
      </c>
      <c r="D2" s="85" t="s">
        <v>139</v>
      </c>
      <c r="E2" s="85" t="s">
        <v>150</v>
      </c>
      <c r="F2" s="85" t="s">
        <v>189</v>
      </c>
      <c r="G2" s="85" t="s">
        <v>188</v>
      </c>
      <c r="H2" s="20" t="s">
        <v>149</v>
      </c>
      <c r="I2" s="87" t="s">
        <v>169</v>
      </c>
      <c r="J2" s="53" t="s">
        <v>141</v>
      </c>
      <c r="K2" s="53" t="s">
        <v>142</v>
      </c>
      <c r="L2" s="53" t="s">
        <v>143</v>
      </c>
      <c r="M2" s="53" t="s">
        <v>144</v>
      </c>
      <c r="N2" s="53" t="s">
        <v>145</v>
      </c>
      <c r="O2" s="53" t="s">
        <v>146</v>
      </c>
      <c r="P2" s="53" t="s">
        <v>43</v>
      </c>
    </row>
    <row r="3" spans="1:17" x14ac:dyDescent="0.3">
      <c r="A3" s="86" t="s">
        <v>170</v>
      </c>
      <c r="B3" s="28" t="s">
        <v>151</v>
      </c>
      <c r="C3" s="13" t="s">
        <v>173</v>
      </c>
      <c r="D3" s="13">
        <v>1</v>
      </c>
      <c r="E3" s="6" t="s">
        <v>48</v>
      </c>
      <c r="F3" s="6"/>
      <c r="G3" s="6">
        <v>5</v>
      </c>
      <c r="H3" s="60" t="s">
        <v>65</v>
      </c>
      <c r="I3" s="57" t="s">
        <v>167</v>
      </c>
      <c r="J3" s="54" t="s">
        <v>147</v>
      </c>
      <c r="K3" s="54" t="s">
        <v>147</v>
      </c>
      <c r="L3" s="54" t="s">
        <v>147</v>
      </c>
      <c r="M3" s="54" t="s">
        <v>148</v>
      </c>
      <c r="N3" s="54" t="s">
        <v>147</v>
      </c>
      <c r="O3" s="54" t="s">
        <v>147</v>
      </c>
      <c r="P3" s="54" t="s">
        <v>147</v>
      </c>
    </row>
    <row r="4" spans="1:17" x14ac:dyDescent="0.3">
      <c r="A4" s="59" t="s">
        <v>170</v>
      </c>
      <c r="B4" s="70" t="s">
        <v>105</v>
      </c>
      <c r="C4" s="13" t="s">
        <v>173</v>
      </c>
      <c r="D4" s="11">
        <v>2</v>
      </c>
      <c r="E4" s="6" t="s">
        <v>48</v>
      </c>
      <c r="F4" s="6"/>
      <c r="G4" s="6">
        <v>4</v>
      </c>
      <c r="H4" s="6">
        <v>100</v>
      </c>
      <c r="I4" s="6"/>
      <c r="J4" s="54" t="s">
        <v>148</v>
      </c>
      <c r="K4" s="54" t="s">
        <v>148</v>
      </c>
      <c r="L4" s="54" t="s">
        <v>147</v>
      </c>
      <c r="M4" s="54" t="s">
        <v>148</v>
      </c>
      <c r="N4" s="54" t="s">
        <v>148</v>
      </c>
      <c r="O4" s="54" t="s">
        <v>147</v>
      </c>
      <c r="P4" s="54" t="s">
        <v>147</v>
      </c>
    </row>
    <row r="5" spans="1:17" x14ac:dyDescent="0.3">
      <c r="A5" s="86" t="s">
        <v>170</v>
      </c>
      <c r="B5" s="28" t="s">
        <v>177</v>
      </c>
      <c r="C5" s="13" t="s">
        <v>173</v>
      </c>
      <c r="D5" s="13">
        <v>3</v>
      </c>
      <c r="E5" s="6" t="s">
        <v>49</v>
      </c>
      <c r="F5" s="6"/>
      <c r="G5" s="6">
        <v>2</v>
      </c>
      <c r="H5" s="6">
        <v>1</v>
      </c>
      <c r="I5" s="6"/>
      <c r="J5" s="54" t="s">
        <v>147</v>
      </c>
      <c r="K5" s="56" t="s">
        <v>147</v>
      </c>
      <c r="L5" s="54" t="s">
        <v>147</v>
      </c>
      <c r="M5" s="54" t="s">
        <v>147</v>
      </c>
      <c r="N5" s="54" t="s">
        <v>147</v>
      </c>
      <c r="O5" s="54" t="s">
        <v>147</v>
      </c>
      <c r="P5" s="54" t="s">
        <v>147</v>
      </c>
    </row>
    <row r="6" spans="1:17" x14ac:dyDescent="0.3">
      <c r="A6" s="86" t="s">
        <v>170</v>
      </c>
      <c r="B6" s="28" t="s">
        <v>178</v>
      </c>
      <c r="C6" s="13" t="s">
        <v>173</v>
      </c>
      <c r="D6" s="13">
        <v>4</v>
      </c>
      <c r="E6" s="6" t="s">
        <v>50</v>
      </c>
      <c r="F6" s="6"/>
      <c r="G6" s="6">
        <v>2</v>
      </c>
      <c r="H6" s="6">
        <v>1</v>
      </c>
      <c r="I6" s="6"/>
      <c r="J6" s="54" t="s">
        <v>147</v>
      </c>
      <c r="K6" s="56" t="s">
        <v>147</v>
      </c>
      <c r="L6" s="54" t="s">
        <v>147</v>
      </c>
      <c r="M6" s="54" t="s">
        <v>147</v>
      </c>
      <c r="N6" s="54" t="s">
        <v>147</v>
      </c>
      <c r="O6" s="54" t="s">
        <v>147</v>
      </c>
      <c r="P6" s="54" t="s">
        <v>147</v>
      </c>
    </row>
    <row r="7" spans="1:17" x14ac:dyDescent="0.3">
      <c r="A7" s="59" t="s">
        <v>170</v>
      </c>
      <c r="B7" s="28" t="s">
        <v>152</v>
      </c>
      <c r="C7" s="13" t="s">
        <v>173</v>
      </c>
      <c r="D7" s="11">
        <v>5</v>
      </c>
      <c r="E7" s="6" t="s">
        <v>49</v>
      </c>
      <c r="F7" s="6"/>
      <c r="G7" s="6">
        <v>4</v>
      </c>
      <c r="H7" s="6">
        <v>13</v>
      </c>
      <c r="I7" s="6"/>
      <c r="J7" s="54" t="s">
        <v>148</v>
      </c>
      <c r="K7" s="54" t="s">
        <v>148</v>
      </c>
      <c r="L7" s="54" t="s">
        <v>147</v>
      </c>
      <c r="M7" s="54" t="s">
        <v>148</v>
      </c>
      <c r="N7" s="54" t="s">
        <v>148</v>
      </c>
      <c r="O7" s="54" t="s">
        <v>147</v>
      </c>
      <c r="P7" s="54" t="s">
        <v>148</v>
      </c>
    </row>
    <row r="8" spans="1:17" x14ac:dyDescent="0.3">
      <c r="A8" s="59" t="s">
        <v>170</v>
      </c>
      <c r="B8" s="70" t="s">
        <v>153</v>
      </c>
      <c r="C8" s="13" t="s">
        <v>173</v>
      </c>
      <c r="D8" s="11">
        <v>6</v>
      </c>
      <c r="E8" s="6" t="s">
        <v>49</v>
      </c>
      <c r="F8" s="6"/>
      <c r="G8" s="6">
        <v>4</v>
      </c>
      <c r="H8" s="6">
        <v>100</v>
      </c>
      <c r="I8" s="6"/>
      <c r="J8" s="54" t="s">
        <v>148</v>
      </c>
      <c r="K8" s="54" t="s">
        <v>148</v>
      </c>
      <c r="L8" s="54" t="s">
        <v>147</v>
      </c>
      <c r="M8" s="54" t="s">
        <v>148</v>
      </c>
      <c r="N8" s="54" t="s">
        <v>148</v>
      </c>
      <c r="O8" s="54" t="s">
        <v>147</v>
      </c>
      <c r="P8" s="54" t="s">
        <v>147</v>
      </c>
    </row>
    <row r="9" spans="1:17" x14ac:dyDescent="0.3">
      <c r="A9" s="86" t="s">
        <v>170</v>
      </c>
      <c r="B9" s="70" t="s">
        <v>101</v>
      </c>
      <c r="C9" s="13" t="s">
        <v>173</v>
      </c>
      <c r="D9" s="13">
        <v>7</v>
      </c>
      <c r="E9" s="6" t="s">
        <v>48</v>
      </c>
      <c r="F9" s="6"/>
      <c r="G9" s="6">
        <v>1</v>
      </c>
      <c r="H9" s="6">
        <v>5</v>
      </c>
      <c r="I9" s="6"/>
      <c r="J9" s="56" t="s">
        <v>147</v>
      </c>
      <c r="K9" s="54" t="s">
        <v>147</v>
      </c>
      <c r="L9" s="54" t="s">
        <v>147</v>
      </c>
      <c r="M9" s="54" t="s">
        <v>147</v>
      </c>
      <c r="N9" s="54" t="s">
        <v>147</v>
      </c>
      <c r="O9" s="54" t="s">
        <v>147</v>
      </c>
      <c r="P9" s="54" t="s">
        <v>147</v>
      </c>
    </row>
    <row r="10" spans="1:17" x14ac:dyDescent="0.3">
      <c r="A10" s="86" t="s">
        <v>170</v>
      </c>
      <c r="B10" s="28" t="s">
        <v>103</v>
      </c>
      <c r="C10" s="13" t="s">
        <v>173</v>
      </c>
      <c r="D10" s="13">
        <v>8</v>
      </c>
      <c r="E10" s="6" t="s">
        <v>48</v>
      </c>
      <c r="F10" s="6"/>
      <c r="G10" s="6">
        <v>1</v>
      </c>
      <c r="H10" s="6">
        <v>8</v>
      </c>
      <c r="I10" s="6"/>
      <c r="J10" s="56" t="s">
        <v>147</v>
      </c>
      <c r="K10" s="54" t="s">
        <v>147</v>
      </c>
      <c r="L10" s="54" t="s">
        <v>147</v>
      </c>
      <c r="M10" s="54" t="s">
        <v>147</v>
      </c>
      <c r="N10" s="54" t="s">
        <v>147</v>
      </c>
      <c r="O10" s="54" t="s">
        <v>147</v>
      </c>
      <c r="P10" s="54" t="s">
        <v>147</v>
      </c>
    </row>
    <row r="11" spans="1:17" x14ac:dyDescent="0.3">
      <c r="A11" s="59" t="s">
        <v>170</v>
      </c>
      <c r="B11" s="70" t="s">
        <v>154</v>
      </c>
      <c r="C11" s="13" t="s">
        <v>173</v>
      </c>
      <c r="D11" s="13">
        <v>9</v>
      </c>
      <c r="E11" s="6" t="s">
        <v>48</v>
      </c>
      <c r="F11" s="6"/>
      <c r="G11" s="6">
        <v>1</v>
      </c>
      <c r="H11" s="6">
        <v>5</v>
      </c>
      <c r="I11" s="6"/>
      <c r="J11" s="56" t="s">
        <v>147</v>
      </c>
      <c r="K11" s="54" t="s">
        <v>147</v>
      </c>
      <c r="L11" s="54" t="s">
        <v>147</v>
      </c>
      <c r="M11" s="54" t="s">
        <v>147</v>
      </c>
      <c r="N11" s="54" t="s">
        <v>147</v>
      </c>
      <c r="O11" s="54" t="s">
        <v>147</v>
      </c>
      <c r="P11" s="54" t="s">
        <v>147</v>
      </c>
    </row>
    <row r="12" spans="1:17" x14ac:dyDescent="0.3">
      <c r="A12" s="86" t="s">
        <v>170</v>
      </c>
      <c r="B12" s="28" t="s">
        <v>155</v>
      </c>
      <c r="C12" s="13" t="s">
        <v>173</v>
      </c>
      <c r="D12" s="13">
        <v>10</v>
      </c>
      <c r="E12" s="6" t="s">
        <v>49</v>
      </c>
      <c r="F12" s="6"/>
      <c r="G12" s="6">
        <v>5</v>
      </c>
      <c r="H12" s="6">
        <v>13</v>
      </c>
      <c r="I12" s="6"/>
      <c r="J12" s="54" t="s">
        <v>147</v>
      </c>
      <c r="K12" s="54" t="s">
        <v>147</v>
      </c>
      <c r="L12" s="54" t="s">
        <v>147</v>
      </c>
      <c r="M12" s="54" t="s">
        <v>147</v>
      </c>
      <c r="N12" s="54" t="s">
        <v>147</v>
      </c>
      <c r="O12" s="54" t="s">
        <v>147</v>
      </c>
      <c r="P12" s="54" t="s">
        <v>147</v>
      </c>
    </row>
    <row r="13" spans="1:17" x14ac:dyDescent="0.3">
      <c r="A13" s="59" t="s">
        <v>170</v>
      </c>
      <c r="B13" s="28" t="s">
        <v>156</v>
      </c>
      <c r="C13" s="13" t="s">
        <v>173</v>
      </c>
      <c r="D13" s="13">
        <v>11</v>
      </c>
      <c r="E13" s="6" t="s">
        <v>49</v>
      </c>
      <c r="F13" s="6"/>
      <c r="G13" s="6">
        <v>3</v>
      </c>
      <c r="H13" s="6">
        <v>8</v>
      </c>
      <c r="I13" s="6"/>
      <c r="J13" s="54" t="s">
        <v>147</v>
      </c>
      <c r="K13" s="54" t="s">
        <v>147</v>
      </c>
      <c r="L13" s="54" t="s">
        <v>147</v>
      </c>
      <c r="M13" s="54" t="s">
        <v>147</v>
      </c>
      <c r="N13" s="54" t="s">
        <v>147</v>
      </c>
      <c r="O13" s="54" t="s">
        <v>147</v>
      </c>
      <c r="P13" s="54" t="s">
        <v>147</v>
      </c>
    </row>
    <row r="14" spans="1:17" x14ac:dyDescent="0.3">
      <c r="A14" s="86" t="s">
        <v>170</v>
      </c>
      <c r="B14" s="28" t="s">
        <v>104</v>
      </c>
      <c r="C14" s="13" t="s">
        <v>173</v>
      </c>
      <c r="D14" s="13">
        <v>12</v>
      </c>
      <c r="E14" s="6" t="s">
        <v>50</v>
      </c>
      <c r="F14" s="6"/>
      <c r="G14" s="6">
        <v>5</v>
      </c>
      <c r="H14" s="16">
        <v>8</v>
      </c>
      <c r="I14" s="16"/>
      <c r="J14" s="54" t="s">
        <v>147</v>
      </c>
      <c r="K14" s="54" t="s">
        <v>147</v>
      </c>
      <c r="L14" s="54" t="s">
        <v>147</v>
      </c>
      <c r="M14" s="54" t="s">
        <v>147</v>
      </c>
      <c r="N14" s="54" t="s">
        <v>147</v>
      </c>
      <c r="O14" s="54" t="s">
        <v>147</v>
      </c>
      <c r="P14" s="54" t="s">
        <v>147</v>
      </c>
    </row>
    <row r="15" spans="1:17" x14ac:dyDescent="0.3">
      <c r="A15" s="59" t="s">
        <v>170</v>
      </c>
      <c r="B15" s="28" t="s">
        <v>157</v>
      </c>
      <c r="C15" s="13" t="s">
        <v>173</v>
      </c>
      <c r="D15" s="13">
        <v>13</v>
      </c>
      <c r="E15" s="6" t="s">
        <v>48</v>
      </c>
      <c r="F15" s="6"/>
      <c r="G15" s="6">
        <v>4</v>
      </c>
      <c r="H15" s="6">
        <v>1</v>
      </c>
      <c r="I15" s="6"/>
      <c r="J15" s="56" t="s">
        <v>147</v>
      </c>
      <c r="K15" s="54" t="s">
        <v>147</v>
      </c>
      <c r="L15" s="54" t="s">
        <v>147</v>
      </c>
      <c r="M15" s="54" t="s">
        <v>147</v>
      </c>
      <c r="N15" s="54" t="s">
        <v>147</v>
      </c>
      <c r="O15" s="54" t="s">
        <v>147</v>
      </c>
      <c r="P15" s="54" t="s">
        <v>147</v>
      </c>
    </row>
    <row r="16" spans="1:17" x14ac:dyDescent="0.3">
      <c r="A16" s="59" t="s">
        <v>170</v>
      </c>
      <c r="B16" s="70" t="s">
        <v>158</v>
      </c>
      <c r="C16" s="13" t="s">
        <v>173</v>
      </c>
      <c r="D16" s="60" t="s">
        <v>65</v>
      </c>
      <c r="E16" s="6" t="s">
        <v>49</v>
      </c>
      <c r="F16" s="6"/>
      <c r="G16" s="6">
        <v>3</v>
      </c>
      <c r="H16" s="6">
        <v>2</v>
      </c>
      <c r="I16" s="6"/>
      <c r="J16" s="54"/>
      <c r="K16" s="54"/>
      <c r="L16" s="54"/>
      <c r="M16" s="54"/>
      <c r="N16" s="54"/>
      <c r="O16" s="54"/>
      <c r="P16" s="54"/>
    </row>
    <row r="17" spans="1:16" x14ac:dyDescent="0.3">
      <c r="A17" s="59" t="s">
        <v>170</v>
      </c>
      <c r="B17" s="70" t="s">
        <v>159</v>
      </c>
      <c r="C17" s="13" t="s">
        <v>173</v>
      </c>
      <c r="D17" s="60" t="s">
        <v>65</v>
      </c>
      <c r="E17" s="6" t="s">
        <v>50</v>
      </c>
      <c r="F17" s="6"/>
      <c r="G17" s="6">
        <v>3</v>
      </c>
      <c r="H17" s="6">
        <v>2</v>
      </c>
      <c r="I17" s="6"/>
      <c r="J17" s="54"/>
      <c r="K17" s="54"/>
      <c r="L17" s="54"/>
      <c r="M17" s="54"/>
      <c r="N17" s="54"/>
      <c r="O17" s="54"/>
      <c r="P17" s="54"/>
    </row>
    <row r="18" spans="1:16" x14ac:dyDescent="0.3">
      <c r="A18" s="59" t="s">
        <v>170</v>
      </c>
      <c r="B18" s="70" t="s">
        <v>160</v>
      </c>
      <c r="C18" s="13" t="s">
        <v>173</v>
      </c>
      <c r="D18" s="60" t="s">
        <v>65</v>
      </c>
      <c r="E18" s="6" t="s">
        <v>50</v>
      </c>
      <c r="F18" s="6"/>
      <c r="G18" s="6">
        <v>3</v>
      </c>
      <c r="H18" s="6">
        <v>2</v>
      </c>
      <c r="I18" s="6"/>
      <c r="J18" s="54"/>
      <c r="K18" s="54"/>
      <c r="L18" s="54"/>
      <c r="M18" s="54"/>
      <c r="N18" s="54"/>
      <c r="O18" s="54"/>
      <c r="P18" s="54"/>
    </row>
    <row r="19" spans="1:16" x14ac:dyDescent="0.3">
      <c r="A19" s="59" t="s">
        <v>170</v>
      </c>
      <c r="B19" s="28" t="s">
        <v>116</v>
      </c>
      <c r="C19" s="13" t="s">
        <v>173</v>
      </c>
      <c r="D19" s="60" t="s">
        <v>65</v>
      </c>
      <c r="E19" s="6" t="s">
        <v>50</v>
      </c>
      <c r="F19" s="6"/>
      <c r="G19" s="6">
        <v>3</v>
      </c>
      <c r="H19" s="6">
        <v>13</v>
      </c>
      <c r="I19" s="6"/>
      <c r="J19" s="54"/>
      <c r="K19" s="54"/>
      <c r="L19" s="54"/>
      <c r="M19" s="54"/>
      <c r="N19" s="54"/>
      <c r="O19" s="54"/>
      <c r="P19" s="54"/>
    </row>
    <row r="20" spans="1:16" x14ac:dyDescent="0.3">
      <c r="A20" s="86" t="s">
        <v>185</v>
      </c>
      <c r="B20" s="28" t="s">
        <v>184</v>
      </c>
      <c r="C20" s="13" t="s">
        <v>187</v>
      </c>
      <c r="D20" s="60" t="s">
        <v>65</v>
      </c>
      <c r="E20" s="6" t="s">
        <v>50</v>
      </c>
      <c r="F20" s="60"/>
      <c r="G20" s="60">
        <v>5</v>
      </c>
      <c r="H20" s="60" t="s">
        <v>65</v>
      </c>
      <c r="I20" s="6"/>
      <c r="J20" s="54" t="s">
        <v>147</v>
      </c>
      <c r="K20" s="54" t="s">
        <v>148</v>
      </c>
      <c r="L20" s="54" t="s">
        <v>147</v>
      </c>
      <c r="M20" s="54" t="s">
        <v>147</v>
      </c>
      <c r="N20" s="54" t="s">
        <v>147</v>
      </c>
      <c r="O20" s="54" t="s">
        <v>147</v>
      </c>
      <c r="P20" s="54" t="s">
        <v>147</v>
      </c>
    </row>
    <row r="21" spans="1:16" x14ac:dyDescent="0.3">
      <c r="A21" s="86" t="s">
        <v>163</v>
      </c>
      <c r="B21" s="28" t="s">
        <v>175</v>
      </c>
      <c r="C21" s="13" t="s">
        <v>164</v>
      </c>
      <c r="D21" s="60" t="s">
        <v>65</v>
      </c>
      <c r="E21" s="6" t="s">
        <v>49</v>
      </c>
      <c r="F21" s="6"/>
      <c r="G21" s="6">
        <v>4</v>
      </c>
      <c r="H21" s="60" t="s">
        <v>65</v>
      </c>
      <c r="I21" s="6"/>
      <c r="J21" s="54"/>
      <c r="K21" s="54"/>
      <c r="L21" s="54"/>
      <c r="M21" s="54"/>
      <c r="N21" s="54"/>
      <c r="O21" s="54"/>
      <c r="P21" s="54"/>
    </row>
    <row r="22" spans="1:16" x14ac:dyDescent="0.3">
      <c r="A22" s="59" t="s">
        <v>163</v>
      </c>
      <c r="B22" s="28" t="s">
        <v>162</v>
      </c>
      <c r="C22" s="13" t="s">
        <v>164</v>
      </c>
      <c r="D22" s="60" t="s">
        <v>65</v>
      </c>
      <c r="E22" s="6" t="s">
        <v>48</v>
      </c>
      <c r="F22" s="6"/>
      <c r="G22" s="6">
        <v>2</v>
      </c>
      <c r="H22" s="60" t="s">
        <v>65</v>
      </c>
      <c r="I22" s="6"/>
      <c r="J22" s="54"/>
      <c r="K22" s="54"/>
      <c r="L22" s="54"/>
      <c r="M22" s="54"/>
      <c r="N22" s="54"/>
      <c r="O22" s="54"/>
      <c r="P22" s="54"/>
    </row>
    <row r="23" spans="1:16" x14ac:dyDescent="0.3">
      <c r="A23" s="86" t="s">
        <v>163</v>
      </c>
      <c r="B23" s="28" t="s">
        <v>174</v>
      </c>
      <c r="C23" s="13" t="s">
        <v>164</v>
      </c>
      <c r="D23" s="60" t="s">
        <v>65</v>
      </c>
      <c r="E23" s="6" t="s">
        <v>48</v>
      </c>
      <c r="F23" s="6"/>
      <c r="G23" s="6">
        <v>2</v>
      </c>
      <c r="H23" s="60" t="s">
        <v>65</v>
      </c>
      <c r="I23" s="6"/>
      <c r="J23" s="54"/>
      <c r="K23" s="54"/>
      <c r="L23" s="54"/>
      <c r="M23" s="54"/>
      <c r="N23" s="54"/>
      <c r="O23" s="54"/>
      <c r="P23" s="54"/>
    </row>
    <row r="24" spans="1:16" x14ac:dyDescent="0.3">
      <c r="A24" s="59" t="s">
        <v>163</v>
      </c>
      <c r="B24" s="28" t="s">
        <v>168</v>
      </c>
      <c r="C24" s="13" t="s">
        <v>164</v>
      </c>
      <c r="D24" s="60" t="s">
        <v>65</v>
      </c>
      <c r="E24" s="6" t="s">
        <v>49</v>
      </c>
      <c r="F24" s="6"/>
      <c r="G24" s="6">
        <v>2</v>
      </c>
      <c r="H24" s="60" t="s">
        <v>65</v>
      </c>
      <c r="I24" s="6"/>
      <c r="J24" s="54"/>
      <c r="K24" s="54"/>
      <c r="L24" s="54"/>
      <c r="M24" s="54"/>
      <c r="N24" s="54"/>
      <c r="O24" s="54"/>
      <c r="P24" s="54"/>
    </row>
    <row r="25" spans="1:16" x14ac:dyDescent="0.3">
      <c r="A25" s="59" t="s">
        <v>166</v>
      </c>
      <c r="B25" s="28" t="s">
        <v>186</v>
      </c>
      <c r="C25" s="13" t="s">
        <v>171</v>
      </c>
      <c r="D25" s="60" t="s">
        <v>65</v>
      </c>
      <c r="E25" s="60" t="s">
        <v>65</v>
      </c>
      <c r="F25" s="60"/>
      <c r="G25" s="60"/>
      <c r="H25" s="60" t="s">
        <v>65</v>
      </c>
      <c r="I25" s="6"/>
      <c r="J25" s="54"/>
      <c r="K25" s="54"/>
      <c r="L25" s="54"/>
      <c r="M25" s="54"/>
      <c r="N25" s="54"/>
      <c r="O25" s="54"/>
      <c r="P25" s="54"/>
    </row>
    <row r="26" spans="1:16" x14ac:dyDescent="0.3">
      <c r="A26" s="59" t="s">
        <v>166</v>
      </c>
      <c r="B26" s="28" t="s">
        <v>165</v>
      </c>
      <c r="C26" s="13" t="s">
        <v>171</v>
      </c>
      <c r="D26" s="60" t="s">
        <v>65</v>
      </c>
      <c r="E26" s="60" t="s">
        <v>65</v>
      </c>
      <c r="F26" s="60"/>
      <c r="G26" s="60">
        <v>4</v>
      </c>
      <c r="H26" s="60" t="s">
        <v>65</v>
      </c>
      <c r="I26" s="6"/>
      <c r="J26" s="54"/>
      <c r="K26" s="54"/>
      <c r="L26" s="54"/>
      <c r="M26" s="54"/>
      <c r="N26" s="54"/>
      <c r="O26" s="54"/>
      <c r="P26" s="54"/>
    </row>
    <row r="27" spans="1:16" x14ac:dyDescent="0.3">
      <c r="A27" s="86" t="s">
        <v>166</v>
      </c>
      <c r="B27" s="28" t="s">
        <v>176</v>
      </c>
      <c r="C27" s="13" t="s">
        <v>171</v>
      </c>
      <c r="D27" s="60" t="s">
        <v>65</v>
      </c>
      <c r="E27" s="60" t="s">
        <v>65</v>
      </c>
      <c r="F27" s="60"/>
      <c r="G27" s="60">
        <v>5</v>
      </c>
      <c r="H27" s="60" t="s">
        <v>65</v>
      </c>
      <c r="I27" s="6"/>
      <c r="J27" s="54"/>
      <c r="K27" s="54"/>
      <c r="L27" s="54"/>
      <c r="M27" s="54"/>
      <c r="N27" s="54"/>
      <c r="O27" s="54"/>
      <c r="P27" s="54"/>
    </row>
    <row r="28" spans="1:16" x14ac:dyDescent="0.3">
      <c r="A28" s="86" t="s">
        <v>166</v>
      </c>
      <c r="B28" s="28" t="s">
        <v>179</v>
      </c>
      <c r="C28" s="13" t="s">
        <v>171</v>
      </c>
      <c r="D28" s="60" t="s">
        <v>65</v>
      </c>
      <c r="E28" s="6" t="s">
        <v>50</v>
      </c>
      <c r="F28" s="6"/>
      <c r="G28" s="6">
        <v>3</v>
      </c>
      <c r="H28" s="60" t="s">
        <v>65</v>
      </c>
      <c r="I28" s="6"/>
      <c r="J28" s="54"/>
      <c r="K28" s="54"/>
      <c r="L28" s="54"/>
      <c r="M28" s="54"/>
      <c r="N28" s="54"/>
      <c r="O28" s="54"/>
      <c r="P28" s="54"/>
    </row>
    <row r="29" spans="1:16" x14ac:dyDescent="0.3">
      <c r="A29" s="86" t="s">
        <v>182</v>
      </c>
      <c r="B29" s="28" t="s">
        <v>180</v>
      </c>
      <c r="C29" s="13" t="s">
        <v>145</v>
      </c>
      <c r="D29" s="60" t="s">
        <v>65</v>
      </c>
      <c r="E29" s="60" t="s">
        <v>65</v>
      </c>
      <c r="F29" s="60"/>
      <c r="G29" s="60">
        <v>1</v>
      </c>
      <c r="H29" s="60" t="s">
        <v>65</v>
      </c>
      <c r="I29" s="6"/>
      <c r="J29" s="54"/>
      <c r="K29" s="54"/>
      <c r="L29" s="54"/>
      <c r="M29" s="54"/>
      <c r="N29" s="54"/>
      <c r="O29" s="54"/>
      <c r="P29" s="54"/>
    </row>
    <row r="30" spans="1:16" x14ac:dyDescent="0.3">
      <c r="A30" s="59" t="s">
        <v>183</v>
      </c>
      <c r="B30" s="28" t="s">
        <v>181</v>
      </c>
      <c r="C30" s="13" t="s">
        <v>145</v>
      </c>
      <c r="D30" s="60" t="s">
        <v>65</v>
      </c>
      <c r="E30" s="60" t="s">
        <v>65</v>
      </c>
      <c r="F30" s="60"/>
      <c r="G30" s="60">
        <v>2</v>
      </c>
      <c r="H30" s="60" t="s">
        <v>65</v>
      </c>
      <c r="I30" s="6"/>
      <c r="J30" s="54"/>
      <c r="K30" s="54"/>
      <c r="L30" s="54"/>
      <c r="M30" s="54"/>
      <c r="N30" s="54"/>
      <c r="O30" s="54"/>
      <c r="P30" s="54"/>
    </row>
    <row r="31" spans="1:16" x14ac:dyDescent="0.3">
      <c r="A31" s="59"/>
      <c r="B31" s="28"/>
      <c r="C31" s="13"/>
      <c r="D31" s="13"/>
      <c r="E31" s="6"/>
      <c r="F31" s="6"/>
      <c r="G31" s="6"/>
      <c r="H31" s="6"/>
      <c r="I31" s="6"/>
      <c r="J31" s="54"/>
      <c r="K31" s="54"/>
      <c r="L31" s="54"/>
      <c r="M31" s="54"/>
      <c r="N31" s="54"/>
      <c r="O31" s="54"/>
      <c r="P31" s="54"/>
    </row>
    <row r="32" spans="1:16" x14ac:dyDescent="0.3">
      <c r="A32" s="59"/>
      <c r="B32" s="28"/>
      <c r="C32" s="13"/>
      <c r="D32" s="13"/>
      <c r="E32" s="6"/>
      <c r="F32" s="6"/>
      <c r="G32" s="6"/>
      <c r="H32" s="6"/>
      <c r="I32" s="6"/>
      <c r="J32" s="54"/>
      <c r="K32" s="54"/>
      <c r="L32" s="54"/>
      <c r="M32" s="54"/>
      <c r="N32" s="54"/>
      <c r="O32" s="54"/>
      <c r="P32" s="54"/>
    </row>
    <row r="33" spans="1:16" x14ac:dyDescent="0.3">
      <c r="A33" s="59"/>
      <c r="B33" s="28"/>
      <c r="C33" s="13"/>
      <c r="D33" s="13"/>
      <c r="E33" s="6"/>
      <c r="F33" s="6"/>
      <c r="G33" s="6"/>
      <c r="H33" s="6"/>
      <c r="I33" s="6"/>
      <c r="J33" s="54"/>
      <c r="K33" s="54"/>
      <c r="L33" s="54"/>
      <c r="M33" s="54"/>
      <c r="N33" s="54"/>
      <c r="O33" s="54"/>
      <c r="P33" s="54"/>
    </row>
    <row r="34" spans="1:16" x14ac:dyDescent="0.3">
      <c r="A34" s="59"/>
      <c r="B34" s="28"/>
      <c r="C34" s="13"/>
      <c r="D34" s="13"/>
      <c r="E34" s="6"/>
      <c r="F34" s="6"/>
      <c r="G34" s="6"/>
      <c r="H34" s="6"/>
      <c r="I34" s="6"/>
      <c r="J34" s="54"/>
      <c r="K34" s="54"/>
      <c r="L34" s="54"/>
      <c r="M34" s="54"/>
      <c r="N34" s="54"/>
      <c r="O34" s="54"/>
      <c r="P34" s="54"/>
    </row>
    <row r="35" spans="1:16" x14ac:dyDescent="0.3">
      <c r="A35" s="59"/>
      <c r="B35" s="28"/>
      <c r="C35" s="13"/>
      <c r="D35" s="13"/>
      <c r="E35" s="6"/>
      <c r="F35" s="6"/>
      <c r="G35" s="6"/>
      <c r="H35" s="6"/>
      <c r="I35" s="6"/>
      <c r="J35" s="54"/>
      <c r="K35" s="54"/>
      <c r="L35" s="54"/>
      <c r="M35" s="54"/>
      <c r="N35" s="54"/>
      <c r="O35" s="54"/>
      <c r="P35" s="54"/>
    </row>
    <row r="36" spans="1:16" x14ac:dyDescent="0.3">
      <c r="A36" s="59"/>
      <c r="B36" s="28"/>
      <c r="C36" s="13"/>
      <c r="D36" s="13"/>
      <c r="E36" s="6"/>
      <c r="F36" s="6"/>
      <c r="G36" s="6"/>
      <c r="H36" s="6"/>
      <c r="I36" s="6"/>
      <c r="J36" s="54"/>
      <c r="K36" s="54"/>
      <c r="L36" s="54"/>
      <c r="M36" s="54"/>
      <c r="N36" s="54"/>
      <c r="O36" s="54"/>
      <c r="P36" s="54"/>
    </row>
    <row r="37" spans="1:16" x14ac:dyDescent="0.3">
      <c r="A37" s="59"/>
      <c r="B37" s="28"/>
      <c r="C37" s="13"/>
      <c r="D37" s="13"/>
      <c r="E37" s="6"/>
      <c r="F37" s="6"/>
      <c r="G37" s="6"/>
      <c r="H37" s="6"/>
      <c r="I37" s="6"/>
      <c r="J37" s="54"/>
      <c r="K37" s="54"/>
      <c r="L37" s="54"/>
      <c r="M37" s="54"/>
      <c r="N37" s="54"/>
      <c r="O37" s="54"/>
      <c r="P37" s="54"/>
    </row>
    <row r="38" spans="1:16" x14ac:dyDescent="0.3">
      <c r="A38" s="59"/>
      <c r="B38" s="28"/>
      <c r="C38" s="13"/>
      <c r="D38" s="13"/>
      <c r="E38" s="6"/>
      <c r="F38" s="6"/>
      <c r="G38" s="6"/>
      <c r="H38" s="6"/>
      <c r="I38" s="6"/>
      <c r="J38" s="54"/>
      <c r="K38" s="54"/>
      <c r="L38" s="54"/>
      <c r="M38" s="54"/>
      <c r="N38" s="54"/>
      <c r="O38" s="54"/>
      <c r="P38" s="54"/>
    </row>
    <row r="39" spans="1:16" x14ac:dyDescent="0.3">
      <c r="A39" s="59"/>
      <c r="B39" s="28"/>
      <c r="C39" s="13"/>
      <c r="D39" s="13"/>
      <c r="E39" s="6"/>
      <c r="F39" s="6"/>
      <c r="G39" s="6"/>
      <c r="H39" s="6"/>
      <c r="I39" s="6"/>
      <c r="J39" s="54"/>
      <c r="K39" s="54"/>
      <c r="L39" s="54"/>
      <c r="M39" s="54"/>
      <c r="N39" s="54"/>
      <c r="O39" s="54"/>
      <c r="P39" s="54"/>
    </row>
    <row r="40" spans="1:16" x14ac:dyDescent="0.3">
      <c r="B40" s="28"/>
      <c r="C40" s="13"/>
      <c r="D40" s="13"/>
      <c r="E40" s="6"/>
      <c r="F40" s="6"/>
      <c r="G40" s="6"/>
      <c r="H40" s="6"/>
      <c r="I40" s="6"/>
      <c r="J40" s="54"/>
      <c r="K40" s="54"/>
      <c r="L40" s="54"/>
      <c r="M40" s="54"/>
      <c r="N40" s="54"/>
      <c r="O40" s="54"/>
      <c r="P40" s="54"/>
    </row>
    <row r="41" spans="1:16" x14ac:dyDescent="0.3">
      <c r="B41" s="28"/>
      <c r="C41" s="11"/>
      <c r="D41" s="11"/>
      <c r="E41" s="6"/>
      <c r="F41" s="6"/>
      <c r="G41" s="6"/>
      <c r="H41" s="6"/>
      <c r="I41" s="6"/>
      <c r="J41" s="54"/>
      <c r="K41" s="54"/>
      <c r="L41" s="54"/>
      <c r="M41" s="54"/>
      <c r="N41" s="54"/>
      <c r="O41" s="54"/>
      <c r="P41" s="54"/>
    </row>
  </sheetData>
  <autoFilter ref="A2:Q30" xr:uid="{00000000-0009-0000-0000-00000B000000}"/>
  <mergeCells count="1">
    <mergeCell ref="J1:P1"/>
  </mergeCells>
  <conditionalFormatting sqref="J3:P41">
    <cfRule type="cellIs" dxfId="1" priority="1" operator="equal">
      <formula>$Q$1</formula>
    </cfRule>
    <cfRule type="cellIs" dxfId="0" priority="2" operator="equal">
      <formula>$M$3</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8"/>
  <sheetViews>
    <sheetView showGridLines="0" topLeftCell="A30" zoomScale="70" zoomScaleNormal="70" zoomScaleSheetLayoutView="25" workbookViewId="0">
      <selection activeCell="F35" sqref="F35"/>
    </sheetView>
  </sheetViews>
  <sheetFormatPr baseColWidth="10" defaultColWidth="11.44140625" defaultRowHeight="18" x14ac:dyDescent="0.3"/>
  <cols>
    <col min="1" max="1" width="2.88671875" style="62" customWidth="1"/>
    <col min="2" max="2" width="16.6640625" style="62" customWidth="1"/>
    <col min="3" max="3" width="3.88671875" style="63" bestFit="1" customWidth="1"/>
    <col min="4" max="4" width="11" style="62" customWidth="1"/>
    <col min="5" max="5" width="72.44140625" style="62" customWidth="1"/>
    <col min="6" max="6" width="12.44140625" style="99" bestFit="1" customWidth="1"/>
    <col min="7" max="7" width="2.88671875" style="62" customWidth="1"/>
    <col min="8" max="8" width="16.6640625" style="62" customWidth="1"/>
    <col min="9" max="9" width="5" style="63" customWidth="1"/>
    <col min="10" max="10" width="11" style="62" customWidth="1"/>
    <col min="11" max="11" width="71.33203125" style="62" customWidth="1"/>
    <col min="12" max="12" width="13.33203125" style="62" bestFit="1" customWidth="1"/>
    <col min="13" max="13" width="2.88671875" style="62" customWidth="1"/>
    <col min="14" max="14" width="16.6640625" style="62" customWidth="1"/>
    <col min="15" max="15" width="5.109375" style="63" customWidth="1"/>
    <col min="16" max="16" width="11" style="62" customWidth="1"/>
    <col min="17" max="17" width="71.33203125" style="62" customWidth="1"/>
    <col min="18" max="19" width="2.88671875" style="62" customWidth="1"/>
    <col min="20" max="20" width="16.88671875" style="62" customWidth="1"/>
    <col min="21" max="21" width="5.33203125" style="62" customWidth="1"/>
    <col min="22" max="22" width="10.5546875" style="62" bestFit="1" customWidth="1"/>
    <col min="23" max="23" width="71.109375" style="62" customWidth="1"/>
    <col min="24" max="24" width="5.109375" style="62" customWidth="1"/>
    <col min="25" max="16384" width="11.44140625" style="62"/>
  </cols>
  <sheetData>
    <row r="1" spans="2:17" s="76" customFormat="1" ht="20.399999999999999" x14ac:dyDescent="0.3">
      <c r="B1" s="84" t="s">
        <v>190</v>
      </c>
      <c r="C1" s="162" t="s">
        <v>215</v>
      </c>
      <c r="D1" s="162"/>
      <c r="E1" s="162"/>
      <c r="F1" s="97"/>
      <c r="H1" s="71"/>
      <c r="I1" s="163"/>
      <c r="J1" s="163"/>
      <c r="K1" s="163"/>
      <c r="O1" s="77"/>
    </row>
    <row r="2" spans="2:17" s="76" customFormat="1" ht="29.25" customHeight="1" x14ac:dyDescent="0.3">
      <c r="B2" s="164" t="s">
        <v>192</v>
      </c>
      <c r="C2" s="165"/>
      <c r="D2" s="165"/>
      <c r="E2" s="166"/>
      <c r="F2" s="97"/>
      <c r="H2" s="164" t="s">
        <v>192</v>
      </c>
      <c r="I2" s="165"/>
      <c r="J2" s="165"/>
      <c r="K2" s="166"/>
      <c r="N2" s="167"/>
      <c r="O2" s="168"/>
      <c r="P2" s="168"/>
      <c r="Q2" s="169"/>
    </row>
    <row r="3" spans="2:17" s="76" customFormat="1" ht="29.25" customHeight="1" x14ac:dyDescent="0.3">
      <c r="B3" s="72" t="s">
        <v>193</v>
      </c>
      <c r="C3" s="73">
        <v>1</v>
      </c>
      <c r="D3" s="72" t="s">
        <v>194</v>
      </c>
      <c r="E3" s="74" t="s">
        <v>102</v>
      </c>
      <c r="F3" s="97"/>
      <c r="H3" s="72" t="s">
        <v>193</v>
      </c>
      <c r="I3" s="73">
        <v>1</v>
      </c>
      <c r="J3" s="72" t="s">
        <v>194</v>
      </c>
      <c r="K3" s="74" t="s">
        <v>217</v>
      </c>
      <c r="N3" s="78"/>
      <c r="O3" s="79"/>
      <c r="P3" s="78"/>
      <c r="Q3" s="80"/>
    </row>
    <row r="4" spans="2:17" s="76" customFormat="1" ht="29.25" customHeight="1" x14ac:dyDescent="0.3">
      <c r="B4" s="156" t="s">
        <v>196</v>
      </c>
      <c r="C4" s="157"/>
      <c r="D4" s="158"/>
      <c r="E4" s="72" t="s">
        <v>197</v>
      </c>
      <c r="F4" s="97"/>
      <c r="H4" s="156" t="s">
        <v>196</v>
      </c>
      <c r="I4" s="157"/>
      <c r="J4" s="158"/>
      <c r="K4" s="72" t="s">
        <v>197</v>
      </c>
      <c r="N4" s="159"/>
      <c r="O4" s="160"/>
      <c r="P4" s="161"/>
      <c r="Q4" s="78"/>
    </row>
    <row r="5" spans="2:17" s="76" customFormat="1" ht="29.25" customHeight="1" x14ac:dyDescent="0.3">
      <c r="B5" s="150" t="s">
        <v>48</v>
      </c>
      <c r="C5" s="151"/>
      <c r="D5" s="152"/>
      <c r="E5" s="75">
        <v>5</v>
      </c>
      <c r="F5" s="97"/>
      <c r="H5" s="150" t="s">
        <v>48</v>
      </c>
      <c r="I5" s="151"/>
      <c r="J5" s="152"/>
      <c r="K5" s="75">
        <v>5</v>
      </c>
      <c r="N5" s="153"/>
      <c r="O5" s="154"/>
      <c r="P5" s="155"/>
      <c r="Q5" s="81"/>
    </row>
    <row r="6" spans="2:17" s="76" customFormat="1" ht="29.25" customHeight="1" x14ac:dyDescent="0.3">
      <c r="B6" s="156" t="s">
        <v>198</v>
      </c>
      <c r="C6" s="157"/>
      <c r="D6" s="157"/>
      <c r="E6" s="158"/>
      <c r="F6" s="97"/>
      <c r="H6" s="156" t="s">
        <v>198</v>
      </c>
      <c r="I6" s="157"/>
      <c r="J6" s="157"/>
      <c r="K6" s="158"/>
      <c r="N6" s="159"/>
      <c r="O6" s="160"/>
      <c r="P6" s="160"/>
      <c r="Q6" s="161"/>
    </row>
    <row r="7" spans="2:17" s="76" customFormat="1" ht="78" customHeight="1" x14ac:dyDescent="0.3">
      <c r="B7" s="170" t="s">
        <v>218</v>
      </c>
      <c r="C7" s="171"/>
      <c r="D7" s="171"/>
      <c r="E7" s="172"/>
      <c r="F7" s="97"/>
      <c r="H7" s="170" t="s">
        <v>219</v>
      </c>
      <c r="I7" s="171"/>
      <c r="J7" s="171"/>
      <c r="K7" s="172"/>
      <c r="N7" s="173"/>
      <c r="O7" s="174"/>
      <c r="P7" s="174"/>
      <c r="Q7" s="175"/>
    </row>
    <row r="8" spans="2:17" s="76" customFormat="1" ht="29.25" customHeight="1" x14ac:dyDescent="0.3">
      <c r="B8" s="156" t="s">
        <v>201</v>
      </c>
      <c r="C8" s="157"/>
      <c r="D8" s="157"/>
      <c r="E8" s="158"/>
      <c r="F8" s="97"/>
      <c r="H8" s="156" t="s">
        <v>201</v>
      </c>
      <c r="I8" s="157"/>
      <c r="J8" s="157"/>
      <c r="K8" s="158"/>
      <c r="N8" s="159"/>
      <c r="O8" s="160"/>
      <c r="P8" s="160"/>
      <c r="Q8" s="161"/>
    </row>
    <row r="9" spans="2:17" s="76" customFormat="1" ht="78" customHeight="1" x14ac:dyDescent="0.3">
      <c r="B9" s="170" t="s">
        <v>216</v>
      </c>
      <c r="C9" s="171"/>
      <c r="D9" s="171"/>
      <c r="E9" s="172"/>
      <c r="F9" s="97"/>
      <c r="H9" s="170" t="s">
        <v>220</v>
      </c>
      <c r="I9" s="171"/>
      <c r="J9" s="171"/>
      <c r="K9" s="172"/>
      <c r="N9" s="173"/>
      <c r="O9" s="174"/>
      <c r="P9" s="174"/>
      <c r="Q9" s="175"/>
    </row>
    <row r="10" spans="2:17" s="76" customFormat="1" ht="98.25" customHeight="1" x14ac:dyDescent="0.3">
      <c r="B10" s="82"/>
      <c r="C10" s="83"/>
      <c r="D10" s="82"/>
      <c r="E10" s="82"/>
      <c r="F10" s="97"/>
      <c r="H10" s="82"/>
      <c r="I10" s="83"/>
      <c r="J10" s="82"/>
      <c r="K10" s="82"/>
      <c r="N10" s="82"/>
      <c r="O10" s="83"/>
      <c r="P10" s="82"/>
      <c r="Q10" s="82"/>
    </row>
    <row r="11" spans="2:17" s="88" customFormat="1" ht="20.399999999999999" x14ac:dyDescent="0.3">
      <c r="B11" s="84" t="s">
        <v>190</v>
      </c>
      <c r="C11" s="162" t="s">
        <v>221</v>
      </c>
      <c r="D11" s="162"/>
      <c r="E11" s="162"/>
      <c r="F11" s="98"/>
      <c r="H11" s="89"/>
      <c r="I11" s="176"/>
      <c r="J11" s="176"/>
      <c r="K11" s="176"/>
      <c r="O11" s="90"/>
    </row>
    <row r="12" spans="2:17" s="88" customFormat="1" ht="29.25" customHeight="1" x14ac:dyDescent="0.3">
      <c r="B12" s="164" t="s">
        <v>192</v>
      </c>
      <c r="C12" s="165"/>
      <c r="D12" s="165"/>
      <c r="E12" s="166"/>
      <c r="F12" s="98"/>
      <c r="H12" s="177"/>
      <c r="I12" s="178"/>
      <c r="J12" s="178"/>
      <c r="K12" s="179"/>
      <c r="N12" s="177"/>
      <c r="O12" s="178"/>
      <c r="P12" s="178"/>
      <c r="Q12" s="179"/>
    </row>
    <row r="13" spans="2:17" s="88" customFormat="1" ht="29.25" customHeight="1" x14ac:dyDescent="0.3">
      <c r="B13" s="72" t="s">
        <v>193</v>
      </c>
      <c r="C13" s="73">
        <v>1</v>
      </c>
      <c r="D13" s="72" t="s">
        <v>194</v>
      </c>
      <c r="E13" s="74"/>
      <c r="F13" s="98"/>
      <c r="H13" s="91"/>
      <c r="I13" s="92"/>
      <c r="J13" s="91"/>
      <c r="K13" s="93"/>
      <c r="N13" s="91"/>
      <c r="O13" s="92"/>
      <c r="P13" s="91"/>
      <c r="Q13" s="93"/>
    </row>
    <row r="14" spans="2:17" s="88" customFormat="1" ht="29.25" customHeight="1" x14ac:dyDescent="0.3">
      <c r="B14" s="156" t="s">
        <v>196</v>
      </c>
      <c r="C14" s="157"/>
      <c r="D14" s="158"/>
      <c r="E14" s="72" t="s">
        <v>197</v>
      </c>
      <c r="F14" s="98"/>
      <c r="H14" s="180"/>
      <c r="I14" s="181"/>
      <c r="J14" s="182"/>
      <c r="K14" s="91"/>
      <c r="N14" s="180"/>
      <c r="O14" s="181"/>
      <c r="P14" s="182"/>
      <c r="Q14" s="91"/>
    </row>
    <row r="15" spans="2:17" s="88" customFormat="1" ht="29.25" customHeight="1" x14ac:dyDescent="0.3">
      <c r="B15" s="150" t="s">
        <v>49</v>
      </c>
      <c r="C15" s="151"/>
      <c r="D15" s="152"/>
      <c r="E15" s="75" t="s">
        <v>65</v>
      </c>
      <c r="F15" s="98"/>
      <c r="H15" s="186"/>
      <c r="I15" s="187"/>
      <c r="J15" s="188"/>
      <c r="K15" s="94"/>
      <c r="N15" s="186"/>
      <c r="O15" s="187"/>
      <c r="P15" s="188"/>
      <c r="Q15" s="94"/>
    </row>
    <row r="16" spans="2:17" s="88" customFormat="1" ht="29.25" customHeight="1" x14ac:dyDescent="0.3">
      <c r="B16" s="156" t="s">
        <v>198</v>
      </c>
      <c r="C16" s="157"/>
      <c r="D16" s="157"/>
      <c r="E16" s="158"/>
      <c r="F16" s="98"/>
      <c r="H16" s="180"/>
      <c r="I16" s="181"/>
      <c r="J16" s="181"/>
      <c r="K16" s="182"/>
      <c r="N16" s="180"/>
      <c r="O16" s="181"/>
      <c r="P16" s="181"/>
      <c r="Q16" s="182"/>
    </row>
    <row r="17" spans="2:17" s="88" customFormat="1" ht="78" customHeight="1" x14ac:dyDescent="0.3">
      <c r="B17" s="170" t="s">
        <v>222</v>
      </c>
      <c r="C17" s="171"/>
      <c r="D17" s="171"/>
      <c r="E17" s="172"/>
      <c r="F17" s="98"/>
      <c r="H17" s="183"/>
      <c r="I17" s="184"/>
      <c r="J17" s="184"/>
      <c r="K17" s="185"/>
      <c r="N17" s="183"/>
      <c r="O17" s="184"/>
      <c r="P17" s="184"/>
      <c r="Q17" s="185"/>
    </row>
    <row r="18" spans="2:17" s="88" customFormat="1" ht="29.25" customHeight="1" x14ac:dyDescent="0.3">
      <c r="B18" s="156" t="s">
        <v>201</v>
      </c>
      <c r="C18" s="157"/>
      <c r="D18" s="157"/>
      <c r="E18" s="158"/>
      <c r="F18" s="98"/>
      <c r="H18" s="180"/>
      <c r="I18" s="181"/>
      <c r="J18" s="181"/>
      <c r="K18" s="182"/>
      <c r="N18" s="180"/>
      <c r="O18" s="181"/>
      <c r="P18" s="181"/>
      <c r="Q18" s="182"/>
    </row>
    <row r="19" spans="2:17" s="88" customFormat="1" ht="78" customHeight="1" x14ac:dyDescent="0.3">
      <c r="B19" s="170" t="s">
        <v>223</v>
      </c>
      <c r="C19" s="171"/>
      <c r="D19" s="171"/>
      <c r="E19" s="172"/>
      <c r="F19" s="98"/>
      <c r="H19" s="183"/>
      <c r="I19" s="184"/>
      <c r="J19" s="184"/>
      <c r="K19" s="185"/>
      <c r="N19" s="183"/>
      <c r="O19" s="184"/>
      <c r="P19" s="184"/>
      <c r="Q19" s="185"/>
    </row>
    <row r="20" spans="2:17" ht="27.75" customHeight="1" x14ac:dyDescent="0.3">
      <c r="B20" s="68"/>
      <c r="C20" s="69"/>
      <c r="D20" s="68"/>
      <c r="E20" s="68"/>
      <c r="H20" s="68"/>
      <c r="I20" s="69"/>
      <c r="J20" s="68"/>
      <c r="K20" s="68"/>
      <c r="N20" s="68"/>
      <c r="O20" s="69"/>
      <c r="P20" s="68"/>
      <c r="Q20" s="68"/>
    </row>
    <row r="21" spans="2:17" x14ac:dyDescent="0.3">
      <c r="B21" s="61" t="s">
        <v>190</v>
      </c>
      <c r="C21" s="189" t="s">
        <v>191</v>
      </c>
      <c r="D21" s="189"/>
      <c r="E21" s="189"/>
    </row>
    <row r="22" spans="2:17" ht="29.25" customHeight="1" x14ac:dyDescent="0.3">
      <c r="B22" s="190" t="s">
        <v>192</v>
      </c>
      <c r="C22" s="191"/>
      <c r="D22" s="191"/>
      <c r="E22" s="192"/>
      <c r="H22" s="190" t="s">
        <v>192</v>
      </c>
      <c r="I22" s="191"/>
      <c r="J22" s="191"/>
      <c r="K22" s="192"/>
      <c r="N22" s="190" t="s">
        <v>192</v>
      </c>
      <c r="O22" s="191"/>
      <c r="P22" s="191"/>
      <c r="Q22" s="192"/>
    </row>
    <row r="23" spans="2:17" ht="29.25" customHeight="1" x14ac:dyDescent="0.3">
      <c r="B23" s="64" t="s">
        <v>193</v>
      </c>
      <c r="C23" s="65">
        <v>1</v>
      </c>
      <c r="D23" s="64" t="s">
        <v>194</v>
      </c>
      <c r="E23" s="66" t="s">
        <v>195</v>
      </c>
      <c r="H23" s="64" t="s">
        <v>193</v>
      </c>
      <c r="I23" s="65">
        <v>2</v>
      </c>
      <c r="J23" s="64" t="s">
        <v>194</v>
      </c>
      <c r="K23" s="66" t="s">
        <v>111</v>
      </c>
      <c r="N23" s="64" t="s">
        <v>193</v>
      </c>
      <c r="O23" s="65"/>
      <c r="P23" s="64" t="s">
        <v>194</v>
      </c>
      <c r="Q23" s="66"/>
    </row>
    <row r="24" spans="2:17" ht="29.25" customHeight="1" x14ac:dyDescent="0.3">
      <c r="B24" s="193" t="s">
        <v>196</v>
      </c>
      <c r="C24" s="194"/>
      <c r="D24" s="195"/>
      <c r="E24" s="64" t="s">
        <v>197</v>
      </c>
      <c r="H24" s="193" t="s">
        <v>196</v>
      </c>
      <c r="I24" s="194"/>
      <c r="J24" s="195"/>
      <c r="K24" s="64" t="s">
        <v>197</v>
      </c>
      <c r="N24" s="193" t="s">
        <v>196</v>
      </c>
      <c r="O24" s="194"/>
      <c r="P24" s="195"/>
      <c r="Q24" s="64" t="s">
        <v>197</v>
      </c>
    </row>
    <row r="25" spans="2:17" ht="29.25" customHeight="1" x14ac:dyDescent="0.3">
      <c r="B25" s="199" t="s">
        <v>48</v>
      </c>
      <c r="C25" s="200"/>
      <c r="D25" s="201"/>
      <c r="E25" s="67">
        <v>100</v>
      </c>
      <c r="H25" s="199" t="s">
        <v>48</v>
      </c>
      <c r="I25" s="200"/>
      <c r="J25" s="201"/>
      <c r="K25" s="67">
        <v>100</v>
      </c>
      <c r="N25" s="199"/>
      <c r="O25" s="200"/>
      <c r="P25" s="201"/>
      <c r="Q25" s="67"/>
    </row>
    <row r="26" spans="2:17" ht="29.25" customHeight="1" x14ac:dyDescent="0.3">
      <c r="B26" s="193" t="s">
        <v>198</v>
      </c>
      <c r="C26" s="194"/>
      <c r="D26" s="194"/>
      <c r="E26" s="195"/>
      <c r="H26" s="193" t="s">
        <v>198</v>
      </c>
      <c r="I26" s="194"/>
      <c r="J26" s="194"/>
      <c r="K26" s="195"/>
      <c r="N26" s="193" t="s">
        <v>198</v>
      </c>
      <c r="O26" s="194"/>
      <c r="P26" s="194"/>
      <c r="Q26" s="195"/>
    </row>
    <row r="27" spans="2:17" ht="78" customHeight="1" x14ac:dyDescent="0.3">
      <c r="B27" s="196" t="s">
        <v>199</v>
      </c>
      <c r="C27" s="197"/>
      <c r="D27" s="197"/>
      <c r="E27" s="198"/>
      <c r="H27" s="196" t="s">
        <v>200</v>
      </c>
      <c r="I27" s="197"/>
      <c r="J27" s="197"/>
      <c r="K27" s="198"/>
      <c r="N27" s="196"/>
      <c r="O27" s="197"/>
      <c r="P27" s="197"/>
      <c r="Q27" s="198"/>
    </row>
    <row r="28" spans="2:17" ht="29.25" customHeight="1" x14ac:dyDescent="0.3">
      <c r="B28" s="193" t="s">
        <v>201</v>
      </c>
      <c r="C28" s="194"/>
      <c r="D28" s="194"/>
      <c r="E28" s="195"/>
      <c r="H28" s="193" t="s">
        <v>201</v>
      </c>
      <c r="I28" s="194"/>
      <c r="J28" s="194"/>
      <c r="K28" s="195"/>
      <c r="N28" s="193" t="s">
        <v>201</v>
      </c>
      <c r="O28" s="194"/>
      <c r="P28" s="194"/>
      <c r="Q28" s="195"/>
    </row>
    <row r="29" spans="2:17" ht="78" customHeight="1" x14ac:dyDescent="0.3">
      <c r="B29" s="196" t="s">
        <v>202</v>
      </c>
      <c r="C29" s="197"/>
      <c r="D29" s="197"/>
      <c r="E29" s="198"/>
      <c r="H29" s="196" t="s">
        <v>203</v>
      </c>
      <c r="I29" s="197"/>
      <c r="J29" s="197"/>
      <c r="K29" s="198"/>
      <c r="N29" s="196"/>
      <c r="O29" s="197"/>
      <c r="P29" s="197"/>
      <c r="Q29" s="198"/>
    </row>
    <row r="30" spans="2:17" ht="98.25" customHeight="1" x14ac:dyDescent="0.3">
      <c r="B30" s="68"/>
      <c r="C30" s="69"/>
      <c r="D30" s="68"/>
      <c r="E30" s="68"/>
      <c r="H30" s="68"/>
      <c r="I30" s="69"/>
      <c r="J30" s="68"/>
      <c r="K30" s="68"/>
      <c r="N30" s="68"/>
      <c r="O30" s="69"/>
      <c r="P30" s="68"/>
      <c r="Q30" s="68"/>
    </row>
    <row r="31" spans="2:17" x14ac:dyDescent="0.3">
      <c r="B31" s="61"/>
      <c r="C31" s="189"/>
      <c r="D31" s="189"/>
      <c r="E31" s="189"/>
    </row>
    <row r="32" spans="2:17" ht="29.25" customHeight="1" x14ac:dyDescent="0.3">
      <c r="B32" s="205" t="s">
        <v>204</v>
      </c>
      <c r="C32" s="206"/>
      <c r="D32" s="206"/>
      <c r="E32" s="207"/>
      <c r="F32" s="104" t="s">
        <v>150</v>
      </c>
      <c r="H32" s="205" t="s">
        <v>204</v>
      </c>
      <c r="I32" s="206"/>
      <c r="J32" s="206"/>
      <c r="K32" s="207"/>
      <c r="L32" s="100" t="s">
        <v>150</v>
      </c>
      <c r="N32" s="96"/>
      <c r="O32" s="96"/>
      <c r="P32" s="96"/>
      <c r="Q32" s="96"/>
    </row>
    <row r="33" spans="2:17" ht="29.25" customHeight="1" x14ac:dyDescent="0.3">
      <c r="B33" s="95" t="s">
        <v>193</v>
      </c>
      <c r="C33" s="108" t="s">
        <v>236</v>
      </c>
      <c r="D33" s="95" t="s">
        <v>194</v>
      </c>
      <c r="E33" s="66" t="s">
        <v>118</v>
      </c>
      <c r="F33" s="105" t="s">
        <v>48</v>
      </c>
      <c r="H33" s="95" t="s">
        <v>193</v>
      </c>
      <c r="I33" s="108" t="s">
        <v>237</v>
      </c>
      <c r="J33" s="95" t="s">
        <v>194</v>
      </c>
      <c r="K33" s="66" t="s">
        <v>118</v>
      </c>
      <c r="L33" s="103" t="s">
        <v>48</v>
      </c>
      <c r="N33" s="96"/>
      <c r="O33" s="96"/>
      <c r="P33" s="96"/>
      <c r="Q33" s="96"/>
    </row>
    <row r="34" spans="2:17" ht="29.25" customHeight="1" x14ac:dyDescent="0.3">
      <c r="B34" s="202" t="s">
        <v>198</v>
      </c>
      <c r="C34" s="203"/>
      <c r="D34" s="203"/>
      <c r="E34" s="204"/>
      <c r="F34" s="104" t="s">
        <v>234</v>
      </c>
      <c r="H34" s="202" t="s">
        <v>198</v>
      </c>
      <c r="I34" s="203"/>
      <c r="J34" s="203"/>
      <c r="K34" s="204"/>
      <c r="L34" s="100" t="s">
        <v>234</v>
      </c>
      <c r="O34" s="96"/>
      <c r="P34" s="96"/>
      <c r="Q34" s="96"/>
    </row>
    <row r="35" spans="2:17" ht="78" customHeight="1" x14ac:dyDescent="0.3">
      <c r="B35" s="196" t="s">
        <v>230</v>
      </c>
      <c r="C35" s="197"/>
      <c r="D35" s="197"/>
      <c r="E35" s="198"/>
      <c r="F35" s="106"/>
      <c r="H35" s="196" t="s">
        <v>232</v>
      </c>
      <c r="I35" s="197"/>
      <c r="J35" s="197"/>
      <c r="K35" s="198"/>
      <c r="L35" s="102"/>
      <c r="N35" s="62" t="s">
        <v>226</v>
      </c>
      <c r="O35" s="96"/>
      <c r="P35" s="96"/>
      <c r="Q35" s="96"/>
    </row>
    <row r="36" spans="2:17" ht="29.25" customHeight="1" x14ac:dyDescent="0.3">
      <c r="B36" s="202" t="s">
        <v>201</v>
      </c>
      <c r="C36" s="203"/>
      <c r="D36" s="203"/>
      <c r="E36" s="204"/>
      <c r="F36" s="107" t="s">
        <v>235</v>
      </c>
      <c r="H36" s="202" t="s">
        <v>201</v>
      </c>
      <c r="I36" s="203"/>
      <c r="J36" s="203"/>
      <c r="K36" s="204"/>
      <c r="L36" s="101" t="s">
        <v>235</v>
      </c>
      <c r="N36" s="62" t="s">
        <v>227</v>
      </c>
      <c r="O36" s="96"/>
      <c r="P36" s="96"/>
      <c r="Q36" s="96"/>
    </row>
    <row r="37" spans="2:17" ht="78" customHeight="1" x14ac:dyDescent="0.3">
      <c r="B37" s="196" t="s">
        <v>231</v>
      </c>
      <c r="C37" s="197"/>
      <c r="D37" s="197"/>
      <c r="E37" s="198"/>
      <c r="F37" s="106">
        <v>100</v>
      </c>
      <c r="H37" s="196" t="s">
        <v>233</v>
      </c>
      <c r="I37" s="197"/>
      <c r="J37" s="197"/>
      <c r="K37" s="198"/>
      <c r="L37" s="102">
        <v>100</v>
      </c>
      <c r="N37" s="62" t="s">
        <v>228</v>
      </c>
      <c r="O37" s="96"/>
      <c r="P37" s="96"/>
      <c r="Q37" s="96"/>
    </row>
    <row r="38" spans="2:17" ht="27.75" customHeight="1" x14ac:dyDescent="0.3">
      <c r="B38" s="68"/>
      <c r="C38" s="69"/>
      <c r="D38" s="68"/>
      <c r="E38" s="68"/>
      <c r="H38" s="68"/>
      <c r="I38" s="69"/>
      <c r="J38" s="68"/>
      <c r="K38" s="68"/>
      <c r="N38" s="62" t="s">
        <v>229</v>
      </c>
      <c r="O38" s="69"/>
      <c r="P38" s="68"/>
      <c r="Q38" s="68"/>
    </row>
    <row r="39" spans="2:17" x14ac:dyDescent="0.3">
      <c r="B39" s="61" t="s">
        <v>190</v>
      </c>
      <c r="C39" s="189" t="s">
        <v>154</v>
      </c>
      <c r="D39" s="189"/>
      <c r="E39" s="189"/>
    </row>
    <row r="40" spans="2:17" ht="29.25" customHeight="1" x14ac:dyDescent="0.3">
      <c r="B40" s="210" t="s">
        <v>192</v>
      </c>
      <c r="C40" s="191"/>
      <c r="D40" s="191"/>
      <c r="E40" s="192"/>
      <c r="H40" s="210" t="s">
        <v>192</v>
      </c>
      <c r="I40" s="191"/>
      <c r="J40" s="191"/>
      <c r="K40" s="192"/>
      <c r="N40" s="210" t="s">
        <v>192</v>
      </c>
      <c r="O40" s="191"/>
      <c r="P40" s="191"/>
      <c r="Q40" s="192"/>
    </row>
    <row r="41" spans="2:17" ht="29.25" customHeight="1" x14ac:dyDescent="0.3">
      <c r="B41" s="64" t="s">
        <v>193</v>
      </c>
      <c r="C41" s="65">
        <v>1</v>
      </c>
      <c r="D41" s="64" t="s">
        <v>194</v>
      </c>
      <c r="E41" s="66" t="s">
        <v>111</v>
      </c>
      <c r="H41" s="64" t="s">
        <v>193</v>
      </c>
      <c r="I41" s="65">
        <v>1</v>
      </c>
      <c r="J41" s="64" t="s">
        <v>194</v>
      </c>
      <c r="K41" s="66" t="s">
        <v>195</v>
      </c>
      <c r="N41" s="64" t="s">
        <v>193</v>
      </c>
      <c r="O41" s="65">
        <v>1</v>
      </c>
      <c r="P41" s="64" t="s">
        <v>194</v>
      </c>
      <c r="Q41" s="66" t="s">
        <v>195</v>
      </c>
    </row>
    <row r="42" spans="2:17" ht="29.25" customHeight="1" x14ac:dyDescent="0.3">
      <c r="B42" s="208" t="s">
        <v>196</v>
      </c>
      <c r="C42" s="208"/>
      <c r="D42" s="208"/>
      <c r="E42" s="64" t="s">
        <v>197</v>
      </c>
      <c r="H42" s="208" t="s">
        <v>196</v>
      </c>
      <c r="I42" s="208"/>
      <c r="J42" s="208"/>
      <c r="K42" s="64" t="s">
        <v>197</v>
      </c>
      <c r="N42" s="208" t="s">
        <v>196</v>
      </c>
      <c r="O42" s="208"/>
      <c r="P42" s="208"/>
      <c r="Q42" s="64" t="s">
        <v>197</v>
      </c>
    </row>
    <row r="43" spans="2:17" ht="29.25" customHeight="1" x14ac:dyDescent="0.3">
      <c r="B43" s="209" t="s">
        <v>48</v>
      </c>
      <c r="C43" s="209"/>
      <c r="D43" s="209"/>
      <c r="E43" s="67">
        <v>5</v>
      </c>
      <c r="H43" s="209" t="s">
        <v>48</v>
      </c>
      <c r="I43" s="209"/>
      <c r="J43" s="209"/>
      <c r="K43" s="67">
        <v>5</v>
      </c>
      <c r="N43" s="209" t="s">
        <v>48</v>
      </c>
      <c r="O43" s="209"/>
      <c r="P43" s="209"/>
      <c r="Q43" s="67">
        <v>5</v>
      </c>
    </row>
    <row r="44" spans="2:17" ht="29.25" customHeight="1" x14ac:dyDescent="0.3">
      <c r="B44" s="208" t="s">
        <v>198</v>
      </c>
      <c r="C44" s="208"/>
      <c r="D44" s="208"/>
      <c r="E44" s="208"/>
      <c r="H44" s="208" t="s">
        <v>198</v>
      </c>
      <c r="I44" s="208"/>
      <c r="J44" s="208"/>
      <c r="K44" s="208"/>
      <c r="N44" s="208" t="s">
        <v>198</v>
      </c>
      <c r="O44" s="208"/>
      <c r="P44" s="208"/>
      <c r="Q44" s="208"/>
    </row>
    <row r="45" spans="2:17" ht="78" customHeight="1" x14ac:dyDescent="0.3">
      <c r="B45" s="211" t="s">
        <v>205</v>
      </c>
      <c r="C45" s="211"/>
      <c r="D45" s="211"/>
      <c r="E45" s="211"/>
      <c r="H45" s="211" t="s">
        <v>206</v>
      </c>
      <c r="I45" s="211"/>
      <c r="J45" s="211"/>
      <c r="K45" s="211"/>
      <c r="N45" s="211" t="s">
        <v>207</v>
      </c>
      <c r="O45" s="211"/>
      <c r="P45" s="211"/>
      <c r="Q45" s="211"/>
    </row>
    <row r="46" spans="2:17" ht="29.25" customHeight="1" x14ac:dyDescent="0.3">
      <c r="B46" s="208" t="s">
        <v>201</v>
      </c>
      <c r="C46" s="208"/>
      <c r="D46" s="208"/>
      <c r="E46" s="208"/>
      <c r="H46" s="208" t="s">
        <v>201</v>
      </c>
      <c r="I46" s="208"/>
      <c r="J46" s="208"/>
      <c r="K46" s="208"/>
      <c r="N46" s="208" t="s">
        <v>201</v>
      </c>
      <c r="O46" s="208"/>
      <c r="P46" s="208"/>
      <c r="Q46" s="208"/>
    </row>
    <row r="47" spans="2:17" ht="78" customHeight="1" x14ac:dyDescent="0.3">
      <c r="B47" s="211" t="s">
        <v>208</v>
      </c>
      <c r="C47" s="211"/>
      <c r="D47" s="211"/>
      <c r="E47" s="211"/>
      <c r="H47" s="211" t="s">
        <v>209</v>
      </c>
      <c r="I47" s="211"/>
      <c r="J47" s="211"/>
      <c r="K47" s="211"/>
      <c r="N47" s="211" t="s">
        <v>210</v>
      </c>
      <c r="O47" s="211"/>
      <c r="P47" s="211"/>
      <c r="Q47" s="211"/>
    </row>
    <row r="48" spans="2:17" ht="98.25" customHeight="1" x14ac:dyDescent="0.3"/>
    <row r="49" spans="2:23" x14ac:dyDescent="0.3">
      <c r="B49" s="61" t="s">
        <v>190</v>
      </c>
      <c r="C49" s="189" t="s">
        <v>211</v>
      </c>
      <c r="D49" s="189"/>
      <c r="E49" s="189"/>
    </row>
    <row r="50" spans="2:23" ht="29.25" customHeight="1" x14ac:dyDescent="0.3">
      <c r="B50" s="210" t="s">
        <v>192</v>
      </c>
      <c r="C50" s="191"/>
      <c r="D50" s="191"/>
      <c r="E50" s="192"/>
      <c r="H50" s="210" t="s">
        <v>192</v>
      </c>
      <c r="I50" s="191"/>
      <c r="J50" s="191"/>
      <c r="K50" s="192"/>
      <c r="N50" s="210" t="s">
        <v>192</v>
      </c>
      <c r="O50" s="191"/>
      <c r="P50" s="191"/>
      <c r="Q50" s="192"/>
      <c r="T50" s="210" t="s">
        <v>192</v>
      </c>
      <c r="U50" s="191"/>
      <c r="V50" s="191"/>
      <c r="W50" s="192"/>
    </row>
    <row r="51" spans="2:23" ht="29.25" customHeight="1" x14ac:dyDescent="0.3">
      <c r="B51" s="64" t="s">
        <v>193</v>
      </c>
      <c r="C51" s="65">
        <v>1</v>
      </c>
      <c r="D51" s="64" t="s">
        <v>194</v>
      </c>
      <c r="E51" s="66" t="s">
        <v>111</v>
      </c>
      <c r="H51" s="64" t="s">
        <v>193</v>
      </c>
      <c r="I51" s="65">
        <v>2</v>
      </c>
      <c r="J51" s="64" t="s">
        <v>194</v>
      </c>
      <c r="K51" s="66" t="s">
        <v>111</v>
      </c>
      <c r="N51" s="64" t="s">
        <v>193</v>
      </c>
      <c r="O51" s="65">
        <v>3</v>
      </c>
      <c r="P51" s="64" t="s">
        <v>194</v>
      </c>
      <c r="Q51" s="66" t="s">
        <v>195</v>
      </c>
      <c r="T51" s="64" t="s">
        <v>193</v>
      </c>
      <c r="U51" s="67">
        <v>4</v>
      </c>
      <c r="V51" s="64" t="s">
        <v>194</v>
      </c>
      <c r="W51" s="66" t="s">
        <v>195</v>
      </c>
    </row>
    <row r="52" spans="2:23" ht="29.25" customHeight="1" x14ac:dyDescent="0.3">
      <c r="B52" s="208" t="s">
        <v>196</v>
      </c>
      <c r="C52" s="208"/>
      <c r="D52" s="208"/>
      <c r="E52" s="64" t="s">
        <v>197</v>
      </c>
      <c r="H52" s="208" t="s">
        <v>196</v>
      </c>
      <c r="I52" s="208"/>
      <c r="J52" s="208"/>
      <c r="K52" s="64" t="s">
        <v>197</v>
      </c>
      <c r="N52" s="208" t="s">
        <v>196</v>
      </c>
      <c r="O52" s="208"/>
      <c r="P52" s="208"/>
      <c r="Q52" s="64" t="s">
        <v>197</v>
      </c>
      <c r="T52" s="208" t="s">
        <v>196</v>
      </c>
      <c r="U52" s="208"/>
      <c r="V52" s="208"/>
      <c r="W52" s="64" t="s">
        <v>197</v>
      </c>
    </row>
    <row r="53" spans="2:23" ht="29.25" customHeight="1" x14ac:dyDescent="0.3">
      <c r="B53" s="209" t="s">
        <v>49</v>
      </c>
      <c r="C53" s="209"/>
      <c r="D53" s="209"/>
      <c r="E53" s="67">
        <v>13</v>
      </c>
      <c r="H53" s="209" t="s">
        <v>49</v>
      </c>
      <c r="I53" s="209"/>
      <c r="J53" s="209"/>
      <c r="K53" s="67">
        <v>13</v>
      </c>
      <c r="N53" s="209" t="s">
        <v>49</v>
      </c>
      <c r="O53" s="209"/>
      <c r="P53" s="209"/>
      <c r="Q53" s="67">
        <v>13</v>
      </c>
      <c r="T53" s="209" t="s">
        <v>49</v>
      </c>
      <c r="U53" s="209"/>
      <c r="V53" s="209"/>
      <c r="W53" s="67">
        <v>13</v>
      </c>
    </row>
    <row r="54" spans="2:23" ht="29.25" customHeight="1" x14ac:dyDescent="0.3">
      <c r="B54" s="208" t="s">
        <v>198</v>
      </c>
      <c r="C54" s="208"/>
      <c r="D54" s="208"/>
      <c r="E54" s="208"/>
      <c r="H54" s="208" t="s">
        <v>198</v>
      </c>
      <c r="I54" s="208"/>
      <c r="J54" s="208"/>
      <c r="K54" s="208"/>
      <c r="N54" s="208" t="s">
        <v>198</v>
      </c>
      <c r="O54" s="208"/>
      <c r="P54" s="208"/>
      <c r="Q54" s="208"/>
      <c r="T54" s="208" t="s">
        <v>198</v>
      </c>
      <c r="U54" s="208"/>
      <c r="V54" s="208"/>
      <c r="W54" s="208"/>
    </row>
    <row r="55" spans="2:23" ht="78" customHeight="1" x14ac:dyDescent="0.3">
      <c r="B55" s="211" t="s">
        <v>212</v>
      </c>
      <c r="C55" s="211"/>
      <c r="D55" s="211"/>
      <c r="E55" s="211"/>
      <c r="H55" s="211" t="s">
        <v>213</v>
      </c>
      <c r="I55" s="211"/>
      <c r="J55" s="211"/>
      <c r="K55" s="211"/>
      <c r="N55" s="211" t="s">
        <v>214</v>
      </c>
      <c r="O55" s="211"/>
      <c r="P55" s="211"/>
      <c r="Q55" s="211"/>
      <c r="T55" s="196" t="s">
        <v>206</v>
      </c>
      <c r="U55" s="197"/>
      <c r="V55" s="197"/>
      <c r="W55" s="198"/>
    </row>
    <row r="56" spans="2:23" ht="29.25" customHeight="1" x14ac:dyDescent="0.3">
      <c r="B56" s="208" t="s">
        <v>201</v>
      </c>
      <c r="C56" s="208"/>
      <c r="D56" s="208"/>
      <c r="E56" s="208"/>
      <c r="H56" s="208" t="s">
        <v>201</v>
      </c>
      <c r="I56" s="208"/>
      <c r="J56" s="208"/>
      <c r="K56" s="208"/>
      <c r="N56" s="208" t="s">
        <v>201</v>
      </c>
      <c r="O56" s="208"/>
      <c r="P56" s="208"/>
      <c r="Q56" s="208"/>
      <c r="T56" s="208" t="s">
        <v>201</v>
      </c>
      <c r="U56" s="208"/>
      <c r="V56" s="208"/>
      <c r="W56" s="208"/>
    </row>
    <row r="57" spans="2:23" ht="78" customHeight="1" x14ac:dyDescent="0.3">
      <c r="B57" s="211" t="s">
        <v>208</v>
      </c>
      <c r="C57" s="211"/>
      <c r="D57" s="211"/>
      <c r="E57" s="211"/>
      <c r="H57" s="211" t="s">
        <v>208</v>
      </c>
      <c r="I57" s="211"/>
      <c r="J57" s="211"/>
      <c r="K57" s="211"/>
      <c r="N57" s="211" t="s">
        <v>209</v>
      </c>
      <c r="O57" s="211"/>
      <c r="P57" s="211"/>
      <c r="Q57" s="211"/>
      <c r="T57" s="196" t="s">
        <v>209</v>
      </c>
      <c r="U57" s="197"/>
      <c r="V57" s="197"/>
      <c r="W57" s="198"/>
    </row>
    <row r="58" spans="2:23" ht="27.75" customHeight="1" x14ac:dyDescent="0.3"/>
  </sheetData>
  <mergeCells count="130">
    <mergeCell ref="B57:E57"/>
    <mergeCell ref="H57:K57"/>
    <mergeCell ref="N57:Q57"/>
    <mergeCell ref="T57:W57"/>
    <mergeCell ref="B55:E55"/>
    <mergeCell ref="H55:K55"/>
    <mergeCell ref="N55:Q55"/>
    <mergeCell ref="T55:W55"/>
    <mergeCell ref="B56:E56"/>
    <mergeCell ref="H56:K56"/>
    <mergeCell ref="N56:Q56"/>
    <mergeCell ref="T56:W56"/>
    <mergeCell ref="B53:D53"/>
    <mergeCell ref="H53:J53"/>
    <mergeCell ref="N53:P53"/>
    <mergeCell ref="T53:V53"/>
    <mergeCell ref="B54:E54"/>
    <mergeCell ref="H54:K54"/>
    <mergeCell ref="N54:Q54"/>
    <mergeCell ref="T54:W54"/>
    <mergeCell ref="C49:E49"/>
    <mergeCell ref="B50:E50"/>
    <mergeCell ref="H50:K50"/>
    <mergeCell ref="N50:Q50"/>
    <mergeCell ref="T50:W50"/>
    <mergeCell ref="B52:D52"/>
    <mergeCell ref="H52:J52"/>
    <mergeCell ref="N52:P52"/>
    <mergeCell ref="T52:V52"/>
    <mergeCell ref="B46:E46"/>
    <mergeCell ref="H46:K46"/>
    <mergeCell ref="N46:Q46"/>
    <mergeCell ref="B47:E47"/>
    <mergeCell ref="H47:K47"/>
    <mergeCell ref="N47:Q47"/>
    <mergeCell ref="B44:E44"/>
    <mergeCell ref="H44:K44"/>
    <mergeCell ref="N44:Q44"/>
    <mergeCell ref="B45:E45"/>
    <mergeCell ref="H45:K45"/>
    <mergeCell ref="N45:Q45"/>
    <mergeCell ref="B42:D42"/>
    <mergeCell ref="H42:J42"/>
    <mergeCell ref="N42:P42"/>
    <mergeCell ref="B43:D43"/>
    <mergeCell ref="H43:J43"/>
    <mergeCell ref="N43:P43"/>
    <mergeCell ref="B37:E37"/>
    <mergeCell ref="H37:K37"/>
    <mergeCell ref="C39:E39"/>
    <mergeCell ref="B40:E40"/>
    <mergeCell ref="H40:K40"/>
    <mergeCell ref="N40:Q40"/>
    <mergeCell ref="B34:E34"/>
    <mergeCell ref="H34:K34"/>
    <mergeCell ref="B35:E35"/>
    <mergeCell ref="H35:K35"/>
    <mergeCell ref="B36:E36"/>
    <mergeCell ref="H36:K36"/>
    <mergeCell ref="B29:E29"/>
    <mergeCell ref="H29:K29"/>
    <mergeCell ref="N29:Q29"/>
    <mergeCell ref="C31:E31"/>
    <mergeCell ref="B32:E32"/>
    <mergeCell ref="H32:K32"/>
    <mergeCell ref="B27:E27"/>
    <mergeCell ref="H27:K27"/>
    <mergeCell ref="N27:Q27"/>
    <mergeCell ref="B28:E28"/>
    <mergeCell ref="H28:K28"/>
    <mergeCell ref="N28:Q28"/>
    <mergeCell ref="B25:D25"/>
    <mergeCell ref="H25:J25"/>
    <mergeCell ref="N25:P25"/>
    <mergeCell ref="B26:E26"/>
    <mergeCell ref="H26:K26"/>
    <mergeCell ref="N26:Q26"/>
    <mergeCell ref="C21:E21"/>
    <mergeCell ref="B22:E22"/>
    <mergeCell ref="H22:K22"/>
    <mergeCell ref="N22:Q22"/>
    <mergeCell ref="B24:D24"/>
    <mergeCell ref="H24:J24"/>
    <mergeCell ref="N24:P24"/>
    <mergeCell ref="B18:E18"/>
    <mergeCell ref="H18:K18"/>
    <mergeCell ref="N18:Q18"/>
    <mergeCell ref="B19:E19"/>
    <mergeCell ref="H19:K19"/>
    <mergeCell ref="N19:Q19"/>
    <mergeCell ref="B16:E16"/>
    <mergeCell ref="H16:K16"/>
    <mergeCell ref="N16:Q16"/>
    <mergeCell ref="B17:E17"/>
    <mergeCell ref="H17:K17"/>
    <mergeCell ref="N17:Q17"/>
    <mergeCell ref="B14:D14"/>
    <mergeCell ref="H14:J14"/>
    <mergeCell ref="N14:P14"/>
    <mergeCell ref="B15:D15"/>
    <mergeCell ref="H15:J15"/>
    <mergeCell ref="N15:P15"/>
    <mergeCell ref="B9:E9"/>
    <mergeCell ref="H9:K9"/>
    <mergeCell ref="N9:Q9"/>
    <mergeCell ref="C11:E11"/>
    <mergeCell ref="I11:K11"/>
    <mergeCell ref="B12:E12"/>
    <mergeCell ref="H12:K12"/>
    <mergeCell ref="N12:Q12"/>
    <mergeCell ref="B7:E7"/>
    <mergeCell ref="H7:K7"/>
    <mergeCell ref="N7:Q7"/>
    <mergeCell ref="B8:E8"/>
    <mergeCell ref="H8:K8"/>
    <mergeCell ref="N8:Q8"/>
    <mergeCell ref="B5:D5"/>
    <mergeCell ref="H5:J5"/>
    <mergeCell ref="N5:P5"/>
    <mergeCell ref="B6:E6"/>
    <mergeCell ref="H6:K6"/>
    <mergeCell ref="N6:Q6"/>
    <mergeCell ref="C1:E1"/>
    <mergeCell ref="I1:K1"/>
    <mergeCell ref="B2:E2"/>
    <mergeCell ref="H2:K2"/>
    <mergeCell ref="N2:Q2"/>
    <mergeCell ref="B4:D4"/>
    <mergeCell ref="H4:J4"/>
    <mergeCell ref="N4:P4"/>
  </mergeCells>
  <pageMargins left="0.7" right="0.7" top="0.75" bottom="0.75" header="0.3" footer="0.3"/>
  <pageSetup scale="82" fitToWidth="0" orientation="portrait" horizontalDpi="4294967295" verticalDpi="4294967295" r:id="rId1"/>
  <rowBreaks count="1" manualBreakCount="1">
    <brk id="38" max="2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14"/>
  <sheetViews>
    <sheetView showGridLines="0" showWhiteSpace="0" zoomScale="70" zoomScaleNormal="70" zoomScaleSheetLayoutView="25" zoomScalePageLayoutView="20" workbookViewId="0"/>
  </sheetViews>
  <sheetFormatPr baseColWidth="10" defaultColWidth="11.44140625" defaultRowHeight="18" x14ac:dyDescent="0.3"/>
  <cols>
    <col min="1" max="1" width="2.88671875" style="62" customWidth="1"/>
    <col min="2" max="2" width="16.6640625" style="62" customWidth="1"/>
    <col min="3" max="3" width="3.88671875" style="63" bestFit="1" customWidth="1"/>
    <col min="4" max="4" width="11" style="62" customWidth="1"/>
    <col min="5" max="5" width="54.33203125" style="62" customWidth="1"/>
    <col min="6" max="6" width="12.44140625" style="99" bestFit="1" customWidth="1"/>
    <col min="7" max="7" width="5.6640625" style="99" customWidth="1"/>
    <col min="8" max="8" width="16.6640625" style="62" customWidth="1"/>
    <col min="9" max="9" width="3.88671875" style="63" bestFit="1" customWidth="1"/>
    <col min="10" max="10" width="11" style="62" customWidth="1"/>
    <col min="11" max="11" width="54.33203125" style="62" customWidth="1"/>
    <col min="12" max="12" width="12.44140625" style="62" bestFit="1" customWidth="1"/>
    <col min="13" max="13" width="5.44140625" style="62" customWidth="1"/>
    <col min="14" max="14" width="16.6640625" style="62" customWidth="1"/>
    <col min="15" max="15" width="3.88671875" style="62" bestFit="1" customWidth="1"/>
    <col min="16" max="16" width="11" style="62" customWidth="1"/>
    <col min="17" max="17" width="54.33203125" style="62" customWidth="1"/>
    <col min="18" max="18" width="12.44140625" style="62" bestFit="1" customWidth="1"/>
    <col min="19" max="19" width="11.44140625" style="62"/>
    <col min="20" max="20" width="16.6640625" style="62" customWidth="1"/>
    <col min="21" max="21" width="3.88671875" style="62" bestFit="1" customWidth="1"/>
    <col min="22" max="22" width="11" style="62" customWidth="1"/>
    <col min="23" max="23" width="54.109375" style="62" customWidth="1"/>
    <col min="24" max="24" width="12.44140625" style="62" bestFit="1" customWidth="1"/>
    <col min="25" max="25" width="11.44140625" style="62" customWidth="1"/>
    <col min="26" max="26" width="16.6640625" style="62" customWidth="1"/>
    <col min="27" max="27" width="3.88671875" style="62" bestFit="1" customWidth="1"/>
    <col min="28" max="28" width="11" style="62" customWidth="1"/>
    <col min="29" max="29" width="54.33203125" style="62" customWidth="1"/>
    <col min="30" max="30" width="12.44140625" style="62" bestFit="1" customWidth="1"/>
    <col min="31" max="31" width="11.44140625" style="62"/>
    <col min="32" max="32" width="16.6640625" style="62" customWidth="1"/>
    <col min="33" max="33" width="3.88671875" style="62" bestFit="1" customWidth="1"/>
    <col min="34" max="34" width="11" style="62" customWidth="1"/>
    <col min="35" max="35" width="53.6640625" style="62" customWidth="1"/>
    <col min="36" max="36" width="12.44140625" style="62" bestFit="1" customWidth="1"/>
    <col min="37" max="37" width="11.44140625" style="62"/>
    <col min="38" max="38" width="16.6640625" style="62" customWidth="1"/>
    <col min="39" max="39" width="3.88671875" style="62" bestFit="1" customWidth="1"/>
    <col min="40" max="40" width="11" style="62" customWidth="1"/>
    <col min="41" max="41" width="54.33203125" style="62" customWidth="1"/>
    <col min="42" max="42" width="12.44140625" style="62" bestFit="1" customWidth="1"/>
    <col min="43" max="43" width="11.44140625" style="62"/>
    <col min="44" max="44" width="24.33203125" style="62" customWidth="1"/>
    <col min="45" max="45" width="5.5546875" style="62" customWidth="1"/>
    <col min="46" max="46" width="11.44140625" style="62"/>
    <col min="47" max="47" width="52.88671875" style="62" customWidth="1"/>
    <col min="48" max="52" width="11.44140625" style="62"/>
    <col min="53" max="53" width="42.5546875" style="62" customWidth="1"/>
    <col min="54" max="58" width="11.44140625" style="62"/>
    <col min="59" max="59" width="57.5546875" style="62" customWidth="1"/>
    <col min="60" max="64" width="11.44140625" style="62"/>
    <col min="65" max="65" width="50.109375" style="62" customWidth="1"/>
    <col min="66" max="70" width="11.44140625" style="62"/>
    <col min="71" max="71" width="45.109375" style="62" customWidth="1"/>
    <col min="72" max="76" width="11.44140625" style="62"/>
    <col min="77" max="77" width="51.33203125" style="62" customWidth="1"/>
    <col min="78" max="82" width="11.44140625" style="62"/>
    <col min="83" max="83" width="47.88671875" style="62" customWidth="1"/>
    <col min="84" max="88" width="11.44140625" style="62"/>
    <col min="89" max="89" width="29" style="62" customWidth="1"/>
    <col min="90" max="90" width="22" style="62" customWidth="1"/>
    <col min="91" max="94" width="11.44140625" style="62"/>
    <col min="95" max="95" width="37.5546875" style="62" customWidth="1"/>
    <col min="96" max="100" width="11.44140625" style="62"/>
    <col min="101" max="101" width="31" style="62" customWidth="1"/>
    <col min="102" max="106" width="11.44140625" style="62"/>
    <col min="107" max="107" width="30" style="62" customWidth="1"/>
    <col min="108" max="112" width="11.44140625" style="62"/>
    <col min="113" max="113" width="37" style="62" customWidth="1"/>
    <col min="114" max="118" width="11.44140625" style="62"/>
    <col min="119" max="119" width="32.33203125" style="62" customWidth="1"/>
    <col min="120" max="124" width="11.44140625" style="62"/>
    <col min="125" max="125" width="32.88671875" style="62" customWidth="1"/>
    <col min="126" max="130" width="11.44140625" style="62"/>
    <col min="131" max="131" width="39" style="62" customWidth="1"/>
    <col min="132" max="136" width="11.44140625" style="62"/>
    <col min="137" max="137" width="37.33203125" style="62" customWidth="1"/>
    <col min="138" max="142" width="11.44140625" style="62"/>
    <col min="143" max="143" width="49.44140625" style="62" customWidth="1"/>
    <col min="144" max="144" width="11.44140625" style="62" customWidth="1"/>
    <col min="145" max="148" width="11.44140625" style="62"/>
    <col min="149" max="149" width="48.88671875" style="62" customWidth="1"/>
    <col min="150" max="172" width="11.44140625" style="62"/>
    <col min="173" max="173" width="50.88671875" style="62" customWidth="1"/>
    <col min="174" max="174" width="16.88671875" style="62" customWidth="1"/>
    <col min="175" max="16384" width="11.44140625" style="62"/>
  </cols>
  <sheetData>
    <row r="1" spans="2:12" ht="19.5" customHeight="1" x14ac:dyDescent="0.3"/>
    <row r="2" spans="2:12" x14ac:dyDescent="0.3">
      <c r="B2" s="213" t="s">
        <v>264</v>
      </c>
      <c r="C2" s="213"/>
      <c r="D2" s="213"/>
      <c r="E2" s="213"/>
      <c r="F2" s="104" t="s">
        <v>150</v>
      </c>
      <c r="H2" s="213" t="s">
        <v>265</v>
      </c>
      <c r="I2" s="213"/>
      <c r="J2" s="213"/>
      <c r="K2" s="213"/>
      <c r="L2" s="104" t="s">
        <v>150</v>
      </c>
    </row>
    <row r="3" spans="2:12" x14ac:dyDescent="0.3">
      <c r="B3" s="95" t="s">
        <v>193</v>
      </c>
      <c r="C3" s="108">
        <v>1</v>
      </c>
      <c r="D3" s="95" t="s">
        <v>194</v>
      </c>
      <c r="E3" s="66" t="s">
        <v>320</v>
      </c>
      <c r="F3" s="110">
        <v>60</v>
      </c>
      <c r="H3" s="95" t="s">
        <v>193</v>
      </c>
      <c r="I3" s="108">
        <v>2</v>
      </c>
      <c r="J3" s="95" t="s">
        <v>194</v>
      </c>
      <c r="K3" s="66" t="s">
        <v>344</v>
      </c>
      <c r="L3" s="110">
        <v>70</v>
      </c>
    </row>
    <row r="4" spans="2:12" ht="18.75" customHeight="1" x14ac:dyDescent="0.3">
      <c r="B4" s="212" t="s">
        <v>198</v>
      </c>
      <c r="C4" s="212"/>
      <c r="D4" s="212"/>
      <c r="E4" s="212"/>
      <c r="F4" s="104" t="s">
        <v>234</v>
      </c>
      <c r="H4" s="212" t="s">
        <v>198</v>
      </c>
      <c r="I4" s="212"/>
      <c r="J4" s="212"/>
      <c r="K4" s="212"/>
      <c r="L4" s="104" t="s">
        <v>234</v>
      </c>
    </row>
    <row r="5" spans="2:12" ht="113.25" customHeight="1" x14ac:dyDescent="0.3">
      <c r="B5" s="217" t="s">
        <v>322</v>
      </c>
      <c r="C5" s="217"/>
      <c r="D5" s="217"/>
      <c r="E5" s="217"/>
      <c r="F5" s="109">
        <v>6</v>
      </c>
      <c r="H5" s="214" t="s">
        <v>323</v>
      </c>
      <c r="I5" s="215"/>
      <c r="J5" s="215"/>
      <c r="K5" s="216"/>
      <c r="L5" s="109">
        <v>7</v>
      </c>
    </row>
    <row r="6" spans="2:12" ht="18.75" customHeight="1" x14ac:dyDescent="0.3">
      <c r="B6" s="212" t="s">
        <v>201</v>
      </c>
      <c r="C6" s="212"/>
      <c r="D6" s="212"/>
      <c r="E6" s="212"/>
      <c r="F6" s="104" t="s">
        <v>235</v>
      </c>
      <c r="H6" s="212" t="s">
        <v>201</v>
      </c>
      <c r="I6" s="212"/>
      <c r="J6" s="212"/>
      <c r="K6" s="212"/>
      <c r="L6" s="104" t="s">
        <v>235</v>
      </c>
    </row>
    <row r="7" spans="2:12" ht="151.19999999999999" customHeight="1" x14ac:dyDescent="0.3">
      <c r="B7" s="214" t="s">
        <v>357</v>
      </c>
      <c r="C7" s="215"/>
      <c r="D7" s="215"/>
      <c r="E7" s="216"/>
      <c r="F7" s="111">
        <v>10</v>
      </c>
      <c r="H7" s="217" t="s">
        <v>324</v>
      </c>
      <c r="I7" s="217"/>
      <c r="J7" s="217"/>
      <c r="K7" s="217"/>
      <c r="L7" s="111">
        <v>10</v>
      </c>
    </row>
    <row r="8" spans="2:12" s="127" customFormat="1" ht="21.75" customHeight="1" x14ac:dyDescent="0.3">
      <c r="B8" s="125"/>
      <c r="C8" s="125"/>
      <c r="D8" s="125"/>
      <c r="E8" s="125"/>
      <c r="F8" s="124"/>
      <c r="G8" s="126"/>
      <c r="H8" s="125"/>
      <c r="I8" s="125"/>
      <c r="J8" s="125"/>
      <c r="K8" s="125"/>
      <c r="L8" s="124"/>
    </row>
    <row r="9" spans="2:12" x14ac:dyDescent="0.3">
      <c r="B9" s="219" t="str">
        <f>B2</f>
        <v xml:space="preserve">Pantalla: Login </v>
      </c>
      <c r="C9" s="220"/>
      <c r="D9" s="220"/>
      <c r="E9" s="220"/>
      <c r="F9" s="220"/>
      <c r="H9" s="219" t="str">
        <f>H2</f>
        <v xml:space="preserve">Pantalla: Menú principal </v>
      </c>
      <c r="I9" s="220"/>
      <c r="J9" s="220"/>
      <c r="K9" s="220"/>
      <c r="L9" s="220"/>
    </row>
    <row r="10" spans="2:12" x14ac:dyDescent="0.3">
      <c r="B10" s="219" t="s">
        <v>242</v>
      </c>
      <c r="C10" s="220"/>
      <c r="D10" s="220"/>
      <c r="E10" s="220"/>
      <c r="F10" s="220"/>
      <c r="H10" s="219" t="s">
        <v>242</v>
      </c>
      <c r="I10" s="220"/>
      <c r="J10" s="220"/>
      <c r="K10" s="220"/>
      <c r="L10" s="220"/>
    </row>
    <row r="11" spans="2:12" ht="18.75" customHeight="1" x14ac:dyDescent="0.3">
      <c r="B11" s="218" t="s">
        <v>321</v>
      </c>
      <c r="C11" s="218"/>
      <c r="D11" s="218"/>
      <c r="E11" s="218"/>
      <c r="F11" s="218"/>
      <c r="H11" s="218" t="s">
        <v>325</v>
      </c>
      <c r="I11" s="218"/>
      <c r="J11" s="218"/>
      <c r="K11" s="218"/>
      <c r="L11" s="218"/>
    </row>
    <row r="12" spans="2:12" x14ac:dyDescent="0.3">
      <c r="B12" s="218"/>
      <c r="C12" s="218"/>
      <c r="D12" s="218"/>
      <c r="E12" s="218"/>
      <c r="F12" s="218"/>
      <c r="H12" s="218"/>
      <c r="I12" s="218"/>
      <c r="J12" s="218"/>
      <c r="K12" s="218"/>
      <c r="L12" s="218"/>
    </row>
    <row r="13" spans="2:12" x14ac:dyDescent="0.3">
      <c r="B13" s="218"/>
      <c r="C13" s="218"/>
      <c r="D13" s="218"/>
      <c r="E13" s="218"/>
      <c r="F13" s="218"/>
      <c r="H13" s="218"/>
      <c r="I13" s="218"/>
      <c r="J13" s="218"/>
      <c r="K13" s="218"/>
      <c r="L13" s="218"/>
    </row>
    <row r="14" spans="2:12" x14ac:dyDescent="0.3">
      <c r="B14" s="218"/>
      <c r="C14" s="218"/>
      <c r="D14" s="218"/>
      <c r="E14" s="218"/>
      <c r="F14" s="218"/>
      <c r="H14" s="218"/>
      <c r="I14" s="218"/>
      <c r="J14" s="218"/>
      <c r="K14" s="218"/>
      <c r="L14" s="218"/>
    </row>
  </sheetData>
  <mergeCells count="16">
    <mergeCell ref="B11:F14"/>
    <mergeCell ref="H11:L14"/>
    <mergeCell ref="B10:F10"/>
    <mergeCell ref="H10:L10"/>
    <mergeCell ref="B9:F9"/>
    <mergeCell ref="H9:L9"/>
    <mergeCell ref="B4:E4"/>
    <mergeCell ref="H4:K4"/>
    <mergeCell ref="B2:E2"/>
    <mergeCell ref="H2:K2"/>
    <mergeCell ref="B7:E7"/>
    <mergeCell ref="H7:K7"/>
    <mergeCell ref="B6:E6"/>
    <mergeCell ref="H6:K6"/>
    <mergeCell ref="B5:E5"/>
    <mergeCell ref="H5:K5"/>
  </mergeCells>
  <pageMargins left="0.7" right="0.7" top="0.75" bottom="0.75" header="0.3" footer="0.3"/>
  <pageSetup fitToWidth="0"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BI14"/>
  <sheetViews>
    <sheetView showGridLines="0" showWhiteSpace="0" zoomScale="70" zoomScaleNormal="70" zoomScaleSheetLayoutView="25" zoomScalePageLayoutView="20" workbookViewId="0"/>
  </sheetViews>
  <sheetFormatPr baseColWidth="10" defaultColWidth="11.44140625" defaultRowHeight="18" x14ac:dyDescent="0.3"/>
  <cols>
    <col min="1" max="1" width="2.88671875" style="62" customWidth="1"/>
    <col min="2" max="2" width="16.6640625" style="62" customWidth="1"/>
    <col min="3" max="3" width="3.88671875" style="63" bestFit="1" customWidth="1"/>
    <col min="4" max="4" width="11" style="62" customWidth="1"/>
    <col min="5" max="5" width="54.33203125" style="62" customWidth="1"/>
    <col min="6" max="6" width="12.44140625" style="99" bestFit="1" customWidth="1"/>
    <col min="7" max="7" width="5.6640625" style="99" customWidth="1"/>
    <col min="8" max="8" width="16.6640625" style="62" customWidth="1"/>
    <col min="9" max="9" width="3.88671875" style="63" bestFit="1" customWidth="1"/>
    <col min="10" max="10" width="11" style="62" customWidth="1"/>
    <col min="11" max="11" width="54.33203125" style="62" customWidth="1"/>
    <col min="12" max="12" width="12.44140625" style="62" bestFit="1" customWidth="1"/>
    <col min="13" max="13" width="5.44140625" style="62" customWidth="1"/>
    <col min="14" max="14" width="16.6640625" style="62" customWidth="1"/>
    <col min="15" max="15" width="3.88671875" style="62" bestFit="1" customWidth="1"/>
    <col min="16" max="16" width="11" style="62" customWidth="1"/>
    <col min="17" max="17" width="54.33203125" style="62" customWidth="1"/>
    <col min="18" max="18" width="12.44140625" style="62" bestFit="1" customWidth="1"/>
    <col min="19" max="19" width="11.44140625" style="62"/>
    <col min="20" max="20" width="16.6640625" style="62" customWidth="1"/>
    <col min="21" max="21" width="3.88671875" style="62" bestFit="1" customWidth="1"/>
    <col min="22" max="22" width="11" style="62" customWidth="1"/>
    <col min="23" max="23" width="54.109375" style="62" customWidth="1"/>
    <col min="24" max="24" width="12.44140625" style="62" bestFit="1" customWidth="1"/>
    <col min="25" max="25" width="11.44140625" style="62" customWidth="1"/>
    <col min="26" max="26" width="16.6640625" style="62" customWidth="1"/>
    <col min="27" max="27" width="3.88671875" style="62" bestFit="1" customWidth="1"/>
    <col min="28" max="28" width="11" style="62" customWidth="1"/>
    <col min="29" max="29" width="54.33203125" style="62" customWidth="1"/>
    <col min="30" max="30" width="12.44140625" style="62" bestFit="1" customWidth="1"/>
    <col min="31" max="31" width="11.44140625" style="62"/>
    <col min="32" max="32" width="16.6640625" style="62" customWidth="1"/>
    <col min="33" max="33" width="3.88671875" style="62" bestFit="1" customWidth="1"/>
    <col min="34" max="34" width="11" style="62" customWidth="1"/>
    <col min="35" max="35" width="53.6640625" style="62" customWidth="1"/>
    <col min="36" max="36" width="12.44140625" style="62" bestFit="1" customWidth="1"/>
    <col min="37" max="37" width="11.44140625" style="62"/>
    <col min="38" max="38" width="16.6640625" style="62" customWidth="1"/>
    <col min="39" max="39" width="3.88671875" style="62" bestFit="1" customWidth="1"/>
    <col min="40" max="40" width="11" style="62" customWidth="1"/>
    <col min="41" max="41" width="54.33203125" style="62" customWidth="1"/>
    <col min="42" max="42" width="12.44140625" style="62" bestFit="1" customWidth="1"/>
    <col min="43" max="43" width="11.44140625" style="62"/>
    <col min="44" max="44" width="24.33203125" style="62" customWidth="1"/>
    <col min="45" max="45" width="5.5546875" style="62" customWidth="1"/>
    <col min="46" max="46" width="11.44140625" style="62"/>
    <col min="47" max="47" width="52.88671875" style="62" customWidth="1"/>
    <col min="48" max="52" width="11.44140625" style="62"/>
    <col min="53" max="53" width="42.5546875" style="62" customWidth="1"/>
    <col min="54" max="58" width="11.44140625" style="62"/>
    <col min="59" max="59" width="57.5546875" style="62" customWidth="1"/>
    <col min="60" max="64" width="11.44140625" style="62"/>
    <col min="65" max="65" width="50.109375" style="62" customWidth="1"/>
    <col min="66" max="70" width="11.44140625" style="62"/>
    <col min="71" max="71" width="45.109375" style="62" customWidth="1"/>
    <col min="72" max="76" width="11.44140625" style="62"/>
    <col min="77" max="77" width="51.33203125" style="62" customWidth="1"/>
    <col min="78" max="82" width="11.44140625" style="62"/>
    <col min="83" max="83" width="47.88671875" style="62" customWidth="1"/>
    <col min="84" max="88" width="11.44140625" style="62"/>
    <col min="89" max="89" width="29" style="62" customWidth="1"/>
    <col min="90" max="90" width="22" style="62" customWidth="1"/>
    <col min="91" max="94" width="11.44140625" style="62"/>
    <col min="95" max="95" width="37.5546875" style="62" customWidth="1"/>
    <col min="96" max="100" width="11.44140625" style="62"/>
    <col min="101" max="101" width="31" style="62" customWidth="1"/>
    <col min="102" max="106" width="11.44140625" style="62"/>
    <col min="107" max="107" width="30" style="62" customWidth="1"/>
    <col min="108" max="112" width="11.44140625" style="62"/>
    <col min="113" max="113" width="37" style="62" customWidth="1"/>
    <col min="114" max="118" width="11.44140625" style="62"/>
    <col min="119" max="119" width="32.33203125" style="62" customWidth="1"/>
    <col min="120" max="124" width="11.44140625" style="62"/>
    <col min="125" max="125" width="32.88671875" style="62" customWidth="1"/>
    <col min="126" max="130" width="11.44140625" style="62"/>
    <col min="131" max="131" width="39" style="62" customWidth="1"/>
    <col min="132" max="136" width="11.44140625" style="62"/>
    <col min="137" max="137" width="37.33203125" style="62" customWidth="1"/>
    <col min="138" max="142" width="11.44140625" style="62"/>
    <col min="143" max="143" width="49.44140625" style="62" customWidth="1"/>
    <col min="144" max="144" width="11.44140625" style="62" customWidth="1"/>
    <col min="145" max="148" width="11.44140625" style="62"/>
    <col min="149" max="149" width="48.88671875" style="62" customWidth="1"/>
    <col min="150" max="172" width="11.44140625" style="62"/>
    <col min="173" max="173" width="50.88671875" style="62" customWidth="1"/>
    <col min="174" max="174" width="16.88671875" style="62" customWidth="1"/>
    <col min="175" max="16384" width="11.44140625" style="62"/>
  </cols>
  <sheetData>
    <row r="1" spans="2:61" ht="19.5" customHeight="1" x14ac:dyDescent="0.3"/>
    <row r="2" spans="2:61" x14ac:dyDescent="0.3">
      <c r="B2" s="213" t="s">
        <v>306</v>
      </c>
      <c r="C2" s="213"/>
      <c r="D2" s="213"/>
      <c r="E2" s="213"/>
      <c r="F2" s="104" t="s">
        <v>150</v>
      </c>
      <c r="G2" s="62"/>
      <c r="H2" s="213" t="s">
        <v>307</v>
      </c>
      <c r="I2" s="213"/>
      <c r="J2" s="213"/>
      <c r="K2" s="213"/>
      <c r="L2" s="104" t="s">
        <v>150</v>
      </c>
      <c r="AA2" s="213"/>
      <c r="AB2" s="213"/>
      <c r="AC2" s="213"/>
      <c r="AD2" s="213"/>
      <c r="AE2" s="104"/>
      <c r="AG2" s="213"/>
      <c r="AH2" s="213"/>
      <c r="AI2" s="213"/>
      <c r="AJ2" s="213"/>
      <c r="AK2" s="104"/>
      <c r="AM2" s="213"/>
      <c r="AN2" s="213"/>
      <c r="AO2" s="213"/>
      <c r="AP2" s="213"/>
      <c r="AQ2" s="104"/>
      <c r="AS2" s="213"/>
      <c r="AT2" s="213"/>
      <c r="AU2" s="213"/>
      <c r="AV2" s="213"/>
      <c r="AW2" s="104"/>
      <c r="AY2" s="213"/>
      <c r="AZ2" s="213"/>
      <c r="BA2" s="213"/>
      <c r="BB2" s="213"/>
      <c r="BC2" s="104"/>
      <c r="BE2" s="213"/>
      <c r="BF2" s="213"/>
      <c r="BG2" s="213"/>
      <c r="BH2" s="213"/>
      <c r="BI2" s="104"/>
    </row>
    <row r="3" spans="2:61" x14ac:dyDescent="0.3">
      <c r="B3" s="95" t="s">
        <v>193</v>
      </c>
      <c r="C3" s="108">
        <v>6</v>
      </c>
      <c r="D3" s="95" t="s">
        <v>194</v>
      </c>
      <c r="E3" s="66" t="s">
        <v>353</v>
      </c>
      <c r="F3" s="110">
        <v>80</v>
      </c>
      <c r="G3" s="62"/>
      <c r="H3" s="95" t="s">
        <v>193</v>
      </c>
      <c r="I3" s="108">
        <v>7</v>
      </c>
      <c r="J3" s="95" t="s">
        <v>194</v>
      </c>
      <c r="K3" s="66" t="s">
        <v>353</v>
      </c>
      <c r="L3" s="110">
        <v>30</v>
      </c>
      <c r="AA3" s="95"/>
      <c r="AB3" s="108"/>
      <c r="AC3" s="95"/>
      <c r="AD3" s="66"/>
      <c r="AE3" s="110"/>
      <c r="AG3" s="95"/>
      <c r="AH3" s="108"/>
      <c r="AI3" s="95"/>
      <c r="AJ3" s="66"/>
      <c r="AK3" s="110"/>
      <c r="AM3" s="95"/>
      <c r="AN3" s="108"/>
      <c r="AO3" s="95"/>
      <c r="AP3" s="66"/>
      <c r="AQ3" s="110"/>
      <c r="AS3" s="95"/>
      <c r="AT3" s="108"/>
      <c r="AU3" s="95"/>
      <c r="AV3" s="66"/>
      <c r="AW3" s="110"/>
      <c r="AY3" s="95"/>
      <c r="AZ3" s="108"/>
      <c r="BA3" s="95"/>
      <c r="BB3" s="66"/>
      <c r="BC3" s="110"/>
      <c r="BE3" s="95"/>
      <c r="BF3" s="108"/>
      <c r="BG3" s="95"/>
      <c r="BH3" s="66"/>
      <c r="BI3" s="110"/>
    </row>
    <row r="4" spans="2:61" ht="18.75" customHeight="1" x14ac:dyDescent="0.3">
      <c r="B4" s="212" t="s">
        <v>198</v>
      </c>
      <c r="C4" s="212"/>
      <c r="D4" s="212"/>
      <c r="E4" s="212"/>
      <c r="F4" s="104" t="s">
        <v>234</v>
      </c>
      <c r="G4" s="62"/>
      <c r="H4" s="212" t="s">
        <v>198</v>
      </c>
      <c r="I4" s="212"/>
      <c r="J4" s="212"/>
      <c r="K4" s="212"/>
      <c r="L4" s="104" t="s">
        <v>234</v>
      </c>
      <c r="AA4" s="212"/>
      <c r="AB4" s="212"/>
      <c r="AC4" s="212"/>
      <c r="AD4" s="212"/>
      <c r="AE4" s="104"/>
      <c r="AG4" s="212"/>
      <c r="AH4" s="212"/>
      <c r="AI4" s="212"/>
      <c r="AJ4" s="212"/>
      <c r="AK4" s="104"/>
      <c r="AM4" s="212"/>
      <c r="AN4" s="212"/>
      <c r="AO4" s="212"/>
      <c r="AP4" s="212"/>
      <c r="AQ4" s="104"/>
      <c r="AS4" s="212"/>
      <c r="AT4" s="212"/>
      <c r="AU4" s="212"/>
      <c r="AV4" s="212"/>
      <c r="AW4" s="104"/>
      <c r="AY4" s="212"/>
      <c r="AZ4" s="212"/>
      <c r="BA4" s="212"/>
      <c r="BB4" s="212"/>
      <c r="BC4" s="104"/>
      <c r="BE4" s="212"/>
      <c r="BF4" s="212"/>
      <c r="BG4" s="212"/>
      <c r="BH4" s="212"/>
      <c r="BI4" s="104"/>
    </row>
    <row r="5" spans="2:61" ht="113.25" customHeight="1" x14ac:dyDescent="0.3">
      <c r="B5" s="221" t="s">
        <v>335</v>
      </c>
      <c r="C5" s="221"/>
      <c r="D5" s="221"/>
      <c r="E5" s="221"/>
      <c r="F5" s="109">
        <v>2</v>
      </c>
      <c r="G5" s="62"/>
      <c r="H5" s="221" t="s">
        <v>338</v>
      </c>
      <c r="I5" s="221"/>
      <c r="J5" s="221"/>
      <c r="K5" s="221"/>
      <c r="L5" s="109">
        <v>6</v>
      </c>
      <c r="AA5" s="217"/>
      <c r="AB5" s="217"/>
      <c r="AC5" s="217"/>
      <c r="AD5" s="217"/>
      <c r="AE5" s="109"/>
      <c r="AG5" s="217"/>
      <c r="AH5" s="217"/>
      <c r="AI5" s="217"/>
      <c r="AJ5" s="217"/>
      <c r="AK5" s="109"/>
      <c r="AM5" s="217"/>
      <c r="AN5" s="217"/>
      <c r="AO5" s="217"/>
      <c r="AP5" s="217"/>
      <c r="AQ5" s="109"/>
      <c r="AS5" s="221"/>
      <c r="AT5" s="221"/>
      <c r="AU5" s="221"/>
      <c r="AV5" s="221"/>
      <c r="AW5" s="109"/>
      <c r="AY5" s="217"/>
      <c r="AZ5" s="217"/>
      <c r="BA5" s="217"/>
      <c r="BB5" s="217"/>
      <c r="BC5" s="109"/>
      <c r="BE5" s="217"/>
      <c r="BF5" s="217"/>
      <c r="BG5" s="217"/>
      <c r="BH5" s="217"/>
      <c r="BI5" s="109"/>
    </row>
    <row r="6" spans="2:61" ht="18.75" customHeight="1" x14ac:dyDescent="0.3">
      <c r="B6" s="212" t="s">
        <v>201</v>
      </c>
      <c r="C6" s="212"/>
      <c r="D6" s="212"/>
      <c r="E6" s="212"/>
      <c r="F6" s="104" t="s">
        <v>235</v>
      </c>
      <c r="G6" s="62"/>
      <c r="H6" s="212" t="s">
        <v>201</v>
      </c>
      <c r="I6" s="212"/>
      <c r="J6" s="212"/>
      <c r="K6" s="212"/>
      <c r="L6" s="104" t="s">
        <v>235</v>
      </c>
      <c r="AA6" s="212"/>
      <c r="AB6" s="212"/>
      <c r="AC6" s="212"/>
      <c r="AD6" s="212"/>
      <c r="AE6" s="104"/>
      <c r="AG6" s="212"/>
      <c r="AH6" s="212"/>
      <c r="AI6" s="212"/>
      <c r="AJ6" s="212"/>
      <c r="AK6" s="104"/>
      <c r="AM6" s="212"/>
      <c r="AN6" s="212"/>
      <c r="AO6" s="212"/>
      <c r="AP6" s="212"/>
      <c r="AQ6" s="104"/>
      <c r="AS6" s="212"/>
      <c r="AT6" s="212"/>
      <c r="AU6" s="212"/>
      <c r="AV6" s="212"/>
      <c r="AW6" s="104"/>
      <c r="AY6" s="212"/>
      <c r="AZ6" s="212"/>
      <c r="BA6" s="212"/>
      <c r="BB6" s="212"/>
      <c r="BC6" s="104"/>
      <c r="BE6" s="212"/>
      <c r="BF6" s="212"/>
      <c r="BG6" s="212"/>
      <c r="BH6" s="212"/>
      <c r="BI6" s="104"/>
    </row>
    <row r="7" spans="2:61" ht="151.19999999999999" customHeight="1" x14ac:dyDescent="0.3">
      <c r="B7" s="221" t="s">
        <v>336</v>
      </c>
      <c r="C7" s="221"/>
      <c r="D7" s="221"/>
      <c r="E7" s="221"/>
      <c r="F7" s="111">
        <v>40</v>
      </c>
      <c r="G7" s="62"/>
      <c r="H7" s="221" t="s">
        <v>339</v>
      </c>
      <c r="I7" s="221"/>
      <c r="J7" s="221"/>
      <c r="K7" s="221"/>
      <c r="L7" s="111">
        <v>5</v>
      </c>
      <c r="AA7" s="217"/>
      <c r="AB7" s="217"/>
      <c r="AC7" s="217"/>
      <c r="AD7" s="217"/>
      <c r="AE7" s="111"/>
      <c r="AG7" s="217"/>
      <c r="AH7" s="217"/>
      <c r="AI7" s="217"/>
      <c r="AJ7" s="217"/>
      <c r="AK7" s="111"/>
      <c r="AM7" s="217"/>
      <c r="AN7" s="217"/>
      <c r="AO7" s="217"/>
      <c r="AP7" s="217"/>
      <c r="AQ7" s="111"/>
      <c r="AS7" s="221"/>
      <c r="AT7" s="221"/>
      <c r="AU7" s="221"/>
      <c r="AV7" s="221"/>
      <c r="AW7" s="111"/>
      <c r="AY7" s="217"/>
      <c r="AZ7" s="217"/>
      <c r="BA7" s="217"/>
      <c r="BB7" s="217"/>
      <c r="BC7" s="111"/>
      <c r="BE7" s="217"/>
      <c r="BF7" s="217"/>
      <c r="BG7" s="217"/>
      <c r="BH7" s="217"/>
      <c r="BI7" s="111"/>
    </row>
    <row r="8" spans="2:61" s="127" customFormat="1" ht="21.75" customHeight="1" x14ac:dyDescent="0.3">
      <c r="B8" s="125"/>
      <c r="C8" s="125"/>
      <c r="D8" s="125"/>
      <c r="E8" s="125"/>
      <c r="F8" s="124"/>
      <c r="H8" s="125"/>
      <c r="I8" s="125"/>
      <c r="J8" s="125"/>
      <c r="K8" s="125"/>
      <c r="L8" s="124"/>
      <c r="AA8" s="125"/>
      <c r="AB8" s="125"/>
      <c r="AC8" s="125"/>
      <c r="AD8" s="125"/>
      <c r="AE8" s="124"/>
      <c r="AG8" s="125"/>
      <c r="AH8" s="125"/>
      <c r="AI8" s="125"/>
      <c r="AJ8" s="125"/>
      <c r="AK8" s="124"/>
      <c r="AM8" s="125"/>
      <c r="AN8" s="125"/>
      <c r="AO8" s="125"/>
      <c r="AP8" s="125"/>
      <c r="AQ8" s="124"/>
      <c r="AS8" s="125"/>
      <c r="AT8" s="125"/>
      <c r="AU8" s="125"/>
      <c r="AV8" s="125"/>
      <c r="AW8" s="124"/>
      <c r="AY8" s="125"/>
      <c r="AZ8" s="125"/>
      <c r="BA8" s="125"/>
      <c r="BB8" s="125"/>
      <c r="BC8" s="124"/>
      <c r="BE8" s="125"/>
      <c r="BF8" s="125"/>
      <c r="BG8" s="125"/>
      <c r="BH8" s="125"/>
      <c r="BI8" s="124"/>
    </row>
    <row r="9" spans="2:61" x14ac:dyDescent="0.3">
      <c r="B9" s="219" t="str">
        <f>B2</f>
        <v xml:space="preserve">Pantalla: Catálogo de Perfiles </v>
      </c>
      <c r="C9" s="220"/>
      <c r="D9" s="220"/>
      <c r="E9" s="220"/>
      <c r="F9" s="220"/>
      <c r="G9" s="62"/>
      <c r="H9" s="219" t="str">
        <f>H2</f>
        <v xml:space="preserve">Pantalla: Configurar Perfil </v>
      </c>
      <c r="I9" s="220"/>
      <c r="J9" s="220"/>
      <c r="K9" s="220"/>
      <c r="L9" s="220"/>
      <c r="AA9" s="219"/>
      <c r="AB9" s="220"/>
      <c r="AC9" s="220"/>
      <c r="AD9" s="220"/>
      <c r="AE9" s="220"/>
      <c r="AG9" s="219"/>
      <c r="AH9" s="220"/>
      <c r="AI9" s="220"/>
      <c r="AJ9" s="220"/>
      <c r="AK9" s="220"/>
      <c r="AM9" s="219"/>
      <c r="AN9" s="220"/>
      <c r="AO9" s="220"/>
      <c r="AP9" s="220"/>
      <c r="AQ9" s="220"/>
      <c r="AS9" s="219"/>
      <c r="AT9" s="220"/>
      <c r="AU9" s="220"/>
      <c r="AV9" s="220"/>
      <c r="AW9" s="220"/>
      <c r="AY9" s="219"/>
      <c r="AZ9" s="220"/>
      <c r="BA9" s="220"/>
      <c r="BB9" s="220"/>
      <c r="BC9" s="220"/>
      <c r="BE9" s="219"/>
      <c r="BF9" s="220"/>
      <c r="BG9" s="220"/>
      <c r="BH9" s="220"/>
      <c r="BI9" s="220"/>
    </row>
    <row r="10" spans="2:61" x14ac:dyDescent="0.3">
      <c r="B10" s="219" t="s">
        <v>242</v>
      </c>
      <c r="C10" s="220"/>
      <c r="D10" s="220"/>
      <c r="E10" s="220"/>
      <c r="F10" s="220"/>
      <c r="G10" s="62"/>
      <c r="H10" s="219" t="s">
        <v>242</v>
      </c>
      <c r="I10" s="220"/>
      <c r="J10" s="220"/>
      <c r="K10" s="220"/>
      <c r="L10" s="220"/>
      <c r="AA10" s="219"/>
      <c r="AB10" s="220"/>
      <c r="AC10" s="220"/>
      <c r="AD10" s="220"/>
      <c r="AE10" s="220"/>
      <c r="AG10" s="219"/>
      <c r="AH10" s="220"/>
      <c r="AI10" s="220"/>
      <c r="AJ10" s="220"/>
      <c r="AK10" s="220"/>
      <c r="AM10" s="219"/>
      <c r="AN10" s="220"/>
      <c r="AO10" s="220"/>
      <c r="AP10" s="220"/>
      <c r="AQ10" s="220"/>
      <c r="AS10" s="219"/>
      <c r="AT10" s="220"/>
      <c r="AU10" s="220"/>
      <c r="AV10" s="220"/>
      <c r="AW10" s="220"/>
      <c r="AY10" s="219"/>
      <c r="AZ10" s="220"/>
      <c r="BA10" s="220"/>
      <c r="BB10" s="220"/>
      <c r="BC10" s="220"/>
      <c r="BE10" s="219"/>
      <c r="BF10" s="220"/>
      <c r="BG10" s="220"/>
      <c r="BH10" s="220"/>
      <c r="BI10" s="220"/>
    </row>
    <row r="11" spans="2:61" ht="18.75" customHeight="1" x14ac:dyDescent="0.3">
      <c r="B11" s="222" t="s">
        <v>337</v>
      </c>
      <c r="C11" s="223"/>
      <c r="D11" s="223"/>
      <c r="E11" s="223"/>
      <c r="F11" s="224"/>
      <c r="G11" s="62"/>
      <c r="H11" s="218" t="s">
        <v>340</v>
      </c>
      <c r="I11" s="218"/>
      <c r="J11" s="218"/>
      <c r="K11" s="218"/>
      <c r="L11" s="218"/>
      <c r="AA11" s="218"/>
      <c r="AB11" s="218"/>
      <c r="AC11" s="218"/>
      <c r="AD11" s="218"/>
      <c r="AE11" s="218"/>
      <c r="AG11" s="218"/>
      <c r="AH11" s="218"/>
      <c r="AI11" s="218"/>
      <c r="AJ11" s="218"/>
      <c r="AK11" s="218"/>
      <c r="AM11" s="218"/>
      <c r="AN11" s="218"/>
      <c r="AO11" s="218"/>
      <c r="AP11" s="218"/>
      <c r="AQ11" s="218"/>
      <c r="AS11" s="218"/>
      <c r="AT11" s="218"/>
      <c r="AU11" s="218"/>
      <c r="AV11" s="218"/>
      <c r="AW11" s="218"/>
      <c r="AY11" s="218"/>
      <c r="AZ11" s="218"/>
      <c r="BA11" s="218"/>
      <c r="BB11" s="218"/>
      <c r="BC11" s="218"/>
      <c r="BE11" s="218"/>
      <c r="BF11" s="218"/>
      <c r="BG11" s="218"/>
      <c r="BH11" s="218"/>
      <c r="BI11" s="218"/>
    </row>
    <row r="12" spans="2:61" x14ac:dyDescent="0.3">
      <c r="B12" s="225"/>
      <c r="C12" s="226"/>
      <c r="D12" s="226"/>
      <c r="E12" s="226"/>
      <c r="F12" s="227"/>
      <c r="G12" s="62"/>
      <c r="H12" s="218"/>
      <c r="I12" s="218"/>
      <c r="J12" s="218"/>
      <c r="K12" s="218"/>
      <c r="L12" s="218"/>
      <c r="AA12" s="218"/>
      <c r="AB12" s="218"/>
      <c r="AC12" s="218"/>
      <c r="AD12" s="218"/>
      <c r="AE12" s="218"/>
      <c r="AG12" s="218"/>
      <c r="AH12" s="218"/>
      <c r="AI12" s="218"/>
      <c r="AJ12" s="218"/>
      <c r="AK12" s="218"/>
      <c r="AM12" s="218"/>
      <c r="AN12" s="218"/>
      <c r="AO12" s="218"/>
      <c r="AP12" s="218"/>
      <c r="AQ12" s="218"/>
      <c r="AS12" s="218"/>
      <c r="AT12" s="218"/>
      <c r="AU12" s="218"/>
      <c r="AV12" s="218"/>
      <c r="AW12" s="218"/>
      <c r="AY12" s="218"/>
      <c r="AZ12" s="218"/>
      <c r="BA12" s="218"/>
      <c r="BB12" s="218"/>
      <c r="BC12" s="218"/>
      <c r="BE12" s="218"/>
      <c r="BF12" s="218"/>
      <c r="BG12" s="218"/>
      <c r="BH12" s="218"/>
      <c r="BI12" s="218"/>
    </row>
    <row r="13" spans="2:61" x14ac:dyDescent="0.3">
      <c r="B13" s="225"/>
      <c r="C13" s="226"/>
      <c r="D13" s="226"/>
      <c r="E13" s="226"/>
      <c r="F13" s="227"/>
      <c r="G13" s="62"/>
      <c r="H13" s="218"/>
      <c r="I13" s="218"/>
      <c r="J13" s="218"/>
      <c r="K13" s="218"/>
      <c r="L13" s="218"/>
      <c r="AA13" s="218"/>
      <c r="AB13" s="218"/>
      <c r="AC13" s="218"/>
      <c r="AD13" s="218"/>
      <c r="AE13" s="218"/>
      <c r="AG13" s="218"/>
      <c r="AH13" s="218"/>
      <c r="AI13" s="218"/>
      <c r="AJ13" s="218"/>
      <c r="AK13" s="218"/>
      <c r="AM13" s="218"/>
      <c r="AN13" s="218"/>
      <c r="AO13" s="218"/>
      <c r="AP13" s="218"/>
      <c r="AQ13" s="218"/>
      <c r="AS13" s="218"/>
      <c r="AT13" s="218"/>
      <c r="AU13" s="218"/>
      <c r="AV13" s="218"/>
      <c r="AW13" s="218"/>
      <c r="AY13" s="218"/>
      <c r="AZ13" s="218"/>
      <c r="BA13" s="218"/>
      <c r="BB13" s="218"/>
      <c r="BC13" s="218"/>
      <c r="BE13" s="218"/>
      <c r="BF13" s="218"/>
      <c r="BG13" s="218"/>
      <c r="BH13" s="218"/>
      <c r="BI13" s="218"/>
    </row>
    <row r="14" spans="2:61" x14ac:dyDescent="0.3">
      <c r="B14" s="228"/>
      <c r="C14" s="229"/>
      <c r="D14" s="229"/>
      <c r="E14" s="229"/>
      <c r="F14" s="230"/>
      <c r="G14" s="62"/>
      <c r="H14" s="218"/>
      <c r="I14" s="218"/>
      <c r="J14" s="218"/>
      <c r="K14" s="218"/>
      <c r="L14" s="218"/>
      <c r="AA14" s="218"/>
      <c r="AB14" s="218"/>
      <c r="AC14" s="218"/>
      <c r="AD14" s="218"/>
      <c r="AE14" s="218"/>
      <c r="AG14" s="218"/>
      <c r="AH14" s="218"/>
      <c r="AI14" s="218"/>
      <c r="AJ14" s="218"/>
      <c r="AK14" s="218"/>
      <c r="AM14" s="218"/>
      <c r="AN14" s="218"/>
      <c r="AO14" s="218"/>
      <c r="AP14" s="218"/>
      <c r="AQ14" s="218"/>
      <c r="AS14" s="218"/>
      <c r="AT14" s="218"/>
      <c r="AU14" s="218"/>
      <c r="AV14" s="218"/>
      <c r="AW14" s="218"/>
      <c r="AY14" s="218"/>
      <c r="AZ14" s="218"/>
      <c r="BA14" s="218"/>
      <c r="BB14" s="218"/>
      <c r="BC14" s="218"/>
      <c r="BE14" s="218"/>
      <c r="BF14" s="218"/>
      <c r="BG14" s="218"/>
      <c r="BH14" s="218"/>
      <c r="BI14" s="218"/>
    </row>
  </sheetData>
  <mergeCells count="64">
    <mergeCell ref="BE11:BI14"/>
    <mergeCell ref="AG10:AK10"/>
    <mergeCell ref="AM10:AQ10"/>
    <mergeCell ref="AS10:AW10"/>
    <mergeCell ref="AY10:BC10"/>
    <mergeCell ref="BE10:BI10"/>
    <mergeCell ref="AG11:AK14"/>
    <mergeCell ref="AM11:AQ14"/>
    <mergeCell ref="AS11:AW14"/>
    <mergeCell ref="AY11:BC14"/>
    <mergeCell ref="B11:F14"/>
    <mergeCell ref="H11:L14"/>
    <mergeCell ref="AA10:AE10"/>
    <mergeCell ref="B10:F10"/>
    <mergeCell ref="H10:L10"/>
    <mergeCell ref="AA11:AE14"/>
    <mergeCell ref="BE9:BI9"/>
    <mergeCell ref="AG7:AJ7"/>
    <mergeCell ref="AM7:AP7"/>
    <mergeCell ref="AS7:AV7"/>
    <mergeCell ref="AY7:BB7"/>
    <mergeCell ref="BE7:BH7"/>
    <mergeCell ref="AG9:AK9"/>
    <mergeCell ref="AM9:AQ9"/>
    <mergeCell ref="AS9:AW9"/>
    <mergeCell ref="AY9:BC9"/>
    <mergeCell ref="B9:F9"/>
    <mergeCell ref="H9:L9"/>
    <mergeCell ref="AA7:AD7"/>
    <mergeCell ref="B7:E7"/>
    <mergeCell ref="H7:K7"/>
    <mergeCell ref="AA9:AE9"/>
    <mergeCell ref="BE6:BH6"/>
    <mergeCell ref="AG5:AJ5"/>
    <mergeCell ref="AM5:AP5"/>
    <mergeCell ref="AS5:AV5"/>
    <mergeCell ref="AY5:BB5"/>
    <mergeCell ref="BE5:BH5"/>
    <mergeCell ref="AG6:AJ6"/>
    <mergeCell ref="AM6:AP6"/>
    <mergeCell ref="AS6:AV6"/>
    <mergeCell ref="AY6:BB6"/>
    <mergeCell ref="B6:E6"/>
    <mergeCell ref="H6:K6"/>
    <mergeCell ref="AA5:AD5"/>
    <mergeCell ref="B5:E5"/>
    <mergeCell ref="H5:K5"/>
    <mergeCell ref="AA6:AD6"/>
    <mergeCell ref="BE4:BH4"/>
    <mergeCell ref="AG2:AJ2"/>
    <mergeCell ref="AM2:AP2"/>
    <mergeCell ref="AS2:AV2"/>
    <mergeCell ref="AY2:BB2"/>
    <mergeCell ref="BE2:BH2"/>
    <mergeCell ref="AG4:AJ4"/>
    <mergeCell ref="AM4:AP4"/>
    <mergeCell ref="AS4:AV4"/>
    <mergeCell ref="AY4:BB4"/>
    <mergeCell ref="B4:E4"/>
    <mergeCell ref="H4:K4"/>
    <mergeCell ref="AA2:AD2"/>
    <mergeCell ref="B2:E2"/>
    <mergeCell ref="H2:K2"/>
    <mergeCell ref="AA4:AD4"/>
  </mergeCells>
  <pageMargins left="0.7" right="0.7" top="0.75" bottom="0.75" header="0.3" footer="0.3"/>
  <pageSetup fitToWidth="0"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BI14"/>
  <sheetViews>
    <sheetView showGridLines="0" showWhiteSpace="0" zoomScale="70" zoomScaleNormal="70" zoomScaleSheetLayoutView="25" zoomScalePageLayoutView="20" workbookViewId="0"/>
  </sheetViews>
  <sheetFormatPr baseColWidth="10" defaultColWidth="11.44140625" defaultRowHeight="18" x14ac:dyDescent="0.3"/>
  <cols>
    <col min="1" max="1" width="2.88671875" style="62" customWidth="1"/>
    <col min="2" max="2" width="16.6640625" style="62" customWidth="1"/>
    <col min="3" max="3" width="3.88671875" style="63" bestFit="1" customWidth="1"/>
    <col min="4" max="4" width="11" style="62" customWidth="1"/>
    <col min="5" max="5" width="54.33203125" style="62" customWidth="1"/>
    <col min="6" max="6" width="12.44140625" style="99" bestFit="1" customWidth="1"/>
    <col min="7" max="7" width="5.6640625" style="99" customWidth="1"/>
    <col min="8" max="8" width="16.6640625" style="62" customWidth="1"/>
    <col min="9" max="9" width="3.88671875" style="63" bestFit="1" customWidth="1"/>
    <col min="10" max="10" width="11" style="62" customWidth="1"/>
    <col min="11" max="11" width="54.33203125" style="62" customWidth="1"/>
    <col min="12" max="12" width="12.44140625" style="62" bestFit="1" customWidth="1"/>
    <col min="13" max="13" width="5.44140625" style="62" customWidth="1"/>
    <col min="14" max="14" width="16.6640625" style="62" customWidth="1"/>
    <col min="15" max="15" width="3.88671875" style="62" bestFit="1" customWidth="1"/>
    <col min="16" max="16" width="11" style="62" customWidth="1"/>
    <col min="17" max="17" width="54.33203125" style="62" customWidth="1"/>
    <col min="18" max="18" width="12.44140625" style="62" bestFit="1" customWidth="1"/>
    <col min="19" max="19" width="11.44140625" style="62"/>
    <col min="20" max="20" width="16.6640625" style="62" customWidth="1"/>
    <col min="21" max="21" width="3.88671875" style="62" bestFit="1" customWidth="1"/>
    <col min="22" max="22" width="11" style="62" customWidth="1"/>
    <col min="23" max="23" width="54.109375" style="62" customWidth="1"/>
    <col min="24" max="24" width="12.44140625" style="62" bestFit="1" customWidth="1"/>
    <col min="25" max="25" width="11.44140625" style="62" customWidth="1"/>
    <col min="26" max="26" width="16.6640625" style="62" customWidth="1"/>
    <col min="27" max="27" width="3.88671875" style="62" bestFit="1" customWidth="1"/>
    <col min="28" max="28" width="11" style="62" customWidth="1"/>
    <col min="29" max="29" width="54.33203125" style="62" customWidth="1"/>
    <col min="30" max="30" width="12.44140625" style="62" bestFit="1" customWidth="1"/>
    <col min="31" max="31" width="11.44140625" style="62"/>
    <col min="32" max="32" width="16.6640625" style="62" customWidth="1"/>
    <col min="33" max="33" width="3.88671875" style="62" bestFit="1" customWidth="1"/>
    <col min="34" max="34" width="11" style="62" customWidth="1"/>
    <col min="35" max="35" width="53.6640625" style="62" customWidth="1"/>
    <col min="36" max="36" width="12.44140625" style="62" bestFit="1" customWidth="1"/>
    <col min="37" max="37" width="11.44140625" style="62"/>
    <col min="38" max="38" width="16.6640625" style="62" customWidth="1"/>
    <col min="39" max="39" width="3.88671875" style="62" bestFit="1" customWidth="1"/>
    <col min="40" max="40" width="11" style="62" customWidth="1"/>
    <col min="41" max="41" width="54.33203125" style="62" customWidth="1"/>
    <col min="42" max="42" width="12.44140625" style="62" bestFit="1" customWidth="1"/>
    <col min="43" max="43" width="11.44140625" style="62"/>
    <col min="44" max="44" width="24.33203125" style="62" customWidth="1"/>
    <col min="45" max="45" width="5.5546875" style="62" customWidth="1"/>
    <col min="46" max="46" width="11.44140625" style="62"/>
    <col min="47" max="47" width="52.88671875" style="62" customWidth="1"/>
    <col min="48" max="52" width="11.44140625" style="62"/>
    <col min="53" max="53" width="42.5546875" style="62" customWidth="1"/>
    <col min="54" max="58" width="11.44140625" style="62"/>
    <col min="59" max="59" width="57.5546875" style="62" customWidth="1"/>
    <col min="60" max="64" width="11.44140625" style="62"/>
    <col min="65" max="65" width="50.109375" style="62" customWidth="1"/>
    <col min="66" max="70" width="11.44140625" style="62"/>
    <col min="71" max="71" width="45.109375" style="62" customWidth="1"/>
    <col min="72" max="76" width="11.44140625" style="62"/>
    <col min="77" max="77" width="51.33203125" style="62" customWidth="1"/>
    <col min="78" max="82" width="11.44140625" style="62"/>
    <col min="83" max="83" width="47.88671875" style="62" customWidth="1"/>
    <col min="84" max="88" width="11.44140625" style="62"/>
    <col min="89" max="89" width="29" style="62" customWidth="1"/>
    <col min="90" max="90" width="22" style="62" customWidth="1"/>
    <col min="91" max="94" width="11.44140625" style="62"/>
    <col min="95" max="95" width="37.5546875" style="62" customWidth="1"/>
    <col min="96" max="100" width="11.44140625" style="62"/>
    <col min="101" max="101" width="31" style="62" customWidth="1"/>
    <col min="102" max="106" width="11.44140625" style="62"/>
    <col min="107" max="107" width="30" style="62" customWidth="1"/>
    <col min="108" max="112" width="11.44140625" style="62"/>
    <col min="113" max="113" width="37" style="62" customWidth="1"/>
    <col min="114" max="118" width="11.44140625" style="62"/>
    <col min="119" max="119" width="32.33203125" style="62" customWidth="1"/>
    <col min="120" max="124" width="11.44140625" style="62"/>
    <col min="125" max="125" width="32.88671875" style="62" customWidth="1"/>
    <col min="126" max="130" width="11.44140625" style="62"/>
    <col min="131" max="131" width="39" style="62" customWidth="1"/>
    <col min="132" max="136" width="11.44140625" style="62"/>
    <col min="137" max="137" width="37.33203125" style="62" customWidth="1"/>
    <col min="138" max="142" width="11.44140625" style="62"/>
    <col min="143" max="143" width="49.44140625" style="62" customWidth="1"/>
    <col min="144" max="144" width="11.44140625" style="62" customWidth="1"/>
    <col min="145" max="148" width="11.44140625" style="62"/>
    <col min="149" max="149" width="48.88671875" style="62" customWidth="1"/>
    <col min="150" max="172" width="11.44140625" style="62"/>
    <col min="173" max="173" width="50.88671875" style="62" customWidth="1"/>
    <col min="174" max="174" width="16.88671875" style="62" customWidth="1"/>
    <col min="175" max="16384" width="11.44140625" style="62"/>
  </cols>
  <sheetData>
    <row r="1" spans="2:61" ht="19.5" customHeight="1" x14ac:dyDescent="0.3"/>
    <row r="2" spans="2:61" x14ac:dyDescent="0.3">
      <c r="B2" s="205" t="s">
        <v>266</v>
      </c>
      <c r="C2" s="206"/>
      <c r="D2" s="206"/>
      <c r="E2" s="207"/>
      <c r="F2" s="104" t="s">
        <v>150</v>
      </c>
      <c r="G2" s="62"/>
      <c r="H2" s="213" t="s">
        <v>274</v>
      </c>
      <c r="I2" s="213"/>
      <c r="J2" s="213"/>
      <c r="K2" s="213"/>
      <c r="L2" s="104" t="s">
        <v>150</v>
      </c>
      <c r="AA2" s="213"/>
      <c r="AB2" s="213"/>
      <c r="AC2" s="213"/>
      <c r="AD2" s="213"/>
      <c r="AE2" s="104"/>
      <c r="AG2" s="213"/>
      <c r="AH2" s="213"/>
      <c r="AI2" s="213"/>
      <c r="AJ2" s="213"/>
      <c r="AK2" s="104"/>
      <c r="AM2" s="213"/>
      <c r="AN2" s="213"/>
      <c r="AO2" s="213"/>
      <c r="AP2" s="213"/>
      <c r="AQ2" s="104"/>
      <c r="AS2" s="213"/>
      <c r="AT2" s="213"/>
      <c r="AU2" s="213"/>
      <c r="AV2" s="213"/>
      <c r="AW2" s="104"/>
      <c r="AY2" s="213"/>
      <c r="AZ2" s="213"/>
      <c r="BA2" s="213"/>
      <c r="BB2" s="213"/>
      <c r="BC2" s="104"/>
      <c r="BE2" s="213"/>
      <c r="BF2" s="213"/>
      <c r="BG2" s="213"/>
      <c r="BH2" s="213"/>
      <c r="BI2" s="104"/>
    </row>
    <row r="3" spans="2:61" x14ac:dyDescent="0.3">
      <c r="B3" s="95" t="s">
        <v>193</v>
      </c>
      <c r="C3" s="108">
        <v>3</v>
      </c>
      <c r="D3" s="95" t="s">
        <v>194</v>
      </c>
      <c r="E3" s="66" t="s">
        <v>354</v>
      </c>
      <c r="F3" s="110">
        <v>150</v>
      </c>
      <c r="G3" s="62"/>
      <c r="H3" s="95" t="s">
        <v>193</v>
      </c>
      <c r="I3" s="108">
        <v>4</v>
      </c>
      <c r="J3" s="95" t="s">
        <v>194</v>
      </c>
      <c r="K3" s="66" t="s">
        <v>355</v>
      </c>
      <c r="L3" s="110">
        <v>100</v>
      </c>
      <c r="AA3" s="95"/>
      <c r="AB3" s="108"/>
      <c r="AC3" s="95"/>
      <c r="AD3" s="66"/>
      <c r="AE3" s="110"/>
      <c r="AG3" s="95"/>
      <c r="AH3" s="108"/>
      <c r="AI3" s="95"/>
      <c r="AJ3" s="66"/>
      <c r="AK3" s="110"/>
      <c r="AM3" s="95"/>
      <c r="AN3" s="108"/>
      <c r="AO3" s="95"/>
      <c r="AP3" s="66"/>
      <c r="AQ3" s="110"/>
      <c r="AS3" s="95"/>
      <c r="AT3" s="108"/>
      <c r="AU3" s="95"/>
      <c r="AV3" s="66"/>
      <c r="AW3" s="110"/>
      <c r="AY3" s="95"/>
      <c r="AZ3" s="108"/>
      <c r="BA3" s="95"/>
      <c r="BB3" s="66"/>
      <c r="BC3" s="110"/>
      <c r="BE3" s="95"/>
      <c r="BF3" s="108"/>
      <c r="BG3" s="95"/>
      <c r="BH3" s="66"/>
      <c r="BI3" s="110"/>
    </row>
    <row r="4" spans="2:61" ht="18.75" customHeight="1" x14ac:dyDescent="0.3">
      <c r="B4" s="212" t="s">
        <v>198</v>
      </c>
      <c r="C4" s="212"/>
      <c r="D4" s="212"/>
      <c r="E4" s="212"/>
      <c r="F4" s="104" t="s">
        <v>234</v>
      </c>
      <c r="G4" s="62"/>
      <c r="H4" s="202" t="s">
        <v>198</v>
      </c>
      <c r="I4" s="203"/>
      <c r="J4" s="203"/>
      <c r="K4" s="204"/>
      <c r="L4" s="104" t="s">
        <v>234</v>
      </c>
      <c r="AA4" s="212"/>
      <c r="AB4" s="212"/>
      <c r="AC4" s="212"/>
      <c r="AD4" s="212"/>
      <c r="AE4" s="104"/>
      <c r="AG4" s="212"/>
      <c r="AH4" s="212"/>
      <c r="AI4" s="212"/>
      <c r="AJ4" s="212"/>
      <c r="AK4" s="104"/>
      <c r="AM4" s="212"/>
      <c r="AN4" s="212"/>
      <c r="AO4" s="212"/>
      <c r="AP4" s="212"/>
      <c r="AQ4" s="104"/>
      <c r="AS4" s="212"/>
      <c r="AT4" s="212"/>
      <c r="AU4" s="212"/>
      <c r="AV4" s="212"/>
      <c r="AW4" s="104"/>
      <c r="AY4" s="212"/>
      <c r="AZ4" s="212"/>
      <c r="BA4" s="212"/>
      <c r="BB4" s="212"/>
      <c r="BC4" s="104"/>
      <c r="BE4" s="212"/>
      <c r="BF4" s="212"/>
      <c r="BG4" s="212"/>
      <c r="BH4" s="212"/>
      <c r="BI4" s="104"/>
    </row>
    <row r="5" spans="2:61" ht="113.25" customHeight="1" x14ac:dyDescent="0.3">
      <c r="B5" s="217" t="s">
        <v>326</v>
      </c>
      <c r="C5" s="217"/>
      <c r="D5" s="217"/>
      <c r="E5" s="217"/>
      <c r="F5" s="109">
        <v>1.5</v>
      </c>
      <c r="G5" s="62"/>
      <c r="H5" s="214" t="s">
        <v>329</v>
      </c>
      <c r="I5" s="215"/>
      <c r="J5" s="215"/>
      <c r="K5" s="216"/>
      <c r="L5" s="109">
        <v>1.83</v>
      </c>
      <c r="AA5" s="217"/>
      <c r="AB5" s="217"/>
      <c r="AC5" s="217"/>
      <c r="AD5" s="217"/>
      <c r="AE5" s="109"/>
      <c r="AG5" s="217"/>
      <c r="AH5" s="217"/>
      <c r="AI5" s="217"/>
      <c r="AJ5" s="217"/>
      <c r="AK5" s="109"/>
      <c r="AM5" s="217"/>
      <c r="AN5" s="217"/>
      <c r="AO5" s="217"/>
      <c r="AP5" s="217"/>
      <c r="AQ5" s="109"/>
      <c r="AS5" s="221"/>
      <c r="AT5" s="221"/>
      <c r="AU5" s="221"/>
      <c r="AV5" s="221"/>
      <c r="AW5" s="109"/>
      <c r="AY5" s="217"/>
      <c r="AZ5" s="217"/>
      <c r="BA5" s="217"/>
      <c r="BB5" s="217"/>
      <c r="BC5" s="109"/>
      <c r="BE5" s="217"/>
      <c r="BF5" s="217"/>
      <c r="BG5" s="217"/>
      <c r="BH5" s="217"/>
      <c r="BI5" s="109"/>
    </row>
    <row r="6" spans="2:61" ht="18.75" customHeight="1" x14ac:dyDescent="0.3">
      <c r="B6" s="212" t="s">
        <v>201</v>
      </c>
      <c r="C6" s="212"/>
      <c r="D6" s="212"/>
      <c r="E6" s="212"/>
      <c r="F6" s="104" t="s">
        <v>235</v>
      </c>
      <c r="G6" s="62"/>
      <c r="H6" s="231" t="s">
        <v>201</v>
      </c>
      <c r="I6" s="232"/>
      <c r="J6" s="232"/>
      <c r="K6" s="233"/>
      <c r="L6" s="104" t="s">
        <v>235</v>
      </c>
      <c r="AA6" s="212"/>
      <c r="AB6" s="212"/>
      <c r="AC6" s="212"/>
      <c r="AD6" s="212"/>
      <c r="AE6" s="104"/>
      <c r="AG6" s="212"/>
      <c r="AH6" s="212"/>
      <c r="AI6" s="212"/>
      <c r="AJ6" s="212"/>
      <c r="AK6" s="104"/>
      <c r="AM6" s="212"/>
      <c r="AN6" s="212"/>
      <c r="AO6" s="212"/>
      <c r="AP6" s="212"/>
      <c r="AQ6" s="104"/>
      <c r="AS6" s="212"/>
      <c r="AT6" s="212"/>
      <c r="AU6" s="212"/>
      <c r="AV6" s="212"/>
      <c r="AW6" s="104"/>
      <c r="AY6" s="212"/>
      <c r="AZ6" s="212"/>
      <c r="BA6" s="212"/>
      <c r="BB6" s="212"/>
      <c r="BC6" s="104"/>
      <c r="BE6" s="212"/>
      <c r="BF6" s="212"/>
      <c r="BG6" s="212"/>
      <c r="BH6" s="212"/>
      <c r="BI6" s="104"/>
    </row>
    <row r="7" spans="2:61" ht="151.19999999999999" customHeight="1" x14ac:dyDescent="0.3">
      <c r="B7" s="217" t="s">
        <v>327</v>
      </c>
      <c r="C7" s="217"/>
      <c r="D7" s="217"/>
      <c r="E7" s="217"/>
      <c r="F7" s="111">
        <v>100</v>
      </c>
      <c r="G7" s="62"/>
      <c r="H7" s="214" t="s">
        <v>330</v>
      </c>
      <c r="I7" s="215"/>
      <c r="J7" s="215"/>
      <c r="K7" s="216"/>
      <c r="L7" s="111">
        <v>60</v>
      </c>
      <c r="AA7" s="217"/>
      <c r="AB7" s="217"/>
      <c r="AC7" s="217"/>
      <c r="AD7" s="217"/>
      <c r="AE7" s="111"/>
      <c r="AG7" s="217"/>
      <c r="AH7" s="217"/>
      <c r="AI7" s="217"/>
      <c r="AJ7" s="217"/>
      <c r="AK7" s="111"/>
      <c r="AM7" s="217"/>
      <c r="AN7" s="217"/>
      <c r="AO7" s="217"/>
      <c r="AP7" s="217"/>
      <c r="AQ7" s="111"/>
      <c r="AS7" s="221"/>
      <c r="AT7" s="221"/>
      <c r="AU7" s="221"/>
      <c r="AV7" s="221"/>
      <c r="AW7" s="111"/>
      <c r="AY7" s="217"/>
      <c r="AZ7" s="217"/>
      <c r="BA7" s="217"/>
      <c r="BB7" s="217"/>
      <c r="BC7" s="111"/>
      <c r="BE7" s="217"/>
      <c r="BF7" s="217"/>
      <c r="BG7" s="217"/>
      <c r="BH7" s="217"/>
      <c r="BI7" s="111"/>
    </row>
    <row r="8" spans="2:61" s="127" customFormat="1" ht="21.75" customHeight="1" x14ac:dyDescent="0.3">
      <c r="B8" s="125"/>
      <c r="C8" s="125"/>
      <c r="D8" s="125"/>
      <c r="E8" s="125"/>
      <c r="F8" s="124"/>
      <c r="H8" s="125"/>
      <c r="I8" s="125"/>
      <c r="J8" s="125"/>
      <c r="K8" s="125"/>
      <c r="L8" s="124"/>
      <c r="AA8" s="125"/>
      <c r="AB8" s="125"/>
      <c r="AC8" s="125"/>
      <c r="AD8" s="125"/>
      <c r="AE8" s="124"/>
      <c r="AG8" s="125"/>
      <c r="AH8" s="125"/>
      <c r="AI8" s="125"/>
      <c r="AJ8" s="125"/>
      <c r="AK8" s="124"/>
      <c r="AM8" s="125"/>
      <c r="AN8" s="125"/>
      <c r="AO8" s="125"/>
      <c r="AP8" s="125"/>
      <c r="AQ8" s="124"/>
      <c r="AS8" s="125"/>
      <c r="AT8" s="125"/>
      <c r="AU8" s="125"/>
      <c r="AV8" s="125"/>
      <c r="AW8" s="124"/>
      <c r="AY8" s="125"/>
      <c r="AZ8" s="125"/>
      <c r="BA8" s="125"/>
      <c r="BB8" s="125"/>
      <c r="BC8" s="124"/>
      <c r="BE8" s="125"/>
      <c r="BF8" s="125"/>
      <c r="BG8" s="125"/>
      <c r="BH8" s="125"/>
      <c r="BI8" s="124"/>
    </row>
    <row r="9" spans="2:61" x14ac:dyDescent="0.3">
      <c r="B9" s="219" t="str">
        <f>B2</f>
        <v xml:space="preserve">Pantalla: Generar solicitud - Equipo </v>
      </c>
      <c r="C9" s="220"/>
      <c r="D9" s="220"/>
      <c r="E9" s="220"/>
      <c r="F9" s="220"/>
      <c r="G9" s="62"/>
      <c r="H9" s="219" t="s">
        <v>248</v>
      </c>
      <c r="I9" s="220"/>
      <c r="J9" s="220"/>
      <c r="K9" s="220"/>
      <c r="L9" s="220"/>
      <c r="AA9" s="219"/>
      <c r="AB9" s="220"/>
      <c r="AC9" s="220"/>
      <c r="AD9" s="220"/>
      <c r="AE9" s="220"/>
      <c r="AG9" s="219"/>
      <c r="AH9" s="220"/>
      <c r="AI9" s="220"/>
      <c r="AJ9" s="220"/>
      <c r="AK9" s="220"/>
      <c r="AM9" s="219"/>
      <c r="AN9" s="220"/>
      <c r="AO9" s="220"/>
      <c r="AP9" s="220"/>
      <c r="AQ9" s="220"/>
      <c r="AS9" s="219"/>
      <c r="AT9" s="220"/>
      <c r="AU9" s="220"/>
      <c r="AV9" s="220"/>
      <c r="AW9" s="220"/>
      <c r="AY9" s="219"/>
      <c r="AZ9" s="220"/>
      <c r="BA9" s="220"/>
      <c r="BB9" s="220"/>
      <c r="BC9" s="220"/>
      <c r="BE9" s="219"/>
      <c r="BF9" s="220"/>
      <c r="BG9" s="220"/>
      <c r="BH9" s="220"/>
      <c r="BI9" s="220"/>
    </row>
    <row r="10" spans="2:61" x14ac:dyDescent="0.3">
      <c r="B10" s="219" t="s">
        <v>242</v>
      </c>
      <c r="C10" s="220"/>
      <c r="D10" s="220"/>
      <c r="E10" s="220"/>
      <c r="F10" s="220"/>
      <c r="G10" s="62"/>
      <c r="H10" s="219" t="s">
        <v>242</v>
      </c>
      <c r="I10" s="220"/>
      <c r="J10" s="220"/>
      <c r="K10" s="220"/>
      <c r="L10" s="220"/>
      <c r="AA10" s="219"/>
      <c r="AB10" s="220"/>
      <c r="AC10" s="220"/>
      <c r="AD10" s="220"/>
      <c r="AE10" s="220"/>
      <c r="AG10" s="219"/>
      <c r="AH10" s="220"/>
      <c r="AI10" s="220"/>
      <c r="AJ10" s="220"/>
      <c r="AK10" s="220"/>
      <c r="AM10" s="219"/>
      <c r="AN10" s="220"/>
      <c r="AO10" s="220"/>
      <c r="AP10" s="220"/>
      <c r="AQ10" s="220"/>
      <c r="AS10" s="219"/>
      <c r="AT10" s="220"/>
      <c r="AU10" s="220"/>
      <c r="AV10" s="220"/>
      <c r="AW10" s="220"/>
      <c r="AY10" s="219"/>
      <c r="AZ10" s="220"/>
      <c r="BA10" s="220"/>
      <c r="BB10" s="220"/>
      <c r="BC10" s="220"/>
      <c r="BE10" s="219"/>
      <c r="BF10" s="220"/>
      <c r="BG10" s="220"/>
      <c r="BH10" s="220"/>
      <c r="BI10" s="220"/>
    </row>
    <row r="11" spans="2:61" ht="18.75" customHeight="1" x14ac:dyDescent="0.3">
      <c r="B11" s="218" t="s">
        <v>328</v>
      </c>
      <c r="C11" s="218"/>
      <c r="D11" s="218"/>
      <c r="E11" s="218"/>
      <c r="F11" s="218"/>
      <c r="G11" s="62"/>
      <c r="H11" s="234" t="s">
        <v>331</v>
      </c>
      <c r="I11" s="234"/>
      <c r="J11" s="234"/>
      <c r="K11" s="234"/>
      <c r="L11" s="234"/>
      <c r="AA11" s="218"/>
      <c r="AB11" s="218"/>
      <c r="AC11" s="218"/>
      <c r="AD11" s="218"/>
      <c r="AE11" s="218"/>
      <c r="AG11" s="218"/>
      <c r="AH11" s="218"/>
      <c r="AI11" s="218"/>
      <c r="AJ11" s="218"/>
      <c r="AK11" s="218"/>
      <c r="AM11" s="218"/>
      <c r="AN11" s="218"/>
      <c r="AO11" s="218"/>
      <c r="AP11" s="218"/>
      <c r="AQ11" s="218"/>
      <c r="AS11" s="218"/>
      <c r="AT11" s="218"/>
      <c r="AU11" s="218"/>
      <c r="AV11" s="218"/>
      <c r="AW11" s="218"/>
      <c r="AY11" s="218"/>
      <c r="AZ11" s="218"/>
      <c r="BA11" s="218"/>
      <c r="BB11" s="218"/>
      <c r="BC11" s="218"/>
      <c r="BE11" s="218"/>
      <c r="BF11" s="218"/>
      <c r="BG11" s="218"/>
      <c r="BH11" s="218"/>
      <c r="BI11" s="218"/>
    </row>
    <row r="12" spans="2:61" x14ac:dyDescent="0.3">
      <c r="B12" s="218"/>
      <c r="C12" s="218"/>
      <c r="D12" s="218"/>
      <c r="E12" s="218"/>
      <c r="F12" s="218"/>
      <c r="G12" s="62"/>
      <c r="H12" s="234"/>
      <c r="I12" s="234"/>
      <c r="J12" s="234"/>
      <c r="K12" s="234"/>
      <c r="L12" s="234"/>
      <c r="AA12" s="218"/>
      <c r="AB12" s="218"/>
      <c r="AC12" s="218"/>
      <c r="AD12" s="218"/>
      <c r="AE12" s="218"/>
      <c r="AG12" s="218"/>
      <c r="AH12" s="218"/>
      <c r="AI12" s="218"/>
      <c r="AJ12" s="218"/>
      <c r="AK12" s="218"/>
      <c r="AM12" s="218"/>
      <c r="AN12" s="218"/>
      <c r="AO12" s="218"/>
      <c r="AP12" s="218"/>
      <c r="AQ12" s="218"/>
      <c r="AS12" s="218"/>
      <c r="AT12" s="218"/>
      <c r="AU12" s="218"/>
      <c r="AV12" s="218"/>
      <c r="AW12" s="218"/>
      <c r="AY12" s="218"/>
      <c r="AZ12" s="218"/>
      <c r="BA12" s="218"/>
      <c r="BB12" s="218"/>
      <c r="BC12" s="218"/>
      <c r="BE12" s="218"/>
      <c r="BF12" s="218"/>
      <c r="BG12" s="218"/>
      <c r="BH12" s="218"/>
      <c r="BI12" s="218"/>
    </row>
    <row r="13" spans="2:61" x14ac:dyDescent="0.3">
      <c r="B13" s="218"/>
      <c r="C13" s="218"/>
      <c r="D13" s="218"/>
      <c r="E13" s="218"/>
      <c r="F13" s="218"/>
      <c r="G13" s="62"/>
      <c r="H13" s="234"/>
      <c r="I13" s="234"/>
      <c r="J13" s="234"/>
      <c r="K13" s="234"/>
      <c r="L13" s="234"/>
      <c r="AA13" s="218"/>
      <c r="AB13" s="218"/>
      <c r="AC13" s="218"/>
      <c r="AD13" s="218"/>
      <c r="AE13" s="218"/>
      <c r="AG13" s="218"/>
      <c r="AH13" s="218"/>
      <c r="AI13" s="218"/>
      <c r="AJ13" s="218"/>
      <c r="AK13" s="218"/>
      <c r="AM13" s="218"/>
      <c r="AN13" s="218"/>
      <c r="AO13" s="218"/>
      <c r="AP13" s="218"/>
      <c r="AQ13" s="218"/>
      <c r="AS13" s="218"/>
      <c r="AT13" s="218"/>
      <c r="AU13" s="218"/>
      <c r="AV13" s="218"/>
      <c r="AW13" s="218"/>
      <c r="AY13" s="218"/>
      <c r="AZ13" s="218"/>
      <c r="BA13" s="218"/>
      <c r="BB13" s="218"/>
      <c r="BC13" s="218"/>
      <c r="BE13" s="218"/>
      <c r="BF13" s="218"/>
      <c r="BG13" s="218"/>
      <c r="BH13" s="218"/>
      <c r="BI13" s="218"/>
    </row>
    <row r="14" spans="2:61" x14ac:dyDescent="0.3">
      <c r="B14" s="218"/>
      <c r="C14" s="218"/>
      <c r="D14" s="218"/>
      <c r="E14" s="218"/>
      <c r="F14" s="218"/>
      <c r="G14" s="62"/>
      <c r="H14" s="234"/>
      <c r="I14" s="234"/>
      <c r="J14" s="234"/>
      <c r="K14" s="234"/>
      <c r="L14" s="234"/>
      <c r="AA14" s="218"/>
      <c r="AB14" s="218"/>
      <c r="AC14" s="218"/>
      <c r="AD14" s="218"/>
      <c r="AE14" s="218"/>
      <c r="AG14" s="218"/>
      <c r="AH14" s="218"/>
      <c r="AI14" s="218"/>
      <c r="AJ14" s="218"/>
      <c r="AK14" s="218"/>
      <c r="AM14" s="218"/>
      <c r="AN14" s="218"/>
      <c r="AO14" s="218"/>
      <c r="AP14" s="218"/>
      <c r="AQ14" s="218"/>
      <c r="AS14" s="218"/>
      <c r="AT14" s="218"/>
      <c r="AU14" s="218"/>
      <c r="AV14" s="218"/>
      <c r="AW14" s="218"/>
      <c r="AY14" s="218"/>
      <c r="AZ14" s="218"/>
      <c r="BA14" s="218"/>
      <c r="BB14" s="218"/>
      <c r="BC14" s="218"/>
      <c r="BE14" s="218"/>
      <c r="BF14" s="218"/>
      <c r="BG14" s="218"/>
      <c r="BH14" s="218"/>
      <c r="BI14" s="218"/>
    </row>
  </sheetData>
  <mergeCells count="64">
    <mergeCell ref="AY10:BC10"/>
    <mergeCell ref="BE10:BI10"/>
    <mergeCell ref="B11:F14"/>
    <mergeCell ref="H11:L14"/>
    <mergeCell ref="AA11:AE14"/>
    <mergeCell ref="AG11:AK14"/>
    <mergeCell ref="AM11:AQ14"/>
    <mergeCell ref="AS11:AW14"/>
    <mergeCell ref="AY11:BC14"/>
    <mergeCell ref="BE11:BI14"/>
    <mergeCell ref="B10:F10"/>
    <mergeCell ref="H10:L10"/>
    <mergeCell ref="AA10:AE10"/>
    <mergeCell ref="AG10:AK10"/>
    <mergeCell ref="AM10:AQ10"/>
    <mergeCell ref="AS10:AW10"/>
    <mergeCell ref="AY7:BB7"/>
    <mergeCell ref="BE7:BH7"/>
    <mergeCell ref="B9:F9"/>
    <mergeCell ref="H9:L9"/>
    <mergeCell ref="AA9:AE9"/>
    <mergeCell ref="AG9:AK9"/>
    <mergeCell ref="AM9:AQ9"/>
    <mergeCell ref="AS9:AW9"/>
    <mergeCell ref="AY9:BC9"/>
    <mergeCell ref="BE9:BI9"/>
    <mergeCell ref="B7:E7"/>
    <mergeCell ref="H7:K7"/>
    <mergeCell ref="AA7:AD7"/>
    <mergeCell ref="AG7:AJ7"/>
    <mergeCell ref="AM7:AP7"/>
    <mergeCell ref="AS7:AV7"/>
    <mergeCell ref="AY5:BB5"/>
    <mergeCell ref="BE5:BH5"/>
    <mergeCell ref="B6:E6"/>
    <mergeCell ref="H6:K6"/>
    <mergeCell ref="AA6:AD6"/>
    <mergeCell ref="AG6:AJ6"/>
    <mergeCell ref="AM6:AP6"/>
    <mergeCell ref="AS6:AV6"/>
    <mergeCell ref="AY6:BB6"/>
    <mergeCell ref="BE6:BH6"/>
    <mergeCell ref="B5:E5"/>
    <mergeCell ref="H5:K5"/>
    <mergeCell ref="AA5:AD5"/>
    <mergeCell ref="AG5:AJ5"/>
    <mergeCell ref="AM5:AP5"/>
    <mergeCell ref="AS5:AV5"/>
    <mergeCell ref="AY2:BB2"/>
    <mergeCell ref="BE2:BH2"/>
    <mergeCell ref="B4:E4"/>
    <mergeCell ref="H4:K4"/>
    <mergeCell ref="AA4:AD4"/>
    <mergeCell ref="AG4:AJ4"/>
    <mergeCell ref="AM4:AP4"/>
    <mergeCell ref="AS4:AV4"/>
    <mergeCell ref="AY4:BB4"/>
    <mergeCell ref="BE4:BH4"/>
    <mergeCell ref="B2:E2"/>
    <mergeCell ref="H2:K2"/>
    <mergeCell ref="AA2:AD2"/>
    <mergeCell ref="AG2:AJ2"/>
    <mergeCell ref="AM2:AP2"/>
    <mergeCell ref="AS2:AV2"/>
  </mergeCells>
  <pageMargins left="0.7" right="0.7" top="0.75" bottom="0.75" header="0.3" footer="0.3"/>
  <pageSetup fitToWidth="0"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BI14"/>
  <sheetViews>
    <sheetView showGridLines="0" showWhiteSpace="0" zoomScale="70" zoomScaleNormal="70" zoomScaleSheetLayoutView="25" zoomScalePageLayoutView="20" workbookViewId="0"/>
  </sheetViews>
  <sheetFormatPr baseColWidth="10" defaultColWidth="11.44140625" defaultRowHeight="18" x14ac:dyDescent="0.3"/>
  <cols>
    <col min="1" max="1" width="2.88671875" style="62" customWidth="1"/>
    <col min="2" max="2" width="16.6640625" style="62" customWidth="1"/>
    <col min="3" max="3" width="3.88671875" style="63" bestFit="1" customWidth="1"/>
    <col min="4" max="4" width="11" style="62" customWidth="1"/>
    <col min="5" max="5" width="54.33203125" style="62" customWidth="1"/>
    <col min="6" max="6" width="12.44140625" style="99" bestFit="1" customWidth="1"/>
    <col min="7" max="7" width="5.6640625" style="99" customWidth="1"/>
    <col min="8" max="8" width="16.6640625" style="62" customWidth="1"/>
    <col min="9" max="9" width="3.88671875" style="63" bestFit="1" customWidth="1"/>
    <col min="10" max="10" width="11" style="62" customWidth="1"/>
    <col min="11" max="11" width="54.33203125" style="62" customWidth="1"/>
    <col min="12" max="12" width="12.44140625" style="62" bestFit="1" customWidth="1"/>
    <col min="13" max="13" width="5.44140625" style="62" customWidth="1"/>
    <col min="14" max="14" width="16.6640625" style="62" customWidth="1"/>
    <col min="15" max="15" width="3.88671875" style="62" bestFit="1" customWidth="1"/>
    <col min="16" max="16" width="11" style="62" customWidth="1"/>
    <col min="17" max="17" width="54.33203125" style="62" customWidth="1"/>
    <col min="18" max="18" width="12.44140625" style="62" bestFit="1" customWidth="1"/>
    <col min="19" max="19" width="11.44140625" style="62"/>
    <col min="20" max="20" width="16.6640625" style="62" customWidth="1"/>
    <col min="21" max="21" width="3.88671875" style="62" bestFit="1" customWidth="1"/>
    <col min="22" max="22" width="11" style="62" customWidth="1"/>
    <col min="23" max="23" width="54.109375" style="62" customWidth="1"/>
    <col min="24" max="24" width="12.44140625" style="62" bestFit="1" customWidth="1"/>
    <col min="25" max="25" width="11.44140625" style="62" customWidth="1"/>
    <col min="26" max="26" width="16.6640625" style="62" customWidth="1"/>
    <col min="27" max="27" width="3.88671875" style="62" bestFit="1" customWidth="1"/>
    <col min="28" max="28" width="11" style="62" customWidth="1"/>
    <col min="29" max="29" width="54.33203125" style="62" customWidth="1"/>
    <col min="30" max="30" width="12.44140625" style="62" bestFit="1" customWidth="1"/>
    <col min="31" max="31" width="11.44140625" style="62"/>
    <col min="32" max="32" width="16.6640625" style="62" customWidth="1"/>
    <col min="33" max="33" width="3.88671875" style="62" bestFit="1" customWidth="1"/>
    <col min="34" max="34" width="11" style="62" customWidth="1"/>
    <col min="35" max="35" width="53.6640625" style="62" customWidth="1"/>
    <col min="36" max="36" width="12.44140625" style="62" bestFit="1" customWidth="1"/>
    <col min="37" max="37" width="11.44140625" style="62"/>
    <col min="38" max="38" width="16.6640625" style="62" customWidth="1"/>
    <col min="39" max="39" width="3.88671875" style="62" bestFit="1" customWidth="1"/>
    <col min="40" max="40" width="11" style="62" customWidth="1"/>
    <col min="41" max="41" width="54.33203125" style="62" customWidth="1"/>
    <col min="42" max="42" width="12.44140625" style="62" bestFit="1" customWidth="1"/>
    <col min="43" max="43" width="11.44140625" style="62"/>
    <col min="44" max="44" width="24.33203125" style="62" customWidth="1"/>
    <col min="45" max="45" width="5.5546875" style="62" customWidth="1"/>
    <col min="46" max="46" width="11.44140625" style="62"/>
    <col min="47" max="47" width="52.88671875" style="62" customWidth="1"/>
    <col min="48" max="52" width="11.44140625" style="62"/>
    <col min="53" max="53" width="42.5546875" style="62" customWidth="1"/>
    <col min="54" max="58" width="11.44140625" style="62"/>
    <col min="59" max="59" width="57.5546875" style="62" customWidth="1"/>
    <col min="60" max="64" width="11.44140625" style="62"/>
    <col min="65" max="65" width="50.109375" style="62" customWidth="1"/>
    <col min="66" max="70" width="11.44140625" style="62"/>
    <col min="71" max="71" width="45.109375" style="62" customWidth="1"/>
    <col min="72" max="76" width="11.44140625" style="62"/>
    <col min="77" max="77" width="51.33203125" style="62" customWidth="1"/>
    <col min="78" max="82" width="11.44140625" style="62"/>
    <col min="83" max="83" width="47.88671875" style="62" customWidth="1"/>
    <col min="84" max="88" width="11.44140625" style="62"/>
    <col min="89" max="89" width="29" style="62" customWidth="1"/>
    <col min="90" max="90" width="22" style="62" customWidth="1"/>
    <col min="91" max="94" width="11.44140625" style="62"/>
    <col min="95" max="95" width="37.5546875" style="62" customWidth="1"/>
    <col min="96" max="100" width="11.44140625" style="62"/>
    <col min="101" max="101" width="31" style="62" customWidth="1"/>
    <col min="102" max="106" width="11.44140625" style="62"/>
    <col min="107" max="107" width="30" style="62" customWidth="1"/>
    <col min="108" max="112" width="11.44140625" style="62"/>
    <col min="113" max="113" width="37" style="62" customWidth="1"/>
    <col min="114" max="118" width="11.44140625" style="62"/>
    <col min="119" max="119" width="32.33203125" style="62" customWidth="1"/>
    <col min="120" max="124" width="11.44140625" style="62"/>
    <col min="125" max="125" width="32.88671875" style="62" customWidth="1"/>
    <col min="126" max="130" width="11.44140625" style="62"/>
    <col min="131" max="131" width="39" style="62" customWidth="1"/>
    <col min="132" max="136" width="11.44140625" style="62"/>
    <col min="137" max="137" width="37.33203125" style="62" customWidth="1"/>
    <col min="138" max="142" width="11.44140625" style="62"/>
    <col min="143" max="143" width="49.44140625" style="62" customWidth="1"/>
    <col min="144" max="144" width="11.44140625" style="62" customWidth="1"/>
    <col min="145" max="148" width="11.44140625" style="62"/>
    <col min="149" max="149" width="48.88671875" style="62" customWidth="1"/>
    <col min="150" max="172" width="11.44140625" style="62"/>
    <col min="173" max="173" width="50.88671875" style="62" customWidth="1"/>
    <col min="174" max="174" width="16.88671875" style="62" customWidth="1"/>
    <col min="175" max="16384" width="11.44140625" style="62"/>
  </cols>
  <sheetData>
    <row r="1" spans="2:61" ht="19.5" customHeight="1" x14ac:dyDescent="0.3"/>
    <row r="2" spans="2:61" x14ac:dyDescent="0.3">
      <c r="B2" s="213" t="s">
        <v>286</v>
      </c>
      <c r="C2" s="213"/>
      <c r="D2" s="213"/>
      <c r="E2" s="213"/>
      <c r="F2" s="104" t="s">
        <v>150</v>
      </c>
      <c r="G2" s="62"/>
      <c r="H2" s="213" t="s">
        <v>314</v>
      </c>
      <c r="I2" s="213"/>
      <c r="J2" s="213"/>
      <c r="K2" s="213"/>
      <c r="L2" s="104" t="s">
        <v>150</v>
      </c>
      <c r="AA2" s="213"/>
      <c r="AB2" s="213"/>
      <c r="AC2" s="213"/>
      <c r="AD2" s="213"/>
      <c r="AE2" s="104"/>
      <c r="AG2" s="213"/>
      <c r="AH2" s="213"/>
      <c r="AI2" s="213"/>
      <c r="AJ2" s="213"/>
      <c r="AK2" s="104"/>
      <c r="AM2" s="213"/>
      <c r="AN2" s="213"/>
      <c r="AO2" s="213"/>
      <c r="AP2" s="213"/>
      <c r="AQ2" s="104"/>
      <c r="AS2" s="213"/>
      <c r="AT2" s="213"/>
      <c r="AU2" s="213"/>
      <c r="AV2" s="213"/>
      <c r="AW2" s="104"/>
      <c r="AY2" s="213"/>
      <c r="AZ2" s="213"/>
      <c r="BA2" s="213"/>
      <c r="BB2" s="213"/>
      <c r="BC2" s="104"/>
      <c r="BE2" s="213"/>
      <c r="BF2" s="213"/>
      <c r="BG2" s="213"/>
      <c r="BH2" s="213"/>
      <c r="BI2" s="104"/>
    </row>
    <row r="3" spans="2:61" x14ac:dyDescent="0.3">
      <c r="B3" s="95" t="s">
        <v>193</v>
      </c>
      <c r="C3" s="108">
        <v>5</v>
      </c>
      <c r="D3" s="95" t="s">
        <v>194</v>
      </c>
      <c r="E3" s="66" t="s">
        <v>356</v>
      </c>
      <c r="F3" s="110">
        <v>110</v>
      </c>
      <c r="G3" s="62"/>
      <c r="H3" s="95" t="s">
        <v>193</v>
      </c>
      <c r="I3" s="108">
        <v>8</v>
      </c>
      <c r="J3" s="95" t="s">
        <v>194</v>
      </c>
      <c r="K3" s="66" t="s">
        <v>356</v>
      </c>
      <c r="L3" s="110">
        <v>60</v>
      </c>
      <c r="AA3" s="95"/>
      <c r="AB3" s="108"/>
      <c r="AC3" s="95"/>
      <c r="AD3" s="66"/>
      <c r="AE3" s="110"/>
      <c r="AG3" s="95"/>
      <c r="AH3" s="108"/>
      <c r="AI3" s="95"/>
      <c r="AJ3" s="66"/>
      <c r="AK3" s="110"/>
      <c r="AM3" s="95"/>
      <c r="AN3" s="108"/>
      <c r="AO3" s="95"/>
      <c r="AP3" s="66"/>
      <c r="AQ3" s="110"/>
      <c r="AS3" s="95"/>
      <c r="AT3" s="108"/>
      <c r="AU3" s="95"/>
      <c r="AV3" s="66"/>
      <c r="AW3" s="110"/>
      <c r="AY3" s="95"/>
      <c r="AZ3" s="108"/>
      <c r="BA3" s="95"/>
      <c r="BB3" s="66"/>
      <c r="BC3" s="110"/>
      <c r="BE3" s="95"/>
      <c r="BF3" s="108"/>
      <c r="BG3" s="95"/>
      <c r="BH3" s="66"/>
      <c r="BI3" s="110"/>
    </row>
    <row r="4" spans="2:61" ht="18.75" customHeight="1" x14ac:dyDescent="0.3">
      <c r="B4" s="212" t="s">
        <v>198</v>
      </c>
      <c r="C4" s="212"/>
      <c r="D4" s="212"/>
      <c r="E4" s="212"/>
      <c r="F4" s="104" t="s">
        <v>234</v>
      </c>
      <c r="G4" s="62"/>
      <c r="H4" s="212" t="s">
        <v>198</v>
      </c>
      <c r="I4" s="212"/>
      <c r="J4" s="212"/>
      <c r="K4" s="212"/>
      <c r="L4" s="104" t="s">
        <v>234</v>
      </c>
      <c r="AA4" s="212"/>
      <c r="AB4" s="212"/>
      <c r="AC4" s="212"/>
      <c r="AD4" s="212"/>
      <c r="AE4" s="104"/>
      <c r="AG4" s="212"/>
      <c r="AH4" s="212"/>
      <c r="AI4" s="212"/>
      <c r="AJ4" s="212"/>
      <c r="AK4" s="104"/>
      <c r="AM4" s="212"/>
      <c r="AN4" s="212"/>
      <c r="AO4" s="212"/>
      <c r="AP4" s="212"/>
      <c r="AQ4" s="104"/>
      <c r="AS4" s="212"/>
      <c r="AT4" s="212"/>
      <c r="AU4" s="212"/>
      <c r="AV4" s="212"/>
      <c r="AW4" s="104"/>
      <c r="AY4" s="212"/>
      <c r="AZ4" s="212"/>
      <c r="BA4" s="212"/>
      <c r="BB4" s="212"/>
      <c r="BC4" s="104"/>
      <c r="BE4" s="212"/>
      <c r="BF4" s="212"/>
      <c r="BG4" s="212"/>
      <c r="BH4" s="212"/>
      <c r="BI4" s="104"/>
    </row>
    <row r="5" spans="2:61" ht="113.25" customHeight="1" x14ac:dyDescent="0.3">
      <c r="B5" s="217" t="s">
        <v>332</v>
      </c>
      <c r="C5" s="217"/>
      <c r="D5" s="217"/>
      <c r="E5" s="217"/>
      <c r="F5" s="109">
        <v>1.38</v>
      </c>
      <c r="G5" s="62"/>
      <c r="H5" s="221" t="s">
        <v>341</v>
      </c>
      <c r="I5" s="221"/>
      <c r="J5" s="221"/>
      <c r="K5" s="221"/>
      <c r="L5" s="109">
        <v>1.5</v>
      </c>
      <c r="AA5" s="217"/>
      <c r="AB5" s="217"/>
      <c r="AC5" s="217"/>
      <c r="AD5" s="217"/>
      <c r="AE5" s="109"/>
      <c r="AG5" s="217"/>
      <c r="AH5" s="217"/>
      <c r="AI5" s="217"/>
      <c r="AJ5" s="217"/>
      <c r="AK5" s="109"/>
      <c r="AM5" s="217"/>
      <c r="AN5" s="217"/>
      <c r="AO5" s="217"/>
      <c r="AP5" s="217"/>
      <c r="AQ5" s="109"/>
      <c r="AS5" s="221"/>
      <c r="AT5" s="221"/>
      <c r="AU5" s="221"/>
      <c r="AV5" s="221"/>
      <c r="AW5" s="109"/>
      <c r="AY5" s="217"/>
      <c r="AZ5" s="217"/>
      <c r="BA5" s="217"/>
      <c r="BB5" s="217"/>
      <c r="BC5" s="109"/>
      <c r="BE5" s="217"/>
      <c r="BF5" s="217"/>
      <c r="BG5" s="217"/>
      <c r="BH5" s="217"/>
      <c r="BI5" s="109"/>
    </row>
    <row r="6" spans="2:61" ht="18.75" customHeight="1" x14ac:dyDescent="0.3">
      <c r="B6" s="212" t="s">
        <v>201</v>
      </c>
      <c r="C6" s="212"/>
      <c r="D6" s="212"/>
      <c r="E6" s="212"/>
      <c r="F6" s="104" t="s">
        <v>235</v>
      </c>
      <c r="G6" s="62"/>
      <c r="H6" s="212" t="s">
        <v>201</v>
      </c>
      <c r="I6" s="212"/>
      <c r="J6" s="212"/>
      <c r="K6" s="212"/>
      <c r="L6" s="104" t="s">
        <v>235</v>
      </c>
      <c r="AA6" s="212"/>
      <c r="AB6" s="212"/>
      <c r="AC6" s="212"/>
      <c r="AD6" s="212"/>
      <c r="AE6" s="104"/>
      <c r="AG6" s="212"/>
      <c r="AH6" s="212"/>
      <c r="AI6" s="212"/>
      <c r="AJ6" s="212"/>
      <c r="AK6" s="104"/>
      <c r="AM6" s="212"/>
      <c r="AN6" s="212"/>
      <c r="AO6" s="212"/>
      <c r="AP6" s="212"/>
      <c r="AQ6" s="104"/>
      <c r="AS6" s="212"/>
      <c r="AT6" s="212"/>
      <c r="AU6" s="212"/>
      <c r="AV6" s="212"/>
      <c r="AW6" s="104"/>
      <c r="AY6" s="212"/>
      <c r="AZ6" s="212"/>
      <c r="BA6" s="212"/>
      <c r="BB6" s="212"/>
      <c r="BC6" s="104"/>
      <c r="BE6" s="212"/>
      <c r="BF6" s="212"/>
      <c r="BG6" s="212"/>
      <c r="BH6" s="212"/>
      <c r="BI6" s="104"/>
    </row>
    <row r="7" spans="2:61" ht="151.19999999999999" customHeight="1" x14ac:dyDescent="0.3">
      <c r="B7" s="221" t="s">
        <v>333</v>
      </c>
      <c r="C7" s="221"/>
      <c r="D7" s="221"/>
      <c r="E7" s="221"/>
      <c r="F7" s="111">
        <v>80</v>
      </c>
      <c r="G7" s="62"/>
      <c r="H7" s="221" t="s">
        <v>342</v>
      </c>
      <c r="I7" s="221"/>
      <c r="J7" s="221"/>
      <c r="K7" s="221"/>
      <c r="L7" s="111">
        <v>40</v>
      </c>
      <c r="AA7" s="217"/>
      <c r="AB7" s="217"/>
      <c r="AC7" s="217"/>
      <c r="AD7" s="217"/>
      <c r="AE7" s="111"/>
      <c r="AG7" s="217"/>
      <c r="AH7" s="217"/>
      <c r="AI7" s="217"/>
      <c r="AJ7" s="217"/>
      <c r="AK7" s="111"/>
      <c r="AM7" s="217"/>
      <c r="AN7" s="217"/>
      <c r="AO7" s="217"/>
      <c r="AP7" s="217"/>
      <c r="AQ7" s="111"/>
      <c r="AS7" s="221"/>
      <c r="AT7" s="221"/>
      <c r="AU7" s="221"/>
      <c r="AV7" s="221"/>
      <c r="AW7" s="111"/>
      <c r="AY7" s="217"/>
      <c r="AZ7" s="217"/>
      <c r="BA7" s="217"/>
      <c r="BB7" s="217"/>
      <c r="BC7" s="111"/>
      <c r="BE7" s="217"/>
      <c r="BF7" s="217"/>
      <c r="BG7" s="217"/>
      <c r="BH7" s="217"/>
      <c r="BI7" s="111"/>
    </row>
    <row r="8" spans="2:61" s="127" customFormat="1" ht="21.75" customHeight="1" x14ac:dyDescent="0.3">
      <c r="B8" s="125"/>
      <c r="C8" s="125"/>
      <c r="D8" s="125"/>
      <c r="E8" s="125"/>
      <c r="F8" s="124"/>
      <c r="H8" s="125"/>
      <c r="I8" s="125"/>
      <c r="J8" s="125"/>
      <c r="K8" s="125"/>
      <c r="L8" s="124"/>
      <c r="AA8" s="125"/>
      <c r="AB8" s="125"/>
      <c r="AC8" s="125"/>
      <c r="AD8" s="125"/>
      <c r="AE8" s="124"/>
      <c r="AG8" s="125"/>
      <c r="AH8" s="125"/>
      <c r="AI8" s="125"/>
      <c r="AJ8" s="125"/>
      <c r="AK8" s="124"/>
      <c r="AM8" s="125"/>
      <c r="AN8" s="125"/>
      <c r="AO8" s="125"/>
      <c r="AP8" s="125"/>
      <c r="AQ8" s="124"/>
      <c r="AS8" s="125"/>
      <c r="AT8" s="125"/>
      <c r="AU8" s="125"/>
      <c r="AV8" s="125"/>
      <c r="AW8" s="124"/>
      <c r="AY8" s="125"/>
      <c r="AZ8" s="125"/>
      <c r="BA8" s="125"/>
      <c r="BB8" s="125"/>
      <c r="BC8" s="124"/>
      <c r="BE8" s="125"/>
      <c r="BF8" s="125"/>
      <c r="BG8" s="125"/>
      <c r="BH8" s="125"/>
      <c r="BI8" s="124"/>
    </row>
    <row r="9" spans="2:61" x14ac:dyDescent="0.3">
      <c r="B9" s="219" t="str">
        <f>B2</f>
        <v xml:space="preserve">Pantalla: Catálogo de Equipos, Herramientas y Materiales </v>
      </c>
      <c r="C9" s="220"/>
      <c r="D9" s="220"/>
      <c r="E9" s="220"/>
      <c r="F9" s="220"/>
      <c r="G9" s="62"/>
      <c r="H9" s="219" t="str">
        <f>H2</f>
        <v xml:space="preserve">Pantalla: Historial de Solicitudes </v>
      </c>
      <c r="I9" s="220"/>
      <c r="J9" s="220"/>
      <c r="K9" s="220"/>
      <c r="L9" s="220"/>
      <c r="AA9" s="219"/>
      <c r="AB9" s="220"/>
      <c r="AC9" s="220"/>
      <c r="AD9" s="220"/>
      <c r="AE9" s="220"/>
      <c r="AG9" s="219"/>
      <c r="AH9" s="220"/>
      <c r="AI9" s="220"/>
      <c r="AJ9" s="220"/>
      <c r="AK9" s="220"/>
      <c r="AM9" s="219"/>
      <c r="AN9" s="220"/>
      <c r="AO9" s="220"/>
      <c r="AP9" s="220"/>
      <c r="AQ9" s="220"/>
      <c r="AS9" s="219"/>
      <c r="AT9" s="220"/>
      <c r="AU9" s="220"/>
      <c r="AV9" s="220"/>
      <c r="AW9" s="220"/>
      <c r="AY9" s="219"/>
      <c r="AZ9" s="220"/>
      <c r="BA9" s="220"/>
      <c r="BB9" s="220"/>
      <c r="BC9" s="220"/>
      <c r="BE9" s="219"/>
      <c r="BF9" s="220"/>
      <c r="BG9" s="220"/>
      <c r="BH9" s="220"/>
      <c r="BI9" s="220"/>
    </row>
    <row r="10" spans="2:61" x14ac:dyDescent="0.3">
      <c r="B10" s="219" t="s">
        <v>242</v>
      </c>
      <c r="C10" s="220"/>
      <c r="D10" s="220"/>
      <c r="E10" s="220"/>
      <c r="F10" s="220"/>
      <c r="G10" s="62"/>
      <c r="H10" s="219" t="s">
        <v>242</v>
      </c>
      <c r="I10" s="220"/>
      <c r="J10" s="220"/>
      <c r="K10" s="220"/>
      <c r="L10" s="220"/>
      <c r="AA10" s="219"/>
      <c r="AB10" s="220"/>
      <c r="AC10" s="220"/>
      <c r="AD10" s="220"/>
      <c r="AE10" s="220"/>
      <c r="AG10" s="219"/>
      <c r="AH10" s="220"/>
      <c r="AI10" s="220"/>
      <c r="AJ10" s="220"/>
      <c r="AK10" s="220"/>
      <c r="AM10" s="219"/>
      <c r="AN10" s="220"/>
      <c r="AO10" s="220"/>
      <c r="AP10" s="220"/>
      <c r="AQ10" s="220"/>
      <c r="AS10" s="219"/>
      <c r="AT10" s="220"/>
      <c r="AU10" s="220"/>
      <c r="AV10" s="220"/>
      <c r="AW10" s="220"/>
      <c r="AY10" s="219"/>
      <c r="AZ10" s="220"/>
      <c r="BA10" s="220"/>
      <c r="BB10" s="220"/>
      <c r="BC10" s="220"/>
      <c r="BE10" s="219"/>
      <c r="BF10" s="220"/>
      <c r="BG10" s="220"/>
      <c r="BH10" s="220"/>
      <c r="BI10" s="220"/>
    </row>
    <row r="11" spans="2:61" ht="18.75" customHeight="1" x14ac:dyDescent="0.3">
      <c r="B11" s="234" t="s">
        <v>334</v>
      </c>
      <c r="C11" s="234"/>
      <c r="D11" s="234"/>
      <c r="E11" s="234"/>
      <c r="F11" s="234"/>
      <c r="G11" s="62"/>
      <c r="H11" s="218" t="s">
        <v>343</v>
      </c>
      <c r="I11" s="218"/>
      <c r="J11" s="218"/>
      <c r="K11" s="218"/>
      <c r="L11" s="218"/>
      <c r="AA11" s="218"/>
      <c r="AB11" s="218"/>
      <c r="AC11" s="218"/>
      <c r="AD11" s="218"/>
      <c r="AE11" s="218"/>
      <c r="AG11" s="218"/>
      <c r="AH11" s="218"/>
      <c r="AI11" s="218"/>
      <c r="AJ11" s="218"/>
      <c r="AK11" s="218"/>
      <c r="AM11" s="218"/>
      <c r="AN11" s="218"/>
      <c r="AO11" s="218"/>
      <c r="AP11" s="218"/>
      <c r="AQ11" s="218"/>
      <c r="AS11" s="218"/>
      <c r="AT11" s="218"/>
      <c r="AU11" s="218"/>
      <c r="AV11" s="218"/>
      <c r="AW11" s="218"/>
      <c r="AY11" s="218"/>
      <c r="AZ11" s="218"/>
      <c r="BA11" s="218"/>
      <c r="BB11" s="218"/>
      <c r="BC11" s="218"/>
      <c r="BE11" s="218"/>
      <c r="BF11" s="218"/>
      <c r="BG11" s="218"/>
      <c r="BH11" s="218"/>
      <c r="BI11" s="218"/>
    </row>
    <row r="12" spans="2:61" x14ac:dyDescent="0.3">
      <c r="B12" s="234"/>
      <c r="C12" s="234"/>
      <c r="D12" s="234"/>
      <c r="E12" s="234"/>
      <c r="F12" s="234"/>
      <c r="G12" s="62"/>
      <c r="H12" s="218"/>
      <c r="I12" s="218"/>
      <c r="J12" s="218"/>
      <c r="K12" s="218"/>
      <c r="L12" s="218"/>
      <c r="AA12" s="218"/>
      <c r="AB12" s="218"/>
      <c r="AC12" s="218"/>
      <c r="AD12" s="218"/>
      <c r="AE12" s="218"/>
      <c r="AG12" s="218"/>
      <c r="AH12" s="218"/>
      <c r="AI12" s="218"/>
      <c r="AJ12" s="218"/>
      <c r="AK12" s="218"/>
      <c r="AM12" s="218"/>
      <c r="AN12" s="218"/>
      <c r="AO12" s="218"/>
      <c r="AP12" s="218"/>
      <c r="AQ12" s="218"/>
      <c r="AS12" s="218"/>
      <c r="AT12" s="218"/>
      <c r="AU12" s="218"/>
      <c r="AV12" s="218"/>
      <c r="AW12" s="218"/>
      <c r="AY12" s="218"/>
      <c r="AZ12" s="218"/>
      <c r="BA12" s="218"/>
      <c r="BB12" s="218"/>
      <c r="BC12" s="218"/>
      <c r="BE12" s="218"/>
      <c r="BF12" s="218"/>
      <c r="BG12" s="218"/>
      <c r="BH12" s="218"/>
      <c r="BI12" s="218"/>
    </row>
    <row r="13" spans="2:61" x14ac:dyDescent="0.3">
      <c r="B13" s="234"/>
      <c r="C13" s="234"/>
      <c r="D13" s="234"/>
      <c r="E13" s="234"/>
      <c r="F13" s="234"/>
      <c r="G13" s="62"/>
      <c r="H13" s="218"/>
      <c r="I13" s="218"/>
      <c r="J13" s="218"/>
      <c r="K13" s="218"/>
      <c r="L13" s="218"/>
      <c r="AA13" s="218"/>
      <c r="AB13" s="218"/>
      <c r="AC13" s="218"/>
      <c r="AD13" s="218"/>
      <c r="AE13" s="218"/>
      <c r="AG13" s="218"/>
      <c r="AH13" s="218"/>
      <c r="AI13" s="218"/>
      <c r="AJ13" s="218"/>
      <c r="AK13" s="218"/>
      <c r="AM13" s="218"/>
      <c r="AN13" s="218"/>
      <c r="AO13" s="218"/>
      <c r="AP13" s="218"/>
      <c r="AQ13" s="218"/>
      <c r="AS13" s="218"/>
      <c r="AT13" s="218"/>
      <c r="AU13" s="218"/>
      <c r="AV13" s="218"/>
      <c r="AW13" s="218"/>
      <c r="AY13" s="218"/>
      <c r="AZ13" s="218"/>
      <c r="BA13" s="218"/>
      <c r="BB13" s="218"/>
      <c r="BC13" s="218"/>
      <c r="BE13" s="218"/>
      <c r="BF13" s="218"/>
      <c r="BG13" s="218"/>
      <c r="BH13" s="218"/>
      <c r="BI13" s="218"/>
    </row>
    <row r="14" spans="2:61" x14ac:dyDescent="0.3">
      <c r="B14" s="234"/>
      <c r="C14" s="234"/>
      <c r="D14" s="234"/>
      <c r="E14" s="234"/>
      <c r="F14" s="234"/>
      <c r="G14" s="62"/>
      <c r="H14" s="218"/>
      <c r="I14" s="218"/>
      <c r="J14" s="218"/>
      <c r="K14" s="218"/>
      <c r="L14" s="218"/>
      <c r="AA14" s="218"/>
      <c r="AB14" s="218"/>
      <c r="AC14" s="218"/>
      <c r="AD14" s="218"/>
      <c r="AE14" s="218"/>
      <c r="AG14" s="218"/>
      <c r="AH14" s="218"/>
      <c r="AI14" s="218"/>
      <c r="AJ14" s="218"/>
      <c r="AK14" s="218"/>
      <c r="AM14" s="218"/>
      <c r="AN14" s="218"/>
      <c r="AO14" s="218"/>
      <c r="AP14" s="218"/>
      <c r="AQ14" s="218"/>
      <c r="AS14" s="218"/>
      <c r="AT14" s="218"/>
      <c r="AU14" s="218"/>
      <c r="AV14" s="218"/>
      <c r="AW14" s="218"/>
      <c r="AY14" s="218"/>
      <c r="AZ14" s="218"/>
      <c r="BA14" s="218"/>
      <c r="BB14" s="218"/>
      <c r="BC14" s="218"/>
      <c r="BE14" s="218"/>
      <c r="BF14" s="218"/>
      <c r="BG14" s="218"/>
      <c r="BH14" s="218"/>
      <c r="BI14" s="218"/>
    </row>
  </sheetData>
  <mergeCells count="64">
    <mergeCell ref="AY10:BC10"/>
    <mergeCell ref="BE10:BI10"/>
    <mergeCell ref="B11:F14"/>
    <mergeCell ref="H11:L14"/>
    <mergeCell ref="AA11:AE14"/>
    <mergeCell ref="AG11:AK14"/>
    <mergeCell ref="AM11:AQ14"/>
    <mergeCell ref="AS11:AW14"/>
    <mergeCell ref="AY11:BC14"/>
    <mergeCell ref="BE11:BI14"/>
    <mergeCell ref="B10:F10"/>
    <mergeCell ref="H10:L10"/>
    <mergeCell ref="AA10:AE10"/>
    <mergeCell ref="AG10:AK10"/>
    <mergeCell ref="AM10:AQ10"/>
    <mergeCell ref="AS10:AW10"/>
    <mergeCell ref="AY7:BB7"/>
    <mergeCell ref="BE7:BH7"/>
    <mergeCell ref="B9:F9"/>
    <mergeCell ref="H9:L9"/>
    <mergeCell ref="AA9:AE9"/>
    <mergeCell ref="AG9:AK9"/>
    <mergeCell ref="AM9:AQ9"/>
    <mergeCell ref="AS9:AW9"/>
    <mergeCell ref="AY9:BC9"/>
    <mergeCell ref="BE9:BI9"/>
    <mergeCell ref="B7:E7"/>
    <mergeCell ref="H7:K7"/>
    <mergeCell ref="AA7:AD7"/>
    <mergeCell ref="AG7:AJ7"/>
    <mergeCell ref="AM7:AP7"/>
    <mergeCell ref="AS7:AV7"/>
    <mergeCell ref="AY5:BB5"/>
    <mergeCell ref="BE5:BH5"/>
    <mergeCell ref="B6:E6"/>
    <mergeCell ref="H6:K6"/>
    <mergeCell ref="AA6:AD6"/>
    <mergeCell ref="AG6:AJ6"/>
    <mergeCell ref="AM6:AP6"/>
    <mergeCell ref="AS6:AV6"/>
    <mergeCell ref="AY6:BB6"/>
    <mergeCell ref="BE6:BH6"/>
    <mergeCell ref="B5:E5"/>
    <mergeCell ref="H5:K5"/>
    <mergeCell ref="AA5:AD5"/>
    <mergeCell ref="AG5:AJ5"/>
    <mergeCell ref="AM5:AP5"/>
    <mergeCell ref="AS5:AV5"/>
    <mergeCell ref="AY2:BB2"/>
    <mergeCell ref="BE2:BH2"/>
    <mergeCell ref="B4:E4"/>
    <mergeCell ref="H4:K4"/>
    <mergeCell ref="AA4:AD4"/>
    <mergeCell ref="AG4:AJ4"/>
    <mergeCell ref="AM4:AP4"/>
    <mergeCell ref="AS4:AV4"/>
    <mergeCell ref="AY4:BB4"/>
    <mergeCell ref="BE4:BH4"/>
    <mergeCell ref="B2:E2"/>
    <mergeCell ref="H2:K2"/>
    <mergeCell ref="AA2:AD2"/>
    <mergeCell ref="AG2:AJ2"/>
    <mergeCell ref="AM2:AP2"/>
    <mergeCell ref="AS2:AV2"/>
  </mergeCells>
  <pageMargins left="0.7" right="0.7" top="0.75" bottom="0.75" header="0.3" footer="0.3"/>
  <pageSetup fitToWidth="0"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
  <sheetViews>
    <sheetView workbookViewId="0"/>
  </sheetViews>
  <sheetFormatPr baseColWidth="10" defaultRowHeight="14.4" x14ac:dyDescent="0.3"/>
  <cols>
    <col min="1" max="1" width="24" bestFit="1" customWidth="1"/>
    <col min="2" max="2" width="19.44140625" bestFit="1" customWidth="1"/>
    <col min="4" max="4" width="21.88671875" bestFit="1" customWidth="1"/>
    <col min="5" max="5" width="22.33203125" bestFit="1" customWidth="1"/>
    <col min="6" max="6" width="20" bestFit="1" customWidth="1"/>
    <col min="7" max="7" width="22.33203125" bestFit="1" customWidth="1"/>
  </cols>
  <sheetData>
    <row r="1" spans="1:7" x14ac:dyDescent="0.3">
      <c r="A1" s="143" t="s">
        <v>235</v>
      </c>
      <c r="B1" s="144"/>
      <c r="C1" s="144"/>
      <c r="D1" s="143" t="s">
        <v>358</v>
      </c>
      <c r="E1" s="145"/>
      <c r="F1" s="145"/>
    </row>
    <row r="2" spans="1:7" x14ac:dyDescent="0.3">
      <c r="A2" s="143" t="s">
        <v>54</v>
      </c>
      <c r="B2" s="143" t="s">
        <v>53</v>
      </c>
      <c r="C2" s="143" t="s">
        <v>52</v>
      </c>
      <c r="D2" s="143" t="s">
        <v>359</v>
      </c>
      <c r="E2" s="143" t="s">
        <v>360</v>
      </c>
      <c r="F2" s="143" t="s">
        <v>361</v>
      </c>
      <c r="G2" s="143" t="s">
        <v>362</v>
      </c>
    </row>
    <row r="3" spans="1:7" x14ac:dyDescent="0.3">
      <c r="A3" s="134" t="s">
        <v>363</v>
      </c>
      <c r="B3" s="133" t="s">
        <v>364</v>
      </c>
      <c r="C3" s="134" t="s">
        <v>365</v>
      </c>
      <c r="D3" s="134" t="s">
        <v>366</v>
      </c>
      <c r="E3" s="134">
        <v>40</v>
      </c>
      <c r="F3" s="134">
        <v>100</v>
      </c>
      <c r="G3" s="134">
        <f>(Calculos!F3*Calculos!E3) / 100</f>
        <v>40</v>
      </c>
    </row>
    <row r="4" spans="1:7" x14ac:dyDescent="0.3">
      <c r="A4" s="134" t="s">
        <v>367</v>
      </c>
      <c r="B4" s="134" t="s">
        <v>368</v>
      </c>
      <c r="C4" s="134" t="s">
        <v>369</v>
      </c>
      <c r="D4" s="134" t="s">
        <v>370</v>
      </c>
      <c r="E4" s="134">
        <v>40</v>
      </c>
      <c r="F4" s="134">
        <v>100</v>
      </c>
      <c r="G4" s="134">
        <f>(Calculos!F4*Calculos!E4) / 100</f>
        <v>40</v>
      </c>
    </row>
    <row r="5" spans="1:7" x14ac:dyDescent="0.3">
      <c r="A5" s="134" t="s">
        <v>371</v>
      </c>
      <c r="B5" s="134" t="s">
        <v>372</v>
      </c>
      <c r="C5" s="134" t="s">
        <v>373</v>
      </c>
      <c r="D5" s="134" t="s">
        <v>374</v>
      </c>
      <c r="E5" s="134">
        <v>40</v>
      </c>
      <c r="F5" s="134">
        <v>25</v>
      </c>
      <c r="G5" s="134">
        <f>(Calculos!F5*Calculos!E5) / 100</f>
        <v>10</v>
      </c>
    </row>
    <row r="6" spans="1:7" x14ac:dyDescent="0.3">
      <c r="A6" s="144"/>
      <c r="B6" s="144"/>
      <c r="C6" s="144"/>
      <c r="D6" s="144"/>
      <c r="E6" s="144"/>
      <c r="F6" s="143" t="s">
        <v>375</v>
      </c>
      <c r="G6" s="134">
        <f>SUM(G3:G5)</f>
        <v>90</v>
      </c>
    </row>
    <row r="7" spans="1:7" x14ac:dyDescent="0.3">
      <c r="A7" s="135" t="s">
        <v>345</v>
      </c>
      <c r="B7" s="134">
        <v>4</v>
      </c>
      <c r="C7" s="144" t="s">
        <v>386</v>
      </c>
      <c r="D7" s="144"/>
      <c r="E7" s="144"/>
      <c r="F7" s="144"/>
    </row>
    <row r="8" spans="1:7" x14ac:dyDescent="0.3">
      <c r="A8" s="135" t="s">
        <v>376</v>
      </c>
      <c r="B8" s="149">
        <v>188</v>
      </c>
      <c r="C8" s="144" t="s">
        <v>387</v>
      </c>
      <c r="D8" s="144"/>
      <c r="E8" s="144"/>
      <c r="F8" s="144"/>
    </row>
    <row r="9" spans="1:7" x14ac:dyDescent="0.3">
      <c r="A9" s="144"/>
      <c r="B9" s="144"/>
      <c r="C9" s="144"/>
      <c r="D9" s="144"/>
      <c r="E9" s="113"/>
      <c r="F9" s="113"/>
    </row>
    <row r="10" spans="1:7" x14ac:dyDescent="0.3">
      <c r="A10" s="135" t="s">
        <v>352</v>
      </c>
      <c r="B10" s="135" t="s">
        <v>350</v>
      </c>
      <c r="C10" s="135" t="s">
        <v>351</v>
      </c>
      <c r="D10" s="146" t="s">
        <v>377</v>
      </c>
      <c r="E10" s="146" t="s">
        <v>378</v>
      </c>
      <c r="F10" s="146" t="s">
        <v>379</v>
      </c>
    </row>
    <row r="11" spans="1:7" ht="28.8" x14ac:dyDescent="0.3">
      <c r="A11" s="132" t="s">
        <v>346</v>
      </c>
      <c r="B11" s="147" t="s">
        <v>381</v>
      </c>
      <c r="C11" s="133">
        <v>43760</v>
      </c>
      <c r="D11" s="139">
        <v>90</v>
      </c>
      <c r="E11" s="139">
        <v>76</v>
      </c>
      <c r="F11" s="139">
        <f>D11-E11</f>
        <v>14</v>
      </c>
      <c r="G11" t="s">
        <v>382</v>
      </c>
    </row>
    <row r="12" spans="1:7" x14ac:dyDescent="0.3">
      <c r="A12" s="132" t="s">
        <v>347</v>
      </c>
      <c r="B12" s="148" t="s">
        <v>383</v>
      </c>
      <c r="C12" s="133">
        <v>43767</v>
      </c>
      <c r="D12" s="139">
        <v>90</v>
      </c>
      <c r="E12" s="139">
        <v>82</v>
      </c>
      <c r="F12" s="139">
        <f>D12-E12</f>
        <v>8</v>
      </c>
    </row>
    <row r="13" spans="1:7" x14ac:dyDescent="0.3">
      <c r="A13" s="132" t="s">
        <v>348</v>
      </c>
      <c r="B13" s="148" t="s">
        <v>384</v>
      </c>
      <c r="C13" s="133">
        <v>43774</v>
      </c>
      <c r="D13" s="139">
        <v>90</v>
      </c>
      <c r="E13" s="139">
        <v>68</v>
      </c>
      <c r="F13" s="139">
        <f t="shared" ref="F13:F15" si="0">D13-E13</f>
        <v>22</v>
      </c>
    </row>
    <row r="14" spans="1:7" x14ac:dyDescent="0.3">
      <c r="A14" s="132" t="s">
        <v>349</v>
      </c>
      <c r="B14" s="148" t="s">
        <v>385</v>
      </c>
      <c r="C14" s="133">
        <v>43781</v>
      </c>
      <c r="D14" s="139">
        <v>20</v>
      </c>
      <c r="E14" s="139">
        <v>16</v>
      </c>
      <c r="F14" s="139">
        <f t="shared" si="0"/>
        <v>4</v>
      </c>
    </row>
    <row r="15" spans="1:7" x14ac:dyDescent="0.3">
      <c r="A15" s="132"/>
      <c r="B15" s="139"/>
      <c r="C15" s="139"/>
      <c r="D15" s="139"/>
      <c r="E15" s="139"/>
      <c r="F15" s="139">
        <f t="shared" si="0"/>
        <v>0</v>
      </c>
    </row>
    <row r="16" spans="1:7" x14ac:dyDescent="0.3">
      <c r="A16" s="132"/>
      <c r="B16" s="139"/>
      <c r="C16" s="139"/>
      <c r="D16" s="139"/>
      <c r="E16" s="139"/>
      <c r="F16" s="139"/>
    </row>
    <row r="17" spans="1:6" x14ac:dyDescent="0.3">
      <c r="A17" s="132"/>
      <c r="B17" s="139"/>
      <c r="C17" s="139"/>
      <c r="D17" s="139"/>
      <c r="E17" s="139"/>
      <c r="F17" s="139"/>
    </row>
    <row r="18" spans="1:6" x14ac:dyDescent="0.3">
      <c r="A18" s="132"/>
      <c r="B18" s="139"/>
      <c r="C18" s="139"/>
      <c r="D18" s="139"/>
      <c r="E18" s="139"/>
      <c r="F18" s="139"/>
    </row>
    <row r="19" spans="1:6" x14ac:dyDescent="0.3">
      <c r="A19" s="132"/>
      <c r="B19" s="139"/>
      <c r="C19" s="139"/>
      <c r="D19" s="139"/>
      <c r="E19" s="139"/>
      <c r="F19" s="139"/>
    </row>
    <row r="20" spans="1:6" x14ac:dyDescent="0.3">
      <c r="A20" s="132"/>
      <c r="B20" s="139"/>
      <c r="C20" s="139"/>
      <c r="D20" s="139"/>
      <c r="E20" s="139"/>
      <c r="F20" s="139"/>
    </row>
    <row r="21" spans="1:6" x14ac:dyDescent="0.3">
      <c r="A21" s="132"/>
      <c r="B21" s="148"/>
      <c r="C21" s="133"/>
      <c r="D21" s="139"/>
      <c r="E21" s="139"/>
      <c r="F21" s="139"/>
    </row>
    <row r="22" spans="1:6" x14ac:dyDescent="0.3">
      <c r="A22" s="132"/>
      <c r="B22" s="148"/>
      <c r="C22" s="133"/>
      <c r="D22" s="139"/>
      <c r="E22" s="139"/>
      <c r="F22" s="139"/>
    </row>
    <row r="23" spans="1:6" x14ac:dyDescent="0.3">
      <c r="A23" s="132"/>
      <c r="B23" s="148"/>
      <c r="C23" s="133"/>
      <c r="D23" s="139"/>
      <c r="E23" s="139"/>
      <c r="F23" s="139"/>
    </row>
    <row r="24" spans="1:6" x14ac:dyDescent="0.3">
      <c r="A24" s="132"/>
      <c r="B24" s="148"/>
      <c r="C24" s="133"/>
      <c r="D24" s="139"/>
      <c r="E24" s="139"/>
      <c r="F24" s="139"/>
    </row>
    <row r="25" spans="1:6" x14ac:dyDescent="0.3">
      <c r="A25" s="132"/>
      <c r="B25" s="148"/>
      <c r="C25" s="133"/>
      <c r="D25" s="139"/>
      <c r="E25" s="139"/>
      <c r="F25" s="13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Z34"/>
  <sheetViews>
    <sheetView showGridLines="0" zoomScaleNormal="100" workbookViewId="0">
      <pane ySplit="2" topLeftCell="A3" activePane="bottomLeft" state="frozen"/>
      <selection activeCell="FN2" sqref="FN2:FR14"/>
      <selection pane="bottomLeft" activeCell="B3" sqref="B3:B10"/>
    </sheetView>
  </sheetViews>
  <sheetFormatPr baseColWidth="10" defaultColWidth="11.44140625" defaultRowHeight="14.4" x14ac:dyDescent="0.3"/>
  <cols>
    <col min="1" max="1" width="1.88671875" style="113" customWidth="1"/>
    <col min="2" max="2" width="3.33203125" style="113" bestFit="1" customWidth="1"/>
    <col min="3" max="3" width="59.33203125" style="113" bestFit="1" customWidth="1"/>
    <col min="4" max="4" width="11.44140625" style="114" bestFit="1" customWidth="1"/>
    <col min="5" max="5" width="12.88671875" style="114" bestFit="1" customWidth="1"/>
    <col min="6" max="6" width="10.6640625" style="114" bestFit="1" customWidth="1"/>
    <col min="7" max="7" width="16.109375" style="114" bestFit="1" customWidth="1"/>
    <col min="8" max="8" width="6" style="114" bestFit="1" customWidth="1"/>
    <col min="9" max="9" width="17.6640625" style="113" bestFit="1" customWidth="1"/>
    <col min="10" max="10" width="17.6640625" style="113" customWidth="1"/>
    <col min="11" max="11" width="11.44140625" style="113"/>
    <col min="12" max="12" width="13.33203125" style="113" customWidth="1"/>
    <col min="13" max="25" width="11.44140625" style="113"/>
    <col min="26" max="26" width="2.109375" style="113" bestFit="1" customWidth="1"/>
    <col min="27" max="16384" width="11.44140625" style="113"/>
  </cols>
  <sheetData>
    <row r="2" spans="2:26" customFormat="1" ht="30" x14ac:dyDescent="0.3">
      <c r="B2" s="115" t="s">
        <v>243</v>
      </c>
      <c r="C2" s="116" t="s">
        <v>244</v>
      </c>
      <c r="D2" s="116" t="s">
        <v>224</v>
      </c>
      <c r="E2" s="116" t="s">
        <v>225</v>
      </c>
      <c r="F2" s="137" t="s">
        <v>245</v>
      </c>
      <c r="G2" s="138" t="s">
        <v>235</v>
      </c>
      <c r="H2" s="138" t="s">
        <v>234</v>
      </c>
      <c r="I2" s="138" t="s">
        <v>246</v>
      </c>
      <c r="J2" s="138" t="s">
        <v>380</v>
      </c>
    </row>
    <row r="3" spans="2:26" customFormat="1" x14ac:dyDescent="0.3">
      <c r="B3" s="118">
        <v>2</v>
      </c>
      <c r="C3" s="130" t="s">
        <v>265</v>
      </c>
      <c r="D3" s="122">
        <v>2</v>
      </c>
      <c r="E3" s="122">
        <v>3</v>
      </c>
      <c r="F3" s="136">
        <f t="shared" ref="F3:F34" si="0">((D3*2)+E3)*10</f>
        <v>70</v>
      </c>
      <c r="G3" s="139">
        <v>3</v>
      </c>
      <c r="H3" s="140">
        <f t="shared" ref="H3:H34" si="1">IFERROR(F3/G3,0)</f>
        <v>23.333333333333332</v>
      </c>
      <c r="I3" s="141">
        <v>1</v>
      </c>
      <c r="J3" s="141" t="str">
        <f>MID(Calculos!A5,3,1)</f>
        <v>4</v>
      </c>
      <c r="K3" s="113"/>
      <c r="L3" s="113"/>
    </row>
    <row r="4" spans="2:26" x14ac:dyDescent="0.3">
      <c r="B4" s="118">
        <v>1</v>
      </c>
      <c r="C4" s="130" t="s">
        <v>264</v>
      </c>
      <c r="D4" s="120">
        <v>1</v>
      </c>
      <c r="E4" s="120">
        <v>4</v>
      </c>
      <c r="F4" s="136">
        <f t="shared" si="0"/>
        <v>60</v>
      </c>
      <c r="G4" s="139">
        <v>3</v>
      </c>
      <c r="H4" s="140">
        <f t="shared" si="1"/>
        <v>20</v>
      </c>
      <c r="I4" s="141">
        <v>2</v>
      </c>
      <c r="J4" s="141" t="str">
        <f>MID(Calculos!A5,3,1)</f>
        <v>4</v>
      </c>
    </row>
    <row r="5" spans="2:26" x14ac:dyDescent="0.3">
      <c r="B5" s="118">
        <v>7</v>
      </c>
      <c r="C5" s="130" t="s">
        <v>307</v>
      </c>
      <c r="D5" s="118">
        <v>1</v>
      </c>
      <c r="E5" s="118">
        <v>1</v>
      </c>
      <c r="F5" s="136">
        <f t="shared" si="0"/>
        <v>30</v>
      </c>
      <c r="G5" s="142">
        <v>2</v>
      </c>
      <c r="H5" s="140">
        <f t="shared" si="1"/>
        <v>15</v>
      </c>
      <c r="I5" s="141">
        <v>3</v>
      </c>
      <c r="J5" s="141" t="str">
        <f>MID(Calculos!A4,3,1)</f>
        <v>2</v>
      </c>
    </row>
    <row r="6" spans="2:26" x14ac:dyDescent="0.3">
      <c r="B6" s="118">
        <v>6</v>
      </c>
      <c r="C6" s="130" t="s">
        <v>306</v>
      </c>
      <c r="D6" s="118">
        <v>3</v>
      </c>
      <c r="E6" s="118">
        <v>2</v>
      </c>
      <c r="F6" s="136">
        <f t="shared" si="0"/>
        <v>80</v>
      </c>
      <c r="G6" s="142">
        <v>8</v>
      </c>
      <c r="H6" s="140">
        <f t="shared" si="1"/>
        <v>10</v>
      </c>
      <c r="I6" s="141">
        <v>4</v>
      </c>
      <c r="J6" s="141" t="str">
        <f>MID(Calculos!B4,3,1)</f>
        <v>8</v>
      </c>
    </row>
    <row r="7" spans="2:26" x14ac:dyDescent="0.3">
      <c r="B7" s="118">
        <v>4</v>
      </c>
      <c r="C7" s="130" t="s">
        <v>274</v>
      </c>
      <c r="D7" s="120">
        <v>4</v>
      </c>
      <c r="E7" s="120">
        <v>3</v>
      </c>
      <c r="F7" s="136">
        <f t="shared" si="0"/>
        <v>110</v>
      </c>
      <c r="G7" s="139">
        <v>13</v>
      </c>
      <c r="H7" s="140">
        <f t="shared" si="1"/>
        <v>8.4615384615384617</v>
      </c>
      <c r="I7" s="141">
        <v>5</v>
      </c>
      <c r="J7" s="141" t="str">
        <f>MID(Calculos!B5,4,2)</f>
        <v>10</v>
      </c>
    </row>
    <row r="8" spans="2:26" x14ac:dyDescent="0.3">
      <c r="B8" s="118">
        <v>3</v>
      </c>
      <c r="C8" s="130" t="s">
        <v>266</v>
      </c>
      <c r="D8" s="120">
        <v>5</v>
      </c>
      <c r="E8" s="120">
        <v>5</v>
      </c>
      <c r="F8" s="136">
        <f t="shared" si="0"/>
        <v>150</v>
      </c>
      <c r="G8" s="139">
        <v>34</v>
      </c>
      <c r="H8" s="140">
        <f t="shared" si="1"/>
        <v>4.4117647058823533</v>
      </c>
      <c r="I8" s="141">
        <v>6</v>
      </c>
      <c r="J8" s="141" t="str">
        <f>MID(Calculos!C4,4,2)</f>
        <v>14</v>
      </c>
    </row>
    <row r="9" spans="2:26" x14ac:dyDescent="0.3">
      <c r="B9" s="118">
        <v>8</v>
      </c>
      <c r="C9" s="130" t="s">
        <v>314</v>
      </c>
      <c r="D9" s="118">
        <v>2</v>
      </c>
      <c r="E9" s="118">
        <v>2</v>
      </c>
      <c r="F9" s="136">
        <f t="shared" si="0"/>
        <v>60</v>
      </c>
      <c r="G9" s="142">
        <v>8</v>
      </c>
      <c r="H9" s="140">
        <f t="shared" si="1"/>
        <v>7.5</v>
      </c>
      <c r="I9" s="141">
        <v>7</v>
      </c>
      <c r="J9" s="141" t="str">
        <f>MID(Calculos!B4,3,1)</f>
        <v>8</v>
      </c>
    </row>
    <row r="10" spans="2:26" x14ac:dyDescent="0.3">
      <c r="B10" s="118">
        <v>5</v>
      </c>
      <c r="C10" s="130" t="s">
        <v>286</v>
      </c>
      <c r="D10" s="120">
        <v>4</v>
      </c>
      <c r="E10" s="120">
        <v>3</v>
      </c>
      <c r="F10" s="136">
        <f t="shared" si="0"/>
        <v>110</v>
      </c>
      <c r="G10" s="139">
        <v>21</v>
      </c>
      <c r="H10" s="140">
        <f t="shared" si="1"/>
        <v>5.2380952380952381</v>
      </c>
      <c r="I10" s="141">
        <v>8</v>
      </c>
      <c r="J10" s="141" t="str">
        <f>MID(Calculos!C3,4,2)</f>
        <v>12</v>
      </c>
    </row>
    <row r="11" spans="2:26" x14ac:dyDescent="0.3">
      <c r="B11" s="118">
        <v>23</v>
      </c>
      <c r="C11" s="131" t="s">
        <v>295</v>
      </c>
      <c r="D11" s="120">
        <v>5</v>
      </c>
      <c r="E11" s="120">
        <v>4</v>
      </c>
      <c r="F11" s="136">
        <f t="shared" si="0"/>
        <v>140</v>
      </c>
      <c r="G11" s="120">
        <v>2</v>
      </c>
      <c r="H11" s="121">
        <f t="shared" si="1"/>
        <v>70</v>
      </c>
      <c r="I11" s="117">
        <v>9</v>
      </c>
      <c r="J11" s="141" t="str">
        <f>MID(Calculos!A4,3,1)</f>
        <v>2</v>
      </c>
    </row>
    <row r="12" spans="2:26" x14ac:dyDescent="0.3">
      <c r="B12" s="118">
        <v>24</v>
      </c>
      <c r="C12" s="123" t="s">
        <v>297</v>
      </c>
      <c r="D12" s="120">
        <v>5</v>
      </c>
      <c r="E12" s="120">
        <v>4</v>
      </c>
      <c r="F12" s="136">
        <f t="shared" si="0"/>
        <v>140</v>
      </c>
      <c r="G12" s="120">
        <v>2</v>
      </c>
      <c r="H12" s="121">
        <f t="shared" si="1"/>
        <v>70</v>
      </c>
      <c r="I12" s="117">
        <v>10</v>
      </c>
      <c r="J12" s="141" t="str">
        <f>MID(Calculos!A4,3,1)</f>
        <v>2</v>
      </c>
      <c r="Z12" s="113">
        <v>1</v>
      </c>
    </row>
    <row r="13" spans="2:26" x14ac:dyDescent="0.3">
      <c r="B13" s="118">
        <v>9</v>
      </c>
      <c r="C13" s="119" t="s">
        <v>308</v>
      </c>
      <c r="D13" s="118">
        <v>3</v>
      </c>
      <c r="E13" s="118">
        <v>4</v>
      </c>
      <c r="F13" s="136">
        <f t="shared" si="0"/>
        <v>100</v>
      </c>
      <c r="G13" s="118">
        <v>3</v>
      </c>
      <c r="H13" s="121">
        <f t="shared" si="1"/>
        <v>33.333333333333336</v>
      </c>
      <c r="I13" s="117">
        <v>11</v>
      </c>
      <c r="J13" s="141" t="str">
        <f>MID(Calculos!A5,3,1)</f>
        <v>4</v>
      </c>
      <c r="Z13" s="113">
        <v>2</v>
      </c>
    </row>
    <row r="14" spans="2:26" x14ac:dyDescent="0.3">
      <c r="B14" s="118">
        <v>25</v>
      </c>
      <c r="C14" s="119" t="s">
        <v>298</v>
      </c>
      <c r="D14" s="120">
        <v>5</v>
      </c>
      <c r="E14" s="120">
        <v>5</v>
      </c>
      <c r="F14" s="136">
        <f t="shared" si="0"/>
        <v>150</v>
      </c>
      <c r="G14" s="120">
        <v>8</v>
      </c>
      <c r="H14" s="121">
        <f t="shared" si="1"/>
        <v>18.75</v>
      </c>
      <c r="I14" s="117">
        <v>12</v>
      </c>
      <c r="J14" s="141" t="str">
        <f>MID(Calculos!B4,3,1)</f>
        <v>8</v>
      </c>
      <c r="Z14" s="113">
        <v>3</v>
      </c>
    </row>
    <row r="15" spans="2:26" x14ac:dyDescent="0.3">
      <c r="B15" s="118">
        <v>26</v>
      </c>
      <c r="C15" s="119" t="s">
        <v>300</v>
      </c>
      <c r="D15" s="120">
        <v>5</v>
      </c>
      <c r="E15" s="120">
        <v>5</v>
      </c>
      <c r="F15" s="136">
        <f t="shared" si="0"/>
        <v>150</v>
      </c>
      <c r="G15" s="120">
        <v>8</v>
      </c>
      <c r="H15" s="121">
        <f t="shared" si="1"/>
        <v>18.75</v>
      </c>
      <c r="I15" s="117">
        <v>13</v>
      </c>
      <c r="J15" s="141" t="str">
        <f>MID(Calculos!B4,3,1)</f>
        <v>8</v>
      </c>
      <c r="Z15" s="113">
        <v>4</v>
      </c>
    </row>
    <row r="16" spans="2:26" x14ac:dyDescent="0.3">
      <c r="B16" s="118">
        <v>20</v>
      </c>
      <c r="C16" s="119" t="s">
        <v>287</v>
      </c>
      <c r="D16" s="120">
        <v>3</v>
      </c>
      <c r="E16" s="120">
        <v>1</v>
      </c>
      <c r="F16" s="136">
        <f t="shared" si="0"/>
        <v>70</v>
      </c>
      <c r="G16" s="120">
        <v>5</v>
      </c>
      <c r="H16" s="121">
        <f t="shared" si="1"/>
        <v>14</v>
      </c>
      <c r="I16" s="117">
        <v>14</v>
      </c>
      <c r="J16" s="141" t="str">
        <f>MID(Calculos!B3,3,1)</f>
        <v>6</v>
      </c>
      <c r="Z16" s="113">
        <v>5</v>
      </c>
    </row>
    <row r="17" spans="2:10" x14ac:dyDescent="0.3">
      <c r="B17" s="118">
        <v>10</v>
      </c>
      <c r="C17" s="119" t="s">
        <v>267</v>
      </c>
      <c r="D17" s="120">
        <v>4</v>
      </c>
      <c r="E17" s="120">
        <v>4</v>
      </c>
      <c r="F17" s="136">
        <f t="shared" si="0"/>
        <v>120</v>
      </c>
      <c r="G17" s="120">
        <v>8</v>
      </c>
      <c r="H17" s="121">
        <f t="shared" si="1"/>
        <v>15</v>
      </c>
      <c r="I17" s="117">
        <v>15</v>
      </c>
      <c r="J17" s="141" t="str">
        <f>MID(Calculos!B4,3,1)</f>
        <v>8</v>
      </c>
    </row>
    <row r="18" spans="2:10" x14ac:dyDescent="0.3">
      <c r="B18" s="118">
        <v>16</v>
      </c>
      <c r="C18" s="123" t="s">
        <v>278</v>
      </c>
      <c r="D18" s="120">
        <v>2</v>
      </c>
      <c r="E18" s="120">
        <v>1</v>
      </c>
      <c r="F18" s="136">
        <f t="shared" si="0"/>
        <v>50</v>
      </c>
      <c r="G18" s="120">
        <v>8</v>
      </c>
      <c r="H18" s="121">
        <f t="shared" si="1"/>
        <v>6.25</v>
      </c>
      <c r="I18" s="117">
        <v>16</v>
      </c>
      <c r="J18" s="141" t="str">
        <f>MID(Calculos!B4,3,1)</f>
        <v>8</v>
      </c>
    </row>
    <row r="19" spans="2:10" x14ac:dyDescent="0.3">
      <c r="B19" s="118">
        <v>17</v>
      </c>
      <c r="C19" s="119" t="s">
        <v>280</v>
      </c>
      <c r="D19" s="120">
        <v>2</v>
      </c>
      <c r="E19" s="120">
        <v>1</v>
      </c>
      <c r="F19" s="136">
        <f t="shared" si="0"/>
        <v>50</v>
      </c>
      <c r="G19" s="120">
        <v>8</v>
      </c>
      <c r="H19" s="121">
        <f t="shared" si="1"/>
        <v>6.25</v>
      </c>
      <c r="I19" s="117">
        <v>17</v>
      </c>
      <c r="J19" s="141" t="str">
        <f>MID(Calculos!B4,3,1)</f>
        <v>8</v>
      </c>
    </row>
    <row r="20" spans="2:10" x14ac:dyDescent="0.3">
      <c r="B20" s="118">
        <v>13</v>
      </c>
      <c r="C20" s="119" t="s">
        <v>276</v>
      </c>
      <c r="D20" s="120">
        <v>3</v>
      </c>
      <c r="E20" s="120">
        <v>3</v>
      </c>
      <c r="F20" s="136">
        <f t="shared" si="0"/>
        <v>90</v>
      </c>
      <c r="G20" s="120">
        <v>8</v>
      </c>
      <c r="H20" s="121">
        <f t="shared" si="1"/>
        <v>11.25</v>
      </c>
      <c r="I20" s="117">
        <v>18</v>
      </c>
      <c r="J20" s="141" t="str">
        <f>MID(Calculos!B4,3,1)</f>
        <v>8</v>
      </c>
    </row>
    <row r="21" spans="2:10" x14ac:dyDescent="0.3">
      <c r="B21" s="118">
        <v>21</v>
      </c>
      <c r="C21" s="131" t="s">
        <v>290</v>
      </c>
      <c r="D21" s="120">
        <v>5</v>
      </c>
      <c r="E21" s="120">
        <v>5</v>
      </c>
      <c r="F21" s="136">
        <f t="shared" si="0"/>
        <v>150</v>
      </c>
      <c r="G21" s="120">
        <v>34</v>
      </c>
      <c r="H21" s="121">
        <f t="shared" si="1"/>
        <v>4.4117647058823533</v>
      </c>
      <c r="I21" s="117">
        <v>19</v>
      </c>
      <c r="J21" s="141" t="str">
        <f>MID(Calculos!C4,4,2)</f>
        <v>14</v>
      </c>
    </row>
    <row r="22" spans="2:10" x14ac:dyDescent="0.3">
      <c r="B22" s="118">
        <v>22</v>
      </c>
      <c r="C22" s="119" t="s">
        <v>292</v>
      </c>
      <c r="D22" s="120">
        <v>5</v>
      </c>
      <c r="E22" s="120">
        <v>4</v>
      </c>
      <c r="F22" s="136">
        <f t="shared" si="0"/>
        <v>140</v>
      </c>
      <c r="G22" s="120">
        <v>34</v>
      </c>
      <c r="H22" s="121">
        <f t="shared" si="1"/>
        <v>4.117647058823529</v>
      </c>
      <c r="I22" s="117">
        <v>20</v>
      </c>
      <c r="J22" s="141" t="str">
        <f>MID(Calculos!C4,4,2)</f>
        <v>14</v>
      </c>
    </row>
    <row r="23" spans="2:10" x14ac:dyDescent="0.3">
      <c r="B23" s="118">
        <v>31</v>
      </c>
      <c r="C23" s="119" t="s">
        <v>316</v>
      </c>
      <c r="D23" s="118">
        <v>4</v>
      </c>
      <c r="E23" s="118">
        <v>4</v>
      </c>
      <c r="F23" s="136">
        <f t="shared" si="0"/>
        <v>120</v>
      </c>
      <c r="G23" s="118">
        <v>34</v>
      </c>
      <c r="H23" s="121">
        <f t="shared" si="1"/>
        <v>3.5294117647058822</v>
      </c>
      <c r="I23" s="117">
        <v>21</v>
      </c>
      <c r="J23" s="141" t="str">
        <f>MID(Calculos!C4,4,2)</f>
        <v>14</v>
      </c>
    </row>
    <row r="24" spans="2:10" x14ac:dyDescent="0.3">
      <c r="B24" s="118">
        <v>14</v>
      </c>
      <c r="C24" s="123" t="s">
        <v>319</v>
      </c>
      <c r="D24" s="120">
        <v>2</v>
      </c>
      <c r="E24" s="120">
        <v>2</v>
      </c>
      <c r="F24" s="136">
        <f t="shared" si="0"/>
        <v>60</v>
      </c>
      <c r="G24" s="120">
        <v>13</v>
      </c>
      <c r="H24" s="121">
        <f t="shared" si="1"/>
        <v>4.615384615384615</v>
      </c>
      <c r="I24" s="117">
        <v>22</v>
      </c>
      <c r="J24" s="141" t="str">
        <f>MID(Calculos!B5,4,2)</f>
        <v>10</v>
      </c>
    </row>
    <row r="25" spans="2:10" x14ac:dyDescent="0.3">
      <c r="B25" s="118">
        <v>15</v>
      </c>
      <c r="C25" s="123" t="s">
        <v>277</v>
      </c>
      <c r="D25" s="120">
        <v>2</v>
      </c>
      <c r="E25" s="120">
        <v>2</v>
      </c>
      <c r="F25" s="136">
        <f t="shared" si="0"/>
        <v>60</v>
      </c>
      <c r="G25" s="120">
        <v>13</v>
      </c>
      <c r="H25" s="121">
        <f t="shared" si="1"/>
        <v>4.615384615384615</v>
      </c>
      <c r="I25" s="117">
        <v>23</v>
      </c>
      <c r="J25" s="141" t="str">
        <f>MID(Calculos!B5,4,2)</f>
        <v>10</v>
      </c>
    </row>
    <row r="26" spans="2:10" x14ac:dyDescent="0.3">
      <c r="B26" s="118">
        <v>27</v>
      </c>
      <c r="C26" s="119" t="s">
        <v>301</v>
      </c>
      <c r="D26" s="120">
        <v>2</v>
      </c>
      <c r="E26" s="120">
        <v>1</v>
      </c>
      <c r="F26" s="136">
        <f t="shared" si="0"/>
        <v>50</v>
      </c>
      <c r="G26" s="120">
        <v>13</v>
      </c>
      <c r="H26" s="121">
        <f t="shared" si="1"/>
        <v>3.8461538461538463</v>
      </c>
      <c r="I26" s="117">
        <v>24</v>
      </c>
      <c r="J26" s="141" t="str">
        <f>MID(Calculos!B5,4,2)</f>
        <v>10</v>
      </c>
    </row>
    <row r="27" spans="2:10" x14ac:dyDescent="0.3">
      <c r="B27" s="118">
        <v>28</v>
      </c>
      <c r="C27" s="123" t="s">
        <v>302</v>
      </c>
      <c r="D27" s="118">
        <v>2</v>
      </c>
      <c r="E27" s="118">
        <v>1</v>
      </c>
      <c r="F27" s="136">
        <f t="shared" si="0"/>
        <v>50</v>
      </c>
      <c r="G27" s="118">
        <v>13</v>
      </c>
      <c r="H27" s="121">
        <f t="shared" si="1"/>
        <v>3.8461538461538463</v>
      </c>
      <c r="I27" s="117">
        <v>25</v>
      </c>
      <c r="J27" s="141" t="str">
        <f>MID(Calculos!B5,4,2)</f>
        <v>10</v>
      </c>
    </row>
    <row r="28" spans="2:10" x14ac:dyDescent="0.3">
      <c r="B28" s="118">
        <v>11</v>
      </c>
      <c r="C28" s="119" t="s">
        <v>272</v>
      </c>
      <c r="D28" s="120">
        <v>3</v>
      </c>
      <c r="E28" s="120">
        <v>2</v>
      </c>
      <c r="F28" s="136">
        <f t="shared" si="0"/>
        <v>80</v>
      </c>
      <c r="G28" s="120">
        <v>34</v>
      </c>
      <c r="H28" s="121">
        <f t="shared" si="1"/>
        <v>2.3529411764705883</v>
      </c>
      <c r="I28" s="117">
        <v>26</v>
      </c>
      <c r="J28" s="141" t="str">
        <f>MID(Calculos!C4,4,2)</f>
        <v>14</v>
      </c>
    </row>
    <row r="29" spans="2:10" x14ac:dyDescent="0.3">
      <c r="B29" s="118">
        <v>12</v>
      </c>
      <c r="C29" s="119" t="s">
        <v>273</v>
      </c>
      <c r="D29" s="120">
        <v>3</v>
      </c>
      <c r="E29" s="120">
        <v>2</v>
      </c>
      <c r="F29" s="136">
        <f t="shared" si="0"/>
        <v>80</v>
      </c>
      <c r="G29" s="120">
        <v>34</v>
      </c>
      <c r="H29" s="121">
        <f t="shared" si="1"/>
        <v>2.3529411764705883</v>
      </c>
      <c r="I29" s="117">
        <v>27</v>
      </c>
      <c r="J29" s="141" t="str">
        <f>MID(Calculos!C4,4,2)</f>
        <v>14</v>
      </c>
    </row>
    <row r="30" spans="2:10" x14ac:dyDescent="0.3">
      <c r="B30" s="118">
        <v>18</v>
      </c>
      <c r="C30" s="119" t="s">
        <v>282</v>
      </c>
      <c r="D30" s="120">
        <v>2</v>
      </c>
      <c r="E30" s="120">
        <v>1</v>
      </c>
      <c r="F30" s="136">
        <f t="shared" si="0"/>
        <v>50</v>
      </c>
      <c r="G30" s="120">
        <v>21</v>
      </c>
      <c r="H30" s="121">
        <f t="shared" si="1"/>
        <v>2.3809523809523809</v>
      </c>
      <c r="I30" s="117">
        <v>28</v>
      </c>
      <c r="J30" s="141" t="str">
        <f>MID(Calculos!C3,4,2)</f>
        <v>12</v>
      </c>
    </row>
    <row r="31" spans="2:10" x14ac:dyDescent="0.3">
      <c r="B31" s="118">
        <v>19</v>
      </c>
      <c r="C31" s="119" t="s">
        <v>285</v>
      </c>
      <c r="D31" s="120">
        <v>2</v>
      </c>
      <c r="E31" s="120">
        <v>1</v>
      </c>
      <c r="F31" s="136">
        <f t="shared" si="0"/>
        <v>50</v>
      </c>
      <c r="G31" s="120">
        <v>21</v>
      </c>
      <c r="H31" s="121">
        <f t="shared" si="1"/>
        <v>2.3809523809523809</v>
      </c>
      <c r="I31" s="117">
        <v>29</v>
      </c>
      <c r="J31" s="141" t="str">
        <f>MID(Calculos!C3,4,2)</f>
        <v>12</v>
      </c>
    </row>
    <row r="32" spans="2:10" x14ac:dyDescent="0.3">
      <c r="B32" s="118">
        <v>32</v>
      </c>
      <c r="C32" s="119" t="s">
        <v>263</v>
      </c>
      <c r="D32" s="118">
        <v>2</v>
      </c>
      <c r="E32" s="118">
        <v>2</v>
      </c>
      <c r="F32" s="136">
        <f t="shared" si="0"/>
        <v>60</v>
      </c>
      <c r="G32" s="118">
        <v>34</v>
      </c>
      <c r="H32" s="121">
        <f t="shared" si="1"/>
        <v>1.7647058823529411</v>
      </c>
      <c r="I32" s="117">
        <v>30</v>
      </c>
      <c r="J32" s="141" t="str">
        <f>MID(Calculos!C4,4,2)</f>
        <v>14</v>
      </c>
    </row>
    <row r="33" spans="2:10" x14ac:dyDescent="0.3">
      <c r="B33" s="118">
        <v>29</v>
      </c>
      <c r="C33" s="123" t="s">
        <v>310</v>
      </c>
      <c r="D33" s="118">
        <v>2</v>
      </c>
      <c r="E33" s="118">
        <v>2</v>
      </c>
      <c r="F33" s="136">
        <f t="shared" si="0"/>
        <v>60</v>
      </c>
      <c r="G33" s="118">
        <v>55</v>
      </c>
      <c r="H33" s="121">
        <f t="shared" si="1"/>
        <v>1.0909090909090908</v>
      </c>
      <c r="I33" s="117">
        <v>31</v>
      </c>
      <c r="J33" s="141" t="str">
        <f>MID(Calculos!C5,4,2)</f>
        <v>16</v>
      </c>
    </row>
    <row r="34" spans="2:10" x14ac:dyDescent="0.3">
      <c r="B34" s="118">
        <v>30</v>
      </c>
      <c r="C34" s="131" t="s">
        <v>312</v>
      </c>
      <c r="D34" s="118">
        <v>2</v>
      </c>
      <c r="E34" s="118">
        <v>2</v>
      </c>
      <c r="F34" s="136">
        <f t="shared" si="0"/>
        <v>60</v>
      </c>
      <c r="G34" s="118">
        <v>55</v>
      </c>
      <c r="H34" s="121">
        <f t="shared" si="1"/>
        <v>1.0909090909090908</v>
      </c>
      <c r="I34" s="117">
        <v>32</v>
      </c>
      <c r="J34" s="141" t="str">
        <f>MID(Calculos!C5,4,2)</f>
        <v>16</v>
      </c>
    </row>
  </sheetData>
  <sortState ref="B3:I34">
    <sortCondition ref="I2"/>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GD14"/>
  <sheetViews>
    <sheetView showGridLines="0" tabSelected="1" showWhiteSpace="0" zoomScale="80" zoomScaleNormal="80" zoomScaleSheetLayoutView="25" zoomScalePageLayoutView="20" workbookViewId="0">
      <selection activeCell="B5" sqref="B5:E5"/>
    </sheetView>
  </sheetViews>
  <sheetFormatPr baseColWidth="10" defaultColWidth="11.44140625" defaultRowHeight="18" x14ac:dyDescent="0.3"/>
  <cols>
    <col min="1" max="1" width="2.88671875" style="62" customWidth="1"/>
    <col min="2" max="2" width="16.6640625" style="62" customWidth="1"/>
    <col min="3" max="3" width="3.88671875" style="63" bestFit="1" customWidth="1"/>
    <col min="4" max="4" width="11" style="62" customWidth="1"/>
    <col min="5" max="5" width="54.33203125" style="62" customWidth="1"/>
    <col min="6" max="6" width="12.44140625" style="99" bestFit="1" customWidth="1"/>
    <col min="7" max="7" width="5.6640625" style="99" customWidth="1"/>
    <col min="8" max="8" width="16.6640625" style="62" customWidth="1"/>
    <col min="9" max="9" width="3.88671875" style="63" bestFit="1" customWidth="1"/>
    <col min="10" max="10" width="11" style="62" customWidth="1"/>
    <col min="11" max="11" width="54.33203125" style="62" customWidth="1"/>
    <col min="12" max="12" width="12.44140625" style="62" bestFit="1" customWidth="1"/>
    <col min="13" max="13" width="5.44140625" style="62" customWidth="1"/>
    <col min="14" max="14" width="16.6640625" style="62" customWidth="1"/>
    <col min="15" max="15" width="3.88671875" style="62" bestFit="1" customWidth="1"/>
    <col min="16" max="16" width="11" style="62" customWidth="1"/>
    <col min="17" max="17" width="54.33203125" style="62" customWidth="1"/>
    <col min="18" max="18" width="12.44140625" style="62" bestFit="1" customWidth="1"/>
    <col min="19" max="19" width="11.44140625" style="62"/>
    <col min="20" max="20" width="16.6640625" style="62" customWidth="1"/>
    <col min="21" max="21" width="3.88671875" style="62" bestFit="1" customWidth="1"/>
    <col min="22" max="22" width="11" style="62" customWidth="1"/>
    <col min="23" max="23" width="54.109375" style="62" customWidth="1"/>
    <col min="24" max="24" width="12.44140625" style="62" bestFit="1" customWidth="1"/>
    <col min="25" max="25" width="11.44140625" style="62" customWidth="1"/>
    <col min="26" max="26" width="16.6640625" style="62" customWidth="1"/>
    <col min="27" max="27" width="3.88671875" style="62" bestFit="1" customWidth="1"/>
    <col min="28" max="28" width="11" style="62" customWidth="1"/>
    <col min="29" max="29" width="54.33203125" style="62" customWidth="1"/>
    <col min="30" max="30" width="12.44140625" style="62" bestFit="1" customWidth="1"/>
    <col min="31" max="31" width="11.44140625" style="62"/>
    <col min="32" max="32" width="16.6640625" style="62" customWidth="1"/>
    <col min="33" max="33" width="3.88671875" style="62" bestFit="1" customWidth="1"/>
    <col min="34" max="34" width="11" style="62" customWidth="1"/>
    <col min="35" max="35" width="53.6640625" style="62" customWidth="1"/>
    <col min="36" max="36" width="12.44140625" style="62" bestFit="1" customWidth="1"/>
    <col min="37" max="37" width="11.44140625" style="62"/>
    <col min="38" max="38" width="16.6640625" style="62" customWidth="1"/>
    <col min="39" max="39" width="3.88671875" style="62" bestFit="1" customWidth="1"/>
    <col min="40" max="40" width="11" style="62" customWidth="1"/>
    <col min="41" max="41" width="54.33203125" style="62" customWidth="1"/>
    <col min="42" max="42" width="12.44140625" style="62" bestFit="1" customWidth="1"/>
    <col min="43" max="43" width="11.44140625" style="62"/>
    <col min="44" max="44" width="24.33203125" style="62" customWidth="1"/>
    <col min="45" max="45" width="5.5546875" style="62" customWidth="1"/>
    <col min="46" max="46" width="11.44140625" style="62"/>
    <col min="47" max="47" width="52.88671875" style="62" customWidth="1"/>
    <col min="48" max="52" width="11.44140625" style="62"/>
    <col min="53" max="53" width="42.5546875" style="62" customWidth="1"/>
    <col min="54" max="58" width="11.44140625" style="62"/>
    <col min="59" max="59" width="57.5546875" style="62" customWidth="1"/>
    <col min="60" max="64" width="11.44140625" style="62"/>
    <col min="65" max="65" width="50.109375" style="62" customWidth="1"/>
    <col min="66" max="70" width="11.44140625" style="62"/>
    <col min="71" max="71" width="45.109375" style="62" customWidth="1"/>
    <col min="72" max="76" width="11.44140625" style="62"/>
    <col min="77" max="77" width="51.33203125" style="62" customWidth="1"/>
    <col min="78" max="82" width="11.44140625" style="62"/>
    <col min="83" max="83" width="47.88671875" style="62" customWidth="1"/>
    <col min="84" max="88" width="11.44140625" style="62"/>
    <col min="89" max="89" width="29" style="62" customWidth="1"/>
    <col min="90" max="90" width="22" style="62" customWidth="1"/>
    <col min="91" max="94" width="11.44140625" style="62"/>
    <col min="95" max="95" width="37.5546875" style="62" customWidth="1"/>
    <col min="96" max="100" width="11.44140625" style="62"/>
    <col min="101" max="101" width="31" style="62" customWidth="1"/>
    <col min="102" max="106" width="11.44140625" style="62"/>
    <col min="107" max="107" width="30" style="62" customWidth="1"/>
    <col min="108" max="112" width="11.44140625" style="62"/>
    <col min="113" max="113" width="37" style="62" customWidth="1"/>
    <col min="114" max="118" width="11.44140625" style="62"/>
    <col min="119" max="119" width="32.33203125" style="62" customWidth="1"/>
    <col min="120" max="124" width="11.44140625" style="62"/>
    <col min="125" max="125" width="32.88671875" style="62" customWidth="1"/>
    <col min="126" max="130" width="11.44140625" style="62"/>
    <col min="131" max="131" width="39" style="62" customWidth="1"/>
    <col min="132" max="136" width="11.44140625" style="62"/>
    <col min="137" max="137" width="37.33203125" style="62" customWidth="1"/>
    <col min="138" max="142" width="11.44140625" style="62"/>
    <col min="143" max="143" width="49.44140625" style="62" customWidth="1"/>
    <col min="144" max="144" width="11.44140625" style="62" customWidth="1"/>
    <col min="145" max="148" width="11.44140625" style="62"/>
    <col min="149" max="149" width="48.88671875" style="62" customWidth="1"/>
    <col min="150" max="172" width="11.44140625" style="62"/>
    <col min="173" max="173" width="50.88671875" style="62" customWidth="1"/>
    <col min="174" max="174" width="16.88671875" style="62" customWidth="1"/>
    <col min="175" max="16384" width="11.44140625" style="62"/>
  </cols>
  <sheetData>
    <row r="1" spans="2:186" ht="19.5" customHeight="1" x14ac:dyDescent="0.3"/>
    <row r="2" spans="2:186" x14ac:dyDescent="0.3">
      <c r="B2" s="244" t="s">
        <v>390</v>
      </c>
      <c r="C2" s="244"/>
      <c r="D2" s="244"/>
      <c r="E2" s="244"/>
      <c r="F2" s="245" t="s">
        <v>150</v>
      </c>
      <c r="H2" s="213" t="s">
        <v>265</v>
      </c>
      <c r="I2" s="213"/>
      <c r="J2" s="213"/>
      <c r="K2" s="213"/>
      <c r="L2" s="104" t="s">
        <v>150</v>
      </c>
      <c r="N2" s="205" t="s">
        <v>266</v>
      </c>
      <c r="O2" s="206"/>
      <c r="P2" s="206"/>
      <c r="Q2" s="207"/>
      <c r="R2" s="104" t="s">
        <v>150</v>
      </c>
      <c r="T2" s="213" t="s">
        <v>267</v>
      </c>
      <c r="U2" s="213"/>
      <c r="V2" s="213"/>
      <c r="W2" s="213"/>
      <c r="X2" s="104" t="s">
        <v>150</v>
      </c>
      <c r="Z2" s="213" t="s">
        <v>272</v>
      </c>
      <c r="AA2" s="213"/>
      <c r="AB2" s="213"/>
      <c r="AC2" s="213"/>
      <c r="AD2" s="104" t="s">
        <v>150</v>
      </c>
      <c r="AF2" s="213" t="s">
        <v>273</v>
      </c>
      <c r="AG2" s="213"/>
      <c r="AH2" s="213"/>
      <c r="AI2" s="213"/>
      <c r="AJ2" s="104" t="s">
        <v>150</v>
      </c>
      <c r="AL2" s="213" t="s">
        <v>274</v>
      </c>
      <c r="AM2" s="213"/>
      <c r="AN2" s="213"/>
      <c r="AO2" s="213"/>
      <c r="AP2" s="104" t="s">
        <v>150</v>
      </c>
      <c r="AR2" s="205" t="s">
        <v>276</v>
      </c>
      <c r="AS2" s="206"/>
      <c r="AT2" s="206"/>
      <c r="AU2" s="207"/>
      <c r="AV2" s="104" t="s">
        <v>150</v>
      </c>
      <c r="AX2" s="213" t="s">
        <v>277</v>
      </c>
      <c r="AY2" s="213"/>
      <c r="AZ2" s="213"/>
      <c r="BA2" s="213"/>
      <c r="BB2" s="104" t="s">
        <v>150</v>
      </c>
      <c r="BD2" s="213" t="s">
        <v>278</v>
      </c>
      <c r="BE2" s="213"/>
      <c r="BF2" s="213"/>
      <c r="BG2" s="213"/>
      <c r="BH2" s="104" t="s">
        <v>150</v>
      </c>
      <c r="BJ2" s="213" t="s">
        <v>280</v>
      </c>
      <c r="BK2" s="213"/>
      <c r="BL2" s="213"/>
      <c r="BM2" s="213"/>
      <c r="BN2" s="104" t="s">
        <v>150</v>
      </c>
      <c r="BP2" s="213" t="s">
        <v>282</v>
      </c>
      <c r="BQ2" s="213"/>
      <c r="BR2" s="213"/>
      <c r="BS2" s="213"/>
      <c r="BT2" s="104" t="s">
        <v>150</v>
      </c>
      <c r="BV2" s="213" t="s">
        <v>285</v>
      </c>
      <c r="BW2" s="213"/>
      <c r="BX2" s="213"/>
      <c r="BY2" s="213"/>
      <c r="BZ2" s="104" t="s">
        <v>150</v>
      </c>
      <c r="CB2" s="213" t="s">
        <v>286</v>
      </c>
      <c r="CC2" s="213"/>
      <c r="CD2" s="213"/>
      <c r="CE2" s="213"/>
      <c r="CF2" s="104" t="s">
        <v>150</v>
      </c>
      <c r="CH2" s="213" t="s">
        <v>287</v>
      </c>
      <c r="CI2" s="213"/>
      <c r="CJ2" s="213"/>
      <c r="CK2" s="213"/>
      <c r="CL2" s="104" t="s">
        <v>150</v>
      </c>
      <c r="CN2" s="213" t="s">
        <v>290</v>
      </c>
      <c r="CO2" s="213"/>
      <c r="CP2" s="213"/>
      <c r="CQ2" s="213"/>
      <c r="CR2" s="104" t="s">
        <v>150</v>
      </c>
      <c r="CT2" s="213" t="s">
        <v>292</v>
      </c>
      <c r="CU2" s="213"/>
      <c r="CV2" s="213"/>
      <c r="CW2" s="213"/>
      <c r="CX2" s="104" t="s">
        <v>150</v>
      </c>
      <c r="CZ2" s="213" t="s">
        <v>295</v>
      </c>
      <c r="DA2" s="213"/>
      <c r="DB2" s="213"/>
      <c r="DC2" s="213"/>
      <c r="DD2" s="104" t="s">
        <v>150</v>
      </c>
      <c r="DF2" s="213" t="s">
        <v>297</v>
      </c>
      <c r="DG2" s="213"/>
      <c r="DH2" s="213"/>
      <c r="DI2" s="213"/>
      <c r="DJ2" s="104" t="s">
        <v>150</v>
      </c>
      <c r="DL2" s="213" t="s">
        <v>298</v>
      </c>
      <c r="DM2" s="213"/>
      <c r="DN2" s="213"/>
      <c r="DO2" s="213"/>
      <c r="DP2" s="104" t="s">
        <v>150</v>
      </c>
      <c r="DR2" s="213" t="s">
        <v>300</v>
      </c>
      <c r="DS2" s="213"/>
      <c r="DT2" s="213"/>
      <c r="DU2" s="213"/>
      <c r="DV2" s="104" t="s">
        <v>150</v>
      </c>
      <c r="DX2" s="213" t="s">
        <v>301</v>
      </c>
      <c r="DY2" s="213"/>
      <c r="DZ2" s="213"/>
      <c r="EA2" s="213"/>
      <c r="EB2" s="104" t="s">
        <v>150</v>
      </c>
      <c r="ED2" s="213" t="s">
        <v>302</v>
      </c>
      <c r="EE2" s="213"/>
      <c r="EF2" s="213"/>
      <c r="EG2" s="213"/>
      <c r="EH2" s="104" t="s">
        <v>150</v>
      </c>
      <c r="EV2" s="213" t="s">
        <v>308</v>
      </c>
      <c r="EW2" s="213"/>
      <c r="EX2" s="213"/>
      <c r="EY2" s="213"/>
      <c r="EZ2" s="104" t="s">
        <v>150</v>
      </c>
      <c r="FB2" s="213" t="s">
        <v>310</v>
      </c>
      <c r="FC2" s="213"/>
      <c r="FD2" s="213"/>
      <c r="FE2" s="213"/>
      <c r="FF2" s="104" t="s">
        <v>150</v>
      </c>
      <c r="FH2" s="213" t="s">
        <v>312</v>
      </c>
      <c r="FI2" s="213"/>
      <c r="FJ2" s="213"/>
      <c r="FK2" s="213"/>
      <c r="FL2" s="104" t="s">
        <v>150</v>
      </c>
      <c r="FN2" s="213" t="s">
        <v>314</v>
      </c>
      <c r="FO2" s="213"/>
      <c r="FP2" s="213"/>
      <c r="FQ2" s="213"/>
      <c r="FR2" s="104" t="s">
        <v>150</v>
      </c>
      <c r="FT2" s="213" t="s">
        <v>316</v>
      </c>
      <c r="FU2" s="213"/>
      <c r="FV2" s="213"/>
      <c r="FW2" s="213"/>
      <c r="FX2" s="104" t="s">
        <v>150</v>
      </c>
      <c r="FZ2" s="213" t="s">
        <v>263</v>
      </c>
      <c r="GA2" s="213"/>
      <c r="GB2" s="213"/>
      <c r="GC2" s="213"/>
      <c r="GD2" s="104" t="s">
        <v>150</v>
      </c>
    </row>
    <row r="3" spans="2:186" x14ac:dyDescent="0.3">
      <c r="B3" s="246" t="s">
        <v>193</v>
      </c>
      <c r="C3" s="108">
        <v>1</v>
      </c>
      <c r="D3" s="246" t="s">
        <v>194</v>
      </c>
      <c r="E3" s="66" t="s">
        <v>388</v>
      </c>
      <c r="F3" s="110">
        <v>60</v>
      </c>
      <c r="H3" s="95" t="s">
        <v>193</v>
      </c>
      <c r="I3" s="108">
        <v>2</v>
      </c>
      <c r="J3" s="95" t="s">
        <v>194</v>
      </c>
      <c r="K3" s="66" t="s">
        <v>389</v>
      </c>
      <c r="L3" s="110">
        <v>70</v>
      </c>
      <c r="N3" s="95" t="s">
        <v>193</v>
      </c>
      <c r="O3" s="108" t="s">
        <v>261</v>
      </c>
      <c r="P3" s="95" t="s">
        <v>194</v>
      </c>
      <c r="Q3" s="66" t="s">
        <v>260</v>
      </c>
      <c r="R3" s="110">
        <v>150</v>
      </c>
      <c r="T3" s="95" t="s">
        <v>193</v>
      </c>
      <c r="U3" s="108" t="s">
        <v>262</v>
      </c>
      <c r="V3" s="95" t="s">
        <v>194</v>
      </c>
      <c r="W3" s="66" t="s">
        <v>259</v>
      </c>
      <c r="X3" s="110"/>
      <c r="Z3" s="95" t="s">
        <v>193</v>
      </c>
      <c r="AA3" s="108" t="s">
        <v>268</v>
      </c>
      <c r="AB3" s="95" t="s">
        <v>194</v>
      </c>
      <c r="AC3" s="66" t="s">
        <v>259</v>
      </c>
      <c r="AD3" s="110">
        <v>150</v>
      </c>
      <c r="AF3" s="95" t="s">
        <v>193</v>
      </c>
      <c r="AG3" s="129" t="s">
        <v>269</v>
      </c>
      <c r="AH3" s="95" t="s">
        <v>194</v>
      </c>
      <c r="AI3" s="66" t="s">
        <v>259</v>
      </c>
      <c r="AJ3" s="110">
        <v>150</v>
      </c>
      <c r="AL3" s="95" t="s">
        <v>193</v>
      </c>
      <c r="AM3" s="108" t="s">
        <v>270</v>
      </c>
      <c r="AN3" s="95" t="s">
        <v>194</v>
      </c>
      <c r="AO3" s="66" t="s">
        <v>259</v>
      </c>
      <c r="AP3" s="110">
        <v>100</v>
      </c>
      <c r="AR3" s="95" t="s">
        <v>193</v>
      </c>
      <c r="AS3" s="108" t="s">
        <v>271</v>
      </c>
      <c r="AT3" s="95" t="s">
        <v>194</v>
      </c>
      <c r="AU3" s="66" t="s">
        <v>259</v>
      </c>
      <c r="AV3" s="110">
        <v>120</v>
      </c>
      <c r="AX3" s="95" t="s">
        <v>193</v>
      </c>
      <c r="AY3" s="108" t="s">
        <v>275</v>
      </c>
      <c r="AZ3" s="95" t="s">
        <v>194</v>
      </c>
      <c r="BA3" s="66" t="s">
        <v>259</v>
      </c>
      <c r="BB3" s="110"/>
      <c r="BD3" s="95" t="s">
        <v>193</v>
      </c>
      <c r="BE3" s="108" t="s">
        <v>279</v>
      </c>
      <c r="BF3" s="95" t="s">
        <v>194</v>
      </c>
      <c r="BG3" s="66" t="s">
        <v>259</v>
      </c>
      <c r="BH3" s="110"/>
      <c r="BJ3" s="95" t="s">
        <v>193</v>
      </c>
      <c r="BK3" s="108" t="s">
        <v>281</v>
      </c>
      <c r="BL3" s="95" t="s">
        <v>194</v>
      </c>
      <c r="BM3" s="66" t="s">
        <v>259</v>
      </c>
      <c r="BN3" s="110"/>
      <c r="BP3" s="95" t="s">
        <v>193</v>
      </c>
      <c r="BQ3" s="108" t="s">
        <v>283</v>
      </c>
      <c r="BR3" s="95" t="s">
        <v>194</v>
      </c>
      <c r="BS3" s="66" t="s">
        <v>259</v>
      </c>
      <c r="BT3" s="110"/>
      <c r="BV3" s="95" t="s">
        <v>193</v>
      </c>
      <c r="BW3" s="108" t="s">
        <v>284</v>
      </c>
      <c r="BX3" s="95" t="s">
        <v>194</v>
      </c>
      <c r="BY3" s="66" t="s">
        <v>259</v>
      </c>
      <c r="BZ3" s="110"/>
      <c r="CB3" s="95" t="s">
        <v>193</v>
      </c>
      <c r="CC3" s="108" t="s">
        <v>288</v>
      </c>
      <c r="CD3" s="95" t="s">
        <v>194</v>
      </c>
      <c r="CE3" s="66" t="s">
        <v>259</v>
      </c>
      <c r="CF3" s="110">
        <v>110</v>
      </c>
      <c r="CH3" s="95" t="s">
        <v>193</v>
      </c>
      <c r="CI3" s="108" t="s">
        <v>289</v>
      </c>
      <c r="CJ3" s="95" t="s">
        <v>194</v>
      </c>
      <c r="CK3" s="66" t="s">
        <v>259</v>
      </c>
      <c r="CL3" s="110"/>
      <c r="CN3" s="95" t="s">
        <v>193</v>
      </c>
      <c r="CO3" s="108" t="s">
        <v>291</v>
      </c>
      <c r="CP3" s="95" t="s">
        <v>194</v>
      </c>
      <c r="CQ3" s="66" t="s">
        <v>259</v>
      </c>
      <c r="CR3" s="110"/>
      <c r="CT3" s="95" t="s">
        <v>193</v>
      </c>
      <c r="CU3" s="108" t="s">
        <v>293</v>
      </c>
      <c r="CV3" s="95" t="s">
        <v>194</v>
      </c>
      <c r="CW3" s="66" t="s">
        <v>259</v>
      </c>
      <c r="CX3" s="110"/>
      <c r="CZ3" s="95" t="s">
        <v>193</v>
      </c>
      <c r="DA3" s="108" t="s">
        <v>294</v>
      </c>
      <c r="DB3" s="95" t="s">
        <v>194</v>
      </c>
      <c r="DC3" s="66" t="s">
        <v>259</v>
      </c>
      <c r="DD3" s="110"/>
      <c r="DF3" s="95" t="s">
        <v>193</v>
      </c>
      <c r="DG3" s="108" t="s">
        <v>296</v>
      </c>
      <c r="DH3" s="95" t="s">
        <v>194</v>
      </c>
      <c r="DI3" s="66" t="s">
        <v>259</v>
      </c>
      <c r="DJ3" s="110"/>
      <c r="DL3" s="95" t="s">
        <v>193</v>
      </c>
      <c r="DM3" s="108" t="s">
        <v>299</v>
      </c>
      <c r="DN3" s="95" t="s">
        <v>194</v>
      </c>
      <c r="DO3" s="66" t="s">
        <v>259</v>
      </c>
      <c r="DP3" s="110"/>
      <c r="DR3" s="95" t="s">
        <v>193</v>
      </c>
      <c r="DS3" s="108" t="s">
        <v>303</v>
      </c>
      <c r="DT3" s="95" t="s">
        <v>194</v>
      </c>
      <c r="DU3" s="66" t="s">
        <v>259</v>
      </c>
      <c r="DV3" s="110"/>
      <c r="DX3" s="95" t="s">
        <v>193</v>
      </c>
      <c r="DY3" s="108" t="s">
        <v>304</v>
      </c>
      <c r="DZ3" s="95" t="s">
        <v>194</v>
      </c>
      <c r="EA3" s="66" t="s">
        <v>259</v>
      </c>
      <c r="EB3" s="110"/>
      <c r="ED3" s="95" t="s">
        <v>193</v>
      </c>
      <c r="EE3" s="108" t="s">
        <v>305</v>
      </c>
      <c r="EF3" s="95" t="s">
        <v>194</v>
      </c>
      <c r="EG3" s="66" t="s">
        <v>259</v>
      </c>
      <c r="EH3" s="110"/>
      <c r="EV3" s="95" t="s">
        <v>193</v>
      </c>
      <c r="EW3" s="108" t="s">
        <v>309</v>
      </c>
      <c r="EX3" s="95" t="s">
        <v>194</v>
      </c>
      <c r="EY3" s="66" t="s">
        <v>259</v>
      </c>
      <c r="EZ3" s="110"/>
      <c r="FB3" s="95" t="s">
        <v>193</v>
      </c>
      <c r="FC3" s="108" t="s">
        <v>311</v>
      </c>
      <c r="FD3" s="95" t="s">
        <v>194</v>
      </c>
      <c r="FE3" s="66" t="s">
        <v>259</v>
      </c>
      <c r="FF3" s="110"/>
      <c r="FH3" s="95" t="s">
        <v>193</v>
      </c>
      <c r="FI3" s="108" t="s">
        <v>313</v>
      </c>
      <c r="FJ3" s="95" t="s">
        <v>194</v>
      </c>
      <c r="FK3" s="66" t="s">
        <v>259</v>
      </c>
      <c r="FL3" s="110"/>
      <c r="FN3" s="95" t="s">
        <v>193</v>
      </c>
      <c r="FO3" s="108" t="s">
        <v>315</v>
      </c>
      <c r="FP3" s="95" t="s">
        <v>194</v>
      </c>
      <c r="FQ3" s="66" t="s">
        <v>259</v>
      </c>
      <c r="FR3" s="110">
        <v>60</v>
      </c>
      <c r="FT3" s="95" t="s">
        <v>193</v>
      </c>
      <c r="FU3" s="108" t="s">
        <v>317</v>
      </c>
      <c r="FV3" s="95" t="s">
        <v>194</v>
      </c>
      <c r="FW3" s="66" t="s">
        <v>259</v>
      </c>
      <c r="FX3" s="110"/>
      <c r="FZ3" s="95" t="s">
        <v>193</v>
      </c>
      <c r="GA3" s="108" t="s">
        <v>318</v>
      </c>
      <c r="GB3" s="95" t="s">
        <v>194</v>
      </c>
      <c r="GC3" s="66" t="s">
        <v>259</v>
      </c>
      <c r="GD3" s="110"/>
    </row>
    <row r="4" spans="2:186" ht="18.75" customHeight="1" x14ac:dyDescent="0.3">
      <c r="B4" s="247" t="s">
        <v>198</v>
      </c>
      <c r="C4" s="247"/>
      <c r="D4" s="247"/>
      <c r="E4" s="247"/>
      <c r="F4" s="245" t="s">
        <v>234</v>
      </c>
      <c r="H4" s="212" t="s">
        <v>198</v>
      </c>
      <c r="I4" s="212"/>
      <c r="J4" s="212"/>
      <c r="K4" s="212"/>
      <c r="L4" s="104" t="s">
        <v>234</v>
      </c>
      <c r="N4" s="212" t="s">
        <v>198</v>
      </c>
      <c r="O4" s="212"/>
      <c r="P4" s="212"/>
      <c r="Q4" s="212"/>
      <c r="R4" s="104" t="s">
        <v>234</v>
      </c>
      <c r="T4" s="212" t="s">
        <v>198</v>
      </c>
      <c r="U4" s="212"/>
      <c r="V4" s="212"/>
      <c r="W4" s="212"/>
      <c r="X4" s="104" t="s">
        <v>234</v>
      </c>
      <c r="Z4" s="212" t="s">
        <v>198</v>
      </c>
      <c r="AA4" s="212"/>
      <c r="AB4" s="212"/>
      <c r="AC4" s="212"/>
      <c r="AD4" s="104" t="s">
        <v>234</v>
      </c>
      <c r="AF4" s="202" t="s">
        <v>198</v>
      </c>
      <c r="AG4" s="203"/>
      <c r="AH4" s="203"/>
      <c r="AI4" s="204"/>
      <c r="AJ4" s="104" t="s">
        <v>234</v>
      </c>
      <c r="AL4" s="202" t="s">
        <v>198</v>
      </c>
      <c r="AM4" s="203"/>
      <c r="AN4" s="203"/>
      <c r="AO4" s="204"/>
      <c r="AP4" s="104" t="s">
        <v>234</v>
      </c>
      <c r="AR4" s="212" t="s">
        <v>198</v>
      </c>
      <c r="AS4" s="212"/>
      <c r="AT4" s="212"/>
      <c r="AU4" s="212"/>
      <c r="AV4" s="104" t="s">
        <v>234</v>
      </c>
      <c r="AX4" s="212" t="s">
        <v>198</v>
      </c>
      <c r="AY4" s="212"/>
      <c r="AZ4" s="212"/>
      <c r="BA4" s="212"/>
      <c r="BB4" s="104" t="s">
        <v>234</v>
      </c>
      <c r="BD4" s="212" t="s">
        <v>198</v>
      </c>
      <c r="BE4" s="212"/>
      <c r="BF4" s="212"/>
      <c r="BG4" s="212"/>
      <c r="BH4" s="104" t="s">
        <v>234</v>
      </c>
      <c r="BJ4" s="212" t="s">
        <v>198</v>
      </c>
      <c r="BK4" s="212"/>
      <c r="BL4" s="212"/>
      <c r="BM4" s="212"/>
      <c r="BN4" s="104" t="s">
        <v>234</v>
      </c>
      <c r="BP4" s="212" t="s">
        <v>198</v>
      </c>
      <c r="BQ4" s="212"/>
      <c r="BR4" s="212"/>
      <c r="BS4" s="212"/>
      <c r="BT4" s="104" t="s">
        <v>234</v>
      </c>
      <c r="BV4" s="212" t="s">
        <v>198</v>
      </c>
      <c r="BW4" s="212"/>
      <c r="BX4" s="212"/>
      <c r="BY4" s="212"/>
      <c r="BZ4" s="104" t="s">
        <v>234</v>
      </c>
      <c r="CB4" s="212" t="s">
        <v>198</v>
      </c>
      <c r="CC4" s="212"/>
      <c r="CD4" s="212"/>
      <c r="CE4" s="212"/>
      <c r="CF4" s="104" t="s">
        <v>234</v>
      </c>
      <c r="CH4" s="212" t="s">
        <v>198</v>
      </c>
      <c r="CI4" s="212"/>
      <c r="CJ4" s="212"/>
      <c r="CK4" s="212"/>
      <c r="CL4" s="104" t="s">
        <v>234</v>
      </c>
      <c r="CN4" s="212" t="s">
        <v>198</v>
      </c>
      <c r="CO4" s="212"/>
      <c r="CP4" s="212"/>
      <c r="CQ4" s="212"/>
      <c r="CR4" s="104" t="s">
        <v>234</v>
      </c>
      <c r="CT4" s="212" t="s">
        <v>198</v>
      </c>
      <c r="CU4" s="212"/>
      <c r="CV4" s="212"/>
      <c r="CW4" s="212"/>
      <c r="CX4" s="104" t="s">
        <v>234</v>
      </c>
      <c r="CZ4" s="212" t="s">
        <v>198</v>
      </c>
      <c r="DA4" s="212"/>
      <c r="DB4" s="212"/>
      <c r="DC4" s="212"/>
      <c r="DD4" s="104" t="s">
        <v>234</v>
      </c>
      <c r="DF4" s="212" t="s">
        <v>198</v>
      </c>
      <c r="DG4" s="212"/>
      <c r="DH4" s="212"/>
      <c r="DI4" s="212"/>
      <c r="DJ4" s="104" t="s">
        <v>234</v>
      </c>
      <c r="DL4" s="212" t="s">
        <v>198</v>
      </c>
      <c r="DM4" s="212"/>
      <c r="DN4" s="212"/>
      <c r="DO4" s="212"/>
      <c r="DP4" s="104" t="s">
        <v>234</v>
      </c>
      <c r="DR4" s="212" t="s">
        <v>198</v>
      </c>
      <c r="DS4" s="212"/>
      <c r="DT4" s="212"/>
      <c r="DU4" s="212"/>
      <c r="DV4" s="104" t="s">
        <v>234</v>
      </c>
      <c r="DX4" s="212" t="s">
        <v>198</v>
      </c>
      <c r="DY4" s="212"/>
      <c r="DZ4" s="212"/>
      <c r="EA4" s="212"/>
      <c r="EB4" s="104" t="s">
        <v>234</v>
      </c>
      <c r="ED4" s="212" t="s">
        <v>198</v>
      </c>
      <c r="EE4" s="212"/>
      <c r="EF4" s="212"/>
      <c r="EG4" s="212"/>
      <c r="EH4" s="104" t="s">
        <v>234</v>
      </c>
      <c r="EV4" s="212" t="s">
        <v>198</v>
      </c>
      <c r="EW4" s="212"/>
      <c r="EX4" s="212"/>
      <c r="EY4" s="212"/>
      <c r="EZ4" s="104" t="s">
        <v>234</v>
      </c>
      <c r="FB4" s="212" t="s">
        <v>198</v>
      </c>
      <c r="FC4" s="212"/>
      <c r="FD4" s="212"/>
      <c r="FE4" s="212"/>
      <c r="FF4" s="104" t="s">
        <v>234</v>
      </c>
      <c r="FH4" s="212" t="s">
        <v>198</v>
      </c>
      <c r="FI4" s="212"/>
      <c r="FJ4" s="212"/>
      <c r="FK4" s="212"/>
      <c r="FL4" s="104" t="s">
        <v>234</v>
      </c>
      <c r="FN4" s="212" t="s">
        <v>198</v>
      </c>
      <c r="FO4" s="212"/>
      <c r="FP4" s="212"/>
      <c r="FQ4" s="212"/>
      <c r="FR4" s="104" t="s">
        <v>234</v>
      </c>
      <c r="FT4" s="212" t="s">
        <v>198</v>
      </c>
      <c r="FU4" s="212"/>
      <c r="FV4" s="212"/>
      <c r="FW4" s="212"/>
      <c r="FX4" s="104" t="s">
        <v>234</v>
      </c>
      <c r="FZ4" s="212" t="s">
        <v>198</v>
      </c>
      <c r="GA4" s="212"/>
      <c r="GB4" s="212"/>
      <c r="GC4" s="212"/>
      <c r="GD4" s="104" t="s">
        <v>234</v>
      </c>
    </row>
    <row r="5" spans="2:186" ht="113.25" customHeight="1" x14ac:dyDescent="0.3">
      <c r="B5" s="217" t="s">
        <v>391</v>
      </c>
      <c r="C5" s="217"/>
      <c r="D5" s="217"/>
      <c r="E5" s="217"/>
      <c r="F5" s="109">
        <v>6</v>
      </c>
      <c r="H5" s="214" t="s">
        <v>323</v>
      </c>
      <c r="I5" s="215"/>
      <c r="J5" s="215"/>
      <c r="K5" s="216"/>
      <c r="L5" s="109">
        <v>7</v>
      </c>
      <c r="N5" s="217" t="s">
        <v>326</v>
      </c>
      <c r="O5" s="217"/>
      <c r="P5" s="217"/>
      <c r="Q5" s="217"/>
      <c r="R5" s="109">
        <v>1.5</v>
      </c>
      <c r="T5" s="217"/>
      <c r="U5" s="217"/>
      <c r="V5" s="217"/>
      <c r="W5" s="217"/>
      <c r="X5" s="109"/>
      <c r="Z5" s="217"/>
      <c r="AA5" s="217"/>
      <c r="AB5" s="217"/>
      <c r="AC5" s="217"/>
      <c r="AD5" s="109">
        <v>40</v>
      </c>
      <c r="AF5" s="235"/>
      <c r="AG5" s="236"/>
      <c r="AH5" s="236"/>
      <c r="AI5" s="237"/>
      <c r="AJ5" s="109">
        <v>40</v>
      </c>
      <c r="AL5" s="214" t="s">
        <v>329</v>
      </c>
      <c r="AM5" s="215"/>
      <c r="AN5" s="215"/>
      <c r="AO5" s="216"/>
      <c r="AP5" s="109">
        <v>1.83</v>
      </c>
      <c r="AR5" s="217"/>
      <c r="AS5" s="217"/>
      <c r="AT5" s="217"/>
      <c r="AU5" s="217"/>
      <c r="AV5" s="109">
        <v>30</v>
      </c>
      <c r="AX5" s="217"/>
      <c r="AY5" s="217"/>
      <c r="AZ5" s="217"/>
      <c r="BA5" s="217"/>
      <c r="BB5" s="109"/>
      <c r="BD5" s="217"/>
      <c r="BE5" s="217"/>
      <c r="BF5" s="217"/>
      <c r="BG5" s="217"/>
      <c r="BH5" s="109"/>
      <c r="BJ5" s="217"/>
      <c r="BK5" s="217"/>
      <c r="BL5" s="217"/>
      <c r="BM5" s="217"/>
      <c r="BN5" s="109"/>
      <c r="BP5" s="217"/>
      <c r="BQ5" s="217"/>
      <c r="BR5" s="217"/>
      <c r="BS5" s="217"/>
      <c r="BT5" s="109"/>
      <c r="BV5" s="217"/>
      <c r="BW5" s="217"/>
      <c r="BX5" s="217"/>
      <c r="BY5" s="217"/>
      <c r="BZ5" s="109"/>
      <c r="CB5" s="217" t="s">
        <v>332</v>
      </c>
      <c r="CC5" s="217"/>
      <c r="CD5" s="217"/>
      <c r="CE5" s="217"/>
      <c r="CF5" s="109">
        <v>1.38</v>
      </c>
      <c r="CH5" s="217"/>
      <c r="CI5" s="217"/>
      <c r="CJ5" s="217"/>
      <c r="CK5" s="217"/>
      <c r="CL5" s="109"/>
      <c r="CN5" s="217"/>
      <c r="CO5" s="217"/>
      <c r="CP5" s="217"/>
      <c r="CQ5" s="217"/>
      <c r="CR5" s="109"/>
      <c r="CT5" s="217"/>
      <c r="CU5" s="217"/>
      <c r="CV5" s="217"/>
      <c r="CW5" s="217"/>
      <c r="CX5" s="109"/>
      <c r="CZ5" s="217"/>
      <c r="DA5" s="217"/>
      <c r="DB5" s="217"/>
      <c r="DC5" s="217"/>
      <c r="DD5" s="109"/>
      <c r="DF5" s="217"/>
      <c r="DG5" s="217"/>
      <c r="DH5" s="217"/>
      <c r="DI5" s="217"/>
      <c r="DJ5" s="109"/>
      <c r="DL5" s="217"/>
      <c r="DM5" s="217"/>
      <c r="DN5" s="217"/>
      <c r="DO5" s="217"/>
      <c r="DP5" s="109"/>
      <c r="DR5" s="217"/>
      <c r="DS5" s="217"/>
      <c r="DT5" s="217"/>
      <c r="DU5" s="217"/>
      <c r="DV5" s="109"/>
      <c r="DX5" s="217"/>
      <c r="DY5" s="217"/>
      <c r="DZ5" s="217"/>
      <c r="EA5" s="217"/>
      <c r="EB5" s="109"/>
      <c r="ED5" s="217"/>
      <c r="EE5" s="217"/>
      <c r="EF5" s="217"/>
      <c r="EG5" s="217"/>
      <c r="EH5" s="109"/>
      <c r="EV5" s="217"/>
      <c r="EW5" s="217"/>
      <c r="EX5" s="217"/>
      <c r="EY5" s="217"/>
      <c r="EZ5" s="109"/>
      <c r="FB5" s="217"/>
      <c r="FC5" s="217"/>
      <c r="FD5" s="217"/>
      <c r="FE5" s="217"/>
      <c r="FF5" s="109"/>
      <c r="FH5" s="217"/>
      <c r="FI5" s="217"/>
      <c r="FJ5" s="217"/>
      <c r="FK5" s="217"/>
      <c r="FL5" s="109"/>
      <c r="FN5" s="221" t="s">
        <v>341</v>
      </c>
      <c r="FO5" s="221"/>
      <c r="FP5" s="221"/>
      <c r="FQ5" s="221"/>
      <c r="FR5" s="109">
        <v>1.5</v>
      </c>
      <c r="FT5" s="217"/>
      <c r="FU5" s="217"/>
      <c r="FV5" s="217"/>
      <c r="FW5" s="217"/>
      <c r="FX5" s="109"/>
      <c r="FZ5" s="217"/>
      <c r="GA5" s="217"/>
      <c r="GB5" s="217"/>
      <c r="GC5" s="217"/>
      <c r="GD5" s="109"/>
    </row>
    <row r="6" spans="2:186" ht="18.75" customHeight="1" x14ac:dyDescent="0.3">
      <c r="B6" s="247" t="s">
        <v>201</v>
      </c>
      <c r="C6" s="247"/>
      <c r="D6" s="247"/>
      <c r="E6" s="247"/>
      <c r="F6" s="245" t="s">
        <v>235</v>
      </c>
      <c r="H6" s="212" t="s">
        <v>201</v>
      </c>
      <c r="I6" s="212"/>
      <c r="J6" s="212"/>
      <c r="K6" s="212"/>
      <c r="L6" s="104" t="s">
        <v>235</v>
      </c>
      <c r="N6" s="212" t="s">
        <v>201</v>
      </c>
      <c r="O6" s="212"/>
      <c r="P6" s="212"/>
      <c r="Q6" s="212"/>
      <c r="R6" s="104" t="s">
        <v>235</v>
      </c>
      <c r="T6" s="212" t="s">
        <v>201</v>
      </c>
      <c r="U6" s="212"/>
      <c r="V6" s="212"/>
      <c r="W6" s="212"/>
      <c r="X6" s="104" t="s">
        <v>235</v>
      </c>
      <c r="Z6" s="212" t="s">
        <v>201</v>
      </c>
      <c r="AA6" s="212"/>
      <c r="AB6" s="212"/>
      <c r="AC6" s="212"/>
      <c r="AD6" s="104" t="s">
        <v>235</v>
      </c>
      <c r="AF6" s="231" t="s">
        <v>201</v>
      </c>
      <c r="AG6" s="232"/>
      <c r="AH6" s="232"/>
      <c r="AI6" s="233"/>
      <c r="AJ6" s="104" t="s">
        <v>235</v>
      </c>
      <c r="AL6" s="231" t="s">
        <v>201</v>
      </c>
      <c r="AM6" s="232"/>
      <c r="AN6" s="232"/>
      <c r="AO6" s="233"/>
      <c r="AP6" s="104" t="s">
        <v>235</v>
      </c>
      <c r="AR6" s="212" t="s">
        <v>201</v>
      </c>
      <c r="AS6" s="212"/>
      <c r="AT6" s="212"/>
      <c r="AU6" s="212"/>
      <c r="AV6" s="104" t="s">
        <v>235</v>
      </c>
      <c r="AX6" s="212" t="s">
        <v>201</v>
      </c>
      <c r="AY6" s="212"/>
      <c r="AZ6" s="212"/>
      <c r="BA6" s="212"/>
      <c r="BB6" s="104" t="s">
        <v>235</v>
      </c>
      <c r="BD6" s="212" t="s">
        <v>201</v>
      </c>
      <c r="BE6" s="212"/>
      <c r="BF6" s="212"/>
      <c r="BG6" s="212"/>
      <c r="BH6" s="104" t="s">
        <v>235</v>
      </c>
      <c r="BJ6" s="212" t="s">
        <v>201</v>
      </c>
      <c r="BK6" s="212"/>
      <c r="BL6" s="212"/>
      <c r="BM6" s="212"/>
      <c r="BN6" s="104" t="s">
        <v>235</v>
      </c>
      <c r="BP6" s="212" t="s">
        <v>201</v>
      </c>
      <c r="BQ6" s="212"/>
      <c r="BR6" s="212"/>
      <c r="BS6" s="212"/>
      <c r="BT6" s="104" t="s">
        <v>235</v>
      </c>
      <c r="BV6" s="212" t="s">
        <v>201</v>
      </c>
      <c r="BW6" s="212"/>
      <c r="BX6" s="212"/>
      <c r="BY6" s="212"/>
      <c r="BZ6" s="104" t="s">
        <v>235</v>
      </c>
      <c r="CB6" s="212" t="s">
        <v>201</v>
      </c>
      <c r="CC6" s="212"/>
      <c r="CD6" s="212"/>
      <c r="CE6" s="212"/>
      <c r="CF6" s="104" t="s">
        <v>235</v>
      </c>
      <c r="CH6" s="212" t="s">
        <v>201</v>
      </c>
      <c r="CI6" s="212"/>
      <c r="CJ6" s="212"/>
      <c r="CK6" s="212"/>
      <c r="CL6" s="104" t="s">
        <v>235</v>
      </c>
      <c r="CN6" s="212" t="s">
        <v>201</v>
      </c>
      <c r="CO6" s="212"/>
      <c r="CP6" s="212"/>
      <c r="CQ6" s="212"/>
      <c r="CR6" s="104" t="s">
        <v>235</v>
      </c>
      <c r="CT6" s="212" t="s">
        <v>201</v>
      </c>
      <c r="CU6" s="212"/>
      <c r="CV6" s="212"/>
      <c r="CW6" s="212"/>
      <c r="CX6" s="104" t="s">
        <v>235</v>
      </c>
      <c r="CZ6" s="212" t="s">
        <v>201</v>
      </c>
      <c r="DA6" s="212"/>
      <c r="DB6" s="212"/>
      <c r="DC6" s="212"/>
      <c r="DD6" s="104" t="s">
        <v>235</v>
      </c>
      <c r="DF6" s="212" t="s">
        <v>201</v>
      </c>
      <c r="DG6" s="212"/>
      <c r="DH6" s="212"/>
      <c r="DI6" s="212"/>
      <c r="DJ6" s="104" t="s">
        <v>235</v>
      </c>
      <c r="DL6" s="212" t="s">
        <v>201</v>
      </c>
      <c r="DM6" s="212"/>
      <c r="DN6" s="212"/>
      <c r="DO6" s="212"/>
      <c r="DP6" s="104" t="s">
        <v>235</v>
      </c>
      <c r="DR6" s="212" t="s">
        <v>201</v>
      </c>
      <c r="DS6" s="212"/>
      <c r="DT6" s="212"/>
      <c r="DU6" s="212"/>
      <c r="DV6" s="104" t="s">
        <v>235</v>
      </c>
      <c r="DX6" s="212" t="s">
        <v>201</v>
      </c>
      <c r="DY6" s="212"/>
      <c r="DZ6" s="212"/>
      <c r="EA6" s="212"/>
      <c r="EB6" s="104" t="s">
        <v>235</v>
      </c>
      <c r="ED6" s="212" t="s">
        <v>201</v>
      </c>
      <c r="EE6" s="212"/>
      <c r="EF6" s="212"/>
      <c r="EG6" s="212"/>
      <c r="EH6" s="104" t="s">
        <v>235</v>
      </c>
      <c r="EV6" s="212" t="s">
        <v>201</v>
      </c>
      <c r="EW6" s="212"/>
      <c r="EX6" s="212"/>
      <c r="EY6" s="212"/>
      <c r="EZ6" s="104" t="s">
        <v>235</v>
      </c>
      <c r="FB6" s="212" t="s">
        <v>201</v>
      </c>
      <c r="FC6" s="212"/>
      <c r="FD6" s="212"/>
      <c r="FE6" s="212"/>
      <c r="FF6" s="104" t="s">
        <v>235</v>
      </c>
      <c r="FH6" s="212" t="s">
        <v>201</v>
      </c>
      <c r="FI6" s="212"/>
      <c r="FJ6" s="212"/>
      <c r="FK6" s="212"/>
      <c r="FL6" s="104" t="s">
        <v>235</v>
      </c>
      <c r="FN6" s="212" t="s">
        <v>201</v>
      </c>
      <c r="FO6" s="212"/>
      <c r="FP6" s="212"/>
      <c r="FQ6" s="212"/>
      <c r="FR6" s="104" t="s">
        <v>235</v>
      </c>
      <c r="FT6" s="212" t="s">
        <v>201</v>
      </c>
      <c r="FU6" s="212"/>
      <c r="FV6" s="212"/>
      <c r="FW6" s="212"/>
      <c r="FX6" s="104" t="s">
        <v>235</v>
      </c>
      <c r="FZ6" s="212" t="s">
        <v>201</v>
      </c>
      <c r="GA6" s="212"/>
      <c r="GB6" s="212"/>
      <c r="GC6" s="212"/>
      <c r="GD6" s="104" t="s">
        <v>235</v>
      </c>
    </row>
    <row r="7" spans="2:186" ht="151.19999999999999" customHeight="1" x14ac:dyDescent="0.3">
      <c r="B7" s="243" t="s">
        <v>324</v>
      </c>
      <c r="C7" s="243"/>
      <c r="D7" s="243"/>
      <c r="E7" s="243"/>
      <c r="F7" s="111">
        <v>10</v>
      </c>
      <c r="H7" s="217" t="s">
        <v>324</v>
      </c>
      <c r="I7" s="217"/>
      <c r="J7" s="217"/>
      <c r="K7" s="217"/>
      <c r="L7" s="111">
        <v>10</v>
      </c>
      <c r="N7" s="217" t="s">
        <v>327</v>
      </c>
      <c r="O7" s="217"/>
      <c r="P7" s="217"/>
      <c r="Q7" s="217"/>
      <c r="R7" s="111">
        <v>100</v>
      </c>
      <c r="T7" s="217"/>
      <c r="U7" s="217"/>
      <c r="V7" s="217"/>
      <c r="W7" s="217"/>
      <c r="X7" s="111"/>
      <c r="Z7" s="217"/>
      <c r="AA7" s="217"/>
      <c r="AB7" s="217"/>
      <c r="AC7" s="217"/>
      <c r="AD7" s="111"/>
      <c r="AF7" s="235"/>
      <c r="AG7" s="236"/>
      <c r="AH7" s="236"/>
      <c r="AI7" s="237"/>
      <c r="AJ7" s="111"/>
      <c r="AL7" s="214" t="s">
        <v>330</v>
      </c>
      <c r="AM7" s="215"/>
      <c r="AN7" s="215"/>
      <c r="AO7" s="216"/>
      <c r="AP7" s="111">
        <v>60</v>
      </c>
      <c r="AR7" s="217"/>
      <c r="AS7" s="217"/>
      <c r="AT7" s="217"/>
      <c r="AU7" s="217"/>
      <c r="AV7" s="111"/>
      <c r="AX7" s="217"/>
      <c r="AY7" s="217"/>
      <c r="AZ7" s="217"/>
      <c r="BA7" s="217"/>
      <c r="BB7" s="111"/>
      <c r="BD7" s="217"/>
      <c r="BE7" s="217"/>
      <c r="BF7" s="217"/>
      <c r="BG7" s="217"/>
      <c r="BH7" s="111"/>
      <c r="BJ7" s="217"/>
      <c r="BK7" s="217"/>
      <c r="BL7" s="217"/>
      <c r="BM7" s="217"/>
      <c r="BN7" s="111"/>
      <c r="BP7" s="217"/>
      <c r="BQ7" s="217"/>
      <c r="BR7" s="217"/>
      <c r="BS7" s="217"/>
      <c r="BT7" s="111"/>
      <c r="BV7" s="217"/>
      <c r="BW7" s="217"/>
      <c r="BX7" s="217"/>
      <c r="BY7" s="217"/>
      <c r="BZ7" s="111"/>
      <c r="CB7" s="221" t="s">
        <v>333</v>
      </c>
      <c r="CC7" s="221"/>
      <c r="CD7" s="221"/>
      <c r="CE7" s="221"/>
      <c r="CF7" s="111">
        <v>80</v>
      </c>
      <c r="CH7" s="217"/>
      <c r="CI7" s="217"/>
      <c r="CJ7" s="217"/>
      <c r="CK7" s="217"/>
      <c r="CL7" s="111"/>
      <c r="CN7" s="217"/>
      <c r="CO7" s="217"/>
      <c r="CP7" s="217"/>
      <c r="CQ7" s="217"/>
      <c r="CR7" s="111"/>
      <c r="CT7" s="217"/>
      <c r="CU7" s="217"/>
      <c r="CV7" s="217"/>
      <c r="CW7" s="217"/>
      <c r="CX7" s="111"/>
      <c r="CZ7" s="217"/>
      <c r="DA7" s="217"/>
      <c r="DB7" s="217"/>
      <c r="DC7" s="217"/>
      <c r="DD7" s="111"/>
      <c r="DF7" s="217"/>
      <c r="DG7" s="217"/>
      <c r="DH7" s="217"/>
      <c r="DI7" s="217"/>
      <c r="DJ7" s="111"/>
      <c r="DL7" s="217"/>
      <c r="DM7" s="217"/>
      <c r="DN7" s="217"/>
      <c r="DO7" s="217"/>
      <c r="DP7" s="111"/>
      <c r="DR7" s="217"/>
      <c r="DS7" s="217"/>
      <c r="DT7" s="217"/>
      <c r="DU7" s="217"/>
      <c r="DV7" s="111"/>
      <c r="DX7" s="217"/>
      <c r="DY7" s="217"/>
      <c r="DZ7" s="217"/>
      <c r="EA7" s="217"/>
      <c r="EB7" s="111"/>
      <c r="ED7" s="217"/>
      <c r="EE7" s="217"/>
      <c r="EF7" s="217"/>
      <c r="EG7" s="217"/>
      <c r="EH7" s="111"/>
      <c r="EV7" s="217"/>
      <c r="EW7" s="217"/>
      <c r="EX7" s="217"/>
      <c r="EY7" s="217"/>
      <c r="EZ7" s="111"/>
      <c r="FB7" s="217"/>
      <c r="FC7" s="217"/>
      <c r="FD7" s="217"/>
      <c r="FE7" s="217"/>
      <c r="FF7" s="111"/>
      <c r="FH7" s="217"/>
      <c r="FI7" s="217"/>
      <c r="FJ7" s="217"/>
      <c r="FK7" s="217"/>
      <c r="FL7" s="111"/>
      <c r="FN7" s="221" t="s">
        <v>342</v>
      </c>
      <c r="FO7" s="221"/>
      <c r="FP7" s="221"/>
      <c r="FQ7" s="221"/>
      <c r="FR7" s="111">
        <v>40</v>
      </c>
      <c r="FT7" s="217"/>
      <c r="FU7" s="217"/>
      <c r="FV7" s="217"/>
      <c r="FW7" s="217"/>
      <c r="FX7" s="111"/>
      <c r="FZ7" s="217"/>
      <c r="GA7" s="217"/>
      <c r="GB7" s="217"/>
      <c r="GC7" s="217"/>
      <c r="GD7" s="111"/>
    </row>
    <row r="8" spans="2:186" s="127" customFormat="1" ht="21.75" customHeight="1" x14ac:dyDescent="0.3">
      <c r="B8" s="125"/>
      <c r="C8" s="125"/>
      <c r="D8" s="125"/>
      <c r="E8" s="125"/>
      <c r="F8" s="124"/>
      <c r="G8" s="126"/>
      <c r="H8" s="125"/>
      <c r="I8" s="125"/>
      <c r="J8" s="125"/>
      <c r="K8" s="125"/>
      <c r="L8" s="124"/>
      <c r="N8" s="125"/>
      <c r="O8" s="125"/>
      <c r="P8" s="125"/>
      <c r="Q8" s="125"/>
      <c r="R8" s="124"/>
      <c r="T8" s="125"/>
      <c r="U8" s="125"/>
      <c r="V8" s="125"/>
      <c r="W8" s="125"/>
      <c r="X8" s="124"/>
      <c r="Z8" s="125"/>
      <c r="AA8" s="125"/>
      <c r="AB8" s="125"/>
      <c r="AC8" s="125"/>
      <c r="AD8" s="124"/>
      <c r="AF8" s="125"/>
      <c r="AG8" s="125"/>
      <c r="AH8" s="125"/>
      <c r="AI8" s="125"/>
      <c r="AJ8" s="124"/>
      <c r="AL8" s="125"/>
      <c r="AM8" s="125"/>
      <c r="AN8" s="125"/>
      <c r="AO8" s="125"/>
      <c r="AP8" s="124"/>
      <c r="AR8" s="125"/>
      <c r="AS8" s="125"/>
      <c r="AT8" s="125"/>
      <c r="AU8" s="125"/>
      <c r="AV8" s="124"/>
      <c r="AX8" s="125"/>
      <c r="AY8" s="125"/>
      <c r="AZ8" s="125"/>
      <c r="BA8" s="125"/>
      <c r="BB8" s="124"/>
      <c r="BD8" s="125"/>
      <c r="BE8" s="125"/>
      <c r="BF8" s="125"/>
      <c r="BG8" s="125"/>
      <c r="BH8" s="124"/>
      <c r="BJ8" s="125"/>
      <c r="BK8" s="125"/>
      <c r="BL8" s="125"/>
      <c r="BM8" s="125"/>
      <c r="BN8" s="124"/>
      <c r="BP8" s="125"/>
      <c r="BQ8" s="125"/>
      <c r="BR8" s="125"/>
      <c r="BS8" s="125"/>
      <c r="BT8" s="124"/>
      <c r="BV8" s="125"/>
      <c r="BW8" s="125"/>
      <c r="BX8" s="125"/>
      <c r="BY8" s="125"/>
      <c r="BZ8" s="124"/>
      <c r="CB8" s="125"/>
      <c r="CC8" s="125"/>
      <c r="CD8" s="125"/>
      <c r="CE8" s="125"/>
      <c r="CF8" s="124"/>
      <c r="CH8" s="125"/>
      <c r="CI8" s="125"/>
      <c r="CJ8" s="125"/>
      <c r="CK8" s="125"/>
      <c r="CL8" s="124"/>
      <c r="CN8" s="125"/>
      <c r="CO8" s="125"/>
      <c r="CP8" s="125"/>
      <c r="CQ8" s="125"/>
      <c r="CR8" s="124"/>
      <c r="CT8" s="125"/>
      <c r="CU8" s="125"/>
      <c r="CV8" s="125"/>
      <c r="CW8" s="125"/>
      <c r="CX8" s="124"/>
      <c r="CZ8" s="125"/>
      <c r="DA8" s="125"/>
      <c r="DB8" s="125"/>
      <c r="DC8" s="125"/>
      <c r="DD8" s="124"/>
      <c r="DF8" s="125"/>
      <c r="DG8" s="125"/>
      <c r="DH8" s="125"/>
      <c r="DI8" s="125"/>
      <c r="DJ8" s="124"/>
      <c r="DL8" s="125"/>
      <c r="DM8" s="125"/>
      <c r="DN8" s="125"/>
      <c r="DO8" s="125"/>
      <c r="DP8" s="124"/>
      <c r="DR8" s="125"/>
      <c r="DS8" s="125"/>
      <c r="DT8" s="125"/>
      <c r="DU8" s="125"/>
      <c r="DV8" s="124"/>
      <c r="DX8" s="125"/>
      <c r="DY8" s="125"/>
      <c r="DZ8" s="125"/>
      <c r="EA8" s="125"/>
      <c r="EB8" s="124"/>
      <c r="ED8" s="125"/>
      <c r="EE8" s="125"/>
      <c r="EF8" s="125"/>
      <c r="EG8" s="125"/>
      <c r="EH8" s="124"/>
      <c r="EV8" s="125"/>
      <c r="EW8" s="125"/>
      <c r="EX8" s="125"/>
      <c r="EY8" s="125"/>
      <c r="EZ8" s="124"/>
      <c r="FB8" s="125"/>
      <c r="FC8" s="125"/>
      <c r="FD8" s="125"/>
      <c r="FE8" s="125"/>
      <c r="FF8" s="124"/>
      <c r="FH8" s="125"/>
      <c r="FI8" s="125"/>
      <c r="FJ8" s="125"/>
      <c r="FK8" s="125"/>
      <c r="FL8" s="124"/>
      <c r="FN8" s="125"/>
      <c r="FO8" s="125"/>
      <c r="FP8" s="125"/>
      <c r="FQ8" s="125"/>
      <c r="FR8" s="124"/>
      <c r="FT8" s="125"/>
      <c r="FU8" s="125"/>
      <c r="FV8" s="125"/>
      <c r="FW8" s="125"/>
      <c r="FX8" s="124"/>
      <c r="FZ8" s="125"/>
      <c r="GA8" s="125"/>
      <c r="GB8" s="125"/>
      <c r="GC8" s="125"/>
      <c r="GD8" s="124"/>
    </row>
    <row r="9" spans="2:186" x14ac:dyDescent="0.3">
      <c r="B9" s="249" t="str">
        <f>B2</f>
        <v>Pantalla: Prinicipal</v>
      </c>
      <c r="C9" s="250"/>
      <c r="D9" s="250"/>
      <c r="E9" s="250"/>
      <c r="F9" s="250"/>
      <c r="H9" s="219" t="str">
        <f>H2</f>
        <v xml:space="preserve">Pantalla: Menú principal </v>
      </c>
      <c r="I9" s="220"/>
      <c r="J9" s="220"/>
      <c r="K9" s="220"/>
      <c r="L9" s="220"/>
      <c r="N9" s="219" t="str">
        <f>N2</f>
        <v xml:space="preserve">Pantalla: Generar solicitud - Equipo </v>
      </c>
      <c r="O9" s="220"/>
      <c r="P9" s="220"/>
      <c r="Q9" s="220"/>
      <c r="R9" s="220"/>
      <c r="T9" s="219" t="str">
        <f>T2</f>
        <v xml:space="preserve">Pantalla: Añadir EHM </v>
      </c>
      <c r="U9" s="220"/>
      <c r="V9" s="220"/>
      <c r="W9" s="220"/>
      <c r="X9" s="220"/>
      <c r="Z9" s="219" t="str">
        <f>Z2</f>
        <v xml:space="preserve">Pantalla: Generar solicitud - Reemplazo </v>
      </c>
      <c r="AA9" s="220"/>
      <c r="AB9" s="220"/>
      <c r="AC9" s="220"/>
      <c r="AD9" s="220"/>
      <c r="AF9" s="219" t="str">
        <f>AF2</f>
        <v xml:space="preserve">Pantalla: Añadir reemplazo de EHM </v>
      </c>
      <c r="AG9" s="220"/>
      <c r="AH9" s="220"/>
      <c r="AI9" s="220"/>
      <c r="AJ9" s="220"/>
      <c r="AL9" s="219" t="s">
        <v>248</v>
      </c>
      <c r="AM9" s="220"/>
      <c r="AN9" s="220"/>
      <c r="AO9" s="220"/>
      <c r="AP9" s="220"/>
      <c r="AR9" s="219" t="str">
        <f>AR2</f>
        <v xml:space="preserve">Pantalla: Atender solicitud </v>
      </c>
      <c r="AS9" s="220"/>
      <c r="AT9" s="220"/>
      <c r="AU9" s="220"/>
      <c r="AV9" s="220"/>
      <c r="AX9" s="219" t="str">
        <f>AX2</f>
        <v xml:space="preserve">Pantalla: Registrar Perdida </v>
      </c>
      <c r="AY9" s="220"/>
      <c r="AZ9" s="220"/>
      <c r="BA9" s="220"/>
      <c r="BB9" s="220"/>
      <c r="BD9" s="219" t="str">
        <f>BD2</f>
        <v xml:space="preserve">Pantalla: Catálogo de Proveedores </v>
      </c>
      <c r="BE9" s="220"/>
      <c r="BF9" s="220"/>
      <c r="BG9" s="220"/>
      <c r="BH9" s="220"/>
      <c r="BJ9" s="219" t="str">
        <f>BJ2</f>
        <v xml:space="preserve">Pantalla: Registrar Proveedor </v>
      </c>
      <c r="BK9" s="220"/>
      <c r="BL9" s="220"/>
      <c r="BM9" s="220"/>
      <c r="BN9" s="220"/>
      <c r="BP9" s="219" t="str">
        <f>BP2</f>
        <v xml:space="preserve">Pantalla: Catálogo de Categorías de Proveedor </v>
      </c>
      <c r="BQ9" s="220"/>
      <c r="BR9" s="220"/>
      <c r="BS9" s="220"/>
      <c r="BT9" s="220"/>
      <c r="BV9" s="219" t="str">
        <f>BV2</f>
        <v xml:space="preserve">Pantalla: Registrar Categoría de Proveedor </v>
      </c>
      <c r="BW9" s="220"/>
      <c r="BX9" s="220"/>
      <c r="BY9" s="220"/>
      <c r="BZ9" s="220"/>
      <c r="CB9" s="219" t="str">
        <f>CB2</f>
        <v xml:space="preserve">Pantalla: Catálogo de Equipos, Herramientas y Materiales </v>
      </c>
      <c r="CC9" s="220"/>
      <c r="CD9" s="220"/>
      <c r="CE9" s="220"/>
      <c r="CF9" s="220"/>
      <c r="CH9" s="219" t="str">
        <f>CH2</f>
        <v xml:space="preserve">Pantalla: Registrar EHM </v>
      </c>
      <c r="CI9" s="220"/>
      <c r="CJ9" s="220"/>
      <c r="CK9" s="220"/>
      <c r="CL9" s="220"/>
      <c r="CN9" s="219" t="str">
        <f>CN2</f>
        <v xml:space="preserve">Pantalla: Catálogo Inventario de EHM </v>
      </c>
      <c r="CO9" s="220"/>
      <c r="CP9" s="220"/>
      <c r="CQ9" s="220"/>
      <c r="CR9" s="220"/>
      <c r="CT9" s="219" t="str">
        <f>CT2</f>
        <v xml:space="preserve">Pantalla: Cargar Inventario </v>
      </c>
      <c r="CU9" s="220"/>
      <c r="CV9" s="220"/>
      <c r="CW9" s="220"/>
      <c r="CX9" s="220"/>
      <c r="CZ9" s="219" t="str">
        <f>CZ2</f>
        <v xml:space="preserve">Pantalla: Catálogo de Categorías EHM </v>
      </c>
      <c r="DA9" s="220"/>
      <c r="DB9" s="220"/>
      <c r="DC9" s="220"/>
      <c r="DD9" s="220"/>
      <c r="DF9" s="219" t="str">
        <f>DF2</f>
        <v xml:space="preserve">Pantalla: Registrar Categoría </v>
      </c>
      <c r="DG9" s="220"/>
      <c r="DH9" s="220"/>
      <c r="DI9" s="220"/>
      <c r="DJ9" s="220"/>
      <c r="DL9" s="219" t="str">
        <f>DL2</f>
        <v xml:space="preserve">Pantalla: Catálogo de Ubicaciones </v>
      </c>
      <c r="DM9" s="220"/>
      <c r="DN9" s="220"/>
      <c r="DO9" s="220"/>
      <c r="DP9" s="220"/>
      <c r="DR9" s="219" t="str">
        <f>DR2</f>
        <v xml:space="preserve">Pantalla: Registrar Ubicación </v>
      </c>
      <c r="DS9" s="220"/>
      <c r="DT9" s="220"/>
      <c r="DU9" s="220"/>
      <c r="DV9" s="220"/>
      <c r="DX9" s="219" t="str">
        <f>DX2</f>
        <v xml:space="preserve">Pantalla: Catálogo de Motivos </v>
      </c>
      <c r="DY9" s="220"/>
      <c r="DZ9" s="220"/>
      <c r="EA9" s="220"/>
      <c r="EB9" s="220"/>
      <c r="ED9" s="219" t="str">
        <f>ED2</f>
        <v xml:space="preserve">Pantalla: Registrar Motivo </v>
      </c>
      <c r="EE9" s="220"/>
      <c r="EF9" s="220"/>
      <c r="EG9" s="220"/>
      <c r="EH9" s="220"/>
      <c r="EV9" s="219" t="str">
        <f>EV2</f>
        <v xml:space="preserve">Pantalla: Configuración de Solicitudes </v>
      </c>
      <c r="EW9" s="220"/>
      <c r="EX9" s="220"/>
      <c r="EY9" s="220"/>
      <c r="EZ9" s="220"/>
      <c r="FB9" s="219" t="str">
        <f>FB2</f>
        <v xml:space="preserve">Pantalla: Catálogo de Layouts </v>
      </c>
      <c r="FC9" s="220"/>
      <c r="FD9" s="220"/>
      <c r="FE9" s="220"/>
      <c r="FF9" s="220"/>
      <c r="FH9" s="219" t="str">
        <f>FH2</f>
        <v xml:space="preserve">Pantalla: Cargar Layout </v>
      </c>
      <c r="FI9" s="220"/>
      <c r="FJ9" s="220"/>
      <c r="FK9" s="220"/>
      <c r="FL9" s="220"/>
      <c r="FN9" s="219" t="str">
        <f>FN2</f>
        <v xml:space="preserve">Pantalla: Historial de Solicitudes </v>
      </c>
      <c r="FO9" s="220"/>
      <c r="FP9" s="220"/>
      <c r="FQ9" s="220"/>
      <c r="FR9" s="220"/>
      <c r="FT9" s="219" t="str">
        <f>FT2</f>
        <v xml:space="preserve">Pantalla: Historial de Consumo </v>
      </c>
      <c r="FU9" s="220"/>
      <c r="FV9" s="220"/>
      <c r="FW9" s="220"/>
      <c r="FX9" s="220"/>
      <c r="FZ9" s="219" t="str">
        <f>FZ2</f>
        <v>Pantalla: Historial de Asignaciones</v>
      </c>
      <c r="GA9" s="220"/>
      <c r="GB9" s="220"/>
      <c r="GC9" s="220"/>
      <c r="GD9" s="220"/>
    </row>
    <row r="10" spans="2:186" x14ac:dyDescent="0.3">
      <c r="B10" s="247" t="s">
        <v>242</v>
      </c>
      <c r="C10" s="247"/>
      <c r="D10" s="247"/>
      <c r="E10" s="247"/>
      <c r="F10" s="248"/>
      <c r="H10" s="219" t="s">
        <v>242</v>
      </c>
      <c r="I10" s="220"/>
      <c r="J10" s="220"/>
      <c r="K10" s="220"/>
      <c r="L10" s="220"/>
      <c r="N10" s="219" t="s">
        <v>242</v>
      </c>
      <c r="O10" s="220"/>
      <c r="P10" s="220"/>
      <c r="Q10" s="220"/>
      <c r="R10" s="220"/>
      <c r="T10" s="219" t="s">
        <v>242</v>
      </c>
      <c r="U10" s="220"/>
      <c r="V10" s="220"/>
      <c r="W10" s="220"/>
      <c r="X10" s="220"/>
      <c r="Z10" s="219" t="s">
        <v>242</v>
      </c>
      <c r="AA10" s="220"/>
      <c r="AB10" s="220"/>
      <c r="AC10" s="220"/>
      <c r="AD10" s="220"/>
      <c r="AF10" s="219" t="s">
        <v>242</v>
      </c>
      <c r="AG10" s="220"/>
      <c r="AH10" s="220"/>
      <c r="AI10" s="220"/>
      <c r="AJ10" s="220"/>
      <c r="AL10" s="219" t="s">
        <v>242</v>
      </c>
      <c r="AM10" s="220"/>
      <c r="AN10" s="220"/>
      <c r="AO10" s="220"/>
      <c r="AP10" s="220"/>
      <c r="AR10" s="219" t="s">
        <v>242</v>
      </c>
      <c r="AS10" s="220"/>
      <c r="AT10" s="220"/>
      <c r="AU10" s="220"/>
      <c r="AV10" s="220"/>
      <c r="AX10" s="219" t="s">
        <v>242</v>
      </c>
      <c r="AY10" s="220"/>
      <c r="AZ10" s="220"/>
      <c r="BA10" s="220"/>
      <c r="BB10" s="220"/>
      <c r="BD10" s="219" t="s">
        <v>242</v>
      </c>
      <c r="BE10" s="220"/>
      <c r="BF10" s="220"/>
      <c r="BG10" s="220"/>
      <c r="BH10" s="220"/>
      <c r="BJ10" s="219" t="s">
        <v>242</v>
      </c>
      <c r="BK10" s="220"/>
      <c r="BL10" s="220"/>
      <c r="BM10" s="220"/>
      <c r="BN10" s="220"/>
      <c r="BP10" s="219" t="s">
        <v>242</v>
      </c>
      <c r="BQ10" s="220"/>
      <c r="BR10" s="220"/>
      <c r="BS10" s="220"/>
      <c r="BT10" s="220"/>
      <c r="BV10" s="219" t="s">
        <v>242</v>
      </c>
      <c r="BW10" s="220"/>
      <c r="BX10" s="220"/>
      <c r="BY10" s="220"/>
      <c r="BZ10" s="220"/>
      <c r="CB10" s="219" t="s">
        <v>242</v>
      </c>
      <c r="CC10" s="220"/>
      <c r="CD10" s="220"/>
      <c r="CE10" s="220"/>
      <c r="CF10" s="220"/>
      <c r="CH10" s="219" t="s">
        <v>242</v>
      </c>
      <c r="CI10" s="220"/>
      <c r="CJ10" s="220"/>
      <c r="CK10" s="220"/>
      <c r="CL10" s="220"/>
      <c r="CN10" s="219" t="s">
        <v>242</v>
      </c>
      <c r="CO10" s="220"/>
      <c r="CP10" s="220"/>
      <c r="CQ10" s="220"/>
      <c r="CR10" s="220"/>
      <c r="CT10" s="219" t="s">
        <v>242</v>
      </c>
      <c r="CU10" s="220"/>
      <c r="CV10" s="220"/>
      <c r="CW10" s="220"/>
      <c r="CX10" s="220"/>
      <c r="CZ10" s="219" t="s">
        <v>242</v>
      </c>
      <c r="DA10" s="220"/>
      <c r="DB10" s="220"/>
      <c r="DC10" s="220"/>
      <c r="DD10" s="220"/>
      <c r="DF10" s="219" t="s">
        <v>242</v>
      </c>
      <c r="DG10" s="220"/>
      <c r="DH10" s="220"/>
      <c r="DI10" s="220"/>
      <c r="DJ10" s="220"/>
      <c r="DL10" s="219" t="s">
        <v>242</v>
      </c>
      <c r="DM10" s="220"/>
      <c r="DN10" s="220"/>
      <c r="DO10" s="220"/>
      <c r="DP10" s="220"/>
      <c r="DR10" s="219" t="s">
        <v>242</v>
      </c>
      <c r="DS10" s="220"/>
      <c r="DT10" s="220"/>
      <c r="DU10" s="220"/>
      <c r="DV10" s="220"/>
      <c r="DX10" s="219" t="s">
        <v>242</v>
      </c>
      <c r="DY10" s="220"/>
      <c r="DZ10" s="220"/>
      <c r="EA10" s="220"/>
      <c r="EB10" s="220"/>
      <c r="ED10" s="219" t="s">
        <v>242</v>
      </c>
      <c r="EE10" s="220"/>
      <c r="EF10" s="220"/>
      <c r="EG10" s="220"/>
      <c r="EH10" s="220"/>
      <c r="EV10" s="219" t="s">
        <v>242</v>
      </c>
      <c r="EW10" s="220"/>
      <c r="EX10" s="220"/>
      <c r="EY10" s="220"/>
      <c r="EZ10" s="220"/>
      <c r="FB10" s="219" t="s">
        <v>242</v>
      </c>
      <c r="FC10" s="220"/>
      <c r="FD10" s="220"/>
      <c r="FE10" s="220"/>
      <c r="FF10" s="220"/>
      <c r="FH10" s="219" t="s">
        <v>242</v>
      </c>
      <c r="FI10" s="220"/>
      <c r="FJ10" s="220"/>
      <c r="FK10" s="220"/>
      <c r="FL10" s="220"/>
      <c r="FN10" s="219" t="s">
        <v>242</v>
      </c>
      <c r="FO10" s="220"/>
      <c r="FP10" s="220"/>
      <c r="FQ10" s="220"/>
      <c r="FR10" s="220"/>
      <c r="FT10" s="219" t="s">
        <v>242</v>
      </c>
      <c r="FU10" s="220"/>
      <c r="FV10" s="220"/>
      <c r="FW10" s="220"/>
      <c r="FX10" s="220"/>
      <c r="FZ10" s="219" t="s">
        <v>242</v>
      </c>
      <c r="GA10" s="220"/>
      <c r="GB10" s="220"/>
      <c r="GC10" s="220"/>
      <c r="GD10" s="220"/>
    </row>
    <row r="11" spans="2:186" ht="18.75" customHeight="1" x14ac:dyDescent="0.3">
      <c r="B11" s="218" t="s">
        <v>321</v>
      </c>
      <c r="C11" s="218"/>
      <c r="D11" s="218"/>
      <c r="E11" s="218"/>
      <c r="F11" s="218"/>
      <c r="H11" s="218" t="s">
        <v>325</v>
      </c>
      <c r="I11" s="218"/>
      <c r="J11" s="218"/>
      <c r="K11" s="218"/>
      <c r="L11" s="218"/>
      <c r="N11" s="218" t="s">
        <v>328</v>
      </c>
      <c r="O11" s="218"/>
      <c r="P11" s="218"/>
      <c r="Q11" s="218"/>
      <c r="R11" s="218"/>
      <c r="T11" s="218"/>
      <c r="U11" s="218"/>
      <c r="V11" s="218"/>
      <c r="W11" s="218"/>
      <c r="X11" s="218"/>
      <c r="Z11" s="218"/>
      <c r="AA11" s="218"/>
      <c r="AB11" s="218"/>
      <c r="AC11" s="218"/>
      <c r="AD11" s="218"/>
      <c r="AF11" s="222"/>
      <c r="AG11" s="223"/>
      <c r="AH11" s="223"/>
      <c r="AI11" s="223"/>
      <c r="AJ11" s="224"/>
      <c r="AL11" s="234" t="s">
        <v>331</v>
      </c>
      <c r="AM11" s="234"/>
      <c r="AN11" s="234"/>
      <c r="AO11" s="234"/>
      <c r="AP11" s="234"/>
      <c r="AR11" s="218"/>
      <c r="AS11" s="218"/>
      <c r="AT11" s="218"/>
      <c r="AU11" s="218"/>
      <c r="AV11" s="218"/>
      <c r="AX11" s="218"/>
      <c r="AY11" s="218"/>
      <c r="AZ11" s="218"/>
      <c r="BA11" s="218"/>
      <c r="BB11" s="218"/>
      <c r="BD11" s="218"/>
      <c r="BE11" s="218"/>
      <c r="BF11" s="218"/>
      <c r="BG11" s="218"/>
      <c r="BH11" s="218"/>
      <c r="BJ11" s="218"/>
      <c r="BK11" s="218"/>
      <c r="BL11" s="218"/>
      <c r="BM11" s="218"/>
      <c r="BN11" s="218"/>
      <c r="BP11" s="218"/>
      <c r="BQ11" s="218"/>
      <c r="BR11" s="218"/>
      <c r="BS11" s="218"/>
      <c r="BT11" s="218"/>
      <c r="BV11" s="218"/>
      <c r="BW11" s="218"/>
      <c r="BX11" s="218"/>
      <c r="BY11" s="218"/>
      <c r="BZ11" s="218"/>
      <c r="CB11" s="234" t="s">
        <v>334</v>
      </c>
      <c r="CC11" s="234"/>
      <c r="CD11" s="234"/>
      <c r="CE11" s="234"/>
      <c r="CF11" s="234"/>
      <c r="CH11" s="218"/>
      <c r="CI11" s="218"/>
      <c r="CJ11" s="218"/>
      <c r="CK11" s="218"/>
      <c r="CL11" s="218"/>
      <c r="CN11" s="218"/>
      <c r="CO11" s="218"/>
      <c r="CP11" s="218"/>
      <c r="CQ11" s="218"/>
      <c r="CR11" s="218"/>
      <c r="CT11" s="218"/>
      <c r="CU11" s="218"/>
      <c r="CV11" s="218"/>
      <c r="CW11" s="218"/>
      <c r="CX11" s="218"/>
      <c r="CZ11" s="218"/>
      <c r="DA11" s="218"/>
      <c r="DB11" s="218"/>
      <c r="DC11" s="218"/>
      <c r="DD11" s="218"/>
      <c r="DF11" s="218"/>
      <c r="DG11" s="218"/>
      <c r="DH11" s="218"/>
      <c r="DI11" s="218"/>
      <c r="DJ11" s="218"/>
      <c r="DL11" s="218"/>
      <c r="DM11" s="218"/>
      <c r="DN11" s="218"/>
      <c r="DO11" s="218"/>
      <c r="DP11" s="218"/>
      <c r="DR11" s="218"/>
      <c r="DS11" s="218"/>
      <c r="DT11" s="218"/>
      <c r="DU11" s="218"/>
      <c r="DV11" s="218"/>
      <c r="DX11" s="218"/>
      <c r="DY11" s="218"/>
      <c r="DZ11" s="218"/>
      <c r="EA11" s="218"/>
      <c r="EB11" s="218"/>
      <c r="ED11" s="218"/>
      <c r="EE11" s="218"/>
      <c r="EF11" s="218"/>
      <c r="EG11" s="218"/>
      <c r="EH11" s="218"/>
      <c r="EV11" s="218"/>
      <c r="EW11" s="218"/>
      <c r="EX11" s="218"/>
      <c r="EY11" s="218"/>
      <c r="EZ11" s="218"/>
      <c r="FB11" s="218"/>
      <c r="FC11" s="218"/>
      <c r="FD11" s="218"/>
      <c r="FE11" s="218"/>
      <c r="FF11" s="218"/>
      <c r="FH11" s="218"/>
      <c r="FI11" s="218"/>
      <c r="FJ11" s="218"/>
      <c r="FK11" s="218"/>
      <c r="FL11" s="218"/>
      <c r="FN11" s="218" t="s">
        <v>343</v>
      </c>
      <c r="FO11" s="218"/>
      <c r="FP11" s="218"/>
      <c r="FQ11" s="218"/>
      <c r="FR11" s="218"/>
      <c r="FT11" s="218"/>
      <c r="FU11" s="218"/>
      <c r="FV11" s="218"/>
      <c r="FW11" s="218"/>
      <c r="FX11" s="218"/>
      <c r="FZ11" s="218"/>
      <c r="GA11" s="218"/>
      <c r="GB11" s="218"/>
      <c r="GC11" s="218"/>
      <c r="GD11" s="218"/>
    </row>
    <row r="12" spans="2:186" x14ac:dyDescent="0.3">
      <c r="B12" s="218"/>
      <c r="C12" s="218"/>
      <c r="D12" s="218"/>
      <c r="E12" s="218"/>
      <c r="F12" s="218"/>
      <c r="H12" s="218"/>
      <c r="I12" s="218"/>
      <c r="J12" s="218"/>
      <c r="K12" s="218"/>
      <c r="L12" s="218"/>
      <c r="N12" s="218"/>
      <c r="O12" s="218"/>
      <c r="P12" s="218"/>
      <c r="Q12" s="218"/>
      <c r="R12" s="218"/>
      <c r="T12" s="218"/>
      <c r="U12" s="218"/>
      <c r="V12" s="218"/>
      <c r="W12" s="218"/>
      <c r="X12" s="218"/>
      <c r="Z12" s="218"/>
      <c r="AA12" s="218"/>
      <c r="AB12" s="218"/>
      <c r="AC12" s="218"/>
      <c r="AD12" s="218"/>
      <c r="AF12" s="225"/>
      <c r="AG12" s="226"/>
      <c r="AH12" s="226"/>
      <c r="AI12" s="226"/>
      <c r="AJ12" s="227"/>
      <c r="AL12" s="234"/>
      <c r="AM12" s="234"/>
      <c r="AN12" s="234"/>
      <c r="AO12" s="234"/>
      <c r="AP12" s="234"/>
      <c r="AR12" s="218"/>
      <c r="AS12" s="218"/>
      <c r="AT12" s="218"/>
      <c r="AU12" s="218"/>
      <c r="AV12" s="218"/>
      <c r="AX12" s="218"/>
      <c r="AY12" s="218"/>
      <c r="AZ12" s="218"/>
      <c r="BA12" s="218"/>
      <c r="BB12" s="218"/>
      <c r="BD12" s="218"/>
      <c r="BE12" s="218"/>
      <c r="BF12" s="218"/>
      <c r="BG12" s="218"/>
      <c r="BH12" s="218"/>
      <c r="BJ12" s="218"/>
      <c r="BK12" s="218"/>
      <c r="BL12" s="218"/>
      <c r="BM12" s="218"/>
      <c r="BN12" s="218"/>
      <c r="BP12" s="218"/>
      <c r="BQ12" s="218"/>
      <c r="BR12" s="218"/>
      <c r="BS12" s="218"/>
      <c r="BT12" s="218"/>
      <c r="BV12" s="218"/>
      <c r="BW12" s="218"/>
      <c r="BX12" s="218"/>
      <c r="BY12" s="218"/>
      <c r="BZ12" s="218"/>
      <c r="CB12" s="234"/>
      <c r="CC12" s="234"/>
      <c r="CD12" s="234"/>
      <c r="CE12" s="234"/>
      <c r="CF12" s="234"/>
      <c r="CH12" s="218"/>
      <c r="CI12" s="218"/>
      <c r="CJ12" s="218"/>
      <c r="CK12" s="218"/>
      <c r="CL12" s="218"/>
      <c r="CN12" s="218"/>
      <c r="CO12" s="218"/>
      <c r="CP12" s="218"/>
      <c r="CQ12" s="218"/>
      <c r="CR12" s="218"/>
      <c r="CT12" s="218"/>
      <c r="CU12" s="218"/>
      <c r="CV12" s="218"/>
      <c r="CW12" s="218"/>
      <c r="CX12" s="218"/>
      <c r="CZ12" s="218"/>
      <c r="DA12" s="218"/>
      <c r="DB12" s="218"/>
      <c r="DC12" s="218"/>
      <c r="DD12" s="218"/>
      <c r="DF12" s="218"/>
      <c r="DG12" s="218"/>
      <c r="DH12" s="218"/>
      <c r="DI12" s="218"/>
      <c r="DJ12" s="218"/>
      <c r="DL12" s="218"/>
      <c r="DM12" s="218"/>
      <c r="DN12" s="218"/>
      <c r="DO12" s="218"/>
      <c r="DP12" s="218"/>
      <c r="DR12" s="218"/>
      <c r="DS12" s="218"/>
      <c r="DT12" s="218"/>
      <c r="DU12" s="218"/>
      <c r="DV12" s="218"/>
      <c r="DX12" s="218"/>
      <c r="DY12" s="218"/>
      <c r="DZ12" s="218"/>
      <c r="EA12" s="218"/>
      <c r="EB12" s="218"/>
      <c r="ED12" s="218"/>
      <c r="EE12" s="218"/>
      <c r="EF12" s="218"/>
      <c r="EG12" s="218"/>
      <c r="EH12" s="218"/>
      <c r="EV12" s="218"/>
      <c r="EW12" s="218"/>
      <c r="EX12" s="218"/>
      <c r="EY12" s="218"/>
      <c r="EZ12" s="218"/>
      <c r="FB12" s="218"/>
      <c r="FC12" s="218"/>
      <c r="FD12" s="218"/>
      <c r="FE12" s="218"/>
      <c r="FF12" s="218"/>
      <c r="FH12" s="218"/>
      <c r="FI12" s="218"/>
      <c r="FJ12" s="218"/>
      <c r="FK12" s="218"/>
      <c r="FL12" s="218"/>
      <c r="FN12" s="218"/>
      <c r="FO12" s="218"/>
      <c r="FP12" s="218"/>
      <c r="FQ12" s="218"/>
      <c r="FR12" s="218"/>
      <c r="FT12" s="218"/>
      <c r="FU12" s="218"/>
      <c r="FV12" s="218"/>
      <c r="FW12" s="218"/>
      <c r="FX12" s="218"/>
      <c r="FZ12" s="218"/>
      <c r="GA12" s="218"/>
      <c r="GB12" s="218"/>
      <c r="GC12" s="218"/>
      <c r="GD12" s="218"/>
    </row>
    <row r="13" spans="2:186" x14ac:dyDescent="0.3">
      <c r="B13" s="218"/>
      <c r="C13" s="218"/>
      <c r="D13" s="218"/>
      <c r="E13" s="218"/>
      <c r="F13" s="218"/>
      <c r="H13" s="218"/>
      <c r="I13" s="218"/>
      <c r="J13" s="218"/>
      <c r="K13" s="218"/>
      <c r="L13" s="218"/>
      <c r="N13" s="218"/>
      <c r="O13" s="218"/>
      <c r="P13" s="218"/>
      <c r="Q13" s="218"/>
      <c r="R13" s="218"/>
      <c r="T13" s="218"/>
      <c r="U13" s="218"/>
      <c r="V13" s="218"/>
      <c r="W13" s="218"/>
      <c r="X13" s="218"/>
      <c r="Z13" s="218"/>
      <c r="AA13" s="218"/>
      <c r="AB13" s="218"/>
      <c r="AC13" s="218"/>
      <c r="AD13" s="218"/>
      <c r="AF13" s="225"/>
      <c r="AG13" s="226"/>
      <c r="AH13" s="226"/>
      <c r="AI13" s="226"/>
      <c r="AJ13" s="227"/>
      <c r="AL13" s="234"/>
      <c r="AM13" s="234"/>
      <c r="AN13" s="234"/>
      <c r="AO13" s="234"/>
      <c r="AP13" s="234"/>
      <c r="AR13" s="218"/>
      <c r="AS13" s="218"/>
      <c r="AT13" s="218"/>
      <c r="AU13" s="218"/>
      <c r="AV13" s="218"/>
      <c r="AX13" s="218"/>
      <c r="AY13" s="218"/>
      <c r="AZ13" s="218"/>
      <c r="BA13" s="218"/>
      <c r="BB13" s="218"/>
      <c r="BD13" s="218"/>
      <c r="BE13" s="218"/>
      <c r="BF13" s="218"/>
      <c r="BG13" s="218"/>
      <c r="BH13" s="218"/>
      <c r="BJ13" s="218"/>
      <c r="BK13" s="218"/>
      <c r="BL13" s="218"/>
      <c r="BM13" s="218"/>
      <c r="BN13" s="218"/>
      <c r="BP13" s="218"/>
      <c r="BQ13" s="218"/>
      <c r="BR13" s="218"/>
      <c r="BS13" s="218"/>
      <c r="BT13" s="218"/>
      <c r="BV13" s="218"/>
      <c r="BW13" s="218"/>
      <c r="BX13" s="218"/>
      <c r="BY13" s="218"/>
      <c r="BZ13" s="218"/>
      <c r="CB13" s="234"/>
      <c r="CC13" s="234"/>
      <c r="CD13" s="234"/>
      <c r="CE13" s="234"/>
      <c r="CF13" s="234"/>
      <c r="CH13" s="218"/>
      <c r="CI13" s="218"/>
      <c r="CJ13" s="218"/>
      <c r="CK13" s="218"/>
      <c r="CL13" s="218"/>
      <c r="CN13" s="218"/>
      <c r="CO13" s="218"/>
      <c r="CP13" s="218"/>
      <c r="CQ13" s="218"/>
      <c r="CR13" s="218"/>
      <c r="CT13" s="218"/>
      <c r="CU13" s="218"/>
      <c r="CV13" s="218"/>
      <c r="CW13" s="218"/>
      <c r="CX13" s="218"/>
      <c r="CZ13" s="218"/>
      <c r="DA13" s="218"/>
      <c r="DB13" s="218"/>
      <c r="DC13" s="218"/>
      <c r="DD13" s="218"/>
      <c r="DF13" s="218"/>
      <c r="DG13" s="218"/>
      <c r="DH13" s="218"/>
      <c r="DI13" s="218"/>
      <c r="DJ13" s="218"/>
      <c r="DL13" s="218"/>
      <c r="DM13" s="218"/>
      <c r="DN13" s="218"/>
      <c r="DO13" s="218"/>
      <c r="DP13" s="218"/>
      <c r="DR13" s="218"/>
      <c r="DS13" s="218"/>
      <c r="DT13" s="218"/>
      <c r="DU13" s="218"/>
      <c r="DV13" s="218"/>
      <c r="DX13" s="218"/>
      <c r="DY13" s="218"/>
      <c r="DZ13" s="218"/>
      <c r="EA13" s="218"/>
      <c r="EB13" s="218"/>
      <c r="ED13" s="218"/>
      <c r="EE13" s="218"/>
      <c r="EF13" s="218"/>
      <c r="EG13" s="218"/>
      <c r="EH13" s="218"/>
      <c r="EV13" s="218"/>
      <c r="EW13" s="218"/>
      <c r="EX13" s="218"/>
      <c r="EY13" s="218"/>
      <c r="EZ13" s="218"/>
      <c r="FB13" s="218"/>
      <c r="FC13" s="218"/>
      <c r="FD13" s="218"/>
      <c r="FE13" s="218"/>
      <c r="FF13" s="218"/>
      <c r="FH13" s="218"/>
      <c r="FI13" s="218"/>
      <c r="FJ13" s="218"/>
      <c r="FK13" s="218"/>
      <c r="FL13" s="218"/>
      <c r="FN13" s="218"/>
      <c r="FO13" s="218"/>
      <c r="FP13" s="218"/>
      <c r="FQ13" s="218"/>
      <c r="FR13" s="218"/>
      <c r="FT13" s="218"/>
      <c r="FU13" s="218"/>
      <c r="FV13" s="218"/>
      <c r="FW13" s="218"/>
      <c r="FX13" s="218"/>
      <c r="FZ13" s="218"/>
      <c r="GA13" s="218"/>
      <c r="GB13" s="218"/>
      <c r="GC13" s="218"/>
      <c r="GD13" s="218"/>
    </row>
    <row r="14" spans="2:186" x14ac:dyDescent="0.3">
      <c r="B14" s="218"/>
      <c r="C14" s="218"/>
      <c r="D14" s="218"/>
      <c r="E14" s="218"/>
      <c r="F14" s="218"/>
      <c r="H14" s="218"/>
      <c r="I14" s="218"/>
      <c r="J14" s="218"/>
      <c r="K14" s="218"/>
      <c r="L14" s="218"/>
      <c r="N14" s="218"/>
      <c r="O14" s="218"/>
      <c r="P14" s="218"/>
      <c r="Q14" s="218"/>
      <c r="R14" s="218"/>
      <c r="T14" s="218"/>
      <c r="U14" s="218"/>
      <c r="V14" s="218"/>
      <c r="W14" s="218"/>
      <c r="X14" s="218"/>
      <c r="Z14" s="218"/>
      <c r="AA14" s="218"/>
      <c r="AB14" s="218"/>
      <c r="AC14" s="218"/>
      <c r="AD14" s="218"/>
      <c r="AF14" s="228"/>
      <c r="AG14" s="229"/>
      <c r="AH14" s="229"/>
      <c r="AI14" s="229"/>
      <c r="AJ14" s="230"/>
      <c r="AL14" s="234"/>
      <c r="AM14" s="234"/>
      <c r="AN14" s="234"/>
      <c r="AO14" s="234"/>
      <c r="AP14" s="234"/>
      <c r="AR14" s="218"/>
      <c r="AS14" s="218"/>
      <c r="AT14" s="218"/>
      <c r="AU14" s="218"/>
      <c r="AV14" s="218"/>
      <c r="AX14" s="218"/>
      <c r="AY14" s="218"/>
      <c r="AZ14" s="218"/>
      <c r="BA14" s="218"/>
      <c r="BB14" s="218"/>
      <c r="BD14" s="218"/>
      <c r="BE14" s="218"/>
      <c r="BF14" s="218"/>
      <c r="BG14" s="218"/>
      <c r="BH14" s="218"/>
      <c r="BJ14" s="218"/>
      <c r="BK14" s="218"/>
      <c r="BL14" s="218"/>
      <c r="BM14" s="218"/>
      <c r="BN14" s="218"/>
      <c r="BP14" s="218"/>
      <c r="BQ14" s="218"/>
      <c r="BR14" s="218"/>
      <c r="BS14" s="218"/>
      <c r="BT14" s="218"/>
      <c r="BV14" s="218"/>
      <c r="BW14" s="218"/>
      <c r="BX14" s="218"/>
      <c r="BY14" s="218"/>
      <c r="BZ14" s="218"/>
      <c r="CB14" s="234"/>
      <c r="CC14" s="234"/>
      <c r="CD14" s="234"/>
      <c r="CE14" s="234"/>
      <c r="CF14" s="234"/>
      <c r="CH14" s="218"/>
      <c r="CI14" s="218"/>
      <c r="CJ14" s="218"/>
      <c r="CK14" s="218"/>
      <c r="CL14" s="218"/>
      <c r="CN14" s="218"/>
      <c r="CO14" s="218"/>
      <c r="CP14" s="218"/>
      <c r="CQ14" s="218"/>
      <c r="CR14" s="218"/>
      <c r="CT14" s="218"/>
      <c r="CU14" s="218"/>
      <c r="CV14" s="218"/>
      <c r="CW14" s="218"/>
      <c r="CX14" s="218"/>
      <c r="CZ14" s="218"/>
      <c r="DA14" s="218"/>
      <c r="DB14" s="218"/>
      <c r="DC14" s="218"/>
      <c r="DD14" s="218"/>
      <c r="DF14" s="218"/>
      <c r="DG14" s="218"/>
      <c r="DH14" s="218"/>
      <c r="DI14" s="218"/>
      <c r="DJ14" s="218"/>
      <c r="DL14" s="218"/>
      <c r="DM14" s="218"/>
      <c r="DN14" s="218"/>
      <c r="DO14" s="218"/>
      <c r="DP14" s="218"/>
      <c r="DR14" s="218"/>
      <c r="DS14" s="218"/>
      <c r="DT14" s="218"/>
      <c r="DU14" s="218"/>
      <c r="DV14" s="218"/>
      <c r="DX14" s="218"/>
      <c r="DY14" s="218"/>
      <c r="DZ14" s="218"/>
      <c r="EA14" s="218"/>
      <c r="EB14" s="218"/>
      <c r="ED14" s="218"/>
      <c r="EE14" s="218"/>
      <c r="EF14" s="218"/>
      <c r="EG14" s="218"/>
      <c r="EH14" s="218"/>
      <c r="EV14" s="218"/>
      <c r="EW14" s="218"/>
      <c r="EX14" s="218"/>
      <c r="EY14" s="218"/>
      <c r="EZ14" s="218"/>
      <c r="FB14" s="218"/>
      <c r="FC14" s="218"/>
      <c r="FD14" s="218"/>
      <c r="FE14" s="218"/>
      <c r="FF14" s="218"/>
      <c r="FH14" s="218"/>
      <c r="FI14" s="218"/>
      <c r="FJ14" s="218"/>
      <c r="FK14" s="218"/>
      <c r="FL14" s="218"/>
      <c r="FN14" s="218"/>
      <c r="FO14" s="218"/>
      <c r="FP14" s="218"/>
      <c r="FQ14" s="218"/>
      <c r="FR14" s="218"/>
      <c r="FT14" s="218"/>
      <c r="FU14" s="218"/>
      <c r="FV14" s="218"/>
      <c r="FW14" s="218"/>
      <c r="FX14" s="218"/>
      <c r="FZ14" s="218"/>
      <c r="GA14" s="218"/>
      <c r="GB14" s="218"/>
      <c r="GC14" s="218"/>
      <c r="GD14" s="218"/>
    </row>
  </sheetData>
  <mergeCells count="232">
    <mergeCell ref="B10:E10"/>
    <mergeCell ref="FZ9:GD9"/>
    <mergeCell ref="FZ10:GD10"/>
    <mergeCell ref="FZ11:GD14"/>
    <mergeCell ref="FZ2:GC2"/>
    <mergeCell ref="FZ4:GC4"/>
    <mergeCell ref="FZ5:GC5"/>
    <mergeCell ref="FZ6:GC6"/>
    <mergeCell ref="FZ7:GC7"/>
    <mergeCell ref="FN9:FR9"/>
    <mergeCell ref="FN10:FR10"/>
    <mergeCell ref="FN11:FR14"/>
    <mergeCell ref="FT2:FW2"/>
    <mergeCell ref="FT4:FW4"/>
    <mergeCell ref="FT5:FW5"/>
    <mergeCell ref="FT6:FW6"/>
    <mergeCell ref="FT7:FW7"/>
    <mergeCell ref="FT9:FX9"/>
    <mergeCell ref="FT10:FX10"/>
    <mergeCell ref="FT11:FX14"/>
    <mergeCell ref="FN2:FQ2"/>
    <mergeCell ref="FN4:FQ4"/>
    <mergeCell ref="FN5:FQ5"/>
    <mergeCell ref="FN6:FQ6"/>
    <mergeCell ref="FN7:FQ7"/>
    <mergeCell ref="FB9:FF9"/>
    <mergeCell ref="FB10:FF10"/>
    <mergeCell ref="FB11:FF14"/>
    <mergeCell ref="FH2:FK2"/>
    <mergeCell ref="FH4:FK4"/>
    <mergeCell ref="FH5:FK5"/>
    <mergeCell ref="FH6:FK6"/>
    <mergeCell ref="FH7:FK7"/>
    <mergeCell ref="FH9:FL9"/>
    <mergeCell ref="FH10:FL10"/>
    <mergeCell ref="FH11:FL14"/>
    <mergeCell ref="FB2:FE2"/>
    <mergeCell ref="FB4:FE4"/>
    <mergeCell ref="FB5:FE5"/>
    <mergeCell ref="FB6:FE6"/>
    <mergeCell ref="FB7:FE7"/>
    <mergeCell ref="EV2:EY2"/>
    <mergeCell ref="EV4:EY4"/>
    <mergeCell ref="EV5:EY5"/>
    <mergeCell ref="EV6:EY6"/>
    <mergeCell ref="EV7:EY7"/>
    <mergeCell ref="EV9:EZ9"/>
    <mergeCell ref="EV10:EZ10"/>
    <mergeCell ref="EV11:EZ14"/>
    <mergeCell ref="ED9:EH9"/>
    <mergeCell ref="ED10:EH10"/>
    <mergeCell ref="ED11:EH14"/>
    <mergeCell ref="ED2:EG2"/>
    <mergeCell ref="ED4:EG4"/>
    <mergeCell ref="ED5:EG5"/>
    <mergeCell ref="ED6:EG6"/>
    <mergeCell ref="ED7:EG7"/>
    <mergeCell ref="DR9:DV9"/>
    <mergeCell ref="DR10:DV10"/>
    <mergeCell ref="DR11:DV14"/>
    <mergeCell ref="DX2:EA2"/>
    <mergeCell ref="DX4:EA4"/>
    <mergeCell ref="DX5:EA5"/>
    <mergeCell ref="DX6:EA6"/>
    <mergeCell ref="DX7:EA7"/>
    <mergeCell ref="DX9:EB9"/>
    <mergeCell ref="DX10:EB10"/>
    <mergeCell ref="DX11:EB14"/>
    <mergeCell ref="DR2:DU2"/>
    <mergeCell ref="DR4:DU4"/>
    <mergeCell ref="DR5:DU5"/>
    <mergeCell ref="DR6:DU6"/>
    <mergeCell ref="DR7:DU7"/>
    <mergeCell ref="DF9:DJ9"/>
    <mergeCell ref="DF10:DJ10"/>
    <mergeCell ref="DF11:DJ14"/>
    <mergeCell ref="DL2:DO2"/>
    <mergeCell ref="DL4:DO4"/>
    <mergeCell ref="DL5:DO5"/>
    <mergeCell ref="DL6:DO6"/>
    <mergeCell ref="DL7:DO7"/>
    <mergeCell ref="DL9:DP9"/>
    <mergeCell ref="DL10:DP10"/>
    <mergeCell ref="DL11:DP14"/>
    <mergeCell ref="DF2:DI2"/>
    <mergeCell ref="DF4:DI4"/>
    <mergeCell ref="DF5:DI5"/>
    <mergeCell ref="DF6:DI6"/>
    <mergeCell ref="DF7:DI7"/>
    <mergeCell ref="CT9:CX9"/>
    <mergeCell ref="CT10:CX10"/>
    <mergeCell ref="CT11:CX14"/>
    <mergeCell ref="CZ2:DC2"/>
    <mergeCell ref="CZ4:DC4"/>
    <mergeCell ref="CZ5:DC5"/>
    <mergeCell ref="CZ6:DC6"/>
    <mergeCell ref="CZ7:DC7"/>
    <mergeCell ref="CZ9:DD9"/>
    <mergeCell ref="CZ10:DD10"/>
    <mergeCell ref="CZ11:DD14"/>
    <mergeCell ref="CT2:CW2"/>
    <mergeCell ref="CT4:CW4"/>
    <mergeCell ref="CT5:CW5"/>
    <mergeCell ref="CT6:CW6"/>
    <mergeCell ref="CT7:CW7"/>
    <mergeCell ref="CH9:CL9"/>
    <mergeCell ref="CH10:CL10"/>
    <mergeCell ref="CH11:CL14"/>
    <mergeCell ref="CN2:CQ2"/>
    <mergeCell ref="CN4:CQ4"/>
    <mergeCell ref="CN5:CQ5"/>
    <mergeCell ref="CN6:CQ6"/>
    <mergeCell ref="CN7:CQ7"/>
    <mergeCell ref="CN9:CR9"/>
    <mergeCell ref="CN10:CR10"/>
    <mergeCell ref="CN11:CR14"/>
    <mergeCell ref="CH2:CK2"/>
    <mergeCell ref="CH4:CK4"/>
    <mergeCell ref="CH5:CK5"/>
    <mergeCell ref="CH6:CK6"/>
    <mergeCell ref="CH7:CK7"/>
    <mergeCell ref="BV9:BZ9"/>
    <mergeCell ref="BV10:BZ10"/>
    <mergeCell ref="BV11:BZ14"/>
    <mergeCell ref="CB2:CE2"/>
    <mergeCell ref="CB4:CE4"/>
    <mergeCell ref="CB5:CE5"/>
    <mergeCell ref="CB6:CE6"/>
    <mergeCell ref="CB7:CE7"/>
    <mergeCell ref="CB9:CF9"/>
    <mergeCell ref="CB10:CF10"/>
    <mergeCell ref="CB11:CF14"/>
    <mergeCell ref="BV2:BY2"/>
    <mergeCell ref="BV4:BY4"/>
    <mergeCell ref="BV5:BY5"/>
    <mergeCell ref="BV6:BY6"/>
    <mergeCell ref="BV7:BY7"/>
    <mergeCell ref="BJ9:BN9"/>
    <mergeCell ref="BJ10:BN10"/>
    <mergeCell ref="BJ11:BN14"/>
    <mergeCell ref="BP2:BS2"/>
    <mergeCell ref="BP4:BS4"/>
    <mergeCell ref="BP5:BS5"/>
    <mergeCell ref="BP6:BS6"/>
    <mergeCell ref="BP7:BS7"/>
    <mergeCell ref="BP9:BT9"/>
    <mergeCell ref="BP10:BT10"/>
    <mergeCell ref="BP11:BT14"/>
    <mergeCell ref="BJ2:BM2"/>
    <mergeCell ref="BJ4:BM4"/>
    <mergeCell ref="BJ5:BM5"/>
    <mergeCell ref="BJ6:BM6"/>
    <mergeCell ref="BJ7:BM7"/>
    <mergeCell ref="AX9:BB9"/>
    <mergeCell ref="AX10:BB10"/>
    <mergeCell ref="AX11:BB14"/>
    <mergeCell ref="BD2:BG2"/>
    <mergeCell ref="BD4:BG4"/>
    <mergeCell ref="BD5:BG5"/>
    <mergeCell ref="BD6:BG6"/>
    <mergeCell ref="BD7:BG7"/>
    <mergeCell ref="BD9:BH9"/>
    <mergeCell ref="BD10:BH10"/>
    <mergeCell ref="BD11:BH14"/>
    <mergeCell ref="AX2:BA2"/>
    <mergeCell ref="AX4:BA4"/>
    <mergeCell ref="AX5:BA5"/>
    <mergeCell ref="AX6:BA6"/>
    <mergeCell ref="AX7:BA7"/>
    <mergeCell ref="AR9:AV9"/>
    <mergeCell ref="AR10:AV10"/>
    <mergeCell ref="AR11:AV14"/>
    <mergeCell ref="AR2:AU2"/>
    <mergeCell ref="AR4:AU4"/>
    <mergeCell ref="AR5:AU5"/>
    <mergeCell ref="AR6:AU6"/>
    <mergeCell ref="AR7:AU7"/>
    <mergeCell ref="Z2:AC2"/>
    <mergeCell ref="Z4:AC4"/>
    <mergeCell ref="Z5:AC5"/>
    <mergeCell ref="Z6:AC6"/>
    <mergeCell ref="Z7:AC7"/>
    <mergeCell ref="AL9:AP9"/>
    <mergeCell ref="AL10:AP10"/>
    <mergeCell ref="AL11:AP14"/>
    <mergeCell ref="AL2:AO2"/>
    <mergeCell ref="AL4:AO4"/>
    <mergeCell ref="AL5:AO5"/>
    <mergeCell ref="AL6:AO6"/>
    <mergeCell ref="AL7:AO7"/>
    <mergeCell ref="Z11:AD14"/>
    <mergeCell ref="AF11:AJ14"/>
    <mergeCell ref="T2:W2"/>
    <mergeCell ref="T4:W4"/>
    <mergeCell ref="T5:W5"/>
    <mergeCell ref="T6:W6"/>
    <mergeCell ref="T7:W7"/>
    <mergeCell ref="H9:L9"/>
    <mergeCell ref="H10:L10"/>
    <mergeCell ref="H11:L14"/>
    <mergeCell ref="H2:K2"/>
    <mergeCell ref="H4:K4"/>
    <mergeCell ref="H5:K5"/>
    <mergeCell ref="H6:K6"/>
    <mergeCell ref="H7:K7"/>
    <mergeCell ref="N5:Q5"/>
    <mergeCell ref="N6:Q6"/>
    <mergeCell ref="N7:Q7"/>
    <mergeCell ref="T11:X14"/>
    <mergeCell ref="B9:F9"/>
    <mergeCell ref="B11:F14"/>
    <mergeCell ref="B2:E2"/>
    <mergeCell ref="B4:E4"/>
    <mergeCell ref="B6:E6"/>
    <mergeCell ref="B7:E7"/>
    <mergeCell ref="B5:E5"/>
    <mergeCell ref="AF2:AI2"/>
    <mergeCell ref="AF4:AI4"/>
    <mergeCell ref="AF5:AI5"/>
    <mergeCell ref="AF6:AI6"/>
    <mergeCell ref="AF7:AI7"/>
    <mergeCell ref="N9:R9"/>
    <mergeCell ref="N10:R10"/>
    <mergeCell ref="N11:R14"/>
    <mergeCell ref="AF9:AJ9"/>
    <mergeCell ref="AF10:AJ10"/>
    <mergeCell ref="Z9:AD9"/>
    <mergeCell ref="Z10:AD10"/>
    <mergeCell ref="T9:X9"/>
    <mergeCell ref="T10:X10"/>
    <mergeCell ref="N2:Q2"/>
    <mergeCell ref="N4:Q4"/>
  </mergeCells>
  <pageMargins left="0.7" right="0.7" top="0.75" bottom="0.75" header="0.3" footer="0.3"/>
  <pageSetup fitToWidth="0"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vt:i4>
      </vt:variant>
    </vt:vector>
  </HeadingPairs>
  <TitlesOfParts>
    <vt:vector size="13" baseType="lpstr">
      <vt:lpstr>Hoja1</vt:lpstr>
      <vt:lpstr>HU (2)</vt:lpstr>
      <vt:lpstr>Historias de usuario Sprint 1</vt:lpstr>
      <vt:lpstr>Historias de usuarios Sprint 2</vt:lpstr>
      <vt:lpstr>Historias de usuarios Sprint 3</vt:lpstr>
      <vt:lpstr>Historias de usuarios Sprint 4</vt:lpstr>
      <vt:lpstr>Calculos</vt:lpstr>
      <vt:lpstr>Consolidado</vt:lpstr>
      <vt:lpstr>Product BackLog</vt:lpstr>
      <vt:lpstr>Mejoras posteriores</vt:lpstr>
      <vt:lpstr>Historias de Usuario (2)</vt:lpstr>
      <vt:lpstr>Iniciativas 2018 (2)</vt:lpstr>
      <vt:lpstr>'HU (2)'!Área_de_impresión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DE JESUS RODRIGUEZ ROCHA</dc:creator>
  <cp:lastModifiedBy>Miguel Angel Carreon Viera</cp:lastModifiedBy>
  <cp:lastPrinted>2017-10-26T13:50:06Z</cp:lastPrinted>
  <dcterms:created xsi:type="dcterms:W3CDTF">2017-08-10T21:50:43Z</dcterms:created>
  <dcterms:modified xsi:type="dcterms:W3CDTF">2020-01-17T03:01:37Z</dcterms:modified>
  <cp:contentStatus/>
</cp:coreProperties>
</file>