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5f331adae4093dc8/Desktop/School/IT2700 CRN 12071 SYSTEM DESIGN/"/>
    </mc:Choice>
  </mc:AlternateContent>
  <xr:revisionPtr revIDLastSave="2" documentId="8_{B4DC22BE-5E49-4B0F-8F55-B3715C1173F2}" xr6:coauthVersionLast="47" xr6:coauthVersionMax="47" xr10:uidLastSave="{AFD208F5-C17A-4D14-AE03-0C1F13956C8B}"/>
  <bookViews>
    <workbookView xWindow="28680" yWindow="-120" windowWidth="29040" windowHeight="16440" tabRatio="601" xr2:uid="{00000000-000D-0000-FFFF-FFFF00000000}"/>
  </bookViews>
  <sheets>
    <sheet name="Payback" sheetId="5" r:id="rId1"/>
    <sheet name="ROI" sheetId="1" r:id="rId2"/>
    <sheet name="NPV 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C8" i="5"/>
  <c r="C9" i="5" s="1"/>
  <c r="C10" i="5" s="1"/>
  <c r="C11" i="5" s="1"/>
  <c r="C12" i="5" s="1"/>
  <c r="C13" i="5" s="1"/>
  <c r="C14" i="5" s="1"/>
  <c r="E8" i="5"/>
  <c r="E9" i="5" s="1"/>
  <c r="E10" i="5" s="1"/>
  <c r="E11" i="5" s="1"/>
  <c r="E12" i="5" s="1"/>
  <c r="E13" i="5" s="1"/>
  <c r="E14" i="5" s="1"/>
  <c r="B12" i="4"/>
  <c r="C12" i="4"/>
  <c r="D12" i="4"/>
  <c r="E12" i="4"/>
  <c r="F12" i="4"/>
  <c r="G12" i="4"/>
  <c r="H12" i="4"/>
  <c r="B16" i="4"/>
  <c r="C16" i="4"/>
  <c r="D16" i="4"/>
  <c r="E16" i="4"/>
  <c r="F16" i="4"/>
  <c r="G16" i="4"/>
  <c r="H16" i="4"/>
  <c r="E9" i="1"/>
  <c r="E10" i="1" s="1"/>
  <c r="E11" i="1" s="1"/>
  <c r="E12" i="1" s="1"/>
  <c r="E13" i="1" s="1"/>
  <c r="E14" i="1" s="1"/>
  <c r="D15" i="1"/>
  <c r="B15" i="1"/>
  <c r="C8" i="1"/>
  <c r="C9" i="1"/>
  <c r="C10" i="1" s="1"/>
  <c r="C11" i="1" s="1"/>
  <c r="C12" i="1" s="1"/>
  <c r="C13" i="1" s="1"/>
  <c r="C14" i="1" s="1"/>
  <c r="I16" i="4" l="1"/>
  <c r="I12" i="4"/>
  <c r="C17" i="1"/>
  <c r="C18" i="4" l="1"/>
</calcChain>
</file>

<file path=xl/sharedStrings.xml><?xml version="1.0" encoding="utf-8"?>
<sst xmlns="http://schemas.openxmlformats.org/spreadsheetml/2006/main" count="45" uniqueCount="25">
  <si>
    <t>Return on Investment (ROI) Template</t>
  </si>
  <si>
    <t>Cell C17 contains formula to calculate ROI</t>
  </si>
  <si>
    <t>Year</t>
  </si>
  <si>
    <t>Costs</t>
  </si>
  <si>
    <t>Cumulative</t>
  </si>
  <si>
    <t>Benefits</t>
  </si>
  <si>
    <t>ROI:</t>
  </si>
  <si>
    <r>
      <t>Note:</t>
    </r>
    <r>
      <rPr>
        <i/>
        <sz val="10"/>
        <rFont val="Arial"/>
        <family val="2"/>
      </rPr>
      <t xml:space="preserve"> Cells C8:C14 and E8:E14 contain formulas to accumulate costs and benefits</t>
    </r>
  </si>
  <si>
    <t>Net Present Value:</t>
  </si>
  <si>
    <t>PV of Costs</t>
  </si>
  <si>
    <t>Factor</t>
  </si>
  <si>
    <t>PV of Benefits</t>
  </si>
  <si>
    <t>Total</t>
  </si>
  <si>
    <t>Cell C18 contains the calculation for net present value (NPV)</t>
  </si>
  <si>
    <t>Cells I12 and I16 contain adjusted cost and benefit totals</t>
  </si>
  <si>
    <t>Cells B12:H12 and B16:H16 contain formulas to multiply discount factors * benefit and cost values</t>
  </si>
  <si>
    <t xml:space="preserve">Note: </t>
  </si>
  <si>
    <t>Net Present Value (NPV) Template</t>
  </si>
  <si>
    <r>
      <t>Note:</t>
    </r>
    <r>
      <rPr>
        <i/>
        <sz val="10"/>
        <rFont val="Arial"/>
        <family val="2"/>
      </rPr>
      <t xml:space="preserve"> Cells C8:C14 and E8:E14 contain formulas to accumulate costs and benefits </t>
    </r>
  </si>
  <si>
    <t>Periods</t>
  </si>
  <si>
    <t>Table of Present Value Factors</t>
  </si>
  <si>
    <t xml:space="preserve">    Payback Analysis Template</t>
  </si>
  <si>
    <t xml:space="preserve">       Payback Begins in Year:</t>
  </si>
  <si>
    <t>I believe my calulations are incorrect. When doing this on paper I am getting a NPV of $-6,432</t>
  </si>
  <si>
    <t>I believe my calculations are incorrect. When doing this on paper my ROI is 213.79%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</si>
</sst>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00_);_(* \(#,##0.000\);_(* &quot;-&quot;??_);_(@_)"/>
    <numFmt numFmtId="167" formatCode="0.000"/>
  </numFmts>
  <fonts count="8" x14ac:knownFonts="1">
    <font>
      <sz val="10"/>
      <name val="Arial"/>
    </font>
    <font>
      <sz val="10"/>
      <name val="Arial"/>
    </font>
    <font>
      <b/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2" borderId="0" xfId="1" applyNumberFormat="1" applyFont="1" applyFill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2" borderId="1" xfId="1" applyNumberFormat="1" applyFont="1" applyFill="1" applyBorder="1"/>
    <xf numFmtId="164" fontId="0" fillId="0" borderId="1" xfId="1" applyNumberFormat="1" applyFont="1" applyBorder="1"/>
    <xf numFmtId="164" fontId="0" fillId="2" borderId="0" xfId="0" applyNumberFormat="1" applyFill="1" applyBorder="1"/>
    <xf numFmtId="0" fontId="0" fillId="0" borderId="0" xfId="0" applyBorder="1"/>
    <xf numFmtId="0" fontId="5" fillId="0" borderId="0" xfId="0" applyFont="1" applyAlignment="1">
      <alignment horizontal="right"/>
    </xf>
    <xf numFmtId="165" fontId="0" fillId="2" borderId="0" xfId="3" applyNumberFormat="1" applyFont="1" applyFill="1"/>
    <xf numFmtId="164" fontId="0" fillId="0" borderId="0" xfId="2" applyNumberFormat="1" applyFont="1"/>
    <xf numFmtId="164" fontId="0" fillId="2" borderId="0" xfId="2" applyNumberFormat="1" applyFont="1" applyFill="1"/>
    <xf numFmtId="0" fontId="0" fillId="0" borderId="0" xfId="0" applyAlignment="1">
      <alignment horizontal="centerContinuous"/>
    </xf>
    <xf numFmtId="164" fontId="2" fillId="0" borderId="0" xfId="2" applyNumberFormat="1" applyFont="1" applyAlignment="1">
      <alignment horizontal="left"/>
    </xf>
    <xf numFmtId="166" fontId="0" fillId="0" borderId="0" xfId="2" applyNumberFormat="1" applyFont="1" applyFill="1"/>
    <xf numFmtId="164" fontId="0" fillId="0" borderId="0" xfId="2" applyNumberFormat="1" applyFont="1" applyFill="1"/>
    <xf numFmtId="0" fontId="2" fillId="0" borderId="0" xfId="0" applyFont="1" applyAlignment="1">
      <alignment horizontal="center"/>
    </xf>
    <xf numFmtId="165" fontId="0" fillId="0" borderId="0" xfId="4" applyNumberFormat="1" applyFont="1"/>
    <xf numFmtId="0" fontId="5" fillId="0" borderId="0" xfId="0" applyFont="1"/>
    <xf numFmtId="164" fontId="0" fillId="0" borderId="0" xfId="0" applyNumberFormat="1" applyBorder="1"/>
    <xf numFmtId="164" fontId="0" fillId="2" borderId="1" xfId="2" applyNumberFormat="1" applyFont="1" applyFill="1" applyBorder="1"/>
    <xf numFmtId="164" fontId="0" fillId="0" borderId="1" xfId="2" applyNumberFormat="1" applyFont="1" applyBorder="1"/>
    <xf numFmtId="164" fontId="0" fillId="0" borderId="1" xfId="2" applyNumberFormat="1" applyFont="1" applyBorder="1" applyAlignment="1">
      <alignment horizontal="center"/>
    </xf>
    <xf numFmtId="164" fontId="0" fillId="0" borderId="0" xfId="2" applyNumberFormat="1" applyFont="1" applyAlignment="1"/>
    <xf numFmtId="164" fontId="0" fillId="0" borderId="0" xfId="2" applyNumberFormat="1" applyFont="1" applyAlignment="1">
      <alignment horizontal="center"/>
    </xf>
    <xf numFmtId="0" fontId="0" fillId="3" borderId="3" xfId="0" applyFill="1" applyBorder="1" applyAlignment="1">
      <alignment horizontal="center" vertical="center"/>
    </xf>
    <xf numFmtId="9" fontId="0" fillId="3" borderId="3" xfId="0" quotePrefix="1" applyNumberFormat="1" applyFill="1" applyBorder="1" applyAlignment="1">
      <alignment horizontal="center" vertical="center"/>
    </xf>
    <xf numFmtId="9" fontId="0" fillId="3" borderId="3" xfId="0" applyNumberForma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7" fontId="7" fillId="4" borderId="4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67" fontId="7" fillId="4" borderId="5" xfId="0" applyNumberFormat="1" applyFont="1" applyFill="1" applyBorder="1" applyAlignment="1">
      <alignment horizontal="center" vertical="center"/>
    </xf>
    <xf numFmtId="0" fontId="0" fillId="2" borderId="0" xfId="3" applyNumberFormat="1" applyFont="1" applyFill="1"/>
    <xf numFmtId="0" fontId="0" fillId="3" borderId="2" xfId="0" applyFill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3" builtinId="5"/>
    <cellStyle name="Percent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314326</xdr:colOff>
      <xdr:row>0</xdr:row>
      <xdr:rowOff>19051</xdr:rowOff>
    </xdr:from>
    <xdr:to>
      <xdr:col>6</xdr:col>
      <xdr:colOff>514350</xdr:colOff>
      <xdr:row>2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143126" y="19051"/>
          <a:ext cx="3552824" cy="5334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Cumulative costs and benefits are calculated when values are entered in cells B8:B14 and D8:D14. Enter your answer for payback in cell C17.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895350</xdr:colOff>
      <xdr:row>0</xdr:row>
      <xdr:rowOff>9525</xdr:rowOff>
    </xdr:from>
    <xdr:to>
      <xdr:col>6</xdr:col>
      <xdr:colOff>285750</xdr:colOff>
      <xdr:row>1</xdr:row>
      <xdr:rowOff>295275</xdr:rowOff>
    </xdr:to>
    <xdr:sp macro="" textlink="">
      <xdr:nvSpPr>
        <xdr:cNvPr id="1025" name="Text 5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 txBox="1">
          <a:spLocks noChangeArrowheads="1"/>
        </xdr:cNvSpPr>
      </xdr:nvSpPr>
      <xdr:spPr bwMode="auto">
        <a:xfrm>
          <a:off x="2724150" y="9525"/>
          <a:ext cx="2743200" cy="447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formula in cell C17 will calculate ROI when values are entered in cells B8:B14 and D8:D14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19049</xdr:rowOff>
    </xdr:from>
    <xdr:to>
      <xdr:col>10</xdr:col>
      <xdr:colOff>85725</xdr:colOff>
      <xdr:row>2</xdr:row>
      <xdr:rowOff>104775</xdr:rowOff>
    </xdr:to>
    <xdr:sp macro="" textlink="">
      <xdr:nvSpPr>
        <xdr:cNvPr id="2" name="Tex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2324100" y="19049"/>
          <a:ext cx="4029075" cy="51435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formula in cell C18 will calculate NPV when values are entered in cells B10:H11 and B14:H15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Use the factors from the Table of Present Value Factors for the approprate interresr rate.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D17" sqref="D17"/>
    </sheetView>
  </sheetViews>
  <sheetFormatPr defaultRowHeight="13.2" x14ac:dyDescent="0.25"/>
  <cols>
    <col min="1" max="5" width="13.6640625" customWidth="1"/>
  </cols>
  <sheetData>
    <row r="1" spans="1:5" x14ac:dyDescent="0.25">
      <c r="A1" s="24" t="s">
        <v>21</v>
      </c>
    </row>
    <row r="2" spans="1:5" ht="40.5" customHeight="1" x14ac:dyDescent="0.25">
      <c r="A2" s="1"/>
    </row>
    <row r="3" spans="1:5" x14ac:dyDescent="0.25">
      <c r="A3" s="2" t="s">
        <v>18</v>
      </c>
    </row>
    <row r="4" spans="1:5" x14ac:dyDescent="0.25">
      <c r="A4" s="3"/>
      <c r="B4" s="3"/>
      <c r="C4" s="3"/>
    </row>
    <row r="6" spans="1:5" x14ac:dyDescent="0.25">
      <c r="A6" s="4" t="s">
        <v>2</v>
      </c>
      <c r="B6" s="4" t="s">
        <v>3</v>
      </c>
      <c r="C6" s="4" t="s">
        <v>4</v>
      </c>
      <c r="D6" s="4" t="s">
        <v>5</v>
      </c>
      <c r="E6" s="4" t="s">
        <v>4</v>
      </c>
    </row>
    <row r="7" spans="1:5" x14ac:dyDescent="0.25">
      <c r="A7" s="5"/>
      <c r="B7" s="5"/>
      <c r="C7" s="5" t="s">
        <v>3</v>
      </c>
      <c r="D7" s="5"/>
      <c r="E7" s="5" t="s">
        <v>5</v>
      </c>
    </row>
    <row r="8" spans="1:5" x14ac:dyDescent="0.25">
      <c r="A8" s="6">
        <v>0</v>
      </c>
      <c r="B8" s="30">
        <v>64000</v>
      </c>
      <c r="C8" s="17">
        <f>B8</f>
        <v>64000</v>
      </c>
      <c r="D8" s="29">
        <v>6000</v>
      </c>
      <c r="E8" s="17">
        <f>D8</f>
        <v>6000</v>
      </c>
    </row>
    <row r="9" spans="1:5" x14ac:dyDescent="0.25">
      <c r="A9" s="6">
        <v>1</v>
      </c>
      <c r="B9" s="30">
        <v>12000</v>
      </c>
      <c r="C9" s="17">
        <f t="shared" ref="C9:C14" si="0">B9+C8</f>
        <v>76000</v>
      </c>
      <c r="D9" s="29">
        <v>30000</v>
      </c>
      <c r="E9" s="17">
        <f t="shared" ref="E9:E14" si="1">D9+E8</f>
        <v>36000</v>
      </c>
    </row>
    <row r="10" spans="1:5" x14ac:dyDescent="0.25">
      <c r="A10" s="6">
        <v>2</v>
      </c>
      <c r="B10" s="30">
        <v>12480</v>
      </c>
      <c r="C10" s="17">
        <f t="shared" si="0"/>
        <v>88480</v>
      </c>
      <c r="D10" s="29">
        <v>32250</v>
      </c>
      <c r="E10" s="17">
        <f t="shared" si="1"/>
        <v>68250</v>
      </c>
    </row>
    <row r="11" spans="1:5" x14ac:dyDescent="0.25">
      <c r="A11" s="6">
        <v>3</v>
      </c>
      <c r="B11" s="30">
        <v>12979.2</v>
      </c>
      <c r="C11" s="17">
        <f t="shared" si="0"/>
        <v>101459.2</v>
      </c>
      <c r="D11" s="29">
        <v>34588.75</v>
      </c>
      <c r="E11" s="17">
        <f t="shared" si="1"/>
        <v>102838.75</v>
      </c>
    </row>
    <row r="12" spans="1:5" x14ac:dyDescent="0.25">
      <c r="A12" s="6">
        <v>4</v>
      </c>
      <c r="B12" s="30">
        <v>13499</v>
      </c>
      <c r="C12" s="17">
        <f t="shared" si="0"/>
        <v>114958.2</v>
      </c>
      <c r="D12" s="29">
        <v>37040</v>
      </c>
      <c r="E12" s="17">
        <f t="shared" si="1"/>
        <v>139878.75</v>
      </c>
    </row>
    <row r="13" spans="1:5" x14ac:dyDescent="0.25">
      <c r="A13" s="6">
        <v>5</v>
      </c>
      <c r="B13" s="30">
        <v>14040</v>
      </c>
      <c r="C13" s="17">
        <f t="shared" si="0"/>
        <v>128998.2</v>
      </c>
      <c r="D13" s="29">
        <v>39607</v>
      </c>
      <c r="E13" s="17">
        <f t="shared" si="1"/>
        <v>179485.75</v>
      </c>
    </row>
    <row r="14" spans="1:5" x14ac:dyDescent="0.25">
      <c r="A14" s="8">
        <v>6</v>
      </c>
      <c r="B14" s="28"/>
      <c r="C14" s="26">
        <f t="shared" si="0"/>
        <v>128998.2</v>
      </c>
      <c r="D14" s="27"/>
      <c r="E14" s="26">
        <f t="shared" si="1"/>
        <v>179485.75</v>
      </c>
    </row>
    <row r="15" spans="1:5" x14ac:dyDescent="0.25">
      <c r="B15" s="25"/>
      <c r="D15" s="25"/>
    </row>
    <row r="16" spans="1:5" x14ac:dyDescent="0.25">
      <c r="B16" s="13"/>
    </row>
    <row r="17" spans="1:3" x14ac:dyDescent="0.25">
      <c r="A17" s="24" t="s">
        <v>22</v>
      </c>
      <c r="C17" s="38">
        <v>0</v>
      </c>
    </row>
    <row r="18" spans="1:3" x14ac:dyDescent="0.25">
      <c r="A18" s="24"/>
      <c r="C18" s="23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18" sqref="D18"/>
    </sheetView>
  </sheetViews>
  <sheetFormatPr defaultRowHeight="13.2" x14ac:dyDescent="0.25"/>
  <cols>
    <col min="1" max="5" width="13.6640625" customWidth="1"/>
  </cols>
  <sheetData>
    <row r="1" spans="1:5" x14ac:dyDescent="0.25">
      <c r="A1" s="1" t="s">
        <v>0</v>
      </c>
    </row>
    <row r="2" spans="1:5" ht="24.75" customHeight="1" x14ac:dyDescent="0.25">
      <c r="A2" s="1"/>
    </row>
    <row r="3" spans="1:5" x14ac:dyDescent="0.25">
      <c r="A3" s="2" t="s">
        <v>7</v>
      </c>
    </row>
    <row r="4" spans="1:5" x14ac:dyDescent="0.25">
      <c r="A4" s="3" t="s">
        <v>1</v>
      </c>
      <c r="B4" s="3"/>
      <c r="C4" s="3"/>
    </row>
    <row r="6" spans="1:5" x14ac:dyDescent="0.25">
      <c r="A6" s="4" t="s">
        <v>2</v>
      </c>
      <c r="B6" s="4" t="s">
        <v>3</v>
      </c>
      <c r="C6" s="4" t="s">
        <v>4</v>
      </c>
      <c r="D6" s="4" t="s">
        <v>5</v>
      </c>
      <c r="E6" s="4" t="s">
        <v>4</v>
      </c>
    </row>
    <row r="7" spans="1:5" x14ac:dyDescent="0.25">
      <c r="A7" s="5"/>
      <c r="B7" s="5"/>
      <c r="C7" s="5" t="s">
        <v>3</v>
      </c>
      <c r="D7" s="5"/>
      <c r="E7" s="5" t="s">
        <v>5</v>
      </c>
    </row>
    <row r="8" spans="1:5" x14ac:dyDescent="0.25">
      <c r="A8" s="6">
        <v>0</v>
      </c>
      <c r="B8" s="30">
        <v>64000</v>
      </c>
      <c r="C8" s="7">
        <f>B8</f>
        <v>64000</v>
      </c>
      <c r="D8" s="29">
        <v>6000</v>
      </c>
      <c r="E8" s="7">
        <f>D8</f>
        <v>6000</v>
      </c>
    </row>
    <row r="9" spans="1:5" x14ac:dyDescent="0.25">
      <c r="A9" s="6">
        <v>1</v>
      </c>
      <c r="B9" s="30">
        <v>12000</v>
      </c>
      <c r="C9" s="7">
        <f t="shared" ref="C9:C14" si="0">B9+C8</f>
        <v>76000</v>
      </c>
      <c r="D9" s="29">
        <v>30000</v>
      </c>
      <c r="E9" s="7">
        <f t="shared" ref="E9:E14" si="1">D9+E8</f>
        <v>36000</v>
      </c>
    </row>
    <row r="10" spans="1:5" x14ac:dyDescent="0.25">
      <c r="A10" s="6">
        <v>2</v>
      </c>
      <c r="B10" s="30">
        <v>12480</v>
      </c>
      <c r="C10" s="7">
        <f t="shared" si="0"/>
        <v>88480</v>
      </c>
      <c r="D10" s="29">
        <v>32250</v>
      </c>
      <c r="E10" s="7">
        <f t="shared" si="1"/>
        <v>68250</v>
      </c>
    </row>
    <row r="11" spans="1:5" x14ac:dyDescent="0.25">
      <c r="A11" s="6">
        <v>3</v>
      </c>
      <c r="B11" s="30">
        <v>12979.2</v>
      </c>
      <c r="C11" s="7">
        <f t="shared" si="0"/>
        <v>101459.2</v>
      </c>
      <c r="D11" s="29">
        <v>34588.75</v>
      </c>
      <c r="E11" s="7">
        <f t="shared" si="1"/>
        <v>102838.75</v>
      </c>
    </row>
    <row r="12" spans="1:5" x14ac:dyDescent="0.25">
      <c r="A12" s="6">
        <v>4</v>
      </c>
      <c r="B12" s="30">
        <v>13499</v>
      </c>
      <c r="C12" s="7">
        <f t="shared" si="0"/>
        <v>114958.2</v>
      </c>
      <c r="D12" s="29">
        <v>37040</v>
      </c>
      <c r="E12" s="7">
        <f t="shared" si="1"/>
        <v>139878.75</v>
      </c>
    </row>
    <row r="13" spans="1:5" x14ac:dyDescent="0.25">
      <c r="A13" s="6">
        <v>5</v>
      </c>
      <c r="B13" s="30">
        <v>14040</v>
      </c>
      <c r="C13" s="7">
        <f t="shared" si="0"/>
        <v>128998.2</v>
      </c>
      <c r="D13" s="29">
        <v>39607</v>
      </c>
      <c r="E13" s="7">
        <f t="shared" si="1"/>
        <v>179485.75</v>
      </c>
    </row>
    <row r="14" spans="1:5" x14ac:dyDescent="0.25">
      <c r="A14" s="8">
        <v>6</v>
      </c>
      <c r="B14" s="9"/>
      <c r="C14" s="10">
        <f t="shared" si="0"/>
        <v>128998.2</v>
      </c>
      <c r="D14" s="11"/>
      <c r="E14" s="10">
        <f t="shared" si="1"/>
        <v>179485.75</v>
      </c>
    </row>
    <row r="15" spans="1:5" x14ac:dyDescent="0.25">
      <c r="B15" s="12">
        <f>SUM(B8:B14)</f>
        <v>128998.2</v>
      </c>
      <c r="D15" s="12">
        <f>SUM(D8:D14)</f>
        <v>179485.75</v>
      </c>
    </row>
    <row r="16" spans="1:5" x14ac:dyDescent="0.25">
      <c r="B16" s="13"/>
    </row>
    <row r="17" spans="2:4" x14ac:dyDescent="0.25">
      <c r="B17" s="14" t="s">
        <v>6</v>
      </c>
      <c r="C17" s="15">
        <f>(D15-B15)/B15</f>
        <v>0.39138181773079006</v>
      </c>
      <c r="D17" t="s">
        <v>24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5"/>
  <sheetViews>
    <sheetView workbookViewId="0">
      <selection activeCell="L23" sqref="L23"/>
    </sheetView>
  </sheetViews>
  <sheetFormatPr defaultRowHeight="13.2" x14ac:dyDescent="0.25"/>
  <cols>
    <col min="1" max="1" width="14.33203125" customWidth="1"/>
    <col min="2" max="7" width="8.6640625" customWidth="1"/>
  </cols>
  <sheetData>
    <row r="1" spans="1:9" x14ac:dyDescent="0.25">
      <c r="A1" s="1" t="s">
        <v>17</v>
      </c>
    </row>
    <row r="2" spans="1:9" ht="33.75" customHeight="1" x14ac:dyDescent="0.25">
      <c r="A2" s="1"/>
    </row>
    <row r="3" spans="1:9" x14ac:dyDescent="0.25">
      <c r="A3" s="2" t="s">
        <v>16</v>
      </c>
    </row>
    <row r="4" spans="1:9" x14ac:dyDescent="0.25">
      <c r="A4" s="3" t="s">
        <v>15</v>
      </c>
    </row>
    <row r="5" spans="1:9" x14ac:dyDescent="0.25">
      <c r="A5" s="3" t="s">
        <v>14</v>
      </c>
      <c r="B5" s="3"/>
      <c r="C5" s="3"/>
    </row>
    <row r="6" spans="1:9" x14ac:dyDescent="0.25">
      <c r="A6" s="3" t="s">
        <v>13</v>
      </c>
      <c r="B6" s="3"/>
      <c r="C6" s="3"/>
    </row>
    <row r="7" spans="1:9" x14ac:dyDescent="0.25">
      <c r="A7" s="3"/>
      <c r="B7" s="3"/>
      <c r="C7" s="3"/>
    </row>
    <row r="8" spans="1:9" x14ac:dyDescent="0.25">
      <c r="A8" s="1"/>
      <c r="B8" s="22" t="s">
        <v>2</v>
      </c>
      <c r="C8" s="22" t="s">
        <v>2</v>
      </c>
      <c r="D8" s="22" t="s">
        <v>2</v>
      </c>
      <c r="E8" s="22" t="s">
        <v>2</v>
      </c>
      <c r="F8" s="22" t="s">
        <v>2</v>
      </c>
      <c r="G8" s="22" t="s">
        <v>2</v>
      </c>
      <c r="H8" s="22" t="s">
        <v>2</v>
      </c>
      <c r="I8" s="1" t="s">
        <v>12</v>
      </c>
    </row>
    <row r="9" spans="1:9" x14ac:dyDescent="0.25">
      <c r="A9" s="1"/>
      <c r="B9" s="22">
        <v>0</v>
      </c>
      <c r="C9" s="22">
        <v>1</v>
      </c>
      <c r="D9" s="22">
        <v>2</v>
      </c>
      <c r="E9" s="22">
        <v>3</v>
      </c>
      <c r="F9" s="22">
        <v>4</v>
      </c>
      <c r="G9" s="22">
        <v>5</v>
      </c>
      <c r="H9" s="22">
        <v>6</v>
      </c>
      <c r="I9" s="1"/>
    </row>
    <row r="10" spans="1:9" x14ac:dyDescent="0.25">
      <c r="A10" s="1" t="s">
        <v>5</v>
      </c>
      <c r="B10" s="21">
        <v>6000</v>
      </c>
      <c r="C10" s="21">
        <v>30000</v>
      </c>
      <c r="D10" s="21">
        <v>32250</v>
      </c>
      <c r="E10" s="21">
        <v>34588.75</v>
      </c>
      <c r="F10" s="21">
        <v>37039.339999999997</v>
      </c>
      <c r="G10" s="21">
        <v>39607.699999999997</v>
      </c>
      <c r="H10" s="21"/>
      <c r="I10" s="16"/>
    </row>
    <row r="11" spans="1:9" x14ac:dyDescent="0.25">
      <c r="A11" s="1" t="s">
        <v>10</v>
      </c>
      <c r="B11" s="20">
        <v>1</v>
      </c>
      <c r="C11" s="20">
        <v>0.96199999999999997</v>
      </c>
      <c r="D11" s="20">
        <v>0.85699999999999998</v>
      </c>
      <c r="E11" s="20">
        <v>0.79400000000000004</v>
      </c>
      <c r="F11" s="20">
        <v>0.73499999999999999</v>
      </c>
      <c r="G11" s="20">
        <v>6.6100000000000006E-2</v>
      </c>
      <c r="H11" s="20"/>
      <c r="I11" s="16"/>
    </row>
    <row r="12" spans="1:9" x14ac:dyDescent="0.25">
      <c r="A12" s="1" t="s">
        <v>11</v>
      </c>
      <c r="B12" s="17">
        <f t="shared" ref="B12:H12" si="0">B10*B11</f>
        <v>6000</v>
      </c>
      <c r="C12" s="17">
        <f t="shared" si="0"/>
        <v>28860</v>
      </c>
      <c r="D12" s="17">
        <f t="shared" si="0"/>
        <v>27638.25</v>
      </c>
      <c r="E12" s="17">
        <f t="shared" si="0"/>
        <v>27463.467500000002</v>
      </c>
      <c r="F12" s="17">
        <f t="shared" si="0"/>
        <v>27223.914899999996</v>
      </c>
      <c r="G12" s="17">
        <f t="shared" si="0"/>
        <v>2618.0689700000003</v>
      </c>
      <c r="H12" s="17">
        <f t="shared" si="0"/>
        <v>0</v>
      </c>
      <c r="I12" s="17">
        <f>SUM(B12:H12)</f>
        <v>119803.70137</v>
      </c>
    </row>
    <row r="13" spans="1:9" x14ac:dyDescent="0.25">
      <c r="A13" s="1"/>
      <c r="B13" s="16"/>
      <c r="C13" s="16"/>
      <c r="D13" s="16"/>
      <c r="E13" s="16"/>
      <c r="F13" s="16"/>
      <c r="G13" s="16"/>
      <c r="H13" s="16"/>
      <c r="I13" s="16"/>
    </row>
    <row r="14" spans="1:9" x14ac:dyDescent="0.25">
      <c r="A14" s="1" t="s">
        <v>3</v>
      </c>
      <c r="B14" s="21">
        <v>64000</v>
      </c>
      <c r="C14" s="21">
        <v>12000</v>
      </c>
      <c r="D14" s="21">
        <v>12480</v>
      </c>
      <c r="E14" s="21">
        <v>12979.2</v>
      </c>
      <c r="F14" s="21">
        <v>13499.07</v>
      </c>
      <c r="G14" s="21">
        <v>14040.04</v>
      </c>
      <c r="H14" s="21"/>
      <c r="I14" s="16"/>
    </row>
    <row r="15" spans="1:9" x14ac:dyDescent="0.25">
      <c r="A15" s="1" t="s">
        <v>10</v>
      </c>
      <c r="B15" s="20">
        <v>1</v>
      </c>
      <c r="C15" s="20">
        <v>0.96199999999999997</v>
      </c>
      <c r="D15" s="20">
        <v>0.85699999999999998</v>
      </c>
      <c r="E15" s="20">
        <v>0.79400000000000004</v>
      </c>
      <c r="F15" s="20">
        <v>0.73499999999999999</v>
      </c>
      <c r="G15" s="20">
        <v>6.6100000000000006E-2</v>
      </c>
      <c r="H15" s="20"/>
      <c r="I15" s="16"/>
    </row>
    <row r="16" spans="1:9" x14ac:dyDescent="0.25">
      <c r="A16" s="1" t="s">
        <v>9</v>
      </c>
      <c r="B16" s="17">
        <f t="shared" ref="B16:H16" si="1">B14*B15</f>
        <v>64000</v>
      </c>
      <c r="C16" s="17">
        <f t="shared" si="1"/>
        <v>11544</v>
      </c>
      <c r="D16" s="17">
        <f t="shared" si="1"/>
        <v>10695.36</v>
      </c>
      <c r="E16" s="17">
        <f t="shared" si="1"/>
        <v>10305.4848</v>
      </c>
      <c r="F16" s="17">
        <f t="shared" si="1"/>
        <v>9921.8164500000003</v>
      </c>
      <c r="G16" s="17">
        <f t="shared" si="1"/>
        <v>928.04664400000013</v>
      </c>
      <c r="H16" s="17">
        <f t="shared" si="1"/>
        <v>0</v>
      </c>
      <c r="I16" s="17">
        <f>SUM(B16:H16)</f>
        <v>107394.70789400001</v>
      </c>
    </row>
    <row r="17" spans="1:9" x14ac:dyDescent="0.25">
      <c r="B17" s="16"/>
      <c r="C17" s="16"/>
      <c r="D17" s="16"/>
      <c r="E17" s="16"/>
      <c r="F17" s="16"/>
      <c r="G17" s="16"/>
      <c r="H17" s="16"/>
      <c r="I17" s="16"/>
    </row>
    <row r="18" spans="1:9" x14ac:dyDescent="0.25">
      <c r="A18" s="19" t="s">
        <v>8</v>
      </c>
      <c r="B18" s="18"/>
      <c r="C18" s="17">
        <f>I12-I16</f>
        <v>12408.993475999989</v>
      </c>
      <c r="D18" s="16" t="s">
        <v>23</v>
      </c>
    </row>
    <row r="23" spans="1:9" x14ac:dyDescent="0.25">
      <c r="B23" s="39" t="s">
        <v>20</v>
      </c>
      <c r="C23" s="39"/>
      <c r="D23" s="39"/>
      <c r="E23" s="39"/>
      <c r="F23" s="39"/>
      <c r="G23" s="39"/>
    </row>
    <row r="24" spans="1:9" x14ac:dyDescent="0.25">
      <c r="B24" s="31" t="s">
        <v>19</v>
      </c>
      <c r="C24" s="32">
        <v>0.06</v>
      </c>
      <c r="D24" s="33">
        <v>0.08</v>
      </c>
      <c r="E24" s="33">
        <v>0.1</v>
      </c>
      <c r="F24" s="33">
        <v>0.12</v>
      </c>
      <c r="G24" s="33">
        <v>0.14000000000000001</v>
      </c>
    </row>
    <row r="25" spans="1:9" x14ac:dyDescent="0.25">
      <c r="B25" s="34">
        <v>0</v>
      </c>
      <c r="C25" s="35">
        <v>1</v>
      </c>
      <c r="D25" s="35">
        <v>1</v>
      </c>
      <c r="E25" s="35">
        <v>1</v>
      </c>
      <c r="F25" s="35">
        <v>1</v>
      </c>
      <c r="G25" s="35">
        <v>1</v>
      </c>
    </row>
    <row r="26" spans="1:9" x14ac:dyDescent="0.25">
      <c r="B26" s="34">
        <v>1</v>
      </c>
      <c r="C26" s="35">
        <v>0.94299999999999995</v>
      </c>
      <c r="D26" s="35">
        <v>0.92600000000000005</v>
      </c>
      <c r="E26" s="35">
        <v>0.90900000000000003</v>
      </c>
      <c r="F26" s="35">
        <v>0.89300000000000002</v>
      </c>
      <c r="G26" s="35">
        <v>0.877</v>
      </c>
    </row>
    <row r="27" spans="1:9" x14ac:dyDescent="0.25">
      <c r="B27" s="34">
        <v>2</v>
      </c>
      <c r="C27" s="35">
        <v>0.89</v>
      </c>
      <c r="D27" s="35">
        <v>0.85699999999999998</v>
      </c>
      <c r="E27" s="35">
        <v>0.82599999999999996</v>
      </c>
      <c r="F27" s="35">
        <v>0.79700000000000004</v>
      </c>
      <c r="G27" s="35">
        <v>0.76900000000000002</v>
      </c>
    </row>
    <row r="28" spans="1:9" x14ac:dyDescent="0.25">
      <c r="B28" s="34">
        <v>3</v>
      </c>
      <c r="C28" s="35">
        <v>0.84</v>
      </c>
      <c r="D28" s="35">
        <v>0.79400000000000004</v>
      </c>
      <c r="E28" s="35">
        <v>0.751</v>
      </c>
      <c r="F28" s="35">
        <v>0.71199999999999997</v>
      </c>
      <c r="G28" s="35">
        <v>0.67500000000000004</v>
      </c>
    </row>
    <row r="29" spans="1:9" x14ac:dyDescent="0.25">
      <c r="B29" s="34">
        <v>4</v>
      </c>
      <c r="C29" s="35">
        <v>0.79200000000000004</v>
      </c>
      <c r="D29" s="35">
        <v>0.73499999999999999</v>
      </c>
      <c r="E29" s="35">
        <v>0.68300000000000005</v>
      </c>
      <c r="F29" s="35">
        <v>0.63600000000000001</v>
      </c>
      <c r="G29" s="35">
        <v>0.59199999999999997</v>
      </c>
    </row>
    <row r="30" spans="1:9" x14ac:dyDescent="0.25">
      <c r="B30" s="34">
        <v>5</v>
      </c>
      <c r="C30" s="35">
        <v>0.747</v>
      </c>
      <c r="D30" s="35">
        <v>0.66100000000000003</v>
      </c>
      <c r="E30" s="35">
        <v>0.621</v>
      </c>
      <c r="F30" s="35">
        <v>0.56699999999999995</v>
      </c>
      <c r="G30" s="35">
        <v>0.51900000000000002</v>
      </c>
    </row>
    <row r="31" spans="1:9" x14ac:dyDescent="0.25">
      <c r="B31" s="34">
        <v>6</v>
      </c>
      <c r="C31" s="35">
        <v>0.70499999999999996</v>
      </c>
      <c r="D31" s="35">
        <v>0.63</v>
      </c>
      <c r="E31" s="35">
        <v>0.56399999999999995</v>
      </c>
      <c r="F31" s="35">
        <v>0.50700000000000001</v>
      </c>
      <c r="G31" s="35">
        <v>0.45600000000000002</v>
      </c>
    </row>
    <row r="32" spans="1:9" x14ac:dyDescent="0.25">
      <c r="B32" s="34">
        <v>7</v>
      </c>
      <c r="C32" s="35">
        <v>0.66500000000000004</v>
      </c>
      <c r="D32" s="35">
        <v>0.58599999999999997</v>
      </c>
      <c r="E32" s="35">
        <v>0.51300000000000001</v>
      </c>
      <c r="F32" s="35">
        <v>0.45200000000000001</v>
      </c>
      <c r="G32" s="35">
        <v>0.4</v>
      </c>
    </row>
    <row r="33" spans="2:7" x14ac:dyDescent="0.25">
      <c r="B33" s="34">
        <v>8</v>
      </c>
      <c r="C33" s="35">
        <v>0.627</v>
      </c>
      <c r="D33" s="35">
        <v>0.54</v>
      </c>
      <c r="E33" s="35">
        <v>0.46700000000000003</v>
      </c>
      <c r="F33" s="35">
        <v>0.40400000000000003</v>
      </c>
      <c r="G33" s="35">
        <v>0.35099999999999998</v>
      </c>
    </row>
    <row r="34" spans="2:7" x14ac:dyDescent="0.25">
      <c r="B34" s="34">
        <v>9</v>
      </c>
      <c r="C34" s="35">
        <v>0.59499999999999997</v>
      </c>
      <c r="D34" s="35">
        <v>0.5</v>
      </c>
      <c r="E34" s="35">
        <v>0.42399999999999999</v>
      </c>
      <c r="F34" s="35">
        <v>0.36099999999999999</v>
      </c>
      <c r="G34" s="35">
        <v>0.308</v>
      </c>
    </row>
    <row r="35" spans="2:7" x14ac:dyDescent="0.25">
      <c r="B35" s="36">
        <v>10</v>
      </c>
      <c r="C35" s="37">
        <v>0.55800000000000005</v>
      </c>
      <c r="D35" s="37">
        <v>0.46300000000000002</v>
      </c>
      <c r="E35" s="37">
        <v>0.38600000000000001</v>
      </c>
      <c r="F35" s="37">
        <v>0.32200000000000001</v>
      </c>
      <c r="G35" s="37">
        <v>0.27</v>
      </c>
    </row>
  </sheetData>
  <mergeCells count="1">
    <mergeCell ref="B23:G23"/>
  </mergeCells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Payback</vt:lpstr>
      <vt:lpstr>ROI</vt:lpstr>
      <vt:lpstr>NPV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J. Rosenblatt</dc:creator>
  <cp:lastModifiedBy>Zachary Maier</cp:lastModifiedBy>
  <dcterms:created xsi:type="dcterms:W3CDTF">1998-04-24T12:43:19Z</dcterms:created>
  <dcterms:modified xsi:type="dcterms:W3CDTF">2024-03-19T23:11:57Z</dcterms:modified>
</cp:coreProperties>
</file>