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96" windowWidth="17892" windowHeight="6828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U55" i="1" l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" i="1"/>
  <c r="S4" i="1"/>
  <c r="S5" i="1"/>
  <c r="T2" i="1"/>
  <c r="E40" i="1" l="1"/>
  <c r="I40" i="1" s="1"/>
  <c r="F45" i="1"/>
  <c r="F31" i="1" l="1"/>
  <c r="F2" i="1"/>
  <c r="F30" i="1"/>
  <c r="E26" i="1"/>
  <c r="I26" i="1" s="1"/>
  <c r="F14" i="1"/>
  <c r="E50" i="1"/>
  <c r="I50" i="1" s="1"/>
  <c r="E31" i="1"/>
  <c r="I31" i="1" s="1"/>
  <c r="F37" i="1"/>
  <c r="E2" i="1"/>
  <c r="I2" i="1" s="1"/>
  <c r="F38" i="1"/>
  <c r="E41" i="1"/>
  <c r="I41" i="1" s="1"/>
  <c r="F43" i="1"/>
  <c r="H43" i="1" s="1"/>
  <c r="E17" i="1"/>
  <c r="I17" i="1" s="1"/>
  <c r="E3" i="1"/>
  <c r="I3" i="1" s="1"/>
  <c r="E34" i="1"/>
  <c r="I34" i="1" s="1"/>
  <c r="F36" i="1"/>
  <c r="E28" i="1"/>
  <c r="I28" i="1" s="1"/>
  <c r="F52" i="1"/>
  <c r="E10" i="1"/>
  <c r="I10" i="1" s="1"/>
  <c r="E30" i="1"/>
  <c r="I30" i="1" s="1"/>
  <c r="F19" i="1"/>
  <c r="E46" i="1"/>
  <c r="I46" i="1" s="1"/>
  <c r="F33" i="1"/>
  <c r="F8" i="1"/>
  <c r="E18" i="1"/>
  <c r="I18" i="1" s="1"/>
  <c r="E22" i="1"/>
  <c r="I22" i="1" s="1"/>
  <c r="E8" i="1"/>
  <c r="I8" i="1" s="1"/>
  <c r="E6" i="1"/>
  <c r="I6" i="1" s="1"/>
  <c r="E21" i="1"/>
  <c r="I21" i="1" s="1"/>
  <c r="E36" i="1"/>
  <c r="I36" i="1" s="1"/>
  <c r="F20" i="1"/>
  <c r="F39" i="1"/>
  <c r="F34" i="1"/>
  <c r="F49" i="1"/>
  <c r="F44" i="1"/>
  <c r="F51" i="1"/>
  <c r="F6" i="1"/>
  <c r="F35" i="1"/>
  <c r="F28" i="1"/>
  <c r="F26" i="1"/>
  <c r="F40" i="1"/>
  <c r="F16" i="1"/>
  <c r="E19" i="1"/>
  <c r="I19" i="1" s="1"/>
  <c r="E49" i="1"/>
  <c r="I49" i="1" s="1"/>
  <c r="E37" i="1"/>
  <c r="I37" i="1" s="1"/>
  <c r="E52" i="1"/>
  <c r="I52" i="1" s="1"/>
  <c r="E20" i="1"/>
  <c r="I20" i="1" s="1"/>
  <c r="E24" i="1"/>
  <c r="I24" i="1" s="1"/>
  <c r="E38" i="1"/>
  <c r="E15" i="1"/>
  <c r="I15" i="1" s="1"/>
  <c r="E33" i="1"/>
  <c r="I33" i="1" s="1"/>
  <c r="F48" i="1"/>
  <c r="F10" i="1"/>
  <c r="F50" i="1"/>
  <c r="H50" i="1" s="1"/>
  <c r="F15" i="1"/>
  <c r="F27" i="1"/>
  <c r="F32" i="1"/>
  <c r="F17" i="1"/>
  <c r="E48" i="1"/>
  <c r="I48" i="1" s="1"/>
  <c r="E35" i="1"/>
  <c r="I35" i="1" s="1"/>
  <c r="E9" i="1"/>
  <c r="I9" i="1" s="1"/>
  <c r="E45" i="1"/>
  <c r="F47" i="1"/>
  <c r="F3" i="1"/>
  <c r="F29" i="1"/>
  <c r="F4" i="1"/>
  <c r="F13" i="1"/>
  <c r="F9" i="1"/>
  <c r="F41" i="1"/>
  <c r="F21" i="1"/>
  <c r="H21" i="1" s="1"/>
  <c r="F5" i="1"/>
  <c r="F25" i="1"/>
  <c r="F18" i="1"/>
  <c r="F7" i="1"/>
  <c r="F24" i="1"/>
  <c r="E7" i="1"/>
  <c r="I7" i="1" s="1"/>
  <c r="E44" i="1"/>
  <c r="I44" i="1" s="1"/>
  <c r="E16" i="1"/>
  <c r="I16" i="1" s="1"/>
  <c r="E32" i="1"/>
  <c r="I32" i="1" s="1"/>
  <c r="E27" i="1"/>
  <c r="I27" i="1" s="1"/>
  <c r="E4" i="1"/>
  <c r="I4" i="1" s="1"/>
  <c r="F11" i="1"/>
  <c r="F12" i="1"/>
  <c r="F46" i="1"/>
  <c r="F22" i="1"/>
  <c r="F23" i="1"/>
  <c r="E13" i="1"/>
  <c r="I13" i="1" s="1"/>
  <c r="E42" i="1"/>
  <c r="I42" i="1" s="1"/>
  <c r="E51" i="1"/>
  <c r="I51" i="1" s="1"/>
  <c r="E29" i="1"/>
  <c r="I29" i="1" s="1"/>
  <c r="E39" i="1"/>
  <c r="I39" i="1" s="1"/>
  <c r="F42" i="1"/>
  <c r="H42" i="1" s="1"/>
  <c r="E5" i="1"/>
  <c r="I5" i="1" s="1"/>
  <c r="E47" i="1"/>
  <c r="I47" i="1" s="1"/>
  <c r="E11" i="1"/>
  <c r="I11" i="1" s="1"/>
  <c r="E14" i="1"/>
  <c r="I14" i="1" s="1"/>
  <c r="E43" i="1"/>
  <c r="I43" i="1" s="1"/>
  <c r="E25" i="1"/>
  <c r="I25" i="1" s="1"/>
  <c r="E12" i="1"/>
  <c r="I12" i="1" s="1"/>
  <c r="E23" i="1"/>
  <c r="I23" i="1" s="1"/>
  <c r="H24" i="1" l="1"/>
  <c r="H4" i="1"/>
  <c r="H23" i="1"/>
  <c r="H35" i="1"/>
  <c r="H6" i="1"/>
  <c r="H22" i="1"/>
  <c r="H41" i="1"/>
  <c r="G45" i="1"/>
  <c r="I45" i="1"/>
  <c r="H10" i="1"/>
  <c r="H19" i="1"/>
  <c r="H48" i="1"/>
  <c r="H51" i="1"/>
  <c r="H14" i="1"/>
  <c r="H13" i="1"/>
  <c r="H11" i="1"/>
  <c r="H32" i="1"/>
  <c r="G38" i="1"/>
  <c r="I38" i="1"/>
  <c r="H12" i="1"/>
  <c r="H44" i="1"/>
  <c r="H7" i="1"/>
  <c r="H17" i="1"/>
  <c r="H49" i="1"/>
  <c r="H30" i="1"/>
  <c r="H29" i="1"/>
  <c r="G40" i="1"/>
  <c r="H40" i="1"/>
  <c r="H38" i="1"/>
  <c r="H3" i="1"/>
  <c r="H26" i="1"/>
  <c r="H39" i="1"/>
  <c r="H8" i="1"/>
  <c r="H2" i="1"/>
  <c r="H46" i="1"/>
  <c r="H9" i="1"/>
  <c r="H16" i="1"/>
  <c r="H52" i="1"/>
  <c r="G18" i="1"/>
  <c r="H18" i="1"/>
  <c r="H34" i="1"/>
  <c r="H25" i="1"/>
  <c r="H27" i="1"/>
  <c r="H5" i="1"/>
  <c r="H47" i="1"/>
  <c r="H15" i="1"/>
  <c r="H28" i="1"/>
  <c r="H20" i="1"/>
  <c r="H33" i="1"/>
  <c r="H36" i="1"/>
  <c r="H37" i="1"/>
  <c r="H31" i="1"/>
  <c r="H45" i="1"/>
  <c r="G50" i="1"/>
  <c r="G2" i="1"/>
  <c r="G52" i="1"/>
  <c r="G41" i="1"/>
  <c r="G13" i="1"/>
  <c r="G33" i="1"/>
  <c r="G42" i="1"/>
  <c r="G24" i="1"/>
  <c r="G32" i="1"/>
  <c r="G31" i="1"/>
  <c r="G19" i="1"/>
  <c r="G44" i="1"/>
  <c r="G46" i="1"/>
  <c r="G43" i="1"/>
  <c r="G29" i="1"/>
  <c r="G9" i="1"/>
  <c r="G25" i="1"/>
  <c r="G3" i="1"/>
  <c r="G26" i="1"/>
  <c r="G28" i="1"/>
  <c r="G36" i="1"/>
  <c r="G8" i="1"/>
  <c r="G17" i="1"/>
  <c r="G16" i="1"/>
  <c r="G49" i="1"/>
  <c r="G34" i="1"/>
  <c r="G14" i="1"/>
  <c r="G5" i="1"/>
  <c r="G47" i="1"/>
  <c r="G30" i="1"/>
  <c r="G10" i="1"/>
  <c r="G37" i="1"/>
  <c r="G6" i="1"/>
  <c r="G12" i="1"/>
  <c r="G48" i="1"/>
  <c r="G51" i="1"/>
  <c r="G11" i="1"/>
  <c r="G7" i="1"/>
  <c r="G4" i="1"/>
  <c r="G27" i="1"/>
  <c r="G39" i="1"/>
  <c r="G23" i="1"/>
  <c r="G21" i="1"/>
  <c r="G15" i="1"/>
  <c r="G20" i="1"/>
  <c r="G22" i="1"/>
  <c r="G35" i="1"/>
</calcChain>
</file>

<file path=xl/sharedStrings.xml><?xml version="1.0" encoding="utf-8"?>
<sst xmlns="http://schemas.openxmlformats.org/spreadsheetml/2006/main" count="523" uniqueCount="117">
  <si>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</si>
  <si>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</si>
  <si>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</si>
  <si>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</si>
  <si>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</si>
  <si>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</si>
  <si>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</si>
  <si>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</si>
  <si>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</si>
  <si>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</si>
  <si>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</si>
  <si>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</si>
  <si>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</si>
  <si>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</si>
  <si>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</si>
  <si>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</si>
  <si>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</si>
  <si>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</si>
  <si>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</si>
  <si>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</si>
  <si>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</si>
  <si>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</si>
  <si>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</si>
  <si>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</si>
  <si>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</si>
  <si>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</si>
  <si>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</si>
  <si>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</si>
  <si>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</si>
  <si>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</si>
  <si>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</si>
  <si>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</si>
  <si>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</si>
  <si>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</si>
  <si>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</si>
  <si>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</si>
  <si>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</si>
  <si>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</si>
  <si>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</si>
  <si>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</si>
  <si>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</si>
  <si>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</si>
  <si>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</si>
  <si>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</si>
  <si>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</si>
  <si>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</si>
  <si>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</si>
  <si>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</si>
  <si>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</si>
  <si>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</si>
  <si>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Washington, D.C.</t>
  </si>
  <si>
    <t>Name</t>
  </si>
  <si>
    <t>Population</t>
  </si>
  <si>
    <t>Votes</t>
  </si>
  <si>
    <t>Percent Pop</t>
  </si>
  <si>
    <t>Percent Votes</t>
  </si>
  <si>
    <t>EC Delta</t>
  </si>
  <si>
    <t>Density (ppl/mile sq.)</t>
  </si>
  <si>
    <t>R</t>
  </si>
  <si>
    <t>D</t>
  </si>
  <si>
    <t>D Wins</t>
  </si>
  <si>
    <t>R Wins</t>
  </si>
  <si>
    <t>Vote for NP</t>
  </si>
  <si>
    <t>Votes by Pop</t>
  </si>
  <si>
    <t>Power Per Capita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</si>
  <si>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</si>
  <si>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</si>
  <si>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</si>
  <si>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</si>
  <si>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</si>
  <si>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</si>
  <si>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</si>
  <si>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</si>
  <si>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</si>
  <si>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</si>
  <si>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</si>
  <si>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</si>
  <si>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</si>
  <si>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</si>
  <si>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</si>
  <si>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</si>
  <si>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</si>
  <si>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</si>
  <si>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</si>
  <si>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</si>
  <si>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</si>
  <si>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</si>
  <si>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</si>
  <si>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</si>
  <si>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</si>
  <si>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</si>
  <si>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</si>
  <si>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</si>
  <si>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</si>
  <si>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</si>
  <si>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</si>
  <si>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</si>
  <si>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</si>
  <si>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</si>
  <si>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</si>
  <si>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</si>
  <si>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</si>
  <si>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</si>
  <si>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</si>
  <si>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</si>
  <si>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</si>
  <si>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</si>
  <si>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</si>
  <si>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</si>
  <si>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</si>
  <si>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</si>
  <si>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</si>
  <si>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DC</t>
  </si>
  <si>
    <t>WV</t>
  </si>
  <si>
    <t>WI</t>
  </si>
  <si>
    <t>WY</t>
  </si>
  <si>
    <t>Abbreviations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</si>
</sst>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6" fillId="0" borderId="0" xfId="0" applyFont="1"/>
    <xf numFmtId="10" fontId="16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B1" workbookViewId="0">
      <selection activeCell="T49" sqref="T49"/>
    </sheetView>
  </sheetViews>
  <sheetFormatPr defaultRowHeight="14.4" x14ac:dyDescent="0.3"/>
  <cols>
    <col min="1" max="1" width="19.109375" customWidth="1"/>
    <col min="2" max="2" width="13.109375" customWidth="1"/>
    <col min="3" max="3" width="20.33203125" customWidth="1"/>
    <col min="4" max="4" width="16.109375" customWidth="1"/>
    <col min="5" max="5" width="15.109375" style="4" customWidth="1"/>
    <col min="6" max="6" width="14" style="4" customWidth="1"/>
    <col min="7" max="7" width="13.6640625" customWidth="1"/>
    <col min="8" max="8" width="15.6640625" customWidth="1"/>
    <col min="9" max="9" width="13.6640625" customWidth="1"/>
    <col min="10" max="10" width="20.44140625" customWidth="1"/>
    <col min="11" max="11" width="10.44140625" hidden="1" customWidth="1"/>
    <col min="12" max="12" width="10.5546875" hidden="1" customWidth="1"/>
    <col min="13" max="13" width="8" hidden="1" customWidth="1"/>
    <col min="14" max="14" width="8.88671875" hidden="1" customWidth="1"/>
    <col min="15" max="15" width="7.77734375" hidden="1" customWidth="1"/>
    <col min="16" max="18" width="0" hidden="1" customWidth="1"/>
    <col min="21" max="21" width="11.5546875" customWidth="1"/>
  </cols>
  <sheetData>
    <row r="1" spans="1:21" x14ac:dyDescent="0.3">
      <c r="A1" s="2" t="s">
        <v>51</v>
      </c>
      <c r="B1" s="2" t="s">
        <v>116</v>
      </c>
      <c r="C1" s="2" t="s">
        <v>52</v>
      </c>
      <c r="D1" s="2" t="s">
        <v>53</v>
      </c>
      <c r="E1" s="3" t="s">
        <v>54</v>
      </c>
      <c r="F1" s="3" t="s">
        <v>55</v>
      </c>
      <c r="G1" s="2" t="s">
        <v>56</v>
      </c>
      <c r="H1" s="2" t="s">
        <v>64</v>
      </c>
      <c r="I1" s="2" t="s">
        <v>63</v>
      </c>
      <c r="J1" s="2" t="s">
        <v>57</v>
      </c>
      <c r="K1" s="2">
        <v>1980</v>
      </c>
      <c r="L1" s="2">
        <v>1984</v>
      </c>
      <c r="M1" s="2">
        <v>1988</v>
      </c>
      <c r="N1" s="2">
        <v>1992</v>
      </c>
      <c r="O1" s="2">
        <v>1996</v>
      </c>
      <c r="P1" s="2">
        <v>2000</v>
      </c>
      <c r="Q1" s="2">
        <v>2004</v>
      </c>
      <c r="R1" s="2">
        <v>2008</v>
      </c>
      <c r="S1" s="2" t="s">
        <v>60</v>
      </c>
      <c r="T1" s="2" t="s">
        <v>61</v>
      </c>
      <c r="U1" s="2" t="s">
        <v>62</v>
      </c>
    </row>
    <row r="2" spans="1:21" x14ac:dyDescent="0.3">
      <c r="A2" t="s">
        <v>0</v>
      </c>
      <c r="B2" t="s">
        <v>65</v>
      </c>
      <c r="C2" s="1">
        <v>4779736</v>
      </c>
      <c r="D2">
        <v>9</v>
      </c>
      <c r="E2" s="4" t="e">
        <f>C2/#REF!</f>
        <v>#REF!</v>
      </c>
      <c r="F2" s="4" t="e">
        <f>D2/#REF!</f>
        <v>#REF!</v>
      </c>
      <c r="G2" s="5" t="e">
        <f>F2-E2</f>
        <v>#REF!</v>
      </c>
      <c r="H2" s="6" t="e">
        <f>F2/E2</f>
        <v>#REF!</v>
      </c>
      <c r="I2" s="6" t="e">
        <f>E2*538</f>
        <v>#REF!</v>
      </c>
      <c r="J2">
        <v>94.65</v>
      </c>
      <c r="K2" t="s">
        <v>58</v>
      </c>
      <c r="L2" s="5" t="s">
        <v>58</v>
      </c>
      <c r="M2" s="5" t="s">
        <v>58</v>
      </c>
      <c r="N2" s="5" t="s">
        <v>58</v>
      </c>
      <c r="O2" t="s">
        <v>58</v>
      </c>
      <c r="P2" t="s">
        <v>58</v>
      </c>
      <c r="Q2" s="5" t="s">
        <v>58</v>
      </c>
      <c r="R2" t="s">
        <v>58</v>
      </c>
      <c r="S2">
        <f>LEN(SUBSTITUTE(CONCATENATE(K2,L2,M2,N2,O2,P2,Q2,R2), "R",""))</f>
        <v>0</v>
      </c>
      <c r="T2">
        <f>LEN(SUBSTITUTE(CONCATENATE(K2,L2,M2,N2,O2,P2,Q2,R2), "D", ""))</f>
        <v>8</v>
      </c>
      <c r="U2">
        <v>0</v>
      </c>
    </row>
    <row r="3" spans="1:21" x14ac:dyDescent="0.3">
      <c r="A3" t="s">
        <v>1</v>
      </c>
      <c r="B3" t="s">
        <v>66</v>
      </c>
      <c r="C3" s="1">
        <v>710231</v>
      </c>
      <c r="D3">
        <v>3</v>
      </c>
      <c r="E3" s="4" t="e">
        <f>C3/#REF!</f>
        <v>#REF!</v>
      </c>
      <c r="F3" s="4" t="e">
        <f>D3/#REF!</f>
        <v>#REF!</v>
      </c>
      <c r="G3" s="5" t="e">
        <f>F3-E3</f>
        <v>#REF!</v>
      </c>
      <c r="H3" s="6" t="e">
        <f>F3/E3</f>
        <v>#REF!</v>
      </c>
      <c r="I3" s="6" t="e">
        <f>E3*538</f>
        <v>#REF!</v>
      </c>
      <c r="J3">
        <v>1.264</v>
      </c>
      <c r="K3" t="s">
        <v>58</v>
      </c>
      <c r="L3" s="5" t="s">
        <v>58</v>
      </c>
      <c r="M3" s="5" t="s">
        <v>58</v>
      </c>
      <c r="N3" s="5" t="s">
        <v>58</v>
      </c>
      <c r="O3" t="s">
        <v>58</v>
      </c>
      <c r="P3" t="s">
        <v>58</v>
      </c>
      <c r="Q3" s="5" t="s">
        <v>58</v>
      </c>
      <c r="R3" t="s">
        <v>58</v>
      </c>
      <c r="S3">
        <f>LEN(SUBSTITUTE(CONCATENATE(K3,L3,M3,N3,O3,P3,Q3,R3), "R",""))</f>
        <v>0</v>
      </c>
      <c r="T3">
        <f>LEN(SUBSTITUTE(CONCATENATE(K3,L3,M3,N3,O3,P3,Q3,R3), "D", ""))</f>
        <v>8</v>
      </c>
      <c r="U3">
        <v>0</v>
      </c>
    </row>
    <row r="4" spans="1:21" x14ac:dyDescent="0.3">
      <c r="A4" t="s">
        <v>2</v>
      </c>
      <c r="B4" t="s">
        <v>67</v>
      </c>
      <c r="C4" s="1">
        <v>6392017</v>
      </c>
      <c r="D4">
        <v>11</v>
      </c>
      <c r="E4" s="4" t="e">
        <f>C4/#REF!</f>
        <v>#REF!</v>
      </c>
      <c r="F4" s="4" t="e">
        <f>D4/#REF!</f>
        <v>#REF!</v>
      </c>
      <c r="G4" s="5" t="e">
        <f>F4-E4</f>
        <v>#REF!</v>
      </c>
      <c r="H4" s="6" t="e">
        <f>F4/E4</f>
        <v>#REF!</v>
      </c>
      <c r="I4" s="6" t="e">
        <f>E4*538</f>
        <v>#REF!</v>
      </c>
      <c r="J4">
        <v>57.05</v>
      </c>
      <c r="K4" t="s">
        <v>58</v>
      </c>
      <c r="L4" s="5" t="s">
        <v>58</v>
      </c>
      <c r="M4" s="5" t="s">
        <v>58</v>
      </c>
      <c r="N4" s="5" t="s">
        <v>58</v>
      </c>
      <c r="O4" t="s">
        <v>59</v>
      </c>
      <c r="P4" t="s">
        <v>58</v>
      </c>
      <c r="Q4" s="5" t="s">
        <v>58</v>
      </c>
      <c r="R4" t="s">
        <v>58</v>
      </c>
      <c r="S4">
        <f>LEN(SUBSTITUTE(CONCATENATE(K4,L4,M4,N4,O4,P4,Q4,R4), "R",""))</f>
        <v>1</v>
      </c>
      <c r="T4">
        <f>LEN(SUBSTITUTE(CONCATENATE(K4,L4,M4,N4,O4,P4,Q4,R4), "D", ""))</f>
        <v>7</v>
      </c>
      <c r="U4">
        <v>1</v>
      </c>
    </row>
    <row r="5" spans="1:21" x14ac:dyDescent="0.3">
      <c r="A5" t="s">
        <v>3</v>
      </c>
      <c r="B5" t="s">
        <v>68</v>
      </c>
      <c r="C5" s="1">
        <v>2915918</v>
      </c>
      <c r="D5">
        <v>6</v>
      </c>
      <c r="E5" s="4" t="e">
        <f>C5/#REF!</f>
        <v>#REF!</v>
      </c>
      <c r="F5" s="4" t="e">
        <f>D5/#REF!</f>
        <v>#REF!</v>
      </c>
      <c r="G5" s="5" t="e">
        <f>F5-E5</f>
        <v>#REF!</v>
      </c>
      <c r="H5" s="6" t="e">
        <f>F5/E5</f>
        <v>#REF!</v>
      </c>
      <c r="I5" s="6" t="e">
        <f>E5*538</f>
        <v>#REF!</v>
      </c>
      <c r="J5">
        <v>56.43</v>
      </c>
      <c r="K5" t="s">
        <v>58</v>
      </c>
      <c r="L5" s="5" t="s">
        <v>58</v>
      </c>
      <c r="M5" s="5" t="s">
        <v>58</v>
      </c>
      <c r="N5" s="5" t="s">
        <v>59</v>
      </c>
      <c r="O5" t="s">
        <v>59</v>
      </c>
      <c r="P5" t="s">
        <v>58</v>
      </c>
      <c r="Q5" s="5" t="s">
        <v>58</v>
      </c>
      <c r="R5" t="s">
        <v>58</v>
      </c>
      <c r="S5">
        <f>LEN(SUBSTITUTE(CONCATENATE(K5,L5,M5,N5,O5,P5,Q5,R5), "R",""))</f>
        <v>2</v>
      </c>
      <c r="T5">
        <f>LEN(SUBSTITUTE(CONCATENATE(K5,L5,M5,N5,O5,P5,Q5,R5), "D", ""))</f>
        <v>6</v>
      </c>
      <c r="U5">
        <v>1</v>
      </c>
    </row>
    <row r="6" spans="1:21" x14ac:dyDescent="0.3">
      <c r="A6" t="s">
        <v>4</v>
      </c>
      <c r="B6" t="s">
        <v>69</v>
      </c>
      <c r="C6" s="1">
        <v>37253956</v>
      </c>
      <c r="D6">
        <v>55</v>
      </c>
      <c r="E6" s="4" t="e">
        <f>C6/#REF!</f>
        <v>#REF!</v>
      </c>
      <c r="F6" s="4" t="e">
        <f>D6/#REF!</f>
        <v>#REF!</v>
      </c>
      <c r="G6" s="5" t="e">
        <f>F6-E6</f>
        <v>#REF!</v>
      </c>
      <c r="H6" s="6" t="e">
        <f>F6/E6</f>
        <v>#REF!</v>
      </c>
      <c r="I6" s="6" t="e">
        <f>E6*538</f>
        <v>#REF!</v>
      </c>
      <c r="J6">
        <v>241.7</v>
      </c>
      <c r="K6" t="s">
        <v>58</v>
      </c>
      <c r="L6" s="5" t="s">
        <v>58</v>
      </c>
      <c r="M6" s="5" t="s">
        <v>58</v>
      </c>
      <c r="N6" s="5" t="s">
        <v>59</v>
      </c>
      <c r="O6" t="s">
        <v>59</v>
      </c>
      <c r="P6" t="s">
        <v>59</v>
      </c>
      <c r="Q6" s="5" t="s">
        <v>59</v>
      </c>
      <c r="R6" t="s">
        <v>59</v>
      </c>
      <c r="S6">
        <f>LEN(SUBSTITUTE(CONCATENATE(K6,L6,M6,N6,O6,P6,Q6,R6), "R",""))</f>
        <v>5</v>
      </c>
      <c r="T6">
        <f>LEN(SUBSTITUTE(CONCATENATE(K6,L6,M6,N6,O6,P6,Q6,R6), "D", ""))</f>
        <v>3</v>
      </c>
      <c r="U6">
        <v>1</v>
      </c>
    </row>
    <row r="7" spans="1:21" x14ac:dyDescent="0.3">
      <c r="A7" t="s">
        <v>5</v>
      </c>
      <c r="B7" t="s">
        <v>70</v>
      </c>
      <c r="C7" s="1">
        <v>5029196</v>
      </c>
      <c r="D7">
        <v>9</v>
      </c>
      <c r="E7" s="4" t="e">
        <f>C7/#REF!</f>
        <v>#REF!</v>
      </c>
      <c r="F7" s="4" t="e">
        <f>D7/#REF!</f>
        <v>#REF!</v>
      </c>
      <c r="G7" s="5" t="e">
        <f>F7-E7</f>
        <v>#REF!</v>
      </c>
      <c r="H7" s="6" t="e">
        <f>F7/E7</f>
        <v>#REF!</v>
      </c>
      <c r="I7" s="6" t="e">
        <f>E7*538</f>
        <v>#REF!</v>
      </c>
      <c r="J7">
        <v>49.33</v>
      </c>
      <c r="K7" t="s">
        <v>58</v>
      </c>
      <c r="L7" s="5" t="s">
        <v>58</v>
      </c>
      <c r="M7" s="5" t="s">
        <v>58</v>
      </c>
      <c r="N7" s="5" t="s">
        <v>59</v>
      </c>
      <c r="O7" t="s">
        <v>58</v>
      </c>
      <c r="P7" t="s">
        <v>58</v>
      </c>
      <c r="Q7" s="5" t="s">
        <v>58</v>
      </c>
      <c r="R7" t="s">
        <v>59</v>
      </c>
      <c r="S7">
        <f>LEN(SUBSTITUTE(CONCATENATE(K7,L7,M7,N7,O7,P7,Q7,R7), "R",""))</f>
        <v>2</v>
      </c>
      <c r="T7">
        <f>LEN(SUBSTITUTE(CONCATENATE(K7,L7,M7,N7,O7,P7,Q7,R7), "D", ""))</f>
        <v>6</v>
      </c>
      <c r="U7">
        <v>1</v>
      </c>
    </row>
    <row r="8" spans="1:21" x14ac:dyDescent="0.3">
      <c r="A8" t="s">
        <v>6</v>
      </c>
      <c r="B8" t="s">
        <v>71</v>
      </c>
      <c r="C8" s="1">
        <v>3574097</v>
      </c>
      <c r="D8">
        <v>7</v>
      </c>
      <c r="E8" s="4" t="e">
        <f>C8/#REF!</f>
        <v>#REF!</v>
      </c>
      <c r="F8" s="4" t="e">
        <f>D8/#REF!</f>
        <v>#REF!</v>
      </c>
      <c r="G8" s="5" t="e">
        <f>F8-E8</f>
        <v>#REF!</v>
      </c>
      <c r="H8" s="6" t="e">
        <f>F8/E8</f>
        <v>#REF!</v>
      </c>
      <c r="I8" s="6" t="e">
        <f>E8*538</f>
        <v>#REF!</v>
      </c>
      <c r="J8">
        <v>739.1</v>
      </c>
      <c r="K8" t="s">
        <v>58</v>
      </c>
      <c r="L8" s="5" t="s">
        <v>58</v>
      </c>
      <c r="M8" s="5" t="s">
        <v>58</v>
      </c>
      <c r="N8" s="5" t="s">
        <v>59</v>
      </c>
      <c r="O8" t="s">
        <v>59</v>
      </c>
      <c r="P8" t="s">
        <v>59</v>
      </c>
      <c r="Q8" s="5" t="s">
        <v>59</v>
      </c>
      <c r="R8" t="s">
        <v>59</v>
      </c>
      <c r="S8">
        <f>LEN(SUBSTITUTE(CONCATENATE(K8,L8,M8,N8,O8,P8,Q8,R8), "R",""))</f>
        <v>5</v>
      </c>
      <c r="T8">
        <f>LEN(SUBSTITUTE(CONCATENATE(K8,L8,M8,N8,O8,P8,Q8,R8), "D", ""))</f>
        <v>3</v>
      </c>
      <c r="U8">
        <v>1</v>
      </c>
    </row>
    <row r="9" spans="1:21" x14ac:dyDescent="0.3">
      <c r="A9" t="s">
        <v>7</v>
      </c>
      <c r="B9" t="s">
        <v>72</v>
      </c>
      <c r="C9" s="1">
        <v>897934</v>
      </c>
      <c r="D9">
        <v>3</v>
      </c>
      <c r="E9" s="4" t="e">
        <f>C9/#REF!</f>
        <v>#REF!</v>
      </c>
      <c r="F9" s="4" t="e">
        <f>D9/#REF!</f>
        <v>#REF!</v>
      </c>
      <c r="G9" s="5" t="e">
        <f>F9-E9</f>
        <v>#REF!</v>
      </c>
      <c r="H9" s="6" t="e">
        <f>F9/E9</f>
        <v>#REF!</v>
      </c>
      <c r="I9" s="6" t="e">
        <f>E9*538</f>
        <v>#REF!</v>
      </c>
      <c r="J9">
        <v>464.3</v>
      </c>
      <c r="K9" t="s">
        <v>58</v>
      </c>
      <c r="L9" s="5" t="s">
        <v>58</v>
      </c>
      <c r="M9" s="5" t="s">
        <v>58</v>
      </c>
      <c r="N9" s="5" t="s">
        <v>59</v>
      </c>
      <c r="O9" t="s">
        <v>59</v>
      </c>
      <c r="P9" t="s">
        <v>59</v>
      </c>
      <c r="Q9" s="5" t="s">
        <v>59</v>
      </c>
      <c r="R9" t="s">
        <v>59</v>
      </c>
      <c r="S9">
        <f>LEN(SUBSTITUTE(CONCATENATE(K9,L9,M9,N9,O9,P9,Q9,R9), "R",""))</f>
        <v>5</v>
      </c>
      <c r="T9">
        <f>LEN(SUBSTITUTE(CONCATENATE(K9,L9,M9,N9,O9,P9,Q9,R9), "D", ""))</f>
        <v>3</v>
      </c>
      <c r="U9">
        <v>1</v>
      </c>
    </row>
    <row r="10" spans="1:21" x14ac:dyDescent="0.3">
      <c r="A10" t="s">
        <v>8</v>
      </c>
      <c r="B10" t="s">
        <v>73</v>
      </c>
      <c r="C10" s="1">
        <v>18801310</v>
      </c>
      <c r="D10">
        <v>29</v>
      </c>
      <c r="E10" s="4" t="e">
        <f>C10/#REF!</f>
        <v>#REF!</v>
      </c>
      <c r="F10" s="4" t="e">
        <f>D10/#REF!</f>
        <v>#REF!</v>
      </c>
      <c r="G10" s="5" t="e">
        <f>F10-E10</f>
        <v>#REF!</v>
      </c>
      <c r="H10" s="6" t="e">
        <f>F10/E10</f>
        <v>#REF!</v>
      </c>
      <c r="I10" s="6" t="e">
        <f>E10*538</f>
        <v>#REF!</v>
      </c>
      <c r="J10">
        <v>353.4</v>
      </c>
      <c r="K10" t="s">
        <v>58</v>
      </c>
      <c r="L10" s="5" t="s">
        <v>58</v>
      </c>
      <c r="M10" s="5" t="s">
        <v>58</v>
      </c>
      <c r="N10" s="5" t="s">
        <v>58</v>
      </c>
      <c r="O10" t="s">
        <v>59</v>
      </c>
      <c r="P10" t="s">
        <v>58</v>
      </c>
      <c r="Q10" s="5" t="s">
        <v>58</v>
      </c>
      <c r="R10" t="s">
        <v>59</v>
      </c>
      <c r="S10">
        <f>LEN(SUBSTITUTE(CONCATENATE(K10,L10,M10,N10,O10,P10,Q10,R10), "R",""))</f>
        <v>2</v>
      </c>
      <c r="T10">
        <f>LEN(SUBSTITUTE(CONCATENATE(K10,L10,M10,N10,O10,P10,Q10,R10), "D", ""))</f>
        <v>6</v>
      </c>
      <c r="U10">
        <v>1</v>
      </c>
    </row>
    <row r="11" spans="1:21" x14ac:dyDescent="0.3">
      <c r="A11" t="s">
        <v>9</v>
      </c>
      <c r="B11" t="s">
        <v>74</v>
      </c>
      <c r="C11" s="1">
        <v>9687653</v>
      </c>
      <c r="D11">
        <v>16</v>
      </c>
      <c r="E11" s="4" t="e">
        <f>C11/#REF!</f>
        <v>#REF!</v>
      </c>
      <c r="F11" s="4" t="e">
        <f>D11/#REF!</f>
        <v>#REF!</v>
      </c>
      <c r="G11" s="5" t="e">
        <f>F11-E11</f>
        <v>#REF!</v>
      </c>
      <c r="H11" s="6" t="e">
        <f>F11/E11</f>
        <v>#REF!</v>
      </c>
      <c r="I11" s="6" t="e">
        <f>E11*538</f>
        <v>#REF!</v>
      </c>
      <c r="J11">
        <v>169.5</v>
      </c>
      <c r="K11" t="s">
        <v>59</v>
      </c>
      <c r="L11" s="5" t="s">
        <v>58</v>
      </c>
      <c r="M11" s="5" t="s">
        <v>58</v>
      </c>
      <c r="N11" s="5" t="s">
        <v>59</v>
      </c>
      <c r="O11" t="s">
        <v>58</v>
      </c>
      <c r="P11" t="s">
        <v>58</v>
      </c>
      <c r="Q11" s="5" t="s">
        <v>58</v>
      </c>
      <c r="R11" t="s">
        <v>58</v>
      </c>
      <c r="S11">
        <f>LEN(SUBSTITUTE(CONCATENATE(K11,L11,M11,N11,O11,P11,Q11,R11), "R",""))</f>
        <v>2</v>
      </c>
      <c r="T11">
        <f>LEN(SUBSTITUTE(CONCATENATE(K11,L11,M11,N11,O11,P11,Q11,R11), "D", ""))</f>
        <v>6</v>
      </c>
      <c r="U11">
        <v>1</v>
      </c>
    </row>
    <row r="12" spans="1:21" x14ac:dyDescent="0.3">
      <c r="A12" t="s">
        <v>10</v>
      </c>
      <c r="B12" t="s">
        <v>75</v>
      </c>
      <c r="C12" s="1">
        <v>1360301</v>
      </c>
      <c r="D12">
        <v>4</v>
      </c>
      <c r="E12" s="4" t="e">
        <f>C12/#REF!</f>
        <v>#REF!</v>
      </c>
      <c r="F12" s="4" t="e">
        <f>D12/#REF!</f>
        <v>#REF!</v>
      </c>
      <c r="G12" s="5" t="e">
        <f>F12-E12</f>
        <v>#REF!</v>
      </c>
      <c r="H12" s="6" t="e">
        <f>F12/E12</f>
        <v>#REF!</v>
      </c>
      <c r="I12" s="6" t="e">
        <f>E12*538</f>
        <v>#REF!</v>
      </c>
      <c r="J12">
        <v>214.1</v>
      </c>
      <c r="K12" t="s">
        <v>59</v>
      </c>
      <c r="L12" s="5" t="s">
        <v>58</v>
      </c>
      <c r="M12" s="5" t="s">
        <v>59</v>
      </c>
      <c r="N12" s="5" t="s">
        <v>59</v>
      </c>
      <c r="O12" t="s">
        <v>59</v>
      </c>
      <c r="P12" t="s">
        <v>59</v>
      </c>
      <c r="Q12" s="5" t="s">
        <v>59</v>
      </c>
      <c r="R12" t="s">
        <v>59</v>
      </c>
      <c r="S12">
        <f>LEN(SUBSTITUTE(CONCATENATE(K12,L12,M12,N12,O12,P12,Q12,R12), "R",""))</f>
        <v>7</v>
      </c>
      <c r="T12">
        <f>LEN(SUBSTITUTE(CONCATENATE(K12,L12,M12,N12,O12,P12,Q12,R12), "D", ""))</f>
        <v>1</v>
      </c>
      <c r="U12">
        <v>1</v>
      </c>
    </row>
    <row r="13" spans="1:21" x14ac:dyDescent="0.3">
      <c r="A13" t="s">
        <v>11</v>
      </c>
      <c r="B13" t="s">
        <v>76</v>
      </c>
      <c r="C13" s="1">
        <v>1567582</v>
      </c>
      <c r="D13">
        <v>4</v>
      </c>
      <c r="E13" s="4" t="e">
        <f>C13/#REF!</f>
        <v>#REF!</v>
      </c>
      <c r="F13" s="4" t="e">
        <f>D13/#REF!</f>
        <v>#REF!</v>
      </c>
      <c r="G13" s="5" t="e">
        <f>F13-E13</f>
        <v>#REF!</v>
      </c>
      <c r="H13" s="6" t="e">
        <f>F13/E13</f>
        <v>#REF!</v>
      </c>
      <c r="I13" s="6" t="e">
        <f>E13*538</f>
        <v>#REF!</v>
      </c>
      <c r="J13">
        <v>19.149999999999999</v>
      </c>
      <c r="K13" t="s">
        <v>58</v>
      </c>
      <c r="L13" s="5" t="s">
        <v>58</v>
      </c>
      <c r="M13" s="5" t="s">
        <v>58</v>
      </c>
      <c r="N13" s="5" t="s">
        <v>58</v>
      </c>
      <c r="O13" t="s">
        <v>58</v>
      </c>
      <c r="P13" t="s">
        <v>58</v>
      </c>
      <c r="Q13" s="5" t="s">
        <v>58</v>
      </c>
      <c r="R13" t="s">
        <v>58</v>
      </c>
      <c r="S13">
        <f>LEN(SUBSTITUTE(CONCATENATE(K13,L13,M13,N13,O13,P13,Q13,R13), "R",""))</f>
        <v>0</v>
      </c>
      <c r="T13">
        <f>LEN(SUBSTITUTE(CONCATENATE(K13,L13,M13,N13,O13,P13,Q13,R13), "D", ""))</f>
        <v>8</v>
      </c>
      <c r="U13">
        <v>0</v>
      </c>
    </row>
    <row r="14" spans="1:21" x14ac:dyDescent="0.3">
      <c r="A14" t="s">
        <v>12</v>
      </c>
      <c r="B14" t="s">
        <v>77</v>
      </c>
      <c r="C14" s="1">
        <v>12830632</v>
      </c>
      <c r="D14">
        <v>20</v>
      </c>
      <c r="E14" s="4" t="e">
        <f>C14/#REF!</f>
        <v>#REF!</v>
      </c>
      <c r="F14" s="4" t="e">
        <f>D14/#REF!</f>
        <v>#REF!</v>
      </c>
      <c r="G14" s="5" t="e">
        <f>F14-E14</f>
        <v>#REF!</v>
      </c>
      <c r="H14" s="6" t="e">
        <f>F14/E14</f>
        <v>#REF!</v>
      </c>
      <c r="I14" s="6" t="e">
        <f>E14*538</f>
        <v>#REF!</v>
      </c>
      <c r="J14">
        <v>231.5</v>
      </c>
      <c r="K14" t="s">
        <v>58</v>
      </c>
      <c r="L14" s="5" t="s">
        <v>58</v>
      </c>
      <c r="M14" s="5" t="s">
        <v>58</v>
      </c>
      <c r="N14" s="5" t="s">
        <v>59</v>
      </c>
      <c r="O14" t="s">
        <v>59</v>
      </c>
      <c r="P14" t="s">
        <v>59</v>
      </c>
      <c r="Q14" s="5" t="s">
        <v>58</v>
      </c>
      <c r="R14" t="s">
        <v>59</v>
      </c>
      <c r="S14">
        <f>LEN(SUBSTITUTE(CONCATENATE(K14,L14,M14,N14,O14,P14,Q14,R14), "R",""))</f>
        <v>4</v>
      </c>
      <c r="T14">
        <f>LEN(SUBSTITUTE(CONCATENATE(K14,L14,M14,N14,O14,P14,Q14,R14), "D", ""))</f>
        <v>4</v>
      </c>
      <c r="U14">
        <v>1</v>
      </c>
    </row>
    <row r="15" spans="1:21" x14ac:dyDescent="0.3">
      <c r="A15" t="s">
        <v>13</v>
      </c>
      <c r="B15" t="s">
        <v>78</v>
      </c>
      <c r="C15" s="1">
        <v>6483802</v>
      </c>
      <c r="D15">
        <v>11</v>
      </c>
      <c r="E15" s="4" t="e">
        <f>C15/#REF!</f>
        <v>#REF!</v>
      </c>
      <c r="F15" s="4" t="e">
        <f>D15/#REF!</f>
        <v>#REF!</v>
      </c>
      <c r="G15" s="5" t="e">
        <f>F15-E15</f>
        <v>#REF!</v>
      </c>
      <c r="H15" s="6" t="e">
        <f>F15/E15</f>
        <v>#REF!</v>
      </c>
      <c r="I15" s="6" t="e">
        <f>E15*538</f>
        <v>#REF!</v>
      </c>
      <c r="J15">
        <v>181.7</v>
      </c>
      <c r="K15" t="s">
        <v>58</v>
      </c>
      <c r="L15" s="5" t="s">
        <v>58</v>
      </c>
      <c r="M15" s="5" t="s">
        <v>58</v>
      </c>
      <c r="N15" s="5" t="s">
        <v>58</v>
      </c>
      <c r="O15" t="s">
        <v>58</v>
      </c>
      <c r="P15" t="s">
        <v>58</v>
      </c>
      <c r="Q15" s="5" t="s">
        <v>58</v>
      </c>
      <c r="R15" t="s">
        <v>59</v>
      </c>
      <c r="S15">
        <f>LEN(SUBSTITUTE(CONCATENATE(K15,L15,M15,N15,O15,P15,Q15,R15), "R",""))</f>
        <v>1</v>
      </c>
      <c r="T15">
        <f>LEN(SUBSTITUTE(CONCATENATE(K15,L15,M15,N15,O15,P15,Q15,R15), "D", ""))</f>
        <v>7</v>
      </c>
      <c r="U15">
        <v>1</v>
      </c>
    </row>
    <row r="16" spans="1:21" x14ac:dyDescent="0.3">
      <c r="A16" t="s">
        <v>14</v>
      </c>
      <c r="B16" t="s">
        <v>79</v>
      </c>
      <c r="C16" s="1">
        <v>3046355</v>
      </c>
      <c r="D16">
        <v>6</v>
      </c>
      <c r="E16" s="4" t="e">
        <f>C16/#REF!</f>
        <v>#REF!</v>
      </c>
      <c r="F16" s="4" t="e">
        <f>D16/#REF!</f>
        <v>#REF!</v>
      </c>
      <c r="G16" s="5" t="e">
        <f>F16-E16</f>
        <v>#REF!</v>
      </c>
      <c r="H16" s="6" t="e">
        <f>F16/E16</f>
        <v>#REF!</v>
      </c>
      <c r="I16" s="6" t="e">
        <f>E16*538</f>
        <v>#REF!</v>
      </c>
      <c r="J16">
        <v>54.81</v>
      </c>
      <c r="K16" t="s">
        <v>58</v>
      </c>
      <c r="L16" s="5" t="s">
        <v>58</v>
      </c>
      <c r="M16" s="5" t="s">
        <v>59</v>
      </c>
      <c r="N16" s="5" t="s">
        <v>59</v>
      </c>
      <c r="O16" t="s">
        <v>59</v>
      </c>
      <c r="P16" t="s">
        <v>59</v>
      </c>
      <c r="Q16" s="5" t="s">
        <v>58</v>
      </c>
      <c r="R16" t="s">
        <v>59</v>
      </c>
      <c r="S16">
        <f>LEN(SUBSTITUTE(CONCATENATE(K16,L16,M16,N16,O16,P16,Q16,R16), "R",""))</f>
        <v>5</v>
      </c>
      <c r="T16">
        <f>LEN(SUBSTITUTE(CONCATENATE(K16,L16,M16,N16,O16,P16,Q16,R16), "D", ""))</f>
        <v>3</v>
      </c>
      <c r="U16">
        <v>1</v>
      </c>
    </row>
    <row r="17" spans="1:21" x14ac:dyDescent="0.3">
      <c r="A17" t="s">
        <v>15</v>
      </c>
      <c r="B17" t="s">
        <v>80</v>
      </c>
      <c r="C17" s="1">
        <v>2853118</v>
      </c>
      <c r="D17">
        <v>6</v>
      </c>
      <c r="E17" s="4" t="e">
        <f>C17/#REF!</f>
        <v>#REF!</v>
      </c>
      <c r="F17" s="4" t="e">
        <f>D17/#REF!</f>
        <v>#REF!</v>
      </c>
      <c r="G17" s="5" t="e">
        <f>F17-E17</f>
        <v>#REF!</v>
      </c>
      <c r="H17" s="6" t="e">
        <f>F17/E17</f>
        <v>#REF!</v>
      </c>
      <c r="I17" s="6" t="e">
        <f>E17*538</f>
        <v>#REF!</v>
      </c>
      <c r="J17">
        <v>35.090000000000003</v>
      </c>
      <c r="K17" t="s">
        <v>58</v>
      </c>
      <c r="L17" s="5" t="s">
        <v>58</v>
      </c>
      <c r="M17" s="5" t="s">
        <v>58</v>
      </c>
      <c r="N17" s="5" t="s">
        <v>58</v>
      </c>
      <c r="O17" t="s">
        <v>58</v>
      </c>
      <c r="P17" t="s">
        <v>58</v>
      </c>
      <c r="Q17" s="5" t="s">
        <v>58</v>
      </c>
      <c r="R17" t="s">
        <v>58</v>
      </c>
      <c r="S17">
        <f>LEN(SUBSTITUTE(CONCATENATE(K17,L17,M17,N17,O17,P17,Q17,R17), "R",""))</f>
        <v>0</v>
      </c>
      <c r="T17">
        <f>LEN(SUBSTITUTE(CONCATENATE(K17,L17,M17,N17,O17,P17,Q17,R17), "D", ""))</f>
        <v>8</v>
      </c>
      <c r="U17">
        <v>0</v>
      </c>
    </row>
    <row r="18" spans="1:21" x14ac:dyDescent="0.3">
      <c r="A18" t="s">
        <v>16</v>
      </c>
      <c r="B18" t="s">
        <v>81</v>
      </c>
      <c r="C18" s="1">
        <v>4339367</v>
      </c>
      <c r="D18">
        <v>8</v>
      </c>
      <c r="E18" s="4" t="e">
        <f>C18/#REF!</f>
        <v>#REF!</v>
      </c>
      <c r="F18" s="4" t="e">
        <f>D18/#REF!</f>
        <v>#REF!</v>
      </c>
      <c r="G18" s="5" t="e">
        <f>F18-E18</f>
        <v>#REF!</v>
      </c>
      <c r="H18" s="6" t="e">
        <f>F18/E18</f>
        <v>#REF!</v>
      </c>
      <c r="I18" s="6" t="e">
        <f>E18*538</f>
        <v>#REF!</v>
      </c>
      <c r="J18">
        <v>110</v>
      </c>
      <c r="K18" t="s">
        <v>58</v>
      </c>
      <c r="L18" s="5" t="s">
        <v>58</v>
      </c>
      <c r="M18" s="5" t="s">
        <v>58</v>
      </c>
      <c r="N18" s="5" t="s">
        <v>59</v>
      </c>
      <c r="O18" t="s">
        <v>59</v>
      </c>
      <c r="P18" t="s">
        <v>58</v>
      </c>
      <c r="Q18" s="5" t="s">
        <v>58</v>
      </c>
      <c r="R18" t="s">
        <v>58</v>
      </c>
      <c r="S18">
        <f>LEN(SUBSTITUTE(CONCATENATE(K18,L18,M18,N18,O18,P18,Q18,R18), "R",""))</f>
        <v>2</v>
      </c>
      <c r="T18">
        <f>LEN(SUBSTITUTE(CONCATENATE(K18,L18,M18,N18,O18,P18,Q18,R18), "D", ""))</f>
        <v>6</v>
      </c>
      <c r="U18">
        <v>1</v>
      </c>
    </row>
    <row r="19" spans="1:21" x14ac:dyDescent="0.3">
      <c r="A19" t="s">
        <v>17</v>
      </c>
      <c r="B19" t="s">
        <v>82</v>
      </c>
      <c r="C19" s="1">
        <v>4533372</v>
      </c>
      <c r="D19">
        <v>8</v>
      </c>
      <c r="E19" s="4" t="e">
        <f>C19/#REF!</f>
        <v>#REF!</v>
      </c>
      <c r="F19" s="4" t="e">
        <f>D19/#REF!</f>
        <v>#REF!</v>
      </c>
      <c r="G19" s="5" t="e">
        <f>F19-E19</f>
        <v>#REF!</v>
      </c>
      <c r="H19" s="6" t="e">
        <f>F19/E19</f>
        <v>#REF!</v>
      </c>
      <c r="I19" s="6" t="e">
        <f>E19*538</f>
        <v>#REF!</v>
      </c>
      <c r="J19">
        <v>105</v>
      </c>
      <c r="K19" t="s">
        <v>58</v>
      </c>
      <c r="L19" s="5" t="s">
        <v>58</v>
      </c>
      <c r="M19" s="5" t="s">
        <v>58</v>
      </c>
      <c r="N19" s="5" t="s">
        <v>59</v>
      </c>
      <c r="O19" t="s">
        <v>59</v>
      </c>
      <c r="P19" t="s">
        <v>58</v>
      </c>
      <c r="Q19" s="5" t="s">
        <v>58</v>
      </c>
      <c r="R19" t="s">
        <v>58</v>
      </c>
      <c r="S19">
        <f>LEN(SUBSTITUTE(CONCATENATE(K19,L19,M19,N19,O19,P19,Q19,R19), "R",""))</f>
        <v>2</v>
      </c>
      <c r="T19">
        <f>LEN(SUBSTITUTE(CONCATENATE(K19,L19,M19,N19,O19,P19,Q19,R19), "D", ""))</f>
        <v>6</v>
      </c>
      <c r="U19">
        <v>1</v>
      </c>
    </row>
    <row r="20" spans="1:21" x14ac:dyDescent="0.3">
      <c r="A20" t="s">
        <v>18</v>
      </c>
      <c r="B20" t="s">
        <v>83</v>
      </c>
      <c r="C20" s="1">
        <v>1328361</v>
      </c>
      <c r="D20">
        <v>4</v>
      </c>
      <c r="E20" s="4" t="e">
        <f>C20/#REF!</f>
        <v>#REF!</v>
      </c>
      <c r="F20" s="4" t="e">
        <f>D20/#REF!</f>
        <v>#REF!</v>
      </c>
      <c r="G20" s="5" t="e">
        <f>F20-E20</f>
        <v>#REF!</v>
      </c>
      <c r="H20" s="6" t="e">
        <f>F20/E20</f>
        <v>#REF!</v>
      </c>
      <c r="I20" s="6" t="e">
        <f>E20*538</f>
        <v>#REF!</v>
      </c>
      <c r="J20">
        <v>43.04</v>
      </c>
      <c r="K20" t="s">
        <v>58</v>
      </c>
      <c r="L20" s="5" t="s">
        <v>58</v>
      </c>
      <c r="M20" s="5" t="s">
        <v>58</v>
      </c>
      <c r="N20" s="5" t="s">
        <v>59</v>
      </c>
      <c r="O20" t="s">
        <v>59</v>
      </c>
      <c r="P20" t="s">
        <v>59</v>
      </c>
      <c r="Q20" s="5" t="s">
        <v>59</v>
      </c>
      <c r="R20" t="s">
        <v>59</v>
      </c>
      <c r="S20">
        <f>LEN(SUBSTITUTE(CONCATENATE(K20,L20,M20,N20,O20,P20,Q20,R20), "R",""))</f>
        <v>5</v>
      </c>
      <c r="T20">
        <f>LEN(SUBSTITUTE(CONCATENATE(K20,L20,M20,N20,O20,P20,Q20,R20), "D", ""))</f>
        <v>3</v>
      </c>
      <c r="U20">
        <v>1</v>
      </c>
    </row>
    <row r="21" spans="1:21" x14ac:dyDescent="0.3">
      <c r="A21" t="s">
        <v>19</v>
      </c>
      <c r="B21" t="s">
        <v>84</v>
      </c>
      <c r="C21" s="1">
        <v>5773552</v>
      </c>
      <c r="D21">
        <v>10</v>
      </c>
      <c r="E21" s="4" t="e">
        <f>C21/#REF!</f>
        <v>#REF!</v>
      </c>
      <c r="F21" s="4" t="e">
        <f>D21/#REF!</f>
        <v>#REF!</v>
      </c>
      <c r="G21" s="5" t="e">
        <f>F21-E21</f>
        <v>#REF!</v>
      </c>
      <c r="H21" s="6" t="e">
        <f>F21/E21</f>
        <v>#REF!</v>
      </c>
      <c r="I21" s="6" t="e">
        <f>E21*538</f>
        <v>#REF!</v>
      </c>
      <c r="J21">
        <v>596.29999999999995</v>
      </c>
      <c r="K21" t="s">
        <v>59</v>
      </c>
      <c r="L21" s="5" t="s">
        <v>58</v>
      </c>
      <c r="M21" s="5" t="s">
        <v>58</v>
      </c>
      <c r="N21" s="5" t="s">
        <v>59</v>
      </c>
      <c r="O21" t="s">
        <v>59</v>
      </c>
      <c r="P21" t="s">
        <v>59</v>
      </c>
      <c r="Q21" s="5" t="s">
        <v>59</v>
      </c>
      <c r="R21" t="s">
        <v>59</v>
      </c>
      <c r="S21">
        <f>LEN(SUBSTITUTE(CONCATENATE(K21,L21,M21,N21,O21,P21,Q21,R21), "R",""))</f>
        <v>6</v>
      </c>
      <c r="T21">
        <f>LEN(SUBSTITUTE(CONCATENATE(K21,L21,M21,N21,O21,P21,Q21,R21), "D", ""))</f>
        <v>2</v>
      </c>
      <c r="U21">
        <v>1</v>
      </c>
    </row>
    <row r="22" spans="1:21" x14ac:dyDescent="0.3">
      <c r="A22" t="s">
        <v>20</v>
      </c>
      <c r="B22" t="s">
        <v>85</v>
      </c>
      <c r="C22" s="1">
        <v>6547629</v>
      </c>
      <c r="D22">
        <v>11</v>
      </c>
      <c r="E22" s="4" t="e">
        <f>C22/#REF!</f>
        <v>#REF!</v>
      </c>
      <c r="F22" s="4" t="e">
        <f>D22/#REF!</f>
        <v>#REF!</v>
      </c>
      <c r="G22" s="5" t="e">
        <f>F22-E22</f>
        <v>#REF!</v>
      </c>
      <c r="H22" s="6" t="e">
        <f>F22/E22</f>
        <v>#REF!</v>
      </c>
      <c r="I22" s="6" t="e">
        <f>E22*538</f>
        <v>#REF!</v>
      </c>
      <c r="J22">
        <v>840.2</v>
      </c>
      <c r="K22" t="s">
        <v>58</v>
      </c>
      <c r="L22" s="5" t="s">
        <v>58</v>
      </c>
      <c r="M22" s="5" t="s">
        <v>59</v>
      </c>
      <c r="N22" s="5" t="s">
        <v>59</v>
      </c>
      <c r="O22" t="s">
        <v>59</v>
      </c>
      <c r="P22" t="s">
        <v>59</v>
      </c>
      <c r="Q22" s="5" t="s">
        <v>59</v>
      </c>
      <c r="R22" t="s">
        <v>59</v>
      </c>
      <c r="S22">
        <f>LEN(SUBSTITUTE(CONCATENATE(K22,L22,M22,N22,O22,P22,Q22,R22), "R",""))</f>
        <v>6</v>
      </c>
      <c r="T22">
        <f>LEN(SUBSTITUTE(CONCATENATE(K22,L22,M22,N22,O22,P22,Q22,R22), "D", ""))</f>
        <v>2</v>
      </c>
      <c r="U22">
        <v>1</v>
      </c>
    </row>
    <row r="23" spans="1:21" x14ac:dyDescent="0.3">
      <c r="A23" t="s">
        <v>21</v>
      </c>
      <c r="B23" t="s">
        <v>86</v>
      </c>
      <c r="C23" s="1">
        <v>9883640</v>
      </c>
      <c r="D23">
        <v>16</v>
      </c>
      <c r="E23" s="4" t="e">
        <f>C23/#REF!</f>
        <v>#REF!</v>
      </c>
      <c r="F23" s="4" t="e">
        <f>D23/#REF!</f>
        <v>#REF!</v>
      </c>
      <c r="G23" s="5" t="e">
        <f>F23-E23</f>
        <v>#REF!</v>
      </c>
      <c r="H23" s="6" t="e">
        <f>F23/E23</f>
        <v>#REF!</v>
      </c>
      <c r="I23" s="6" t="e">
        <f>E23*538</f>
        <v>#REF!</v>
      </c>
      <c r="J23">
        <v>173.9</v>
      </c>
      <c r="K23" t="s">
        <v>58</v>
      </c>
      <c r="L23" s="5" t="s">
        <v>58</v>
      </c>
      <c r="M23" s="5" t="s">
        <v>58</v>
      </c>
      <c r="N23" s="5" t="s">
        <v>59</v>
      </c>
      <c r="O23" t="s">
        <v>59</v>
      </c>
      <c r="P23" t="s">
        <v>59</v>
      </c>
      <c r="Q23" s="5" t="s">
        <v>59</v>
      </c>
      <c r="R23" t="s">
        <v>59</v>
      </c>
      <c r="S23">
        <f>LEN(SUBSTITUTE(CONCATENATE(K23,L23,M23,N23,O23,P23,Q23,R23), "R",""))</f>
        <v>5</v>
      </c>
      <c r="T23">
        <f>LEN(SUBSTITUTE(CONCATENATE(K23,L23,M23,N23,O23,P23,Q23,R23), "D", ""))</f>
        <v>3</v>
      </c>
      <c r="U23">
        <v>1</v>
      </c>
    </row>
    <row r="24" spans="1:21" x14ac:dyDescent="0.3">
      <c r="A24" t="s">
        <v>22</v>
      </c>
      <c r="B24" t="s">
        <v>87</v>
      </c>
      <c r="C24" s="1">
        <v>5303925</v>
      </c>
      <c r="D24">
        <v>10</v>
      </c>
      <c r="E24" s="4" t="e">
        <f>C24/#REF!</f>
        <v>#REF!</v>
      </c>
      <c r="F24" s="4" t="e">
        <f>D24/#REF!</f>
        <v>#REF!</v>
      </c>
      <c r="G24" s="5" t="e">
        <f>F24-E24</f>
        <v>#REF!</v>
      </c>
      <c r="H24" s="6" t="e">
        <f>F24/E24</f>
        <v>#REF!</v>
      </c>
      <c r="I24" s="6" t="e">
        <f>E24*538</f>
        <v>#REF!</v>
      </c>
      <c r="J24">
        <v>67.14</v>
      </c>
      <c r="K24" t="s">
        <v>59</v>
      </c>
      <c r="L24" s="5" t="s">
        <v>59</v>
      </c>
      <c r="M24" s="5" t="s">
        <v>59</v>
      </c>
      <c r="N24" s="5" t="s">
        <v>59</v>
      </c>
      <c r="O24" t="s">
        <v>59</v>
      </c>
      <c r="P24" t="s">
        <v>59</v>
      </c>
      <c r="Q24" s="5" t="s">
        <v>59</v>
      </c>
      <c r="R24" t="s">
        <v>59</v>
      </c>
      <c r="S24">
        <f>LEN(SUBSTITUTE(CONCATENATE(K24,L24,M24,N24,O24,P24,Q24,R24), "R",""))</f>
        <v>8</v>
      </c>
      <c r="T24">
        <f>LEN(SUBSTITUTE(CONCATENATE(K24,L24,M24,N24,O24,P24,Q24,R24), "D", ""))</f>
        <v>0</v>
      </c>
      <c r="U24">
        <v>1</v>
      </c>
    </row>
    <row r="25" spans="1:21" x14ac:dyDescent="0.3">
      <c r="A25" t="s">
        <v>23</v>
      </c>
      <c r="B25" t="s">
        <v>88</v>
      </c>
      <c r="C25" s="1">
        <v>2967297</v>
      </c>
      <c r="D25">
        <v>6</v>
      </c>
      <c r="E25" s="4" t="e">
        <f>C25/#REF!</f>
        <v>#REF!</v>
      </c>
      <c r="F25" s="4" t="e">
        <f>D25/#REF!</f>
        <v>#REF!</v>
      </c>
      <c r="G25" s="5" t="e">
        <f>F25-E25</f>
        <v>#REF!</v>
      </c>
      <c r="H25" s="6" t="e">
        <f>F25/E25</f>
        <v>#REF!</v>
      </c>
      <c r="I25" s="6" t="e">
        <f>E25*538</f>
        <v>#REF!</v>
      </c>
      <c r="J25">
        <v>63.5</v>
      </c>
      <c r="K25" t="s">
        <v>58</v>
      </c>
      <c r="L25" s="5" t="s">
        <v>58</v>
      </c>
      <c r="M25" s="5" t="s">
        <v>58</v>
      </c>
      <c r="N25" s="5" t="s">
        <v>58</v>
      </c>
      <c r="O25" t="s">
        <v>58</v>
      </c>
      <c r="P25" t="s">
        <v>58</v>
      </c>
      <c r="Q25" s="5" t="s">
        <v>58</v>
      </c>
      <c r="R25" t="s">
        <v>58</v>
      </c>
      <c r="S25">
        <f>LEN(SUBSTITUTE(CONCATENATE(K25,L25,M25,N25,O25,P25,Q25,R25), "R",""))</f>
        <v>0</v>
      </c>
      <c r="T25">
        <f>LEN(SUBSTITUTE(CONCATENATE(K25,L25,M25,N25,O25,P25,Q25,R25), "D", ""))</f>
        <v>8</v>
      </c>
      <c r="U25">
        <v>0</v>
      </c>
    </row>
    <row r="26" spans="1:21" x14ac:dyDescent="0.3">
      <c r="A26" t="s">
        <v>24</v>
      </c>
      <c r="B26" t="s">
        <v>89</v>
      </c>
      <c r="C26" s="1">
        <v>5988927</v>
      </c>
      <c r="D26">
        <v>10</v>
      </c>
      <c r="E26" s="4" t="e">
        <f>C26/#REF!</f>
        <v>#REF!</v>
      </c>
      <c r="F26" s="4" t="e">
        <f>D26/#REF!</f>
        <v>#REF!</v>
      </c>
      <c r="G26" s="5" t="e">
        <f>F26-E26</f>
        <v>#REF!</v>
      </c>
      <c r="H26" s="6" t="e">
        <f>F26/E26</f>
        <v>#REF!</v>
      </c>
      <c r="I26" s="6" t="e">
        <f>E26*538</f>
        <v>#REF!</v>
      </c>
      <c r="J26">
        <v>87.26</v>
      </c>
      <c r="K26" t="s">
        <v>58</v>
      </c>
      <c r="L26" s="5" t="s">
        <v>58</v>
      </c>
      <c r="M26" s="5" t="s">
        <v>58</v>
      </c>
      <c r="N26" s="5" t="s">
        <v>59</v>
      </c>
      <c r="O26" t="s">
        <v>59</v>
      </c>
      <c r="P26" t="s">
        <v>58</v>
      </c>
      <c r="Q26" s="5" t="s">
        <v>58</v>
      </c>
      <c r="R26" t="s">
        <v>58</v>
      </c>
      <c r="S26">
        <f>LEN(SUBSTITUTE(CONCATENATE(K26,L26,M26,N26,O26,P26,Q26,R26), "R",""))</f>
        <v>2</v>
      </c>
      <c r="T26">
        <f>LEN(SUBSTITUTE(CONCATENATE(K26,L26,M26,N26,O26,P26,Q26,R26), "D", ""))</f>
        <v>6</v>
      </c>
      <c r="U26">
        <v>1</v>
      </c>
    </row>
    <row r="27" spans="1:21" x14ac:dyDescent="0.3">
      <c r="A27" t="s">
        <v>25</v>
      </c>
      <c r="B27" t="s">
        <v>90</v>
      </c>
      <c r="C27" s="1">
        <v>989415</v>
      </c>
      <c r="D27">
        <v>3</v>
      </c>
      <c r="E27" s="4" t="e">
        <f>C27/#REF!</f>
        <v>#REF!</v>
      </c>
      <c r="F27" s="4" t="e">
        <f>D27/#REF!</f>
        <v>#REF!</v>
      </c>
      <c r="G27" s="5" t="e">
        <f>F27-E27</f>
        <v>#REF!</v>
      </c>
      <c r="H27" s="6" t="e">
        <f>F27/E27</f>
        <v>#REF!</v>
      </c>
      <c r="I27" s="6" t="e">
        <f>E27*538</f>
        <v>#REF!</v>
      </c>
      <c r="J27">
        <v>6.8579999999999997</v>
      </c>
      <c r="K27" t="s">
        <v>58</v>
      </c>
      <c r="L27" s="5" t="s">
        <v>58</v>
      </c>
      <c r="M27" s="5" t="s">
        <v>58</v>
      </c>
      <c r="N27" s="5" t="s">
        <v>59</v>
      </c>
      <c r="O27" t="s">
        <v>58</v>
      </c>
      <c r="P27" t="s">
        <v>58</v>
      </c>
      <c r="Q27" s="5" t="s">
        <v>58</v>
      </c>
      <c r="R27" t="s">
        <v>58</v>
      </c>
      <c r="S27">
        <f>LEN(SUBSTITUTE(CONCATENATE(K27,L27,M27,N27,O27,P27,Q27,R27), "R",""))</f>
        <v>1</v>
      </c>
      <c r="T27">
        <f>LEN(SUBSTITUTE(CONCATENATE(K27,L27,M27,N27,O27,P27,Q27,R27), "D", ""))</f>
        <v>7</v>
      </c>
      <c r="U27">
        <v>0</v>
      </c>
    </row>
    <row r="28" spans="1:21" x14ac:dyDescent="0.3">
      <c r="A28" t="s">
        <v>26</v>
      </c>
      <c r="B28" t="s">
        <v>91</v>
      </c>
      <c r="C28" s="1">
        <v>1826341</v>
      </c>
      <c r="D28">
        <v>5</v>
      </c>
      <c r="E28" s="4" t="e">
        <f>C28/#REF!</f>
        <v>#REF!</v>
      </c>
      <c r="F28" s="4" t="e">
        <f>D28/#REF!</f>
        <v>#REF!</v>
      </c>
      <c r="G28" s="5" t="e">
        <f>F28-E28</f>
        <v>#REF!</v>
      </c>
      <c r="H28" s="6" t="e">
        <f>F28/E28</f>
        <v>#REF!</v>
      </c>
      <c r="I28" s="6" t="e">
        <f>E28*538</f>
        <v>#REF!</v>
      </c>
      <c r="J28">
        <v>23.97</v>
      </c>
      <c r="K28" t="s">
        <v>58</v>
      </c>
      <c r="L28" s="5" t="s">
        <v>58</v>
      </c>
      <c r="M28" s="5" t="s">
        <v>58</v>
      </c>
      <c r="N28" s="5" t="s">
        <v>58</v>
      </c>
      <c r="O28" t="s">
        <v>58</v>
      </c>
      <c r="P28" t="s">
        <v>58</v>
      </c>
      <c r="Q28" s="5" t="s">
        <v>58</v>
      </c>
      <c r="R28" t="s">
        <v>58</v>
      </c>
      <c r="S28">
        <f>LEN(SUBSTITUTE(CONCATENATE(K28,L28,M28,N28,O28,P28,Q28,R28), "R",""))</f>
        <v>0</v>
      </c>
      <c r="T28">
        <f>LEN(SUBSTITUTE(CONCATENATE(K28,L28,M28,N28,O28,P28,Q28,R28), "D", ""))</f>
        <v>8</v>
      </c>
      <c r="U28">
        <v>0</v>
      </c>
    </row>
    <row r="29" spans="1:21" x14ac:dyDescent="0.3">
      <c r="A29" t="s">
        <v>27</v>
      </c>
      <c r="B29" t="s">
        <v>92</v>
      </c>
      <c r="C29" s="1">
        <v>2700551</v>
      </c>
      <c r="D29">
        <v>6</v>
      </c>
      <c r="E29" s="4" t="e">
        <f>C29/#REF!</f>
        <v>#REF!</v>
      </c>
      <c r="F29" s="4" t="e">
        <f>D29/#REF!</f>
        <v>#REF!</v>
      </c>
      <c r="G29" s="5" t="e">
        <f>F29-E29</f>
        <v>#REF!</v>
      </c>
      <c r="H29" s="6" t="e">
        <f>F29/E29</f>
        <v>#REF!</v>
      </c>
      <c r="I29" s="6" t="e">
        <f>E29*538</f>
        <v>#REF!</v>
      </c>
      <c r="J29">
        <v>24.8</v>
      </c>
      <c r="K29" t="s">
        <v>58</v>
      </c>
      <c r="L29" s="5" t="s">
        <v>58</v>
      </c>
      <c r="M29" s="5" t="s">
        <v>58</v>
      </c>
      <c r="N29" s="5" t="s">
        <v>59</v>
      </c>
      <c r="O29" t="s">
        <v>59</v>
      </c>
      <c r="P29" t="s">
        <v>58</v>
      </c>
      <c r="Q29" s="5" t="s">
        <v>58</v>
      </c>
      <c r="R29" t="s">
        <v>59</v>
      </c>
      <c r="S29">
        <f>LEN(SUBSTITUTE(CONCATENATE(K29,L29,M29,N29,O29,P29,Q29,R29), "R",""))</f>
        <v>3</v>
      </c>
      <c r="T29">
        <f>LEN(SUBSTITUTE(CONCATENATE(K29,L29,M29,N29,O29,P29,Q29,R29), "D", ""))</f>
        <v>5</v>
      </c>
      <c r="U29">
        <v>1</v>
      </c>
    </row>
    <row r="30" spans="1:21" x14ac:dyDescent="0.3">
      <c r="A30" t="s">
        <v>28</v>
      </c>
      <c r="B30" t="s">
        <v>93</v>
      </c>
      <c r="C30" s="1">
        <v>1316470</v>
      </c>
      <c r="D30">
        <v>4</v>
      </c>
      <c r="E30" s="4" t="e">
        <f>C30/#REF!</f>
        <v>#REF!</v>
      </c>
      <c r="F30" s="4" t="e">
        <f>D30/#REF!</f>
        <v>#REF!</v>
      </c>
      <c r="G30" s="5" t="e">
        <f>F30-E30</f>
        <v>#REF!</v>
      </c>
      <c r="H30" s="6" t="e">
        <f>F30/E30</f>
        <v>#REF!</v>
      </c>
      <c r="I30" s="6" t="e">
        <f>E30*538</f>
        <v>#REF!</v>
      </c>
      <c r="J30">
        <v>147</v>
      </c>
      <c r="K30" t="s">
        <v>58</v>
      </c>
      <c r="L30" s="5" t="s">
        <v>58</v>
      </c>
      <c r="M30" s="5" t="s">
        <v>58</v>
      </c>
      <c r="N30" s="5" t="s">
        <v>59</v>
      </c>
      <c r="O30" t="s">
        <v>59</v>
      </c>
      <c r="P30" t="s">
        <v>58</v>
      </c>
      <c r="Q30" s="5" t="s">
        <v>59</v>
      </c>
      <c r="R30" t="s">
        <v>59</v>
      </c>
      <c r="S30">
        <f>LEN(SUBSTITUTE(CONCATENATE(K30,L30,M30,N30,O30,P30,Q30,R30), "R",""))</f>
        <v>4</v>
      </c>
      <c r="T30">
        <f>LEN(SUBSTITUTE(CONCATENATE(K30,L30,M30,N30,O30,P30,Q30,R30), "D", ""))</f>
        <v>4</v>
      </c>
      <c r="U30">
        <v>1</v>
      </c>
    </row>
    <row r="31" spans="1:21" x14ac:dyDescent="0.3">
      <c r="A31" t="s">
        <v>29</v>
      </c>
      <c r="B31" t="s">
        <v>94</v>
      </c>
      <c r="C31" s="1">
        <v>8791894</v>
      </c>
      <c r="D31">
        <v>14</v>
      </c>
      <c r="E31" s="4" t="e">
        <f>C31/#REF!</f>
        <v>#REF!</v>
      </c>
      <c r="F31" s="4" t="e">
        <f>D31/#REF!</f>
        <v>#REF!</v>
      </c>
      <c r="G31" s="5" t="e">
        <f>F31-E31</f>
        <v>#REF!</v>
      </c>
      <c r="H31" s="6" t="e">
        <f>F31/E31</f>
        <v>#REF!</v>
      </c>
      <c r="I31" s="6" t="e">
        <f>E31*538</f>
        <v>#REF!</v>
      </c>
      <c r="J31" s="1">
        <v>1189</v>
      </c>
      <c r="K31" s="1" t="s">
        <v>58</v>
      </c>
      <c r="L31" s="5" t="s">
        <v>58</v>
      </c>
      <c r="M31" s="5" t="s">
        <v>58</v>
      </c>
      <c r="N31" s="5" t="s">
        <v>59</v>
      </c>
      <c r="O31" t="s">
        <v>59</v>
      </c>
      <c r="P31" t="s">
        <v>59</v>
      </c>
      <c r="Q31" s="5" t="s">
        <v>59</v>
      </c>
      <c r="R31" t="s">
        <v>59</v>
      </c>
      <c r="S31">
        <f>LEN(SUBSTITUTE(CONCATENATE(K31,L31,M31,N31,O31,P31,Q31,R31), "R",""))</f>
        <v>5</v>
      </c>
      <c r="T31">
        <f>LEN(SUBSTITUTE(CONCATENATE(K31,L31,M31,N31,O31,P31,Q31,R31), "D", ""))</f>
        <v>3</v>
      </c>
      <c r="U31">
        <v>1</v>
      </c>
    </row>
    <row r="32" spans="1:21" x14ac:dyDescent="0.3">
      <c r="A32" t="s">
        <v>30</v>
      </c>
      <c r="B32" t="s">
        <v>95</v>
      </c>
      <c r="C32" s="1">
        <v>2059179</v>
      </c>
      <c r="D32">
        <v>5</v>
      </c>
      <c r="E32" s="4" t="e">
        <f>C32/#REF!</f>
        <v>#REF!</v>
      </c>
      <c r="F32" s="4" t="e">
        <f>D32/#REF!</f>
        <v>#REF!</v>
      </c>
      <c r="G32" s="5" t="e">
        <f>F32-E32</f>
        <v>#REF!</v>
      </c>
      <c r="H32" s="6" t="e">
        <f>F32/E32</f>
        <v>#REF!</v>
      </c>
      <c r="I32" s="6" t="e">
        <f>E32*538</f>
        <v>#REF!</v>
      </c>
      <c r="J32">
        <v>17.16</v>
      </c>
      <c r="K32" t="s">
        <v>58</v>
      </c>
      <c r="L32" s="5" t="s">
        <v>58</v>
      </c>
      <c r="M32" s="5" t="s">
        <v>58</v>
      </c>
      <c r="N32" s="5" t="s">
        <v>59</v>
      </c>
      <c r="O32" t="s">
        <v>59</v>
      </c>
      <c r="P32" t="s">
        <v>59</v>
      </c>
      <c r="Q32" s="5" t="s">
        <v>58</v>
      </c>
      <c r="R32" t="s">
        <v>59</v>
      </c>
      <c r="S32">
        <f>LEN(SUBSTITUTE(CONCATENATE(K32,L32,M32,N32,O32,P32,Q32,R32), "R",""))</f>
        <v>4</v>
      </c>
      <c r="T32">
        <f>LEN(SUBSTITUTE(CONCATENATE(K32,L32,M32,N32,O32,P32,Q32,R32), "D", ""))</f>
        <v>4</v>
      </c>
      <c r="U32">
        <v>1</v>
      </c>
    </row>
    <row r="33" spans="1:21" x14ac:dyDescent="0.3">
      <c r="A33" t="s">
        <v>31</v>
      </c>
      <c r="B33" t="s">
        <v>96</v>
      </c>
      <c r="C33" s="1">
        <v>19378102</v>
      </c>
      <c r="D33">
        <v>29</v>
      </c>
      <c r="E33" s="4" t="e">
        <f>C33/#REF!</f>
        <v>#REF!</v>
      </c>
      <c r="F33" s="4" t="e">
        <f>D33/#REF!</f>
        <v>#REF!</v>
      </c>
      <c r="G33" s="5" t="e">
        <f>F33-E33</f>
        <v>#REF!</v>
      </c>
      <c r="H33" s="6" t="e">
        <f>F33/E33</f>
        <v>#REF!</v>
      </c>
      <c r="I33" s="6" t="e">
        <f>E33*538</f>
        <v>#REF!</v>
      </c>
      <c r="J33">
        <v>412.3</v>
      </c>
      <c r="K33" t="s">
        <v>58</v>
      </c>
      <c r="L33" s="5" t="s">
        <v>58</v>
      </c>
      <c r="M33" s="5" t="s">
        <v>59</v>
      </c>
      <c r="N33" s="5" t="s">
        <v>59</v>
      </c>
      <c r="O33" t="s">
        <v>59</v>
      </c>
      <c r="P33" t="s">
        <v>59</v>
      </c>
      <c r="Q33" s="5" t="s">
        <v>59</v>
      </c>
      <c r="R33" t="s">
        <v>59</v>
      </c>
      <c r="S33">
        <f>LEN(SUBSTITUTE(CONCATENATE(K33,L33,M33,N33,O33,P33,Q33,R33), "R",""))</f>
        <v>6</v>
      </c>
      <c r="T33">
        <f>LEN(SUBSTITUTE(CONCATENATE(K33,L33,M33,N33,O33,P33,Q33,R33), "D", ""))</f>
        <v>2</v>
      </c>
      <c r="U33">
        <v>1</v>
      </c>
    </row>
    <row r="34" spans="1:21" x14ac:dyDescent="0.3">
      <c r="A34" t="s">
        <v>32</v>
      </c>
      <c r="B34" t="s">
        <v>97</v>
      </c>
      <c r="C34" s="1">
        <v>9535483</v>
      </c>
      <c r="D34">
        <v>15</v>
      </c>
      <c r="E34" s="4" t="e">
        <f>C34/#REF!</f>
        <v>#REF!</v>
      </c>
      <c r="F34" s="4" t="e">
        <f>D34/#REF!</f>
        <v>#REF!</v>
      </c>
      <c r="G34" s="5" t="e">
        <f>F34-E34</f>
        <v>#REF!</v>
      </c>
      <c r="H34" s="6" t="e">
        <f>F34/E34</f>
        <v>#REF!</v>
      </c>
      <c r="I34" s="6" t="e">
        <f>E34*538</f>
        <v>#REF!</v>
      </c>
      <c r="J34">
        <v>198.2</v>
      </c>
      <c r="K34" t="s">
        <v>58</v>
      </c>
      <c r="L34" s="5" t="s">
        <v>58</v>
      </c>
      <c r="M34" s="5" t="s">
        <v>58</v>
      </c>
      <c r="N34" s="5" t="s">
        <v>58</v>
      </c>
      <c r="O34" t="s">
        <v>58</v>
      </c>
      <c r="P34" t="s">
        <v>58</v>
      </c>
      <c r="Q34" s="5" t="s">
        <v>58</v>
      </c>
      <c r="R34" t="s">
        <v>59</v>
      </c>
      <c r="S34">
        <f>LEN(SUBSTITUTE(CONCATENATE(K34,L34,M34,N34,O34,P34,Q34,R34), "R",""))</f>
        <v>1</v>
      </c>
      <c r="T34">
        <f>LEN(SUBSTITUTE(CONCATENATE(K34,L34,M34,N34,O34,P34,Q34,R34), "D", ""))</f>
        <v>7</v>
      </c>
      <c r="U34">
        <v>1</v>
      </c>
    </row>
    <row r="35" spans="1:21" x14ac:dyDescent="0.3">
      <c r="A35" t="s">
        <v>33</v>
      </c>
      <c r="B35" t="s">
        <v>98</v>
      </c>
      <c r="C35" s="1">
        <v>672591</v>
      </c>
      <c r="D35">
        <v>3</v>
      </c>
      <c r="E35" s="4" t="e">
        <f>C35/#REF!</f>
        <v>#REF!</v>
      </c>
      <c r="F35" s="4" t="e">
        <f>D35/#REF!</f>
        <v>#REF!</v>
      </c>
      <c r="G35" s="5" t="e">
        <f>F35-E35</f>
        <v>#REF!</v>
      </c>
      <c r="H35" s="6" t="e">
        <f>F35/E35</f>
        <v>#REF!</v>
      </c>
      <c r="I35" s="6" t="e">
        <f>E35*538</f>
        <v>#REF!</v>
      </c>
      <c r="J35">
        <v>9.9160000000000004</v>
      </c>
      <c r="K35" t="s">
        <v>58</v>
      </c>
      <c r="L35" s="5" t="s">
        <v>58</v>
      </c>
      <c r="M35" s="5" t="s">
        <v>58</v>
      </c>
      <c r="N35" s="5" t="s">
        <v>58</v>
      </c>
      <c r="O35" t="s">
        <v>58</v>
      </c>
      <c r="P35" t="s">
        <v>58</v>
      </c>
      <c r="Q35" s="5" t="s">
        <v>58</v>
      </c>
      <c r="R35" t="s">
        <v>58</v>
      </c>
      <c r="S35">
        <f>LEN(SUBSTITUTE(CONCATENATE(K35,L35,M35,N35,O35,P35,Q35,R35), "R",""))</f>
        <v>0</v>
      </c>
      <c r="T35">
        <f>LEN(SUBSTITUTE(CONCATENATE(K35,L35,M35,N35,O35,P35,Q35,R35), "D", ""))</f>
        <v>8</v>
      </c>
      <c r="U35">
        <v>0</v>
      </c>
    </row>
    <row r="36" spans="1:21" x14ac:dyDescent="0.3">
      <c r="A36" t="s">
        <v>34</v>
      </c>
      <c r="B36" t="s">
        <v>99</v>
      </c>
      <c r="C36" s="1">
        <v>11536504</v>
      </c>
      <c r="D36">
        <v>18</v>
      </c>
      <c r="E36" s="4" t="e">
        <f>C36/#REF!</f>
        <v>#REF!</v>
      </c>
      <c r="F36" s="4" t="e">
        <f>D36/#REF!</f>
        <v>#REF!</v>
      </c>
      <c r="G36" s="5" t="e">
        <f>F36-E36</f>
        <v>#REF!</v>
      </c>
      <c r="H36" s="6" t="e">
        <f>F36/E36</f>
        <v>#REF!</v>
      </c>
      <c r="I36" s="6" t="e">
        <f>E36*538</f>
        <v>#REF!</v>
      </c>
      <c r="J36">
        <v>281.89999999999998</v>
      </c>
      <c r="K36" t="s">
        <v>58</v>
      </c>
      <c r="L36" s="5" t="s">
        <v>58</v>
      </c>
      <c r="M36" s="5" t="s">
        <v>58</v>
      </c>
      <c r="N36" s="5" t="s">
        <v>59</v>
      </c>
      <c r="O36" t="s">
        <v>59</v>
      </c>
      <c r="P36" t="s">
        <v>58</v>
      </c>
      <c r="Q36" s="5" t="s">
        <v>58</v>
      </c>
      <c r="R36" t="s">
        <v>59</v>
      </c>
      <c r="S36">
        <f>LEN(SUBSTITUTE(CONCATENATE(K36,L36,M36,N36,O36,P36,Q36,R36), "R",""))</f>
        <v>3</v>
      </c>
      <c r="T36">
        <f>LEN(SUBSTITUTE(CONCATENATE(K36,L36,M36,N36,O36,P36,Q36,R36), "D", ""))</f>
        <v>5</v>
      </c>
      <c r="U36">
        <v>1</v>
      </c>
    </row>
    <row r="37" spans="1:21" x14ac:dyDescent="0.3">
      <c r="A37" t="s">
        <v>35</v>
      </c>
      <c r="B37" t="s">
        <v>100</v>
      </c>
      <c r="C37" s="1">
        <v>3751351</v>
      </c>
      <c r="D37">
        <v>7</v>
      </c>
      <c r="E37" s="4" t="e">
        <f>C37/#REF!</f>
        <v>#REF!</v>
      </c>
      <c r="F37" s="4" t="e">
        <f>D37/#REF!</f>
        <v>#REF!</v>
      </c>
      <c r="G37" s="5" t="e">
        <f>F37-E37</f>
        <v>#REF!</v>
      </c>
      <c r="H37" s="6" t="e">
        <f>F37/E37</f>
        <v>#REF!</v>
      </c>
      <c r="I37" s="6" t="e">
        <f>E37*538</f>
        <v>#REF!</v>
      </c>
      <c r="J37">
        <v>55.22</v>
      </c>
      <c r="K37" t="s">
        <v>58</v>
      </c>
      <c r="L37" s="5" t="s">
        <v>58</v>
      </c>
      <c r="M37" s="5" t="s">
        <v>58</v>
      </c>
      <c r="N37" s="5" t="s">
        <v>58</v>
      </c>
      <c r="O37" t="s">
        <v>58</v>
      </c>
      <c r="P37" t="s">
        <v>58</v>
      </c>
      <c r="Q37" s="5" t="s">
        <v>58</v>
      </c>
      <c r="R37" t="s">
        <v>58</v>
      </c>
      <c r="S37">
        <f>LEN(SUBSTITUTE(CONCATENATE(K37,L37,M37,N37,O37,P37,Q37,R37), "R",""))</f>
        <v>0</v>
      </c>
      <c r="T37">
        <f>LEN(SUBSTITUTE(CONCATENATE(K37,L37,M37,N37,O37,P37,Q37,R37), "D", ""))</f>
        <v>8</v>
      </c>
      <c r="U37">
        <v>0</v>
      </c>
    </row>
    <row r="38" spans="1:21" x14ac:dyDescent="0.3">
      <c r="A38" t="s">
        <v>36</v>
      </c>
      <c r="B38" t="s">
        <v>101</v>
      </c>
      <c r="C38" s="1">
        <v>3831074</v>
      </c>
      <c r="D38">
        <v>7</v>
      </c>
      <c r="E38" s="4" t="e">
        <f>C38/#REF!</f>
        <v>#REF!</v>
      </c>
      <c r="F38" s="4" t="e">
        <f>D38/#REF!</f>
        <v>#REF!</v>
      </c>
      <c r="G38" s="5" t="e">
        <f>F38-E38</f>
        <v>#REF!</v>
      </c>
      <c r="H38" s="6" t="e">
        <f>F38/E38</f>
        <v>#REF!</v>
      </c>
      <c r="I38" s="6" t="e">
        <f>E38*538</f>
        <v>#REF!</v>
      </c>
      <c r="J38">
        <v>40.33</v>
      </c>
      <c r="K38" t="s">
        <v>58</v>
      </c>
      <c r="L38" s="5" t="s">
        <v>58</v>
      </c>
      <c r="M38" s="5" t="s">
        <v>59</v>
      </c>
      <c r="N38" s="5" t="s">
        <v>59</v>
      </c>
      <c r="O38" t="s">
        <v>59</v>
      </c>
      <c r="P38" t="s">
        <v>59</v>
      </c>
      <c r="Q38" s="5" t="s">
        <v>59</v>
      </c>
      <c r="R38" t="s">
        <v>59</v>
      </c>
      <c r="S38">
        <f>LEN(SUBSTITUTE(CONCATENATE(K38,L38,M38,N38,O38,P38,Q38,R38), "R",""))</f>
        <v>6</v>
      </c>
      <c r="T38">
        <f>LEN(SUBSTITUTE(CONCATENATE(K38,L38,M38,N38,O38,P38,Q38,R38), "D", ""))</f>
        <v>2</v>
      </c>
      <c r="U38">
        <v>1</v>
      </c>
    </row>
    <row r="39" spans="1:21" x14ac:dyDescent="0.3">
      <c r="A39" t="s">
        <v>37</v>
      </c>
      <c r="B39" t="s">
        <v>102</v>
      </c>
      <c r="C39" s="1">
        <v>12702379</v>
      </c>
      <c r="D39">
        <v>20</v>
      </c>
      <c r="E39" s="4" t="e">
        <f>C39/#REF!</f>
        <v>#REF!</v>
      </c>
      <c r="F39" s="4" t="e">
        <f>D39/#REF!</f>
        <v>#REF!</v>
      </c>
      <c r="G39" s="5" t="e">
        <f>F39-E39</f>
        <v>#REF!</v>
      </c>
      <c r="H39" s="6" t="e">
        <f>F39/E39</f>
        <v>#REF!</v>
      </c>
      <c r="I39" s="6" t="e">
        <f>E39*538</f>
        <v>#REF!</v>
      </c>
      <c r="J39">
        <v>284.3</v>
      </c>
      <c r="K39" t="s">
        <v>58</v>
      </c>
      <c r="L39" s="5" t="s">
        <v>58</v>
      </c>
      <c r="M39" s="5" t="s">
        <v>58</v>
      </c>
      <c r="N39" s="5" t="s">
        <v>59</v>
      </c>
      <c r="O39" t="s">
        <v>59</v>
      </c>
      <c r="P39" t="s">
        <v>59</v>
      </c>
      <c r="Q39" s="5" t="s">
        <v>59</v>
      </c>
      <c r="R39" t="s">
        <v>59</v>
      </c>
      <c r="S39">
        <f>LEN(SUBSTITUTE(CONCATENATE(K39,L39,M39,N39,O39,P39,Q39,R39), "R",""))</f>
        <v>5</v>
      </c>
      <c r="T39">
        <f>LEN(SUBSTITUTE(CONCATENATE(K39,L39,M39,N39,O39,P39,Q39,R39), "D", ""))</f>
        <v>3</v>
      </c>
      <c r="U39">
        <v>1</v>
      </c>
    </row>
    <row r="40" spans="1:21" x14ac:dyDescent="0.3">
      <c r="A40" t="s">
        <v>38</v>
      </c>
      <c r="B40" t="s">
        <v>103</v>
      </c>
      <c r="C40" s="1">
        <v>1052567</v>
      </c>
      <c r="D40">
        <v>4</v>
      </c>
      <c r="E40" s="4" t="e">
        <f>C40/#REF!</f>
        <v>#REF!</v>
      </c>
      <c r="F40" s="4" t="e">
        <f>D40/#REF!</f>
        <v>#REF!</v>
      </c>
      <c r="G40" s="5" t="e">
        <f>F40-E40</f>
        <v>#REF!</v>
      </c>
      <c r="H40" s="6" t="e">
        <f>F40/E40</f>
        <v>#REF!</v>
      </c>
      <c r="I40" s="6" t="e">
        <f>E40*538</f>
        <v>#REF!</v>
      </c>
      <c r="J40" s="1">
        <v>1006</v>
      </c>
      <c r="K40" s="1" t="s">
        <v>59</v>
      </c>
      <c r="L40" s="5" t="s">
        <v>58</v>
      </c>
      <c r="M40" s="5" t="s">
        <v>59</v>
      </c>
      <c r="N40" s="5" t="s">
        <v>59</v>
      </c>
      <c r="O40" t="s">
        <v>59</v>
      </c>
      <c r="P40" t="s">
        <v>59</v>
      </c>
      <c r="Q40" s="5" t="s">
        <v>59</v>
      </c>
      <c r="R40" t="s">
        <v>59</v>
      </c>
      <c r="S40">
        <f>LEN(SUBSTITUTE(CONCATENATE(K40,L40,M40,N40,O40,P40,Q40,R40), "R",""))</f>
        <v>7</v>
      </c>
      <c r="T40">
        <f>LEN(SUBSTITUTE(CONCATENATE(K40,L40,M40,N40,O40,P40,Q40,R40), "D", ""))</f>
        <v>1</v>
      </c>
      <c r="U40">
        <v>1</v>
      </c>
    </row>
    <row r="41" spans="1:21" x14ac:dyDescent="0.3">
      <c r="A41" t="s">
        <v>39</v>
      </c>
      <c r="B41" t="s">
        <v>104</v>
      </c>
      <c r="C41" s="1">
        <v>4625364</v>
      </c>
      <c r="D41">
        <v>9</v>
      </c>
      <c r="E41" s="4" t="e">
        <f>C41/#REF!</f>
        <v>#REF!</v>
      </c>
      <c r="F41" s="4" t="e">
        <f>D41/#REF!</f>
        <v>#REF!</v>
      </c>
      <c r="G41" s="5" t="e">
        <f>F41-E41</f>
        <v>#REF!</v>
      </c>
      <c r="H41" s="6" t="e">
        <f>F41/E41</f>
        <v>#REF!</v>
      </c>
      <c r="I41" s="6" t="e">
        <f>E41*538</f>
        <v>#REF!</v>
      </c>
      <c r="J41">
        <v>155.4</v>
      </c>
      <c r="K41" t="s">
        <v>58</v>
      </c>
      <c r="L41" s="5" t="s">
        <v>58</v>
      </c>
      <c r="M41" s="5" t="s">
        <v>58</v>
      </c>
      <c r="N41" s="5" t="s">
        <v>58</v>
      </c>
      <c r="O41" t="s">
        <v>58</v>
      </c>
      <c r="P41" t="s">
        <v>58</v>
      </c>
      <c r="Q41" s="5" t="s">
        <v>58</v>
      </c>
      <c r="R41" t="s">
        <v>58</v>
      </c>
      <c r="S41">
        <f>LEN(SUBSTITUTE(CONCATENATE(K41,L41,M41,N41,O41,P41,Q41,R41), "R",""))</f>
        <v>0</v>
      </c>
      <c r="T41">
        <f>LEN(SUBSTITUTE(CONCATENATE(K41,L41,M41,N41,O41,P41,Q41,R41), "D", ""))</f>
        <v>8</v>
      </c>
      <c r="U41">
        <v>0</v>
      </c>
    </row>
    <row r="42" spans="1:21" x14ac:dyDescent="0.3">
      <c r="A42" t="s">
        <v>40</v>
      </c>
      <c r="B42" t="s">
        <v>105</v>
      </c>
      <c r="C42" s="1">
        <v>814180</v>
      </c>
      <c r="D42">
        <v>3</v>
      </c>
      <c r="E42" s="4" t="e">
        <f>C42/#REF!</f>
        <v>#REF!</v>
      </c>
      <c r="F42" s="4" t="e">
        <f>D42/#REF!</f>
        <v>#REF!</v>
      </c>
      <c r="G42" s="5" t="e">
        <f>F42-E42</f>
        <v>#REF!</v>
      </c>
      <c r="H42" s="6" t="e">
        <f>F42/E42</f>
        <v>#REF!</v>
      </c>
      <c r="I42" s="6" t="e">
        <f>E42*538</f>
        <v>#REF!</v>
      </c>
      <c r="J42">
        <v>10.86</v>
      </c>
      <c r="K42" t="s">
        <v>58</v>
      </c>
      <c r="L42" s="5" t="s">
        <v>58</v>
      </c>
      <c r="M42" s="5" t="s">
        <v>58</v>
      </c>
      <c r="N42" s="5" t="s">
        <v>58</v>
      </c>
      <c r="O42" t="s">
        <v>58</v>
      </c>
      <c r="P42" t="s">
        <v>58</v>
      </c>
      <c r="Q42" s="5" t="s">
        <v>58</v>
      </c>
      <c r="R42" t="s">
        <v>58</v>
      </c>
      <c r="S42">
        <f>LEN(SUBSTITUTE(CONCATENATE(K42,L42,M42,N42,O42,P42,Q42,R42), "R",""))</f>
        <v>0</v>
      </c>
      <c r="T42">
        <f>LEN(SUBSTITUTE(CONCATENATE(K42,L42,M42,N42,O42,P42,Q42,R42), "D", ""))</f>
        <v>8</v>
      </c>
      <c r="U42">
        <v>0</v>
      </c>
    </row>
    <row r="43" spans="1:21" x14ac:dyDescent="0.3">
      <c r="A43" t="s">
        <v>41</v>
      </c>
      <c r="B43" t="s">
        <v>106</v>
      </c>
      <c r="C43" s="1">
        <v>6346105</v>
      </c>
      <c r="D43">
        <v>11</v>
      </c>
      <c r="E43" s="4" t="e">
        <f>C43/#REF!</f>
        <v>#REF!</v>
      </c>
      <c r="F43" s="4" t="e">
        <f>D43/#REF!</f>
        <v>#REF!</v>
      </c>
      <c r="G43" s="5" t="e">
        <f>F43-E43</f>
        <v>#REF!</v>
      </c>
      <c r="H43" s="6" t="e">
        <f>F43/E43</f>
        <v>#REF!</v>
      </c>
      <c r="I43" s="6" t="e">
        <f>E43*538</f>
        <v>#REF!</v>
      </c>
      <c r="J43">
        <v>155.4</v>
      </c>
      <c r="K43" t="s">
        <v>58</v>
      </c>
      <c r="L43" s="5" t="s">
        <v>58</v>
      </c>
      <c r="M43" s="5" t="s">
        <v>58</v>
      </c>
      <c r="N43" s="5" t="s">
        <v>59</v>
      </c>
      <c r="O43" t="s">
        <v>59</v>
      </c>
      <c r="P43" t="s">
        <v>58</v>
      </c>
      <c r="Q43" s="5" t="s">
        <v>58</v>
      </c>
      <c r="R43" t="s">
        <v>58</v>
      </c>
      <c r="S43">
        <f>LEN(SUBSTITUTE(CONCATENATE(K43,L43,M43,N43,O43,P43,Q43,R43), "R",""))</f>
        <v>2</v>
      </c>
      <c r="T43">
        <f>LEN(SUBSTITUTE(CONCATENATE(K43,L43,M43,N43,O43,P43,Q43,R43), "D", ""))</f>
        <v>6</v>
      </c>
      <c r="U43">
        <v>1</v>
      </c>
    </row>
    <row r="44" spans="1:21" x14ac:dyDescent="0.3">
      <c r="A44" t="s">
        <v>42</v>
      </c>
      <c r="B44" t="s">
        <v>107</v>
      </c>
      <c r="C44" s="1">
        <v>25145561</v>
      </c>
      <c r="D44">
        <v>38</v>
      </c>
      <c r="E44" s="4" t="e">
        <f>C44/#REF!</f>
        <v>#REF!</v>
      </c>
      <c r="F44" s="4" t="e">
        <f>D44/#REF!</f>
        <v>#REF!</v>
      </c>
      <c r="G44" s="5" t="e">
        <f>F44-E44</f>
        <v>#REF!</v>
      </c>
      <c r="H44" s="6" t="e">
        <f>F44/E44</f>
        <v>#REF!</v>
      </c>
      <c r="I44" s="6" t="e">
        <f>E44*538</f>
        <v>#REF!</v>
      </c>
      <c r="J44">
        <v>98.07</v>
      </c>
      <c r="K44" t="s">
        <v>58</v>
      </c>
      <c r="L44" s="5" t="s">
        <v>58</v>
      </c>
      <c r="M44" s="5" t="s">
        <v>58</v>
      </c>
      <c r="N44" s="5" t="s">
        <v>58</v>
      </c>
      <c r="O44" t="s">
        <v>58</v>
      </c>
      <c r="P44" t="s">
        <v>58</v>
      </c>
      <c r="Q44" s="5" t="s">
        <v>58</v>
      </c>
      <c r="R44" t="s">
        <v>58</v>
      </c>
      <c r="S44">
        <f>LEN(SUBSTITUTE(CONCATENATE(K44,L44,M44,N44,O44,P44,Q44,R44), "R",""))</f>
        <v>0</v>
      </c>
      <c r="T44">
        <f>LEN(SUBSTITUTE(CONCATENATE(K44,L44,M44,N44,O44,P44,Q44,R44), "D", ""))</f>
        <v>8</v>
      </c>
      <c r="U44">
        <v>0</v>
      </c>
    </row>
    <row r="45" spans="1:21" x14ac:dyDescent="0.3">
      <c r="A45" t="s">
        <v>43</v>
      </c>
      <c r="B45" t="s">
        <v>108</v>
      </c>
      <c r="C45" s="1">
        <v>2763885</v>
      </c>
      <c r="D45">
        <v>6</v>
      </c>
      <c r="E45" s="4" t="e">
        <f>C45/#REF!</f>
        <v>#REF!</v>
      </c>
      <c r="F45" s="4" t="e">
        <f>D45/#REF!</f>
        <v>#REF!</v>
      </c>
      <c r="G45" s="5" t="e">
        <f>F45-E45</f>
        <v>#REF!</v>
      </c>
      <c r="H45" s="6" t="e">
        <f>F45/E45</f>
        <v>#REF!</v>
      </c>
      <c r="I45" s="6" t="e">
        <f>E45*538</f>
        <v>#REF!</v>
      </c>
      <c r="J45">
        <v>34.299999999999997</v>
      </c>
      <c r="K45" t="s">
        <v>58</v>
      </c>
      <c r="L45" s="5" t="s">
        <v>58</v>
      </c>
      <c r="M45" s="5" t="s">
        <v>58</v>
      </c>
      <c r="N45" s="5" t="s">
        <v>58</v>
      </c>
      <c r="O45" t="s">
        <v>58</v>
      </c>
      <c r="P45" t="s">
        <v>58</v>
      </c>
      <c r="Q45" s="5" t="s">
        <v>58</v>
      </c>
      <c r="R45" t="s">
        <v>58</v>
      </c>
      <c r="S45">
        <f>LEN(SUBSTITUTE(CONCATENATE(K45,L45,M45,N45,O45,P45,Q45,R45), "R",""))</f>
        <v>0</v>
      </c>
      <c r="T45">
        <f>LEN(SUBSTITUTE(CONCATENATE(K45,L45,M45,N45,O45,P45,Q45,R45), "D", ""))</f>
        <v>8</v>
      </c>
      <c r="U45">
        <v>0</v>
      </c>
    </row>
    <row r="46" spans="1:21" x14ac:dyDescent="0.3">
      <c r="A46" t="s">
        <v>44</v>
      </c>
      <c r="B46" t="s">
        <v>109</v>
      </c>
      <c r="C46" s="1">
        <v>625741</v>
      </c>
      <c r="D46">
        <v>3</v>
      </c>
      <c r="E46" s="4" t="e">
        <f>C46/#REF!</f>
        <v>#REF!</v>
      </c>
      <c r="F46" s="4" t="e">
        <f>D46/#REF!</f>
        <v>#REF!</v>
      </c>
      <c r="G46" s="5" t="e">
        <f>F46-E46</f>
        <v>#REF!</v>
      </c>
      <c r="H46" s="6" t="e">
        <f>F46/E46</f>
        <v>#REF!</v>
      </c>
      <c r="I46" s="6" t="e">
        <f>E46*538</f>
        <v>#REF!</v>
      </c>
      <c r="J46">
        <v>67.73</v>
      </c>
      <c r="K46" t="s">
        <v>58</v>
      </c>
      <c r="L46" s="5" t="s">
        <v>58</v>
      </c>
      <c r="M46" s="5" t="s">
        <v>58</v>
      </c>
      <c r="N46" s="5" t="s">
        <v>59</v>
      </c>
      <c r="O46" t="s">
        <v>59</v>
      </c>
      <c r="P46" t="s">
        <v>59</v>
      </c>
      <c r="Q46" s="5" t="s">
        <v>59</v>
      </c>
      <c r="R46" t="s">
        <v>59</v>
      </c>
      <c r="S46">
        <f>LEN(SUBSTITUTE(CONCATENATE(K46,L46,M46,N46,O46,P46,Q46,R46), "R",""))</f>
        <v>5</v>
      </c>
      <c r="T46">
        <f>LEN(SUBSTITUTE(CONCATENATE(K46,L46,M46,N46,O46,P46,Q46,R46), "D", ""))</f>
        <v>3</v>
      </c>
      <c r="U46">
        <v>1</v>
      </c>
    </row>
    <row r="47" spans="1:21" x14ac:dyDescent="0.3">
      <c r="A47" t="s">
        <v>45</v>
      </c>
      <c r="B47" t="s">
        <v>110</v>
      </c>
      <c r="C47" s="1">
        <v>8001024</v>
      </c>
      <c r="D47">
        <v>13</v>
      </c>
      <c r="E47" s="4" t="e">
        <f>C47/#REF!</f>
        <v>#REF!</v>
      </c>
      <c r="F47" s="4" t="e">
        <f>D47/#REF!</f>
        <v>#REF!</v>
      </c>
      <c r="G47" s="5" t="e">
        <f>F47-E47</f>
        <v>#REF!</v>
      </c>
      <c r="H47" s="6" t="e">
        <f>F47/E47</f>
        <v>#REF!</v>
      </c>
      <c r="I47" s="6" t="e">
        <f>E47*538</f>
        <v>#REF!</v>
      </c>
      <c r="J47">
        <v>204.5</v>
      </c>
      <c r="K47" t="s">
        <v>58</v>
      </c>
      <c r="L47" s="5" t="s">
        <v>58</v>
      </c>
      <c r="M47" s="5" t="s">
        <v>58</v>
      </c>
      <c r="N47" s="5" t="s">
        <v>58</v>
      </c>
      <c r="O47" t="s">
        <v>58</v>
      </c>
      <c r="P47" t="s">
        <v>58</v>
      </c>
      <c r="Q47" s="5" t="s">
        <v>58</v>
      </c>
      <c r="R47" t="s">
        <v>59</v>
      </c>
      <c r="S47">
        <f>LEN(SUBSTITUTE(CONCATENATE(K47,L47,M47,N47,O47,P47,Q47,R47), "R",""))</f>
        <v>1</v>
      </c>
      <c r="T47">
        <f>LEN(SUBSTITUTE(CONCATENATE(K47,L47,M47,N47,O47,P47,Q47,R47), "D", ""))</f>
        <v>7</v>
      </c>
      <c r="U47">
        <v>1</v>
      </c>
    </row>
    <row r="48" spans="1:21" x14ac:dyDescent="0.3">
      <c r="A48" t="s">
        <v>46</v>
      </c>
      <c r="B48" t="s">
        <v>111</v>
      </c>
      <c r="C48" s="1">
        <v>6724540</v>
      </c>
      <c r="D48">
        <v>12</v>
      </c>
      <c r="E48" s="4" t="e">
        <f>C48/#REF!</f>
        <v>#REF!</v>
      </c>
      <c r="F48" s="4" t="e">
        <f>D48/#REF!</f>
        <v>#REF!</v>
      </c>
      <c r="G48" s="5" t="e">
        <f>F48-E48</f>
        <v>#REF!</v>
      </c>
      <c r="H48" s="6" t="e">
        <f>F48/E48</f>
        <v>#REF!</v>
      </c>
      <c r="I48" s="6" t="e">
        <f>E48*538</f>
        <v>#REF!</v>
      </c>
      <c r="J48">
        <v>102.6</v>
      </c>
      <c r="K48" t="s">
        <v>58</v>
      </c>
      <c r="L48" s="5" t="s">
        <v>58</v>
      </c>
      <c r="M48" s="5" t="s">
        <v>59</v>
      </c>
      <c r="N48" s="5" t="s">
        <v>59</v>
      </c>
      <c r="O48" t="s">
        <v>59</v>
      </c>
      <c r="P48" t="s">
        <v>59</v>
      </c>
      <c r="Q48" s="5" t="s">
        <v>59</v>
      </c>
      <c r="R48" t="s">
        <v>59</v>
      </c>
      <c r="S48">
        <f>LEN(SUBSTITUTE(CONCATENATE(K48,L48,M48,N48,O48,P48,Q48,R48), "R",""))</f>
        <v>6</v>
      </c>
      <c r="T48">
        <f>LEN(SUBSTITUTE(CONCATENATE(K48,L48,M48,N48,O48,P48,Q48,R48), "D", ""))</f>
        <v>2</v>
      </c>
      <c r="U48">
        <v>1</v>
      </c>
    </row>
    <row r="49" spans="1:21" x14ac:dyDescent="0.3">
      <c r="A49" t="s">
        <v>50</v>
      </c>
      <c r="B49" t="s">
        <v>112</v>
      </c>
      <c r="C49" s="1">
        <v>601723</v>
      </c>
      <c r="D49">
        <v>3</v>
      </c>
      <c r="E49" s="4" t="e">
        <f>C49/#REF!</f>
        <v>#REF!</v>
      </c>
      <c r="F49" s="4" t="e">
        <f>D49/#REF!</f>
        <v>#REF!</v>
      </c>
      <c r="G49" s="5" t="e">
        <f>F49-E49</f>
        <v>#REF!</v>
      </c>
      <c r="H49" s="6" t="e">
        <f>F49/E49</f>
        <v>#REF!</v>
      </c>
      <c r="I49" s="6" t="e">
        <f>E49*538</f>
        <v>#REF!</v>
      </c>
      <c r="J49" s="1">
        <v>10065</v>
      </c>
      <c r="K49" s="1" t="s">
        <v>59</v>
      </c>
      <c r="L49" s="5" t="s">
        <v>59</v>
      </c>
      <c r="M49" s="5" t="s">
        <v>59</v>
      </c>
      <c r="N49" s="5" t="s">
        <v>59</v>
      </c>
      <c r="O49" t="s">
        <v>59</v>
      </c>
      <c r="P49" t="s">
        <v>59</v>
      </c>
      <c r="Q49" s="5" t="s">
        <v>59</v>
      </c>
      <c r="R49" t="s">
        <v>59</v>
      </c>
      <c r="S49">
        <f>LEN(SUBSTITUTE(CONCATENATE(K49,L49,M49,N49,O49,P49,Q49,R49), "R",""))</f>
        <v>8</v>
      </c>
      <c r="T49">
        <f>LEN(SUBSTITUTE(CONCATENATE(K49,L49,M49,N49,O49,P49,Q49,R49), "D", ""))</f>
        <v>0</v>
      </c>
    </row>
    <row r="50" spans="1:21" x14ac:dyDescent="0.3">
      <c r="A50" t="s">
        <v>47</v>
      </c>
      <c r="B50" t="s">
        <v>113</v>
      </c>
      <c r="C50" s="1">
        <v>1852994</v>
      </c>
      <c r="D50">
        <v>5</v>
      </c>
      <c r="E50" s="4" t="e">
        <f>C50/#REF!</f>
        <v>#REF!</v>
      </c>
      <c r="F50" s="4" t="e">
        <f>D50/#REF!</f>
        <v>#REF!</v>
      </c>
      <c r="G50" s="5" t="e">
        <f>F50-E50</f>
        <v>#REF!</v>
      </c>
      <c r="H50" s="6" t="e">
        <f>F50/E50</f>
        <v>#REF!</v>
      </c>
      <c r="I50" s="6" t="e">
        <f>E50*538</f>
        <v>#REF!</v>
      </c>
      <c r="J50">
        <v>77.06</v>
      </c>
      <c r="K50" t="s">
        <v>59</v>
      </c>
      <c r="L50" s="5" t="s">
        <v>58</v>
      </c>
      <c r="M50" s="5" t="s">
        <v>59</v>
      </c>
      <c r="N50" s="5" t="s">
        <v>59</v>
      </c>
      <c r="O50" t="s">
        <v>59</v>
      </c>
      <c r="P50" t="s">
        <v>58</v>
      </c>
      <c r="Q50" s="5" t="s">
        <v>58</v>
      </c>
      <c r="R50" t="s">
        <v>58</v>
      </c>
      <c r="S50">
        <f>LEN(SUBSTITUTE(CONCATENATE(K50,L50,M50,N50,O50,P50,Q50,R50), "R",""))</f>
        <v>4</v>
      </c>
      <c r="T50">
        <f>LEN(SUBSTITUTE(CONCATENATE(K50,L50,M50,N50,O50,P50,Q50,R50), "D", ""))</f>
        <v>4</v>
      </c>
      <c r="U50">
        <v>1</v>
      </c>
    </row>
    <row r="51" spans="1:21" x14ac:dyDescent="0.3">
      <c r="A51" t="s">
        <v>48</v>
      </c>
      <c r="B51" t="s">
        <v>114</v>
      </c>
      <c r="C51" s="1">
        <v>5686986</v>
      </c>
      <c r="D51">
        <v>10</v>
      </c>
      <c r="E51" s="4" t="e">
        <f>C51/#REF!</f>
        <v>#REF!</v>
      </c>
      <c r="F51" s="4" t="e">
        <f>D51/#REF!</f>
        <v>#REF!</v>
      </c>
      <c r="G51" s="5" t="e">
        <f>F51-E51</f>
        <v>#REF!</v>
      </c>
      <c r="H51" s="6" t="e">
        <f>F51/E51</f>
        <v>#REF!</v>
      </c>
      <c r="I51" s="6" t="e">
        <f>E51*538</f>
        <v>#REF!</v>
      </c>
      <c r="J51">
        <v>105.2</v>
      </c>
      <c r="K51" t="s">
        <v>58</v>
      </c>
      <c r="L51" s="5" t="s">
        <v>58</v>
      </c>
      <c r="M51" s="5" t="s">
        <v>59</v>
      </c>
      <c r="N51" s="5" t="s">
        <v>59</v>
      </c>
      <c r="O51" t="s">
        <v>59</v>
      </c>
      <c r="P51" t="s">
        <v>59</v>
      </c>
      <c r="Q51" s="5" t="s">
        <v>59</v>
      </c>
      <c r="R51" t="s">
        <v>59</v>
      </c>
      <c r="S51">
        <f>LEN(SUBSTITUTE(CONCATENATE(K51,L51,M51,N51,O51,P51,Q51,R51), "R",""))</f>
        <v>6</v>
      </c>
      <c r="T51">
        <f>LEN(SUBSTITUTE(CONCATENATE(K51,L51,M51,N51,O51,P51,Q51,R51), "D", ""))</f>
        <v>2</v>
      </c>
      <c r="U51">
        <v>1</v>
      </c>
    </row>
    <row r="52" spans="1:21" x14ac:dyDescent="0.3">
      <c r="A52" t="s">
        <v>49</v>
      </c>
      <c r="B52" t="s">
        <v>115</v>
      </c>
      <c r="C52" s="1">
        <v>563626</v>
      </c>
      <c r="D52">
        <v>3</v>
      </c>
      <c r="E52" s="4" t="e">
        <f>C52/#REF!</f>
        <v>#REF!</v>
      </c>
      <c r="F52" s="4" t="e">
        <f>D52/#REF!</f>
        <v>#REF!</v>
      </c>
      <c r="G52" s="5" t="e">
        <f>F52-E52</f>
        <v>#REF!</v>
      </c>
      <c r="H52" s="6" t="e">
        <f>F52/E52</f>
        <v>#REF!</v>
      </c>
      <c r="I52" s="6" t="e">
        <f>E52*538</f>
        <v>#REF!</v>
      </c>
      <c r="J52">
        <v>5.851</v>
      </c>
      <c r="K52" t="s">
        <v>58</v>
      </c>
      <c r="L52" s="5" t="s">
        <v>58</v>
      </c>
      <c r="M52" s="5" t="s">
        <v>58</v>
      </c>
      <c r="N52" s="5" t="s">
        <v>58</v>
      </c>
      <c r="O52" t="s">
        <v>58</v>
      </c>
      <c r="P52" t="s">
        <v>58</v>
      </c>
      <c r="Q52" s="5" t="s">
        <v>58</v>
      </c>
      <c r="R52" t="s">
        <v>58</v>
      </c>
      <c r="S52">
        <f>LEN(SUBSTITUTE(CONCATENATE(K52,L52,M52,N52,O52,P52,Q52,R52), "R",""))</f>
        <v>0</v>
      </c>
      <c r="T52">
        <f>LEN(SUBSTITUTE(CONCATENATE(K52,L52,M52,N52,O52,P52,Q52,R52), "D", ""))</f>
        <v>8</v>
      </c>
      <c r="U52">
        <v>0</v>
      </c>
    </row>
    <row r="54" spans="1:21" x14ac:dyDescent="0.3">
      <c r="G54" s="1"/>
    </row>
    <row r="55" spans="1:21" x14ac:dyDescent="0.3">
      <c r="U55">
        <f>SUM(U2:U52)/50</f>
        <v>0.72</v>
      </c>
    </row>
  </sheetData>
  <sortState ref="A2:T52">
    <sortCondition ref="A2:A5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Wright</dc:creator>
  <cp:lastModifiedBy>Craig Wright</cp:lastModifiedBy>
  <dcterms:created xsi:type="dcterms:W3CDTF">2012-08-14T14:40:29Z</dcterms:created>
  <dcterms:modified xsi:type="dcterms:W3CDTF">2012-08-26T19:12:45Z</dcterms:modified>
</cp:coreProperties>
</file>