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нализ данных" sheetId="5" r:id="rId1"/>
    <sheet name="Исходные данные" sheetId="1" r:id="rId2"/>
    <sheet name="по месяцам" sheetId="4" r:id="rId3"/>
  </sheets>
  <definedNames>
    <definedName name="_xlnm._FilterDatabase" localSheetId="1" hidden="1">'Исходные данные'!$A$1:$I$150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P26" i="5"/>
  <c r="I3" i="5" l="1"/>
  <c r="I4" i="5"/>
  <c r="D8" i="5"/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2" i="1"/>
  <c r="I2" i="1" s="1"/>
</calcChain>
</file>

<file path=xl/comments1.xml><?xml version="1.0" encoding="utf-8"?>
<comments xmlns="http://schemas.openxmlformats.org/spreadsheetml/2006/main">
  <authors>
    <author>Автор</author>
  </authors>
  <commentList>
    <comment ref="D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Больше не работают в компании</t>
        </r>
      </text>
    </comment>
  </commentList>
</comments>
</file>

<file path=xl/sharedStrings.xml><?xml version="1.0" encoding="utf-8"?>
<sst xmlns="http://schemas.openxmlformats.org/spreadsheetml/2006/main" count="795" uniqueCount="361">
  <si>
    <t>NLS-Эквадор</t>
  </si>
  <si>
    <t>Cristina Velez</t>
  </si>
  <si>
    <t>cristina.velez@novometgroup.com</t>
  </si>
  <si>
    <t>Да</t>
  </si>
  <si>
    <t>Новомет-Ноябрьск</t>
  </si>
  <si>
    <t>Евгений Степанов</t>
  </si>
  <si>
    <t>evgenii.stepanov@novomet.ru</t>
  </si>
  <si>
    <t>Kuwait Energy Basra Limited - Курдистан</t>
  </si>
  <si>
    <t>Muhammad Ghiffari</t>
  </si>
  <si>
    <t>muhammad.ghiffari@kec.com.kw</t>
  </si>
  <si>
    <t>NLS-Пермь</t>
  </si>
  <si>
    <t>Sergei Parshakov</t>
  </si>
  <si>
    <t>sergei.parshakov@novometgroup.com</t>
  </si>
  <si>
    <t>Новомет-Юг</t>
  </si>
  <si>
    <t>Сергей Щурин</t>
  </si>
  <si>
    <t>sergei.shurin@novometgroup.com</t>
  </si>
  <si>
    <t>НГК- Горный</t>
  </si>
  <si>
    <t>Иван Дрозденко</t>
  </si>
  <si>
    <t>drozdenkov.ia@ngk-gornyi.ru</t>
  </si>
  <si>
    <t>NLS-Индия</t>
  </si>
  <si>
    <t>Iurii Serpov</t>
  </si>
  <si>
    <t>iurii.serpov@novometgroup.com</t>
  </si>
  <si>
    <t>Anton Lepin</t>
  </si>
  <si>
    <t>anton.lepin@novometgroup.com</t>
  </si>
  <si>
    <t>NLS-Египет</t>
  </si>
  <si>
    <t>Nikolay Kurlykin</t>
  </si>
  <si>
    <t>nikolay.kurlykin@novometgroup.com</t>
  </si>
  <si>
    <t>Sergei Tiunov</t>
  </si>
  <si>
    <t>sergei.tiunov@novometgroup.com</t>
  </si>
  <si>
    <t>Новомет-Пермь</t>
  </si>
  <si>
    <t>Оксана Галина</t>
  </si>
  <si>
    <t>oksana.galina@novometgroup.com</t>
  </si>
  <si>
    <t>Victor Parshakov</t>
  </si>
  <si>
    <t>viktor.parshakov@novometgroup.com</t>
  </si>
  <si>
    <t>Данила Мартюшев</t>
  </si>
  <si>
    <t>danila.martiushev@novometgroup.com</t>
  </si>
  <si>
    <t>Kuwait Energy Basra Limited - Иран</t>
  </si>
  <si>
    <t>Hichem Brahmi</t>
  </si>
  <si>
    <t>hichem.brahmi@kec.com.kw</t>
  </si>
  <si>
    <t>Dmitrii Lyskov</t>
  </si>
  <si>
    <t>dmitrii.lyskov@novometgroup.com</t>
  </si>
  <si>
    <t>NLS-ОАЭ</t>
  </si>
  <si>
    <t>Sergei Nesterov</t>
  </si>
  <si>
    <t>sergei.nesterov@novometgroup.com</t>
  </si>
  <si>
    <t>NLS-Турция</t>
  </si>
  <si>
    <t>Aleksandr Efimovskikh</t>
  </si>
  <si>
    <t>aleksandr.efimovskikh@novometgroup.com</t>
  </si>
  <si>
    <t>Сергей Щеголев</t>
  </si>
  <si>
    <t>tanigai@yandex.ru</t>
  </si>
  <si>
    <t>Александр Евтушок</t>
  </si>
  <si>
    <t>aleksandr.evtushok@novometgroup.com</t>
  </si>
  <si>
    <t>NLS-Ирак</t>
  </si>
  <si>
    <t>Nadim Vafin</t>
  </si>
  <si>
    <t>nadim.vafin@novometgroup.com</t>
  </si>
  <si>
    <t>NLS-Аргентина</t>
  </si>
  <si>
    <t>Guillermo Acosta</t>
  </si>
  <si>
    <t>guillermo.acosta@novometgroup.com</t>
  </si>
  <si>
    <t>Данил Павлов</t>
  </si>
  <si>
    <t>danil.pavlov@novometgroup.com</t>
  </si>
  <si>
    <t>NLS-Колумбия</t>
  </si>
  <si>
    <t>Stefany Cardozo</t>
  </si>
  <si>
    <t>stefany.cardozo@novometgroup.com</t>
  </si>
  <si>
    <t>Jonathan Florez</t>
  </si>
  <si>
    <t>jonathan.florez@novometgroup.com</t>
  </si>
  <si>
    <t>NLS-Канада</t>
  </si>
  <si>
    <t>Mark Zvonkovic</t>
  </si>
  <si>
    <t>mark.zvonkovic@novometgroup.com</t>
  </si>
  <si>
    <t>Ankita Rodge</t>
  </si>
  <si>
    <t>ankita.rodge@novometgroup.com</t>
  </si>
  <si>
    <t>Игорь Расторгуев</t>
  </si>
  <si>
    <t>igor.rastorguev@novometgroup.com</t>
  </si>
  <si>
    <t>NLS-Индонезия</t>
  </si>
  <si>
    <t>Nail Minniakhmetov</t>
  </si>
  <si>
    <t>nail.minniakhmetov@novometgroup.com</t>
  </si>
  <si>
    <t>NLS-США</t>
  </si>
  <si>
    <t>Jake Lucas</t>
  </si>
  <si>
    <t>jake.lucas@novometgroup.com</t>
  </si>
  <si>
    <t>Andrey Novoselov</t>
  </si>
  <si>
    <t>andrei.novoselov@novometgroup.com</t>
  </si>
  <si>
    <t>Новомет</t>
  </si>
  <si>
    <t>Супер администратор</t>
  </si>
  <si>
    <t>super_admin@novomet.ru</t>
  </si>
  <si>
    <t>Iurii Krestnikov</t>
  </si>
  <si>
    <t>iurii.krestnikov@novometgroup.com</t>
  </si>
  <si>
    <t>Dmitry Prohoda</t>
  </si>
  <si>
    <t>dmitrii.prohoda@novometgroup.com</t>
  </si>
  <si>
    <t>Moe Rahall</t>
  </si>
  <si>
    <t>moe.rahall@novometgroup.com</t>
  </si>
  <si>
    <t>Vinoth Kumar</t>
  </si>
  <si>
    <t>vinoth.kumar@novometgroup.com</t>
  </si>
  <si>
    <t>Mourad Elfarnawany</t>
  </si>
  <si>
    <t>mourad.elfarnawany@novometgroup.com</t>
  </si>
  <si>
    <t>Александр Елизаров</t>
  </si>
  <si>
    <t>aleksandr.elizarov@novometgroup.com</t>
  </si>
  <si>
    <t>Новомет-Нефтеюганск</t>
  </si>
  <si>
    <t>Артур Латипов</t>
  </si>
  <si>
    <t>artur.latipov@novometgroup.com</t>
  </si>
  <si>
    <t>Онищук Дмитрий</t>
  </si>
  <si>
    <t>dmitrii.onishuk@novometgroup.com</t>
  </si>
  <si>
    <t>Сергей Бакланов</t>
  </si>
  <si>
    <t>sergei.baklanov@novometgroup.com</t>
  </si>
  <si>
    <t>Karol Yanes</t>
  </si>
  <si>
    <t>karol.yanes@novometgroup.com</t>
  </si>
  <si>
    <t>Дмитрий Казанцев</t>
  </si>
  <si>
    <t>dmitrii.kazantsev@novometgroup.com</t>
  </si>
  <si>
    <t>Владислав Баруткин</t>
  </si>
  <si>
    <t>vladislav.barutkin@novometgroup.com</t>
  </si>
  <si>
    <t>Kirill Hudiakov</t>
  </si>
  <si>
    <t>kirill.hudiakov@novometgroup.com</t>
  </si>
  <si>
    <t>Артур Джалаев</t>
  </si>
  <si>
    <t>jalaev@okbbn.ru</t>
  </si>
  <si>
    <t>Andrei Lobanov</t>
  </si>
  <si>
    <t>andrei.lobanov@novometgroup.com</t>
  </si>
  <si>
    <t>Эйнар Катаргулов</t>
  </si>
  <si>
    <t>einar.katargulov@novometgroup.com</t>
  </si>
  <si>
    <t>Наговицин Алексей</t>
  </si>
  <si>
    <t>aleksei.nagovitsin@novometgroup.com</t>
  </si>
  <si>
    <t>Osaid Abdalla</t>
  </si>
  <si>
    <t>osaid.mohammed@novometgroup.com</t>
  </si>
  <si>
    <t>Екатерина Лупандина</t>
  </si>
  <si>
    <t>ekaterina.lupandina@novometgroup.com</t>
  </si>
  <si>
    <t>Павел Тутаев</t>
  </si>
  <si>
    <t>pavel.tutaev@novometgroup.com</t>
  </si>
  <si>
    <t>Ирина Степанова</t>
  </si>
  <si>
    <t>irina.stepanova@novometgroup.com</t>
  </si>
  <si>
    <t>Новомет-Нижневартовск</t>
  </si>
  <si>
    <t>Технолог</t>
  </si>
  <si>
    <t>grmf.ugra@novometgroup.com</t>
  </si>
  <si>
    <t>Ajith Yoppi</t>
  </si>
  <si>
    <t>ajith.yoppi@novometgroup.com</t>
  </si>
  <si>
    <t>Khalid Waleed</t>
  </si>
  <si>
    <t>khalid.waleed@novometgroup.com</t>
  </si>
  <si>
    <t>Viacheslav Dobrokhleb</t>
  </si>
  <si>
    <t>viacheslav.dobrohleb@novometgroup.com</t>
  </si>
  <si>
    <t>John Hernandez</t>
  </si>
  <si>
    <t>john.hernandez@novometgroup.com</t>
  </si>
  <si>
    <t>NLS-Саудовская Аравия</t>
  </si>
  <si>
    <t>Evgenii Zamesin</t>
  </si>
  <si>
    <t>evgenii.zamesin@novometgroup.com</t>
  </si>
  <si>
    <t>Константин Савельев</t>
  </si>
  <si>
    <t>konstantin.savelev@novometgroup.com</t>
  </si>
  <si>
    <t>Mohammed Jamal</t>
  </si>
  <si>
    <t>mohammed.jamal@novometgroup.com</t>
  </si>
  <si>
    <t>Manuel Reyes</t>
  </si>
  <si>
    <t>manuel.reyes@novometgroup.com</t>
  </si>
  <si>
    <t>Новомет-Стрежевой</t>
  </si>
  <si>
    <t>Василий Артюхов</t>
  </si>
  <si>
    <t>vasilii.artiuhov@novometgroup.com</t>
  </si>
  <si>
    <t>Igor Loschinskiy</t>
  </si>
  <si>
    <t>igor.loshchinskii@novometgroup.com</t>
  </si>
  <si>
    <t>Guillermo Triana</t>
  </si>
  <si>
    <t>guillermo.triana@novometgroup.com</t>
  </si>
  <si>
    <t>Ilya Chmurov</t>
  </si>
  <si>
    <t>ilia.chmurov@novometgroup.com</t>
  </si>
  <si>
    <t>Jayakrishnan Kurup</t>
  </si>
  <si>
    <t>jayakrishnan.kurup@novometgroup.com</t>
  </si>
  <si>
    <t>Triaji Hutomo</t>
  </si>
  <si>
    <t>triaji.nali@novometgroup.com</t>
  </si>
  <si>
    <t>Ruslan Faizullin</t>
  </si>
  <si>
    <t>ruslan.faizullin@novometgroup.com</t>
  </si>
  <si>
    <t>Сервис ЭПУ г. Бузулук</t>
  </si>
  <si>
    <t>Илья Кречетников</t>
  </si>
  <si>
    <t>krechetnikov@sepu56.ru</t>
  </si>
  <si>
    <t>Guillermo Roa</t>
  </si>
  <si>
    <t>guillermo.roa@novometgroup.com</t>
  </si>
  <si>
    <t>Алексей Дурягин</t>
  </si>
  <si>
    <t>aleksei.duriagin@novometgroup.com</t>
  </si>
  <si>
    <t>Troy Myers</t>
  </si>
  <si>
    <t>troy.myers@novometgroup.com</t>
  </si>
  <si>
    <t>Edinson Bautista</t>
  </si>
  <si>
    <t>edinson.bautista@novometgroup.com</t>
  </si>
  <si>
    <t>Wil Faubel</t>
  </si>
  <si>
    <t>wil.faubel@novometgroup.com</t>
  </si>
  <si>
    <t>Иван Золотарев</t>
  </si>
  <si>
    <t>ivan.zolotarev@novometgroup.com</t>
  </si>
  <si>
    <t>Сергей Столбов</t>
  </si>
  <si>
    <t>stolbov.sl@novometgroup.com</t>
  </si>
  <si>
    <t>Alan Cid</t>
  </si>
  <si>
    <t>alan.cid@novometgroup.com</t>
  </si>
  <si>
    <t>Maximilian Nikitin</t>
  </si>
  <si>
    <t>maksimilian.nikitin@novometgroup.com</t>
  </si>
  <si>
    <t>Osama Abu-hozifa</t>
  </si>
  <si>
    <t>osama.abu-hozifa@novometgroup.com</t>
  </si>
  <si>
    <t>Aleksei Kniazev</t>
  </si>
  <si>
    <t>aleksei.kniazev@novometgroup.com</t>
  </si>
  <si>
    <t>Aleksandr Stolbov</t>
  </si>
  <si>
    <t>aleksandr.stolbov@novometgroup.com</t>
  </si>
  <si>
    <t>Ahmed Diaa</t>
  </si>
  <si>
    <t>ahmed.diaa@novometgroup.com</t>
  </si>
  <si>
    <t>Mohamed Nassar</t>
  </si>
  <si>
    <t>mohamed.nassar@novometgroup.com</t>
  </si>
  <si>
    <t>Ted Schotten</t>
  </si>
  <si>
    <t>ted.schotten@novometgroup.com</t>
  </si>
  <si>
    <t>Betania Brigita</t>
  </si>
  <si>
    <t>betania.brigita@novometgroup.com</t>
  </si>
  <si>
    <t>Cecilia Peralta</t>
  </si>
  <si>
    <t>cecilia.peralta@novometgroup.com</t>
  </si>
  <si>
    <t>Ahmad Dzaky</t>
  </si>
  <si>
    <t>ahmad.dzaky@novometgroup.com</t>
  </si>
  <si>
    <t>Roman Godunov</t>
  </si>
  <si>
    <t>roman.godunov@novometgroup.com</t>
  </si>
  <si>
    <t>Craig Paul</t>
  </si>
  <si>
    <t>craig.paul@novometgroup.com</t>
  </si>
  <si>
    <t>Karthick Prabhu</t>
  </si>
  <si>
    <t>karthick.prabhu@novometgroup.com</t>
  </si>
  <si>
    <t>Paola Maruri</t>
  </si>
  <si>
    <t>paola.maruri@novometgroup.com</t>
  </si>
  <si>
    <t>Stanislav Konoshenko</t>
  </si>
  <si>
    <t>stanislav.konoshenko@novometgroup.com</t>
  </si>
  <si>
    <t>Marcelo Scagliotti</t>
  </si>
  <si>
    <t>marcelo.scagliotti@novometgroup.com</t>
  </si>
  <si>
    <t>Gabriel Reales</t>
  </si>
  <si>
    <t>gabriel.reales@novometgroup.com</t>
  </si>
  <si>
    <t>Dmitrii Koniukhov</t>
  </si>
  <si>
    <t>dmitrii.konyuhov@novometgroup.com</t>
  </si>
  <si>
    <t>Siddharth Arasu</t>
  </si>
  <si>
    <t>sidhartha.arasu@novometgroup.com</t>
  </si>
  <si>
    <t>Анна Худякова</t>
  </si>
  <si>
    <t>anna.hudiakova@novometgroup.com</t>
  </si>
  <si>
    <t>Hector Navarro</t>
  </si>
  <si>
    <t>hector.navarro@novometgroup.com</t>
  </si>
  <si>
    <t>grupa_epo.str@novometgroup.com</t>
  </si>
  <si>
    <t>Anton Odintsov</t>
  </si>
  <si>
    <t>anton.odintsov@novometgroup.com</t>
  </si>
  <si>
    <t>Наталья Лыкова</t>
  </si>
  <si>
    <t>natalia.lykova@novometgroup.com</t>
  </si>
  <si>
    <t>Samanta Gomez</t>
  </si>
  <si>
    <t>samanta.gomez@novometgroup.com</t>
  </si>
  <si>
    <t>Pablo Valencia</t>
  </si>
  <si>
    <t>pablo.valencia@novometgroup.com</t>
  </si>
  <si>
    <t>Новомет-Нефтеюганск-Аки-Отыр</t>
  </si>
  <si>
    <t>tehnolog.aki-otyr.ugansk@novometgroup.com</t>
  </si>
  <si>
    <t>Ольга Внутских</t>
  </si>
  <si>
    <t>olga.vnutskih@novometgroup.com</t>
  </si>
  <si>
    <t>Guillermo Cisneros</t>
  </si>
  <si>
    <t>guillermo.cisneros@novometgroup.com</t>
  </si>
  <si>
    <t>Babichen Mathew</t>
  </si>
  <si>
    <t>babichen.mathew@novometgroup.com</t>
  </si>
  <si>
    <t>Новомет-Нефтеюганск-СПД</t>
  </si>
  <si>
    <t>ingener.pts.spd@yandex.ru</t>
  </si>
  <si>
    <t>Diego Leon</t>
  </si>
  <si>
    <t>diegog.leon@novometgroup.com</t>
  </si>
  <si>
    <t>Ринат Яркеев</t>
  </si>
  <si>
    <t>rinat.iarkeev@novometgroup.com</t>
  </si>
  <si>
    <t>Татнефть-Добыча</t>
  </si>
  <si>
    <t>Николай Щербаков</t>
  </si>
  <si>
    <t>scherbakovnp@tatneft.tatar</t>
  </si>
  <si>
    <t>Optimization Solutions Asia Engineering Co Ltd</t>
  </si>
  <si>
    <t>Jack Lee</t>
  </si>
  <si>
    <t>jack@osa-international.com.tw</t>
  </si>
  <si>
    <t>Ольга Новоселова</t>
  </si>
  <si>
    <t>olga.novoselova@novometgroup.com</t>
  </si>
  <si>
    <t>TAQA ATRUSH B.V. - Ирак</t>
  </si>
  <si>
    <t>Falah Salih</t>
  </si>
  <si>
    <t>falah.hassan@taqa.com</t>
  </si>
  <si>
    <t>Kuralarasan Anbunathan</t>
  </si>
  <si>
    <t>kuralarasan.anbunathan@novometgroup.com</t>
  </si>
  <si>
    <t>Елена Шаньгина</t>
  </si>
  <si>
    <t>elena.shangina@novometgroup.com</t>
  </si>
  <si>
    <t>Софья Чернова</t>
  </si>
  <si>
    <t>sofia.chernova@novometgroup.com</t>
  </si>
  <si>
    <t>Дмитрий Шевцов</t>
  </si>
  <si>
    <t>dmitrii.shevtsov@novometgroup.com</t>
  </si>
  <si>
    <t>Ildar Gizatullin</t>
  </si>
  <si>
    <t>ildar.gizatullin@novometgroup.com</t>
  </si>
  <si>
    <t>NLS-Малазия</t>
  </si>
  <si>
    <t>Daniyar Bakhytuly</t>
  </si>
  <si>
    <t>daniyar.bakhytuly@novometgroup.com</t>
  </si>
  <si>
    <t>Екатерина Манина</t>
  </si>
  <si>
    <t>ekaterina.manina@novometgroup.com</t>
  </si>
  <si>
    <t>Oleg Atamanov</t>
  </si>
  <si>
    <t>oleg.atamanov@novometgroup.com</t>
  </si>
  <si>
    <t>Bruce Lai</t>
  </si>
  <si>
    <t>bruce@osa-international.com.tw</t>
  </si>
  <si>
    <t>Мария Спирина</t>
  </si>
  <si>
    <t>mariia.spirina@novometgroup.com</t>
  </si>
  <si>
    <t>Krishnanunni U</t>
  </si>
  <si>
    <t>krishnanunni.unnikrishnan@novometgroup.com</t>
  </si>
  <si>
    <t>Владимир Сушинцев</t>
  </si>
  <si>
    <t>vladimir.sushintsev@novometgroup.com</t>
  </si>
  <si>
    <t>Aravid Ramesh</t>
  </si>
  <si>
    <t>aravind.ramesh@novometgroup.com</t>
  </si>
  <si>
    <t>Ilyes Khiati</t>
  </si>
  <si>
    <t>ilyes.khiati@novometgroup.com</t>
  </si>
  <si>
    <t>Екатерина Малинина</t>
  </si>
  <si>
    <t>ekaterina.malinina@novometgroup.com</t>
  </si>
  <si>
    <t>Karsani Hussain</t>
  </si>
  <si>
    <t>karsani.hussain@novometgroup.com</t>
  </si>
  <si>
    <t>Олеся Сушенцева</t>
  </si>
  <si>
    <t>olesia.sushentseva@novometgroup.com</t>
  </si>
  <si>
    <t>Sergei Shibakov</t>
  </si>
  <si>
    <t>sergei.shibakov@novometgroup.com</t>
  </si>
  <si>
    <t>Willis Lu</t>
  </si>
  <si>
    <t>willis@osa-international.com.tw</t>
  </si>
  <si>
    <t>Olga Vnutskikh</t>
  </si>
  <si>
    <t>olga.vnutskikh@novometgroup.com</t>
  </si>
  <si>
    <t>Константин Катунин</t>
  </si>
  <si>
    <t>konstantin.katunin@novometgroup.com</t>
  </si>
  <si>
    <t>Нет</t>
  </si>
  <si>
    <t>Nikita Baklanov</t>
  </si>
  <si>
    <t>nikita.baklanov@novometgroup.com</t>
  </si>
  <si>
    <t>technolog.cp2.south@novometgroup.com</t>
  </si>
  <si>
    <t>Sid Degen</t>
  </si>
  <si>
    <t>sid.degen@novometgroup.com</t>
  </si>
  <si>
    <t>Igor Sherbakov</t>
  </si>
  <si>
    <t>igor.sherbakov@novometgroup.com</t>
  </si>
  <si>
    <t>Новомет-Нефтеюганск-Хантос</t>
  </si>
  <si>
    <t>tehnolog.hantos.ugansk@novometgroup.com</t>
  </si>
  <si>
    <t>Андрей Бельтюков</t>
  </si>
  <si>
    <t>andrei.beltiukov@novometgroup.com</t>
  </si>
  <si>
    <t>Benjamin Patterson</t>
  </si>
  <si>
    <t>benjamin.patterson@novometgroup.com</t>
  </si>
  <si>
    <t>Светлана Гоголева</t>
  </si>
  <si>
    <t>svetlana.gogoleva@novometgroup.com</t>
  </si>
  <si>
    <t>Нина Свобода</t>
  </si>
  <si>
    <t>nina.svoboda@novometgroup.com</t>
  </si>
  <si>
    <t>Александр Сорокин</t>
  </si>
  <si>
    <t>aleksandr.sorokin@novometgroup.com</t>
  </si>
  <si>
    <t>Николай Утев</t>
  </si>
  <si>
    <t>nikolai.utev@novometgroup.com</t>
  </si>
  <si>
    <t>Иван Подлесных</t>
  </si>
  <si>
    <t>ivan.podlesnyh@novometgroup.com</t>
  </si>
  <si>
    <t>Алексей Ситников</t>
  </si>
  <si>
    <t>aleksei.sitnikov@novometgroup.com</t>
  </si>
  <si>
    <t>Анатолий Cвобода</t>
  </si>
  <si>
    <t>rmf.dspts.yamal@novometgroup.com</t>
  </si>
  <si>
    <t>Номер пользователя в списке</t>
  </si>
  <si>
    <t>Группа</t>
  </si>
  <si>
    <t>Категория группы</t>
  </si>
  <si>
    <t>Имя</t>
  </si>
  <si>
    <t>Эл.почта</t>
  </si>
  <si>
    <t>Активен</t>
  </si>
  <si>
    <t>Дата создания учетки</t>
  </si>
  <si>
    <t>Англоязычные</t>
  </si>
  <si>
    <t>Русскоязычные</t>
  </si>
  <si>
    <t>Месяц</t>
  </si>
  <si>
    <t>Год</t>
  </si>
  <si>
    <t>Названия строк</t>
  </si>
  <si>
    <t>Общий итог</t>
  </si>
  <si>
    <t>Названия столбцов</t>
  </si>
  <si>
    <t>Количество по полю Имя</t>
  </si>
  <si>
    <t>2023</t>
  </si>
  <si>
    <t>фев</t>
  </si>
  <si>
    <t>мар</t>
  </si>
  <si>
    <t>апр</t>
  </si>
  <si>
    <t>июл</t>
  </si>
  <si>
    <t>авг</t>
  </si>
  <si>
    <t>сен</t>
  </si>
  <si>
    <t>дек</t>
  </si>
  <si>
    <t>2024</t>
  </si>
  <si>
    <t>янв</t>
  </si>
  <si>
    <t>май</t>
  </si>
  <si>
    <t>июн</t>
  </si>
  <si>
    <t>Создано учеток за 2023 г.:</t>
  </si>
  <si>
    <t>Создано учеток за 2024 г.:</t>
  </si>
  <si>
    <t>Всего пользователей:</t>
  </si>
  <si>
    <t>Кол-во активных пол-ей:</t>
  </si>
  <si>
    <t>Кол-во неактивных пол-ей:</t>
  </si>
  <si>
    <t>Число пользователей по сравнению с ем годом изменилось, так как некоторые пользователи были удалены.</t>
  </si>
  <si>
    <t>Всего:</t>
  </si>
  <si>
    <t>окт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</si>
</sst>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1" fillId="4" borderId="2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1" xfId="0" applyFill="1" applyBorder="1"/>
    <xf numFmtId="0" fontId="0" fillId="0" borderId="0" xfId="0" applyFill="1" applyBorder="1"/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0" fontId="0" fillId="4" borderId="1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Создание учетных записей для пользователей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E8-4E6A-92DE-BC914CDA980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E8-4E6A-92DE-BC914CDA980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CE8-4E6A-92DE-BC914CDA980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CE8-4E6A-92DE-BC914CDA980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CE8-4E6A-92DE-BC914CDA980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multiLvlStrRef>
              <c:f>'Анализ данных'!$N$4:$O$25</c:f>
              <c:multiLvlStrCache>
                <c:ptCount val="22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дек</c:v>
                  </c:pt>
                  <c:pt idx="11">
                    <c:v>янв</c:v>
                  </c:pt>
                  <c:pt idx="12">
                    <c:v>фев</c:v>
                  </c:pt>
                  <c:pt idx="13">
                    <c:v>мар</c:v>
                  </c:pt>
                  <c:pt idx="14">
                    <c:v>апр</c:v>
                  </c:pt>
                  <c:pt idx="15">
                    <c:v>май</c:v>
                  </c:pt>
                  <c:pt idx="16">
                    <c:v>июн</c:v>
                  </c:pt>
                  <c:pt idx="17">
                    <c:v>июл</c:v>
                  </c:pt>
                  <c:pt idx="18">
                    <c:v>авг</c:v>
                  </c:pt>
                  <c:pt idx="19">
                    <c:v>сен</c:v>
                  </c:pt>
                  <c:pt idx="20">
                    <c:v>окт</c:v>
                  </c:pt>
                  <c:pt idx="21">
                    <c:v>дек</c:v>
                  </c:pt>
                </c:lvl>
                <c:lvl>
                  <c:pt idx="0">
                    <c:v>2023</c:v>
                  </c:pt>
                  <c:pt idx="11">
                    <c:v>2024</c:v>
                  </c:pt>
                </c:lvl>
              </c:multiLvlStrCache>
            </c:multiLvlStrRef>
          </c:cat>
          <c:val>
            <c:numRef>
              <c:f>'Анализ данных'!$P$4:$P$25</c:f>
              <c:numCache>
                <c:formatCode>General</c:formatCode>
                <c:ptCount val="22"/>
                <c:pt idx="1">
                  <c:v>28</c:v>
                </c:pt>
                <c:pt idx="2">
                  <c:v>5</c:v>
                </c:pt>
                <c:pt idx="3">
                  <c:v>2</c:v>
                </c:pt>
                <c:pt idx="6">
                  <c:v>6</c:v>
                </c:pt>
                <c:pt idx="7">
                  <c:v>47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11</c:v>
                </c:pt>
                <c:pt idx="13">
                  <c:v>11</c:v>
                </c:pt>
                <c:pt idx="14">
                  <c:v>20</c:v>
                </c:pt>
                <c:pt idx="15">
                  <c:v>1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8-4E6A-92DE-BC914CDA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879615"/>
        <c:axId val="1142882111"/>
      </c:barChart>
      <c:catAx>
        <c:axId val="114287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2882111"/>
        <c:crosses val="autoZero"/>
        <c:auto val="1"/>
        <c:lblAlgn val="ctr"/>
        <c:lblOffset val="100"/>
        <c:noMultiLvlLbl val="0"/>
      </c:catAx>
      <c:valAx>
        <c:axId val="11428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Количество созданных учеток, шт</a:t>
                </a:r>
                <a:endParaRPr lang="ru-RU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287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0" i="0" u="none" strike="noStrike" baseline="0">
                <a:solidFill>
                  <a:sysClr val="windowText" lastClr="000000"/>
                </a:solidFill>
                <a:effectLst/>
              </a:rPr>
              <a:t>Количесво учетных записей пользователей по группам за 2023-2024 </a:t>
            </a:r>
            <a:endParaRPr lang="ru-RU" sz="1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CC-4A7E-812B-58EF895A94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CC-4A7E-812B-58EF895A94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'Анализ данных'!$G$2:$G$3</c:f>
              <c:strCache>
                <c:ptCount val="2"/>
                <c:pt idx="0">
                  <c:v>Англоязычные</c:v>
                </c:pt>
                <c:pt idx="1">
                  <c:v>Русскоязычные</c:v>
                </c:pt>
              </c:strCache>
            </c:strRef>
          </c:cat>
          <c:val>
            <c:numRef>
              <c:f>'Анализ данных'!$I$2:$I$3</c:f>
              <c:numCache>
                <c:formatCode>0%</c:formatCode>
                <c:ptCount val="2"/>
                <c:pt idx="0">
                  <c:v>0.66</c:v>
                </c:pt>
                <c:pt idx="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6-4519-9631-D9DEF830E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7</xdr:row>
      <xdr:rowOff>71437</xdr:rowOff>
    </xdr:from>
    <xdr:to>
      <xdr:col>26</xdr:col>
      <xdr:colOff>95250</xdr:colOff>
      <xdr:row>25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10</xdr:row>
      <xdr:rowOff>80962</xdr:rowOff>
    </xdr:from>
    <xdr:to>
      <xdr:col>11</xdr:col>
      <xdr:colOff>180975</xdr:colOff>
      <xdr:row>24</xdr:row>
      <xdr:rowOff>157162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457.659519560184" createdVersion="6" refreshedVersion="6" minRefreshableVersion="3" recordCount="149">
  <cacheSource type="worksheet">
    <worksheetSource ref="A1:I150" sheet="Исходные данные"/>
  </cacheSource>
  <cacheFields count="11">
    <cacheField name="Номер пользователя в списке" numFmtId="0">
      <sharedItems containsSemiMixedTypes="0" containsString="0" containsNumber="1" containsInteger="1" minValue="1" maxValue="149"/>
    </cacheField>
    <cacheField name="Группа" numFmtId="0">
      <sharedItems count="31">
        <s v="NLS-Эквадор"/>
        <s v="Новомет-Ноябрьск"/>
        <s v="Kuwait Energy Basra Limited - Курдистан"/>
        <s v="NLS-Пермь"/>
        <s v="Новомет-Юг"/>
        <s v="НГК- Горный"/>
        <s v="NLS-Индия"/>
        <s v="NLS-Египет"/>
        <s v="Новомет-Пермь"/>
        <s v="Kuwait Energy Basra Limited - Иран"/>
        <s v="NLS-ОАЭ"/>
        <s v="NLS-Турция"/>
        <s v="NLS-Ирак"/>
        <s v="NLS-Аргентина"/>
        <s v="NLS-Колумбия"/>
        <s v="NLS-Канада"/>
        <s v="NLS-Индонезия"/>
        <s v="NLS-США"/>
        <s v="Новомет"/>
        <s v="Новомет-Нефтеюганск"/>
        <s v="Новомет-Нижневартовск"/>
        <s v="NLS-Саудовская Аравия"/>
        <s v="Новомет-Стрежевой"/>
        <s v="Сервис ЭПУ г. Бузулук"/>
        <s v="Новомет-Нефтеюганск-Аки-Отыр"/>
        <s v="Новомет-Нефтеюганск-СПД"/>
        <s v="Татнефть-Добыча"/>
        <s v="Optimization Solutions Asia Engineering Co Ltd"/>
        <s v="TAQA ATRUSH B.V. - Ирак"/>
        <s v="NLS-Малазия"/>
        <s v="Новомет-Нефтеюганск-Хантос"/>
      </sharedItems>
    </cacheField>
    <cacheField name="Категория группы" numFmtId="0">
      <sharedItems count="2">
        <s v="Англоязычные"/>
        <s v="Русскоязычные"/>
      </sharedItems>
    </cacheField>
    <cacheField name="Имя" numFmtId="0">
      <sharedItems/>
    </cacheField>
    <cacheField name="Эл.почта" numFmtId="0">
      <sharedItems/>
    </cacheField>
    <cacheField name="Активен" numFmtId="0">
      <sharedItems count="2">
        <s v="Да"/>
        <s v="Нет"/>
      </sharedItems>
    </cacheField>
    <cacheField name="Дата создания учетки" numFmtId="14">
      <sharedItems containsSemiMixedTypes="0" containsNonDate="0" containsDate="1" containsString="0" minDate="2023-02-10T15:33:10" maxDate="2024-06-07T14:34:32"/>
    </cacheField>
    <cacheField name="Месяц" numFmtId="164">
      <sharedItems containsSemiMixedTypes="0" containsNonDate="0" containsDate="1" containsString="0" minDate="2023-02-10T15:33:10" maxDate="2024-06-07T14:34:32" count="147">
        <d v="2023-08-23T14:04:33"/>
        <d v="2024-03-18T14:49:23"/>
        <d v="2023-12-25T14:28:18"/>
        <d v="2023-02-10T15:57:26"/>
        <d v="2024-02-06T12:12:57"/>
        <d v="2024-04-23T13:10:31"/>
        <d v="2023-02-20T11:58:40"/>
        <d v="2023-02-13T10:10:17"/>
        <d v="2023-02-20T11:57:44"/>
        <d v="2023-02-10T15:58:26"/>
        <d v="2023-02-13T09:33:19"/>
        <d v="2023-02-13T09:27:39"/>
        <d v="2023-03-03T12:50:08"/>
        <d v="2023-12-25T14:33:18"/>
        <d v="2024-03-20T08:11:03"/>
        <d v="2023-02-20T11:54:35"/>
        <d v="2023-03-27T16:32:13"/>
        <d v="2023-03-17T13:54:59"/>
        <d v="2023-04-03T16:42:03"/>
        <d v="2023-08-23T12:26:05"/>
        <d v="2023-08-23T14:20:41"/>
        <d v="2024-01-17T10:12:55"/>
        <d v="2023-08-23T14:44:28"/>
        <d v="2023-08-23T15:00:04"/>
        <d v="2024-02-05T11:05:36"/>
        <d v="2023-12-14T00:05:39"/>
        <d v="2023-02-13T09:26:25"/>
        <d v="2023-02-20T12:00:58"/>
        <d v="2023-08-23T11:55:37"/>
        <d v="2023-08-23T12:29:46"/>
        <d v="2023-02-10T15:33:10"/>
        <d v="2023-08-23T12:42:03"/>
        <d v="2023-02-10T15:57:58"/>
        <d v="2024-02-05T11:04:15"/>
        <d v="2023-12-14T00:07:24"/>
        <d v="2023-08-23T11:44:45"/>
        <d v="2024-04-09T08:12:57"/>
        <d v="2023-08-01T08:01:29"/>
        <d v="2023-07-03T12:24:38"/>
        <d v="2023-07-03T12:19:37"/>
        <d v="2023-08-23T14:48:09"/>
        <d v="2023-07-31T15:39:51"/>
        <d v="2024-04-12T10:15:20"/>
        <d v="2023-02-20T11:59:25"/>
        <d v="2023-09-04T08:29:23"/>
        <d v="2023-08-23T14:28:24"/>
        <d v="2023-08-01T08:04:13"/>
        <d v="2023-07-03T12:25:35"/>
        <d v="2023-08-23T12:20:31"/>
        <d v="2024-06-07T09:12:37"/>
        <d v="2023-07-31T16:26:09"/>
        <d v="2024-04-11T11:52:14"/>
        <d v="2024-02-09T09:25:55"/>
        <d v="2023-12-15T10:33:20"/>
        <d v="2024-01-15T09:40:58"/>
        <d v="2023-08-23T12:34:32"/>
        <d v="2023-08-23T14:51:47"/>
        <d v="2023-08-23T14:33:28"/>
        <d v="2023-12-15T12:06:23"/>
        <d v="2023-08-23T12:37:08"/>
        <d v="2023-08-23T14:55:17"/>
        <d v="2024-02-09T10:10:01"/>
        <d v="2023-08-23T12:22:43"/>
        <d v="2023-02-20T11:53:27"/>
        <d v="2023-02-10T15:58:37"/>
        <d v="2024-04-12T10:04:19"/>
        <d v="2024-03-28T10:00:35"/>
        <d v="2023-08-23T12:24:59"/>
        <d v="2024-06-07T14:34:32"/>
        <d v="2023-08-23T14:43:28"/>
        <d v="2024-03-22T08:12:32"/>
        <d v="2024-04-25T14:01:14"/>
        <d v="2023-08-23T14:58:02"/>
        <d v="2024-04-23T09:51:57"/>
        <d v="2023-02-13T09:35:02"/>
        <d v="2024-04-12T10:20:02"/>
        <d v="2023-09-20T12:04:57"/>
        <d v="2023-02-13T09:04:41"/>
        <d v="2023-08-23T11:38:49"/>
        <d v="2023-08-23T10:58:35"/>
        <d v="2023-08-23T10:56:36"/>
        <d v="2023-08-23T11:40:56"/>
        <d v="2023-08-23T11:42:58"/>
        <d v="2023-08-23T12:17:17"/>
        <d v="2024-03-28T10:10:07"/>
        <d v="2023-09-20T12:12:54"/>
        <d v="2024-03-28T10:07:53"/>
        <d v="2023-08-23T11:00:11"/>
        <d v="2023-08-22T10:43:10"/>
        <d v="2023-08-23T13:03:29"/>
        <d v="2023-08-23T14:06:49"/>
        <d v="2023-02-10T15:59:05"/>
        <d v="2023-08-23T14:17:52"/>
        <d v="2023-08-23T14:19:35"/>
        <d v="2023-08-23T12:44:35"/>
        <d v="2023-08-23T12:57:12"/>
        <d v="2024-04-12T10:22:29"/>
        <d v="2023-09-20T12:17:49"/>
        <d v="2024-02-09T10:15:21"/>
        <d v="2023-03-27T16:32:56"/>
        <d v="2023-02-13T09:34:09"/>
        <d v="2024-05-02T09:55:58"/>
        <d v="2023-08-23T14:08:27"/>
        <d v="2023-08-01T08:08:13"/>
        <d v="2023-04-03T16:34:34"/>
        <d v="2023-02-20T12:00:15"/>
        <d v="2024-04-12T10:23:23"/>
        <d v="2024-02-09T13:26:53"/>
        <d v="2023-08-23T14:46:24"/>
        <d v="2024-02-09T09:14:38"/>
        <d v="2024-03-22T10:06:20"/>
        <d v="2024-03-14T10:48:14"/>
        <d v="2024-04-12T10:24:20"/>
        <d v="2024-04-04T14:20:44"/>
        <d v="2024-04-12T10:20:51"/>
        <d v="2024-04-12T10:26:20"/>
        <d v="2023-02-21T14:35:22"/>
        <d v="2024-01-30T10:25:02"/>
        <d v="2023-08-23T10:54:06"/>
        <d v="2023-08-23T13:55:45"/>
        <d v="2024-02-09T14:11:14"/>
        <d v="2023-02-20T11:51:38"/>
        <d v="2024-03-14T10:58:59"/>
        <d v="2024-04-12T10:28:02"/>
        <d v="2024-04-16T09:35:23"/>
        <d v="2024-04-09T14:31:33"/>
        <d v="2023-12-13T15:41:06"/>
        <d v="2023-08-01T08:54:37"/>
        <d v="2024-04-19T09:43:03"/>
        <d v="2023-08-23T12:38:55"/>
        <d v="2024-04-12T10:29:54"/>
        <d v="2023-03-22T08:08:21"/>
        <d v="2024-03-14T11:00:53"/>
        <d v="2024-03-26T09:49:11"/>
        <d v="2024-02-06T12:04:02"/>
        <d v="2023-08-23T09:05:33"/>
        <d v="2023-08-01T09:15:05"/>
        <d v="2024-02-05T11:02:11"/>
        <d v="2023-02-10T15:56:46"/>
        <d v="2023-08-01T08:06:25"/>
        <d v="2023-07-31T15:41:48"/>
        <d v="2023-02-20T11:56:50"/>
        <d v="2024-04-12T10:18:15"/>
        <d v="2024-06-07T09:14:28"/>
        <d v="2024-06-04T15:57:24"/>
        <d v="2023-02-13T09:38:21"/>
        <d v="2024-01-10T12:31:16"/>
      </sharedItems>
      <fieldGroup par="10" base="7">
        <rangePr groupBy="months" startDate="2023-02-10T15:33:10" endDate="2024-06-07T14:34:32"/>
        <groupItems count="14">
          <s v="&lt;10.02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7.06.2024"/>
        </groupItems>
      </fieldGroup>
    </cacheField>
    <cacheField name="Год" numFmtId="0">
      <sharedItems containsSemiMixedTypes="0" containsString="0" containsNumber="1" containsInteger="1" minValue="2023" maxValue="2024" count="2">
        <n v="2023"/>
        <n v="2024"/>
      </sharedItems>
    </cacheField>
    <cacheField name="Кварталы" numFmtId="0" databaseField="0">
      <fieldGroup base="7">
        <rangePr groupBy="quarters" startDate="2023-02-10T15:33:10" endDate="2024-06-07T14:34:32"/>
        <groupItems count="6">
          <s v="&lt;10.02.2023"/>
          <s v="Кв-л1"/>
          <s v="Кв-л2"/>
          <s v="Кв-л3"/>
          <s v="Кв-л4"/>
          <s v="&gt;07.06.2024"/>
        </groupItems>
      </fieldGroup>
    </cacheField>
    <cacheField name="Годы" numFmtId="0" databaseField="0">
      <fieldGroup base="7">
        <rangePr groupBy="years" startDate="2023-02-10T15:33:10" endDate="2024-06-07T14:34:32"/>
        <groupItems count="4">
          <s v="&lt;10.02.2023"/>
          <s v="2023"/>
          <s v="2024"/>
          <s v="&gt;07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n v="1"/>
    <x v="0"/>
    <x v="0"/>
    <s v="Cristina Velez"/>
    <s v="cristina.velez@novometgroup.com"/>
    <x v="0"/>
    <d v="2023-08-23T14:04:33"/>
    <x v="0"/>
    <x v="0"/>
  </r>
  <r>
    <n v="2"/>
    <x v="1"/>
    <x v="1"/>
    <s v="Евгений Степанов"/>
    <s v="evgenii.stepanov@novomet.ru"/>
    <x v="0"/>
    <d v="2024-03-18T14:49:23"/>
    <x v="1"/>
    <x v="1"/>
  </r>
  <r>
    <n v="3"/>
    <x v="2"/>
    <x v="0"/>
    <s v="Muhammad Ghiffari"/>
    <s v="muhammad.ghiffari@kec.com.kw"/>
    <x v="0"/>
    <d v="2023-12-25T14:28:18"/>
    <x v="2"/>
    <x v="0"/>
  </r>
  <r>
    <n v="4"/>
    <x v="3"/>
    <x v="0"/>
    <s v="Sergei Parshakov"/>
    <s v="sergei.parshakov@novometgroup.com"/>
    <x v="0"/>
    <d v="2023-02-10T15:57:26"/>
    <x v="3"/>
    <x v="0"/>
  </r>
  <r>
    <n v="5"/>
    <x v="4"/>
    <x v="1"/>
    <s v="Сергей Щурин"/>
    <s v="sergei.shurin@novometgroup.com"/>
    <x v="0"/>
    <d v="2024-02-06T12:12:57"/>
    <x v="4"/>
    <x v="1"/>
  </r>
  <r>
    <n v="6"/>
    <x v="5"/>
    <x v="1"/>
    <s v="Иван Дрозденко"/>
    <s v="drozdenkov.ia@ngk-gornyi.ru"/>
    <x v="0"/>
    <d v="2024-04-23T13:10:31"/>
    <x v="5"/>
    <x v="1"/>
  </r>
  <r>
    <n v="7"/>
    <x v="6"/>
    <x v="0"/>
    <s v="Iurii Serpov"/>
    <s v="iurii.serpov@novometgroup.com"/>
    <x v="0"/>
    <d v="2023-02-20T11:58:40"/>
    <x v="6"/>
    <x v="0"/>
  </r>
  <r>
    <n v="8"/>
    <x v="3"/>
    <x v="0"/>
    <s v="Anton Lepin"/>
    <s v="anton.lepin@novometgroup.com"/>
    <x v="0"/>
    <d v="2023-02-13T10:10:17"/>
    <x v="7"/>
    <x v="0"/>
  </r>
  <r>
    <n v="9"/>
    <x v="7"/>
    <x v="0"/>
    <s v="Nikolay Kurlykin"/>
    <s v="nikolay.kurlykin@novometgroup.com"/>
    <x v="0"/>
    <d v="2023-02-20T11:57:44"/>
    <x v="8"/>
    <x v="0"/>
  </r>
  <r>
    <n v="10"/>
    <x v="3"/>
    <x v="0"/>
    <s v="Sergei Tiunov"/>
    <s v="sergei.tiunov@novometgroup.com"/>
    <x v="0"/>
    <d v="2023-02-10T15:58:26"/>
    <x v="9"/>
    <x v="0"/>
  </r>
  <r>
    <n v="11"/>
    <x v="8"/>
    <x v="1"/>
    <s v="Оксана Галина"/>
    <s v="oksana.galina@novometgroup.com"/>
    <x v="0"/>
    <d v="2023-02-13T09:33:19"/>
    <x v="10"/>
    <x v="0"/>
  </r>
  <r>
    <n v="12"/>
    <x v="3"/>
    <x v="0"/>
    <s v="Victor Parshakov"/>
    <s v="viktor.parshakov@novometgroup.com"/>
    <x v="0"/>
    <d v="2023-02-13T09:27:39"/>
    <x v="11"/>
    <x v="0"/>
  </r>
  <r>
    <n v="13"/>
    <x v="8"/>
    <x v="1"/>
    <s v="Данила Мартюшев"/>
    <s v="danila.martiushev@novometgroup.com"/>
    <x v="0"/>
    <d v="2023-03-03T12:50:08"/>
    <x v="12"/>
    <x v="0"/>
  </r>
  <r>
    <n v="14"/>
    <x v="9"/>
    <x v="0"/>
    <s v="Hichem Brahmi"/>
    <s v="hichem.brahmi@kec.com.kw"/>
    <x v="0"/>
    <d v="2023-12-25T14:33:18"/>
    <x v="13"/>
    <x v="0"/>
  </r>
  <r>
    <n v="15"/>
    <x v="3"/>
    <x v="0"/>
    <s v="Dmitrii Lyskov"/>
    <s v="dmitrii.lyskov@novometgroup.com"/>
    <x v="0"/>
    <d v="2024-03-20T08:11:03"/>
    <x v="14"/>
    <x v="1"/>
  </r>
  <r>
    <n v="16"/>
    <x v="10"/>
    <x v="0"/>
    <s v="Sergei Nesterov"/>
    <s v="sergei.nesterov@novometgroup.com"/>
    <x v="0"/>
    <d v="2023-02-20T11:54:35"/>
    <x v="15"/>
    <x v="0"/>
  </r>
  <r>
    <n v="17"/>
    <x v="11"/>
    <x v="0"/>
    <s v="Aleksandr Efimovskikh"/>
    <s v="aleksandr.efimovskikh@novometgroup.com"/>
    <x v="0"/>
    <d v="2023-03-27T16:32:13"/>
    <x v="16"/>
    <x v="0"/>
  </r>
  <r>
    <n v="18"/>
    <x v="8"/>
    <x v="1"/>
    <s v="Сергей Щеголев"/>
    <s v="tanigai@yandex.ru"/>
    <x v="0"/>
    <d v="2023-03-17T13:54:59"/>
    <x v="17"/>
    <x v="0"/>
  </r>
  <r>
    <n v="19"/>
    <x v="8"/>
    <x v="1"/>
    <s v="Александр Евтушок"/>
    <s v="aleksandr.evtushok@novometgroup.com"/>
    <x v="0"/>
    <d v="2023-04-03T16:42:03"/>
    <x v="18"/>
    <x v="0"/>
  </r>
  <r>
    <n v="20"/>
    <x v="12"/>
    <x v="0"/>
    <s v="Nadim Vafin"/>
    <s v="nadim.vafin@novometgroup.com"/>
    <x v="0"/>
    <d v="2023-08-23T12:26:05"/>
    <x v="19"/>
    <x v="0"/>
  </r>
  <r>
    <n v="21"/>
    <x v="13"/>
    <x v="0"/>
    <s v="Guillermo Acosta"/>
    <s v="guillermo.acosta@novometgroup.com"/>
    <x v="0"/>
    <d v="2023-08-23T14:20:41"/>
    <x v="20"/>
    <x v="0"/>
  </r>
  <r>
    <n v="22"/>
    <x v="8"/>
    <x v="1"/>
    <s v="Данил Павлов"/>
    <s v="danil.pavlov@novometgroup.com"/>
    <x v="0"/>
    <d v="2024-01-17T10:12:55"/>
    <x v="21"/>
    <x v="1"/>
  </r>
  <r>
    <n v="23"/>
    <x v="14"/>
    <x v="0"/>
    <s v="Stefany Cardozo"/>
    <s v="stefany.cardozo@novometgroup.com"/>
    <x v="0"/>
    <d v="2023-08-23T14:44:28"/>
    <x v="22"/>
    <x v="0"/>
  </r>
  <r>
    <n v="24"/>
    <x v="14"/>
    <x v="0"/>
    <s v="Jonathan Florez"/>
    <s v="jonathan.florez@novometgroup.com"/>
    <x v="0"/>
    <d v="2023-08-23T15:00:04"/>
    <x v="23"/>
    <x v="0"/>
  </r>
  <r>
    <n v="25"/>
    <x v="15"/>
    <x v="0"/>
    <s v="Mark Zvonkovic"/>
    <s v="mark.zvonkovic@novometgroup.com"/>
    <x v="0"/>
    <d v="2024-02-05T11:05:36"/>
    <x v="24"/>
    <x v="1"/>
  </r>
  <r>
    <n v="26"/>
    <x v="6"/>
    <x v="0"/>
    <s v="Ankita Rodge"/>
    <s v="ankita.rodge@novometgroup.com"/>
    <x v="0"/>
    <d v="2023-12-14T00:05:39"/>
    <x v="25"/>
    <x v="0"/>
  </r>
  <r>
    <n v="27"/>
    <x v="8"/>
    <x v="1"/>
    <s v="Игорь Расторгуев"/>
    <s v="igor.rastorguev@novometgroup.com"/>
    <x v="0"/>
    <d v="2023-02-13T09:26:25"/>
    <x v="26"/>
    <x v="0"/>
  </r>
  <r>
    <n v="28"/>
    <x v="16"/>
    <x v="0"/>
    <s v="Nail Minniakhmetov"/>
    <s v="nail.minniakhmetov@novometgroup.com"/>
    <x v="0"/>
    <d v="2023-02-20T12:00:58"/>
    <x v="27"/>
    <x v="0"/>
  </r>
  <r>
    <n v="29"/>
    <x v="17"/>
    <x v="0"/>
    <s v="Jake Lucas"/>
    <s v="jake.lucas@novometgroup.com"/>
    <x v="0"/>
    <d v="2023-08-23T11:55:37"/>
    <x v="28"/>
    <x v="0"/>
  </r>
  <r>
    <n v="30"/>
    <x v="12"/>
    <x v="0"/>
    <s v="Andrey Novoselov"/>
    <s v="andrei.novoselov@novometgroup.com"/>
    <x v="0"/>
    <d v="2023-08-23T12:29:46"/>
    <x v="29"/>
    <x v="0"/>
  </r>
  <r>
    <n v="31"/>
    <x v="18"/>
    <x v="1"/>
    <s v="Супер администратор"/>
    <s v="super_admin@novomet.ru"/>
    <x v="0"/>
    <d v="2023-02-10T15:33:10"/>
    <x v="30"/>
    <x v="0"/>
  </r>
  <r>
    <n v="32"/>
    <x v="12"/>
    <x v="0"/>
    <s v="Iurii Krestnikov"/>
    <s v="iurii.krestnikov@novometgroup.com"/>
    <x v="0"/>
    <d v="2023-08-23T12:42:03"/>
    <x v="31"/>
    <x v="0"/>
  </r>
  <r>
    <n v="33"/>
    <x v="3"/>
    <x v="0"/>
    <s v="Dmitry Prohoda"/>
    <s v="dmitrii.prohoda@novometgroup.com"/>
    <x v="0"/>
    <d v="2023-02-10T15:57:58"/>
    <x v="32"/>
    <x v="0"/>
  </r>
  <r>
    <n v="34"/>
    <x v="15"/>
    <x v="0"/>
    <s v="Moe Rahall"/>
    <s v="moe.rahall@novometgroup.com"/>
    <x v="0"/>
    <d v="2024-02-05T11:04:15"/>
    <x v="33"/>
    <x v="1"/>
  </r>
  <r>
    <n v="35"/>
    <x v="6"/>
    <x v="0"/>
    <s v="Vinoth Kumar"/>
    <s v="vinoth.kumar@novometgroup.com"/>
    <x v="0"/>
    <d v="2023-12-14T00:07:24"/>
    <x v="34"/>
    <x v="0"/>
  </r>
  <r>
    <n v="36"/>
    <x v="7"/>
    <x v="0"/>
    <s v="Mourad Elfarnawany"/>
    <s v="mourad.elfarnawany@novometgroup.com"/>
    <x v="0"/>
    <d v="2023-08-23T11:44:45"/>
    <x v="35"/>
    <x v="0"/>
  </r>
  <r>
    <n v="37"/>
    <x v="8"/>
    <x v="1"/>
    <s v="Александр Елизаров"/>
    <s v="aleksandr.elizarov@novometgroup.com"/>
    <x v="0"/>
    <d v="2024-04-09T08:12:57"/>
    <x v="36"/>
    <x v="1"/>
  </r>
  <r>
    <n v="38"/>
    <x v="19"/>
    <x v="1"/>
    <s v="Артур Латипов"/>
    <s v="artur.latipov@novometgroup.com"/>
    <x v="0"/>
    <d v="2023-08-01T08:01:29"/>
    <x v="37"/>
    <x v="0"/>
  </r>
  <r>
    <n v="39"/>
    <x v="8"/>
    <x v="1"/>
    <s v="Онищук Дмитрий"/>
    <s v="dmitrii.onishuk@novometgroup.com"/>
    <x v="0"/>
    <d v="2023-07-03T12:24:38"/>
    <x v="38"/>
    <x v="0"/>
  </r>
  <r>
    <n v="40"/>
    <x v="8"/>
    <x v="1"/>
    <s v="Сергей Бакланов"/>
    <s v="sergei.baklanov@novometgroup.com"/>
    <x v="0"/>
    <d v="2023-07-03T12:19:37"/>
    <x v="39"/>
    <x v="0"/>
  </r>
  <r>
    <n v="41"/>
    <x v="14"/>
    <x v="0"/>
    <s v="Karol Yanes"/>
    <s v="karol.yanes@novometgroup.com"/>
    <x v="0"/>
    <d v="2023-08-23T14:48:09"/>
    <x v="40"/>
    <x v="0"/>
  </r>
  <r>
    <n v="42"/>
    <x v="19"/>
    <x v="1"/>
    <s v="Дмитрий Казанцев"/>
    <s v="dmitrii.kazantsev@novometgroup.com"/>
    <x v="0"/>
    <d v="2023-07-31T15:39:51"/>
    <x v="41"/>
    <x v="0"/>
  </r>
  <r>
    <n v="43"/>
    <x v="8"/>
    <x v="1"/>
    <s v="Владислав Баруткин"/>
    <s v="vladislav.barutkin@novometgroup.com"/>
    <x v="0"/>
    <d v="2024-04-12T10:15:20"/>
    <x v="42"/>
    <x v="1"/>
  </r>
  <r>
    <n v="44"/>
    <x v="12"/>
    <x v="0"/>
    <s v="Kirill Hudiakov"/>
    <s v="kirill.hudiakov@novometgroup.com"/>
    <x v="0"/>
    <d v="2023-02-20T11:59:25"/>
    <x v="43"/>
    <x v="0"/>
  </r>
  <r>
    <n v="45"/>
    <x v="8"/>
    <x v="1"/>
    <s v="Артур Джалаев"/>
    <s v="jalaev@okbbn.ru"/>
    <x v="0"/>
    <d v="2023-09-04T08:29:23"/>
    <x v="44"/>
    <x v="0"/>
  </r>
  <r>
    <n v="46"/>
    <x v="16"/>
    <x v="0"/>
    <s v="Andrei Lobanov"/>
    <s v="andrei.lobanov@novometgroup.com"/>
    <x v="0"/>
    <d v="2023-08-23T14:28:24"/>
    <x v="45"/>
    <x v="0"/>
  </r>
  <r>
    <n v="47"/>
    <x v="19"/>
    <x v="1"/>
    <s v="Эйнар Катаргулов"/>
    <s v="einar.katargulov@novometgroup.com"/>
    <x v="0"/>
    <d v="2023-08-01T08:04:13"/>
    <x v="46"/>
    <x v="0"/>
  </r>
  <r>
    <n v="48"/>
    <x v="8"/>
    <x v="1"/>
    <s v="Наговицин Алексей"/>
    <s v="aleksei.nagovitsin@novometgroup.com"/>
    <x v="0"/>
    <d v="2023-07-03T12:25:35"/>
    <x v="47"/>
    <x v="0"/>
  </r>
  <r>
    <n v="49"/>
    <x v="12"/>
    <x v="0"/>
    <s v="Osaid Abdalla"/>
    <s v="osaid.mohammed@novometgroup.com"/>
    <x v="0"/>
    <d v="2023-08-23T12:20:31"/>
    <x v="48"/>
    <x v="0"/>
  </r>
  <r>
    <n v="50"/>
    <x v="1"/>
    <x v="1"/>
    <s v="Екатерина Лупандина"/>
    <s v="ekaterina.lupandina@novometgroup.com"/>
    <x v="0"/>
    <d v="2024-06-07T09:12:37"/>
    <x v="49"/>
    <x v="1"/>
  </r>
  <r>
    <n v="51"/>
    <x v="4"/>
    <x v="1"/>
    <s v="Павел Тутаев"/>
    <s v="pavel.tutaev@novometgroup.com"/>
    <x v="0"/>
    <d v="2023-07-31T16:26:09"/>
    <x v="50"/>
    <x v="0"/>
  </r>
  <r>
    <n v="52"/>
    <x v="8"/>
    <x v="1"/>
    <s v="Ирина Степанова"/>
    <s v="irina.stepanova@novometgroup.com"/>
    <x v="0"/>
    <d v="2024-04-11T11:52:14"/>
    <x v="51"/>
    <x v="1"/>
  </r>
  <r>
    <n v="53"/>
    <x v="20"/>
    <x v="1"/>
    <s v="Технолог"/>
    <s v="grmf.ugra@novometgroup.com"/>
    <x v="0"/>
    <d v="2024-02-09T09:25:55"/>
    <x v="52"/>
    <x v="1"/>
  </r>
  <r>
    <n v="54"/>
    <x v="6"/>
    <x v="0"/>
    <s v="Ajith Yoppi"/>
    <s v="ajith.yoppi@novometgroup.com"/>
    <x v="0"/>
    <d v="2023-12-15T10:33:20"/>
    <x v="53"/>
    <x v="0"/>
  </r>
  <r>
    <n v="55"/>
    <x v="12"/>
    <x v="0"/>
    <s v="Khalid Waleed"/>
    <s v="khalid.waleed@novometgroup.com"/>
    <x v="0"/>
    <d v="2024-01-15T09:40:58"/>
    <x v="54"/>
    <x v="1"/>
  </r>
  <r>
    <n v="56"/>
    <x v="12"/>
    <x v="0"/>
    <s v="Viacheslav Dobrokhleb"/>
    <s v="viacheslav.dobrohleb@novometgroup.com"/>
    <x v="0"/>
    <d v="2023-08-23T12:34:32"/>
    <x v="55"/>
    <x v="0"/>
  </r>
  <r>
    <n v="57"/>
    <x v="14"/>
    <x v="0"/>
    <s v="John Hernandez"/>
    <s v="john.hernandez@novometgroup.com"/>
    <x v="0"/>
    <d v="2023-08-23T14:51:47"/>
    <x v="56"/>
    <x v="0"/>
  </r>
  <r>
    <n v="58"/>
    <x v="21"/>
    <x v="0"/>
    <s v="Evgenii Zamesin"/>
    <s v="evgenii.zamesin@novometgroup.com"/>
    <x v="0"/>
    <d v="2023-08-23T14:33:28"/>
    <x v="57"/>
    <x v="0"/>
  </r>
  <r>
    <n v="59"/>
    <x v="8"/>
    <x v="1"/>
    <s v="Константин Савельев"/>
    <s v="konstantin.savelev@novometgroup.com"/>
    <x v="0"/>
    <d v="2023-12-15T12:06:23"/>
    <x v="58"/>
    <x v="0"/>
  </r>
  <r>
    <n v="60"/>
    <x v="12"/>
    <x v="0"/>
    <s v="Mohammed Jamal"/>
    <s v="mohammed.jamal@novometgroup.com"/>
    <x v="0"/>
    <d v="2023-08-23T12:37:08"/>
    <x v="59"/>
    <x v="0"/>
  </r>
  <r>
    <n v="61"/>
    <x v="14"/>
    <x v="0"/>
    <s v="Manuel Reyes"/>
    <s v="manuel.reyes@novometgroup.com"/>
    <x v="0"/>
    <d v="2023-08-23T14:55:17"/>
    <x v="60"/>
    <x v="0"/>
  </r>
  <r>
    <n v="62"/>
    <x v="22"/>
    <x v="1"/>
    <s v="Василий Артюхов"/>
    <s v="vasilii.artiuhov@novometgroup.com"/>
    <x v="0"/>
    <d v="2024-02-09T10:10:01"/>
    <x v="61"/>
    <x v="1"/>
  </r>
  <r>
    <n v="63"/>
    <x v="12"/>
    <x v="0"/>
    <s v="Igor Loschinskiy"/>
    <s v="igor.loshchinskii@novometgroup.com"/>
    <x v="0"/>
    <d v="2023-08-23T12:22:43"/>
    <x v="62"/>
    <x v="0"/>
  </r>
  <r>
    <n v="64"/>
    <x v="14"/>
    <x v="0"/>
    <s v="Guillermo Triana"/>
    <s v="guillermo.triana@novometgroup.com"/>
    <x v="0"/>
    <d v="2023-02-20T11:53:27"/>
    <x v="63"/>
    <x v="0"/>
  </r>
  <r>
    <n v="65"/>
    <x v="12"/>
    <x v="0"/>
    <s v="Ilya Chmurov"/>
    <s v="ilia.chmurov@novometgroup.com"/>
    <x v="0"/>
    <d v="2023-02-10T15:58:37"/>
    <x v="64"/>
    <x v="0"/>
  </r>
  <r>
    <n v="66"/>
    <x v="6"/>
    <x v="0"/>
    <s v="Jayakrishnan Kurup"/>
    <s v="jayakrishnan.kurup@novometgroup.com"/>
    <x v="0"/>
    <d v="2024-04-12T10:04:19"/>
    <x v="65"/>
    <x v="1"/>
  </r>
  <r>
    <n v="67"/>
    <x v="16"/>
    <x v="0"/>
    <s v="Triaji Hutomo"/>
    <s v="triaji.nali@novometgroup.com"/>
    <x v="0"/>
    <d v="2024-03-28T10:00:35"/>
    <x v="66"/>
    <x v="1"/>
  </r>
  <r>
    <n v="68"/>
    <x v="12"/>
    <x v="0"/>
    <s v="Ruslan Faizullin"/>
    <s v="ruslan.faizullin@novometgroup.com"/>
    <x v="0"/>
    <d v="2023-08-23T12:24:59"/>
    <x v="67"/>
    <x v="0"/>
  </r>
  <r>
    <n v="69"/>
    <x v="23"/>
    <x v="1"/>
    <s v="Илья Кречетников"/>
    <s v="krechetnikov@sepu56.ru"/>
    <x v="0"/>
    <d v="2024-06-07T14:34:32"/>
    <x v="68"/>
    <x v="1"/>
  </r>
  <r>
    <n v="70"/>
    <x v="14"/>
    <x v="0"/>
    <s v="Guillermo Roa"/>
    <s v="guillermo.roa@novometgroup.com"/>
    <x v="0"/>
    <d v="2023-08-23T14:43:28"/>
    <x v="69"/>
    <x v="0"/>
  </r>
  <r>
    <n v="71"/>
    <x v="8"/>
    <x v="1"/>
    <s v="Алексей Дурягин"/>
    <s v="aleksei.duriagin@novometgroup.com"/>
    <x v="0"/>
    <d v="2024-03-22T08:12:32"/>
    <x v="70"/>
    <x v="1"/>
  </r>
  <r>
    <n v="72"/>
    <x v="17"/>
    <x v="0"/>
    <s v="Troy Myers"/>
    <s v="troy.myers@novometgroup.com"/>
    <x v="0"/>
    <d v="2024-04-25T14:01:14"/>
    <x v="71"/>
    <x v="1"/>
  </r>
  <r>
    <n v="73"/>
    <x v="14"/>
    <x v="0"/>
    <s v="Edinson Bautista"/>
    <s v="edinson.bautista@novometgroup.com"/>
    <x v="0"/>
    <d v="2023-08-23T14:58:02"/>
    <x v="72"/>
    <x v="0"/>
  </r>
  <r>
    <n v="74"/>
    <x v="17"/>
    <x v="0"/>
    <s v="Wil Faubel"/>
    <s v="wil.faubel@novometgroup.com"/>
    <x v="0"/>
    <d v="2024-04-23T09:51:57"/>
    <x v="73"/>
    <x v="1"/>
  </r>
  <r>
    <n v="75"/>
    <x v="8"/>
    <x v="1"/>
    <s v="Иван Золотарев"/>
    <s v="ivan.zolotarev@novometgroup.com"/>
    <x v="0"/>
    <d v="2023-02-13T09:35:02"/>
    <x v="74"/>
    <x v="0"/>
  </r>
  <r>
    <n v="76"/>
    <x v="8"/>
    <x v="1"/>
    <s v="Сергей Столбов"/>
    <s v="stolbov.sl@novometgroup.com"/>
    <x v="0"/>
    <d v="2024-04-12T10:20:02"/>
    <x v="75"/>
    <x v="1"/>
  </r>
  <r>
    <n v="77"/>
    <x v="13"/>
    <x v="0"/>
    <s v="Alan Cid"/>
    <s v="alan.cid@novometgroup.com"/>
    <x v="0"/>
    <d v="2023-09-20T12:04:57"/>
    <x v="76"/>
    <x v="0"/>
  </r>
  <r>
    <n v="78"/>
    <x v="3"/>
    <x v="0"/>
    <s v="Maximilian Nikitin"/>
    <s v="maksimilian.nikitin@novometgroup.com"/>
    <x v="0"/>
    <d v="2023-02-13T09:04:41"/>
    <x v="77"/>
    <x v="0"/>
  </r>
  <r>
    <n v="79"/>
    <x v="7"/>
    <x v="0"/>
    <s v="Osama Abu-hozifa"/>
    <s v="osama.abu-hozifa@novometgroup.com"/>
    <x v="0"/>
    <d v="2023-08-23T11:38:49"/>
    <x v="78"/>
    <x v="0"/>
  </r>
  <r>
    <n v="80"/>
    <x v="6"/>
    <x v="0"/>
    <s v="Aleksei Kniazev"/>
    <s v="aleksei.kniazev@novometgroup.com"/>
    <x v="0"/>
    <d v="2023-08-23T10:58:35"/>
    <x v="79"/>
    <x v="0"/>
  </r>
  <r>
    <n v="81"/>
    <x v="3"/>
    <x v="0"/>
    <s v="Aleksandr Stolbov"/>
    <s v="aleksandr.stolbov@novometgroup.com"/>
    <x v="0"/>
    <d v="2023-08-23T10:56:36"/>
    <x v="80"/>
    <x v="0"/>
  </r>
  <r>
    <n v="82"/>
    <x v="7"/>
    <x v="0"/>
    <s v="Ahmed Diaa"/>
    <s v="ahmed.diaa@novometgroup.com"/>
    <x v="0"/>
    <d v="2023-08-23T11:40:56"/>
    <x v="81"/>
    <x v="0"/>
  </r>
  <r>
    <n v="83"/>
    <x v="7"/>
    <x v="0"/>
    <s v="Mohamed Nassar"/>
    <s v="mohamed.nassar@novometgroup.com"/>
    <x v="0"/>
    <d v="2023-08-23T11:42:58"/>
    <x v="82"/>
    <x v="0"/>
  </r>
  <r>
    <n v="84"/>
    <x v="12"/>
    <x v="0"/>
    <s v="Ted Schotten"/>
    <s v="ted.schotten@novometgroup.com"/>
    <x v="0"/>
    <d v="2023-08-23T12:17:17"/>
    <x v="83"/>
    <x v="0"/>
  </r>
  <r>
    <n v="85"/>
    <x v="16"/>
    <x v="0"/>
    <s v="Betania Brigita"/>
    <s v="betania.brigita@novometgroup.com"/>
    <x v="0"/>
    <d v="2024-03-28T10:10:07"/>
    <x v="84"/>
    <x v="1"/>
  </r>
  <r>
    <n v="86"/>
    <x v="13"/>
    <x v="0"/>
    <s v="Cecilia Peralta"/>
    <s v="cecilia.peralta@novometgroup.com"/>
    <x v="0"/>
    <d v="2023-09-20T12:12:54"/>
    <x v="85"/>
    <x v="0"/>
  </r>
  <r>
    <n v="87"/>
    <x v="16"/>
    <x v="0"/>
    <s v="Ahmad Dzaky"/>
    <s v="ahmad.dzaky@novometgroup.com"/>
    <x v="0"/>
    <d v="2024-03-28T10:07:53"/>
    <x v="86"/>
    <x v="1"/>
  </r>
  <r>
    <n v="88"/>
    <x v="3"/>
    <x v="0"/>
    <s v="Roman Godunov"/>
    <s v="roman.godunov@novometgroup.com"/>
    <x v="0"/>
    <d v="2023-08-23T11:00:11"/>
    <x v="87"/>
    <x v="0"/>
  </r>
  <r>
    <n v="89"/>
    <x v="17"/>
    <x v="0"/>
    <s v="Craig Paul"/>
    <s v="craig.paul@novometgroup.com"/>
    <x v="0"/>
    <d v="2023-08-22T10:43:10"/>
    <x v="88"/>
    <x v="0"/>
  </r>
  <r>
    <n v="90"/>
    <x v="6"/>
    <x v="0"/>
    <s v="Karthick Prabhu"/>
    <s v="karthick.prabhu@novometgroup.com"/>
    <x v="0"/>
    <d v="2023-08-23T13:03:29"/>
    <x v="89"/>
    <x v="0"/>
  </r>
  <r>
    <n v="91"/>
    <x v="0"/>
    <x v="0"/>
    <s v="Paola Maruri"/>
    <s v="paola.maruri@novometgroup.com"/>
    <x v="0"/>
    <d v="2023-08-23T14:06:49"/>
    <x v="90"/>
    <x v="0"/>
  </r>
  <r>
    <n v="92"/>
    <x v="3"/>
    <x v="0"/>
    <s v="Stanislav Konoshenko"/>
    <s v="stanislav.konoshenko@novometgroup.com"/>
    <x v="0"/>
    <d v="2023-02-10T15:59:05"/>
    <x v="91"/>
    <x v="0"/>
  </r>
  <r>
    <n v="93"/>
    <x v="13"/>
    <x v="0"/>
    <s v="Marcelo Scagliotti"/>
    <s v="marcelo.scagliotti@novometgroup.com"/>
    <x v="0"/>
    <d v="2023-08-23T14:17:52"/>
    <x v="92"/>
    <x v="0"/>
  </r>
  <r>
    <n v="94"/>
    <x v="13"/>
    <x v="0"/>
    <s v="Gabriel Reales"/>
    <s v="gabriel.reales@novometgroup.com"/>
    <x v="0"/>
    <d v="2023-08-23T14:19:35"/>
    <x v="93"/>
    <x v="0"/>
  </r>
  <r>
    <n v="95"/>
    <x v="12"/>
    <x v="0"/>
    <s v="Dmitrii Koniukhov"/>
    <s v="dmitrii.konyuhov@novometgroup.com"/>
    <x v="0"/>
    <d v="2023-08-23T12:44:35"/>
    <x v="94"/>
    <x v="0"/>
  </r>
  <r>
    <n v="96"/>
    <x v="10"/>
    <x v="0"/>
    <s v="Siddharth Arasu"/>
    <s v="sidhartha.arasu@novometgroup.com"/>
    <x v="0"/>
    <d v="2023-08-23T12:57:12"/>
    <x v="95"/>
    <x v="0"/>
  </r>
  <r>
    <n v="97"/>
    <x v="8"/>
    <x v="1"/>
    <s v="Анна Худякова"/>
    <s v="anna.hudiakova@novometgroup.com"/>
    <x v="0"/>
    <d v="2024-04-12T10:22:29"/>
    <x v="96"/>
    <x v="1"/>
  </r>
  <r>
    <n v="98"/>
    <x v="13"/>
    <x v="0"/>
    <s v="Hector Navarro"/>
    <s v="hector.navarro@novometgroup.com"/>
    <x v="0"/>
    <d v="2023-09-20T12:17:49"/>
    <x v="97"/>
    <x v="0"/>
  </r>
  <r>
    <n v="99"/>
    <x v="22"/>
    <x v="1"/>
    <s v="Технолог"/>
    <s v="grupa_epo.str@novometgroup.com"/>
    <x v="0"/>
    <d v="2024-02-09T10:15:21"/>
    <x v="98"/>
    <x v="1"/>
  </r>
  <r>
    <n v="100"/>
    <x v="11"/>
    <x v="0"/>
    <s v="Anton Odintsov"/>
    <s v="anton.odintsov@novometgroup.com"/>
    <x v="0"/>
    <d v="2023-03-27T16:32:56"/>
    <x v="99"/>
    <x v="0"/>
  </r>
  <r>
    <n v="101"/>
    <x v="8"/>
    <x v="1"/>
    <s v="Наталья Лыкова"/>
    <s v="natalia.lykova@novometgroup.com"/>
    <x v="0"/>
    <d v="2023-02-13T09:34:09"/>
    <x v="100"/>
    <x v="0"/>
  </r>
  <r>
    <n v="102"/>
    <x v="14"/>
    <x v="0"/>
    <s v="Samanta Gomez"/>
    <s v="samanta.gomez@novometgroup.com"/>
    <x v="0"/>
    <d v="2024-05-02T09:55:58"/>
    <x v="101"/>
    <x v="1"/>
  </r>
  <r>
    <n v="103"/>
    <x v="0"/>
    <x v="0"/>
    <s v="Pablo Valencia"/>
    <s v="pablo.valencia@novometgroup.com"/>
    <x v="0"/>
    <d v="2023-08-23T14:08:27"/>
    <x v="102"/>
    <x v="0"/>
  </r>
  <r>
    <n v="104"/>
    <x v="24"/>
    <x v="1"/>
    <s v="Технолог"/>
    <s v="tehnolog.aki-otyr.ugansk@novometgroup.com"/>
    <x v="0"/>
    <d v="2023-08-01T08:08:13"/>
    <x v="103"/>
    <x v="0"/>
  </r>
  <r>
    <n v="105"/>
    <x v="8"/>
    <x v="1"/>
    <s v="Ольга Внутских"/>
    <s v="olga.vnutskih@novometgroup.com"/>
    <x v="0"/>
    <d v="2023-04-03T16:34:34"/>
    <x v="104"/>
    <x v="0"/>
  </r>
  <r>
    <n v="106"/>
    <x v="0"/>
    <x v="0"/>
    <s v="Guillermo Cisneros"/>
    <s v="guillermo.cisneros@novometgroup.com"/>
    <x v="0"/>
    <d v="2023-02-20T12:00:15"/>
    <x v="105"/>
    <x v="0"/>
  </r>
  <r>
    <n v="107"/>
    <x v="6"/>
    <x v="0"/>
    <s v="Babichen Mathew"/>
    <s v="babichen.mathew@novometgroup.com"/>
    <x v="0"/>
    <d v="2024-04-12T10:23:23"/>
    <x v="106"/>
    <x v="1"/>
  </r>
  <r>
    <n v="108"/>
    <x v="25"/>
    <x v="1"/>
    <s v="Технолог"/>
    <s v="ingener.pts.spd@yandex.ru"/>
    <x v="0"/>
    <d v="2024-02-09T13:26:53"/>
    <x v="107"/>
    <x v="1"/>
  </r>
  <r>
    <n v="109"/>
    <x v="14"/>
    <x v="0"/>
    <s v="Diego Leon"/>
    <s v="diegog.leon@novometgroup.com"/>
    <x v="0"/>
    <d v="2023-08-23T14:46:24"/>
    <x v="108"/>
    <x v="0"/>
  </r>
  <r>
    <n v="110"/>
    <x v="20"/>
    <x v="1"/>
    <s v="Ринат Яркеев"/>
    <s v="rinat.iarkeev@novometgroup.com"/>
    <x v="0"/>
    <d v="2024-02-09T09:14:38"/>
    <x v="109"/>
    <x v="1"/>
  </r>
  <r>
    <n v="111"/>
    <x v="26"/>
    <x v="1"/>
    <s v="Николай Щербаков"/>
    <s v="scherbakovnp@tatneft.tatar"/>
    <x v="0"/>
    <d v="2024-03-22T10:06:20"/>
    <x v="110"/>
    <x v="1"/>
  </r>
  <r>
    <n v="112"/>
    <x v="27"/>
    <x v="0"/>
    <s v="Jack Lee"/>
    <s v="jack@osa-international.com.tw"/>
    <x v="0"/>
    <d v="2024-03-14T10:48:14"/>
    <x v="111"/>
    <x v="1"/>
  </r>
  <r>
    <n v="113"/>
    <x v="8"/>
    <x v="1"/>
    <s v="Ольга Новоселова"/>
    <s v="olga.novoselova@novometgroup.com"/>
    <x v="0"/>
    <d v="2024-04-12T10:24:20"/>
    <x v="112"/>
    <x v="1"/>
  </r>
  <r>
    <n v="114"/>
    <x v="28"/>
    <x v="0"/>
    <s v="Falah Salih"/>
    <s v="falah.hassan@taqa.com"/>
    <x v="0"/>
    <d v="2024-04-04T14:20:44"/>
    <x v="113"/>
    <x v="1"/>
  </r>
  <r>
    <n v="115"/>
    <x v="6"/>
    <x v="0"/>
    <s v="Kuralarasan Anbunathan"/>
    <s v="kuralarasan.anbunathan@novometgroup.com"/>
    <x v="0"/>
    <d v="2024-04-12T10:20:51"/>
    <x v="114"/>
    <x v="1"/>
  </r>
  <r>
    <n v="116"/>
    <x v="8"/>
    <x v="1"/>
    <s v="Елена Шаньгина"/>
    <s v="elena.shangina@novometgroup.com"/>
    <x v="0"/>
    <d v="2024-04-12T10:26:20"/>
    <x v="115"/>
    <x v="1"/>
  </r>
  <r>
    <n v="117"/>
    <x v="8"/>
    <x v="1"/>
    <s v="Софья Чернова"/>
    <s v="sofia.chernova@novometgroup.com"/>
    <x v="0"/>
    <d v="2023-02-21T14:35:22"/>
    <x v="116"/>
    <x v="0"/>
  </r>
  <r>
    <n v="118"/>
    <x v="8"/>
    <x v="1"/>
    <s v="Дмитрий Шевцов"/>
    <s v="dmitrii.shevtsov@novometgroup.com"/>
    <x v="0"/>
    <d v="2024-01-30T10:25:02"/>
    <x v="117"/>
    <x v="1"/>
  </r>
  <r>
    <n v="119"/>
    <x v="3"/>
    <x v="0"/>
    <s v="Ildar Gizatullin"/>
    <s v="ildar.gizatullin@novometgroup.com"/>
    <x v="0"/>
    <d v="2023-08-23T10:54:06"/>
    <x v="118"/>
    <x v="0"/>
  </r>
  <r>
    <n v="120"/>
    <x v="29"/>
    <x v="0"/>
    <s v="Daniyar Bakhytuly"/>
    <s v="daniyar.bakhytuly@novometgroup.com"/>
    <x v="0"/>
    <d v="2023-08-23T13:55:45"/>
    <x v="119"/>
    <x v="0"/>
  </r>
  <r>
    <n v="121"/>
    <x v="8"/>
    <x v="1"/>
    <s v="Екатерина Манина"/>
    <s v="ekaterina.manina@novometgroup.com"/>
    <x v="0"/>
    <d v="2024-02-09T14:11:14"/>
    <x v="120"/>
    <x v="1"/>
  </r>
  <r>
    <n v="122"/>
    <x v="12"/>
    <x v="0"/>
    <s v="Oleg Atamanov"/>
    <s v="oleg.atamanov@novometgroup.com"/>
    <x v="0"/>
    <d v="2023-02-20T11:51:38"/>
    <x v="121"/>
    <x v="0"/>
  </r>
  <r>
    <n v="123"/>
    <x v="27"/>
    <x v="0"/>
    <s v="Bruce Lai"/>
    <s v="bruce@osa-international.com.tw"/>
    <x v="0"/>
    <d v="2024-03-14T10:58:59"/>
    <x v="122"/>
    <x v="1"/>
  </r>
  <r>
    <n v="124"/>
    <x v="8"/>
    <x v="1"/>
    <s v="Мария Спирина"/>
    <s v="mariia.spirina@novometgroup.com"/>
    <x v="0"/>
    <d v="2024-04-12T10:28:02"/>
    <x v="123"/>
    <x v="1"/>
  </r>
  <r>
    <n v="125"/>
    <x v="6"/>
    <x v="0"/>
    <s v="Krishnanunni U"/>
    <s v="krishnanunni.unnikrishnan@novometgroup.com"/>
    <x v="0"/>
    <d v="2024-04-16T09:35:23"/>
    <x v="124"/>
    <x v="1"/>
  </r>
  <r>
    <n v="126"/>
    <x v="8"/>
    <x v="1"/>
    <s v="Владимир Сушинцев"/>
    <s v="vladimir.sushintsev@novometgroup.com"/>
    <x v="0"/>
    <d v="2024-04-09T14:31:33"/>
    <x v="125"/>
    <x v="1"/>
  </r>
  <r>
    <n v="127"/>
    <x v="6"/>
    <x v="0"/>
    <s v="Aravid Ramesh"/>
    <s v="aravind.ramesh@novometgroup.com"/>
    <x v="0"/>
    <d v="2023-12-13T15:41:06"/>
    <x v="126"/>
    <x v="0"/>
  </r>
  <r>
    <n v="128"/>
    <x v="12"/>
    <x v="0"/>
    <s v="Ilyes Khiati"/>
    <s v="ilyes.khiati@novometgroup.com"/>
    <x v="0"/>
    <d v="2023-08-01T08:54:37"/>
    <x v="127"/>
    <x v="0"/>
  </r>
  <r>
    <n v="129"/>
    <x v="8"/>
    <x v="1"/>
    <s v="Екатерина Малинина"/>
    <s v="ekaterina.malinina@novometgroup.com"/>
    <x v="0"/>
    <d v="2024-04-19T09:43:03"/>
    <x v="128"/>
    <x v="1"/>
  </r>
  <r>
    <n v="130"/>
    <x v="12"/>
    <x v="0"/>
    <s v="Karsani Hussain"/>
    <s v="karsani.hussain@novometgroup.com"/>
    <x v="0"/>
    <d v="2023-08-23T12:38:55"/>
    <x v="129"/>
    <x v="0"/>
  </r>
  <r>
    <n v="131"/>
    <x v="8"/>
    <x v="1"/>
    <s v="Олеся Сушенцева"/>
    <s v="olesia.sushentseva@novometgroup.com"/>
    <x v="0"/>
    <d v="2024-04-12T10:29:54"/>
    <x v="130"/>
    <x v="1"/>
  </r>
  <r>
    <n v="132"/>
    <x v="12"/>
    <x v="0"/>
    <s v="Sergei Shibakov"/>
    <s v="sergei.shibakov@novometgroup.com"/>
    <x v="0"/>
    <d v="2023-03-22T08:08:21"/>
    <x v="131"/>
    <x v="0"/>
  </r>
  <r>
    <n v="133"/>
    <x v="27"/>
    <x v="0"/>
    <s v="Willis Lu"/>
    <s v="willis@osa-international.com.tw"/>
    <x v="0"/>
    <d v="2024-03-14T11:00:53"/>
    <x v="132"/>
    <x v="1"/>
  </r>
  <r>
    <n v="134"/>
    <x v="3"/>
    <x v="0"/>
    <s v="Olga Vnutskikh"/>
    <s v="olga.vnutskikh@novometgroup.com"/>
    <x v="0"/>
    <d v="2024-03-26T09:49:11"/>
    <x v="133"/>
    <x v="1"/>
  </r>
  <r>
    <n v="135"/>
    <x v="4"/>
    <x v="1"/>
    <s v="Константин Катунин"/>
    <s v="konstantin.katunin@novometgroup.com"/>
    <x v="1"/>
    <d v="2024-02-06T12:04:02"/>
    <x v="134"/>
    <x v="1"/>
  </r>
  <r>
    <n v="136"/>
    <x v="3"/>
    <x v="0"/>
    <s v="Nikita Baklanov"/>
    <s v="nikita.baklanov@novometgroup.com"/>
    <x v="0"/>
    <d v="2023-08-23T09:05:33"/>
    <x v="135"/>
    <x v="0"/>
  </r>
  <r>
    <n v="137"/>
    <x v="4"/>
    <x v="1"/>
    <s v="Технолог"/>
    <s v="technolog.cp2.south@novometgroup.com"/>
    <x v="0"/>
    <d v="2023-08-01T09:15:05"/>
    <x v="136"/>
    <x v="0"/>
  </r>
  <r>
    <n v="138"/>
    <x v="15"/>
    <x v="0"/>
    <s v="Sid Degen"/>
    <s v="sid.degen@novometgroup.com"/>
    <x v="0"/>
    <d v="2024-02-05T11:02:11"/>
    <x v="137"/>
    <x v="1"/>
  </r>
  <r>
    <n v="139"/>
    <x v="3"/>
    <x v="0"/>
    <s v="Igor Sherbakov"/>
    <s v="igor.sherbakov@novometgroup.com"/>
    <x v="0"/>
    <d v="2023-02-10T15:56:46"/>
    <x v="138"/>
    <x v="0"/>
  </r>
  <r>
    <n v="140"/>
    <x v="30"/>
    <x v="1"/>
    <s v="Технолог"/>
    <s v="tehnolog.hantos.ugansk@novometgroup.com"/>
    <x v="0"/>
    <d v="2023-08-01T08:06:25"/>
    <x v="139"/>
    <x v="0"/>
  </r>
  <r>
    <n v="141"/>
    <x v="19"/>
    <x v="1"/>
    <s v="Андрей Бельтюков"/>
    <s v="andrei.beltiukov@novometgroup.com"/>
    <x v="0"/>
    <d v="2023-07-31T15:41:48"/>
    <x v="140"/>
    <x v="0"/>
  </r>
  <r>
    <n v="142"/>
    <x v="13"/>
    <x v="0"/>
    <s v="Benjamin Patterson"/>
    <s v="benjamin.patterson@novometgroup.com"/>
    <x v="0"/>
    <d v="2023-02-20T11:56:50"/>
    <x v="141"/>
    <x v="0"/>
  </r>
  <r>
    <n v="143"/>
    <x v="8"/>
    <x v="1"/>
    <s v="Светлана Гоголева"/>
    <s v="svetlana.gogoleva@novometgroup.com"/>
    <x v="0"/>
    <d v="2024-04-12T10:18:15"/>
    <x v="142"/>
    <x v="1"/>
  </r>
  <r>
    <n v="144"/>
    <x v="1"/>
    <x v="1"/>
    <s v="Нина Свобода"/>
    <s v="nina.svoboda@novometgroup.com"/>
    <x v="0"/>
    <d v="2024-06-07T09:14:28"/>
    <x v="143"/>
    <x v="1"/>
  </r>
  <r>
    <n v="145"/>
    <x v="8"/>
    <x v="1"/>
    <s v="Александр Сорокин"/>
    <s v="aleksandr.sorokin@novometgroup.com"/>
    <x v="0"/>
    <d v="2023-02-10T15:33:10"/>
    <x v="30"/>
    <x v="0"/>
  </r>
  <r>
    <n v="146"/>
    <x v="8"/>
    <x v="1"/>
    <s v="Николай Утев"/>
    <s v="nikolai.utev@novometgroup.com"/>
    <x v="0"/>
    <d v="2024-06-04T15:57:24"/>
    <x v="144"/>
    <x v="1"/>
  </r>
  <r>
    <n v="147"/>
    <x v="8"/>
    <x v="1"/>
    <s v="Иван Подлесных"/>
    <s v="ivan.podlesnyh@novometgroup.com"/>
    <x v="0"/>
    <d v="2023-02-10T15:33:10"/>
    <x v="30"/>
    <x v="0"/>
  </r>
  <r>
    <n v="148"/>
    <x v="8"/>
    <x v="1"/>
    <s v="Алексей Ситников"/>
    <s v="aleksei.sitnikov@novometgroup.com"/>
    <x v="0"/>
    <d v="2023-02-13T09:38:21"/>
    <x v="145"/>
    <x v="0"/>
  </r>
  <r>
    <n v="149"/>
    <x v="1"/>
    <x v="1"/>
    <s v="Анатолий Cвобода"/>
    <s v="rmf.dspts.yamal@novometgroup.com"/>
    <x v="0"/>
    <d v="2024-01-10T12:31:16"/>
    <x v="14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7" firstHeaderRow="1" firstDataRow="2" firstDataCol="1"/>
  <pivotFields count="11">
    <pivotField showAll="0"/>
    <pivotField showAll="0">
      <items count="32">
        <item x="9"/>
        <item x="2"/>
        <item x="13"/>
        <item x="7"/>
        <item x="6"/>
        <item x="16"/>
        <item x="12"/>
        <item x="15"/>
        <item x="14"/>
        <item x="29"/>
        <item x="10"/>
        <item x="3"/>
        <item x="21"/>
        <item x="17"/>
        <item x="11"/>
        <item x="0"/>
        <item x="27"/>
        <item x="28"/>
        <item x="5"/>
        <item x="18"/>
        <item x="19"/>
        <item x="24"/>
        <item x="25"/>
        <item x="30"/>
        <item x="20"/>
        <item x="1"/>
        <item x="8"/>
        <item x="22"/>
        <item x="4"/>
        <item x="23"/>
        <item x="26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numFmtId="14"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sd="0" x="1"/>
        <item sd="0" x="2"/>
        <item sd="0" x="3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0"/>
  </colFields>
  <colItems count="3">
    <i>
      <x v="1"/>
    </i>
    <i>
      <x v="2"/>
    </i>
    <i t="grand">
      <x/>
    </i>
  </colItems>
  <dataFields count="1">
    <dataField name="Количество по полю Имя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P26"/>
  <sheetViews>
    <sheetView tabSelected="1" topLeftCell="C1" workbookViewId="0">
      <selection activeCell="Q28" sqref="Q28"/>
    </sheetView>
  </sheetViews>
  <sheetFormatPr defaultRowHeight="15" x14ac:dyDescent="0.25"/>
  <cols>
    <col min="3" max="3" width="26" customWidth="1"/>
    <col min="6" max="6" width="10.5703125" bestFit="1" customWidth="1"/>
    <col min="7" max="7" width="17" customWidth="1"/>
  </cols>
  <sheetData>
    <row r="2" spans="3:16" x14ac:dyDescent="0.25">
      <c r="C2" s="22" t="s">
        <v>353</v>
      </c>
      <c r="D2" s="22"/>
      <c r="E2" s="17">
        <v>99</v>
      </c>
      <c r="G2" s="19" t="s">
        <v>333</v>
      </c>
      <c r="H2" s="19">
        <v>92</v>
      </c>
      <c r="I2" s="20">
        <f>E2/E4</f>
        <v>0.66</v>
      </c>
    </row>
    <row r="3" spans="3:16" x14ac:dyDescent="0.25">
      <c r="C3" s="22" t="s">
        <v>354</v>
      </c>
      <c r="D3" s="22"/>
      <c r="E3" s="17">
        <v>51</v>
      </c>
      <c r="G3" s="19" t="s">
        <v>334</v>
      </c>
      <c r="H3" s="19">
        <v>58</v>
      </c>
      <c r="I3" s="20">
        <f>E3/E4</f>
        <v>0.34</v>
      </c>
    </row>
    <row r="4" spans="3:16" x14ac:dyDescent="0.25">
      <c r="C4" s="23" t="s">
        <v>355</v>
      </c>
      <c r="D4" s="24"/>
      <c r="E4" s="17">
        <v>150</v>
      </c>
      <c r="G4" s="19" t="s">
        <v>359</v>
      </c>
      <c r="H4" s="19">
        <v>150</v>
      </c>
      <c r="I4" s="21">
        <f>I2+I3</f>
        <v>1</v>
      </c>
      <c r="N4" s="25">
        <v>2023</v>
      </c>
      <c r="O4" s="19" t="s">
        <v>350</v>
      </c>
      <c r="P4" s="19"/>
    </row>
    <row r="5" spans="3:16" x14ac:dyDescent="0.25">
      <c r="N5" s="25"/>
      <c r="O5" s="19" t="s">
        <v>342</v>
      </c>
      <c r="P5" s="19">
        <v>28</v>
      </c>
    </row>
    <row r="6" spans="3:16" x14ac:dyDescent="0.25">
      <c r="C6" s="17" t="s">
        <v>356</v>
      </c>
      <c r="D6" s="17">
        <v>148</v>
      </c>
      <c r="N6" s="25"/>
      <c r="O6" s="19" t="s">
        <v>343</v>
      </c>
      <c r="P6" s="19">
        <v>5</v>
      </c>
    </row>
    <row r="7" spans="3:16" x14ac:dyDescent="0.25">
      <c r="C7" s="17" t="s">
        <v>357</v>
      </c>
      <c r="D7" s="17">
        <v>1</v>
      </c>
      <c r="N7" s="25"/>
      <c r="O7" s="19" t="s">
        <v>344</v>
      </c>
      <c r="P7" s="19">
        <v>2</v>
      </c>
    </row>
    <row r="8" spans="3:16" x14ac:dyDescent="0.25">
      <c r="C8" s="17" t="s">
        <v>355</v>
      </c>
      <c r="D8" s="17">
        <f>SUM(D6:D7)</f>
        <v>149</v>
      </c>
      <c r="N8" s="25"/>
      <c r="O8" s="19" t="s">
        <v>351</v>
      </c>
      <c r="P8" s="19"/>
    </row>
    <row r="9" spans="3:16" x14ac:dyDescent="0.25">
      <c r="N9" s="25"/>
      <c r="O9" s="19" t="s">
        <v>352</v>
      </c>
      <c r="P9" s="19"/>
    </row>
    <row r="10" spans="3:16" x14ac:dyDescent="0.25">
      <c r="C10" s="18" t="s">
        <v>358</v>
      </c>
      <c r="N10" s="25"/>
      <c r="O10" s="19" t="s">
        <v>345</v>
      </c>
      <c r="P10" s="19">
        <v>6</v>
      </c>
    </row>
    <row r="11" spans="3:16" x14ac:dyDescent="0.25">
      <c r="N11" s="25"/>
      <c r="O11" s="19" t="s">
        <v>346</v>
      </c>
      <c r="P11" s="19">
        <v>47</v>
      </c>
    </row>
    <row r="12" spans="3:16" x14ac:dyDescent="0.25">
      <c r="N12" s="25"/>
      <c r="O12" s="19" t="s">
        <v>347</v>
      </c>
      <c r="P12" s="19">
        <v>4</v>
      </c>
    </row>
    <row r="13" spans="3:16" x14ac:dyDescent="0.25">
      <c r="N13" s="25"/>
      <c r="O13" s="19" t="s">
        <v>360</v>
      </c>
      <c r="P13" s="19"/>
    </row>
    <row r="14" spans="3:16" x14ac:dyDescent="0.25">
      <c r="N14" s="25"/>
      <c r="O14" s="19" t="s">
        <v>348</v>
      </c>
      <c r="P14" s="19">
        <v>7</v>
      </c>
    </row>
    <row r="15" spans="3:16" x14ac:dyDescent="0.25">
      <c r="N15" s="26">
        <v>2024</v>
      </c>
      <c r="O15" s="19" t="s">
        <v>350</v>
      </c>
      <c r="P15" s="19">
        <v>4</v>
      </c>
    </row>
    <row r="16" spans="3:16" x14ac:dyDescent="0.25">
      <c r="N16" s="26"/>
      <c r="O16" s="19" t="s">
        <v>342</v>
      </c>
      <c r="P16" s="19">
        <v>11</v>
      </c>
    </row>
    <row r="17" spans="14:16" x14ac:dyDescent="0.25">
      <c r="N17" s="26"/>
      <c r="O17" s="19" t="s">
        <v>343</v>
      </c>
      <c r="P17" s="19">
        <v>11</v>
      </c>
    </row>
    <row r="18" spans="14:16" x14ac:dyDescent="0.25">
      <c r="N18" s="26"/>
      <c r="O18" s="19" t="s">
        <v>344</v>
      </c>
      <c r="P18" s="19">
        <v>20</v>
      </c>
    </row>
    <row r="19" spans="14:16" x14ac:dyDescent="0.25">
      <c r="N19" s="26"/>
      <c r="O19" s="19" t="s">
        <v>351</v>
      </c>
      <c r="P19" s="19">
        <v>1</v>
      </c>
    </row>
    <row r="20" spans="14:16" x14ac:dyDescent="0.25">
      <c r="N20" s="26"/>
      <c r="O20" s="19" t="s">
        <v>352</v>
      </c>
      <c r="P20" s="19">
        <v>4</v>
      </c>
    </row>
    <row r="21" spans="14:16" x14ac:dyDescent="0.25">
      <c r="N21" s="26"/>
      <c r="O21" s="19" t="s">
        <v>345</v>
      </c>
      <c r="P21" s="19"/>
    </row>
    <row r="22" spans="14:16" x14ac:dyDescent="0.25">
      <c r="N22" s="26"/>
      <c r="O22" s="19" t="s">
        <v>346</v>
      </c>
      <c r="P22" s="19"/>
    </row>
    <row r="23" spans="14:16" x14ac:dyDescent="0.25">
      <c r="N23" s="26"/>
      <c r="O23" s="19" t="s">
        <v>347</v>
      </c>
      <c r="P23" s="19"/>
    </row>
    <row r="24" spans="14:16" x14ac:dyDescent="0.25">
      <c r="N24" s="26"/>
      <c r="O24" s="27" t="s">
        <v>360</v>
      </c>
      <c r="P24" s="19"/>
    </row>
    <row r="25" spans="14:16" x14ac:dyDescent="0.25">
      <c r="N25" s="26"/>
      <c r="O25" s="19" t="s">
        <v>348</v>
      </c>
      <c r="P25" s="19"/>
    </row>
    <row r="26" spans="14:16" x14ac:dyDescent="0.25">
      <c r="P26">
        <f>SUM(P5:P20)</f>
        <v>150</v>
      </c>
    </row>
  </sheetData>
  <mergeCells count="5">
    <mergeCell ref="N15:N25"/>
    <mergeCell ref="C2:D2"/>
    <mergeCell ref="C3:D3"/>
    <mergeCell ref="C4:D4"/>
    <mergeCell ref="N4:N1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workbookViewId="0">
      <selection activeCell="C19" sqref="C19"/>
    </sheetView>
  </sheetViews>
  <sheetFormatPr defaultRowHeight="15" x14ac:dyDescent="0.25"/>
  <cols>
    <col min="2" max="2" width="43.140625" bestFit="1" customWidth="1"/>
    <col min="3" max="3" width="23.5703125" bestFit="1" customWidth="1"/>
    <col min="4" max="4" width="43.140625" bestFit="1" customWidth="1"/>
    <col min="5" max="5" width="42.7109375" bestFit="1" customWidth="1"/>
    <col min="6" max="6" width="13.5703125" customWidth="1"/>
    <col min="7" max="7" width="15.7109375" customWidth="1"/>
    <col min="8" max="8" width="10.140625" bestFit="1" customWidth="1"/>
    <col min="9" max="9" width="17" bestFit="1" customWidth="1"/>
  </cols>
  <sheetData>
    <row r="1" spans="1:9" ht="63" x14ac:dyDescent="0.25">
      <c r="A1" s="9" t="s">
        <v>326</v>
      </c>
      <c r="B1" s="10" t="s">
        <v>327</v>
      </c>
      <c r="C1" s="10" t="s">
        <v>328</v>
      </c>
      <c r="D1" s="10" t="s">
        <v>329</v>
      </c>
      <c r="E1" s="10" t="s">
        <v>330</v>
      </c>
      <c r="F1" s="10" t="s">
        <v>331</v>
      </c>
      <c r="G1" s="11" t="s">
        <v>332</v>
      </c>
      <c r="H1" s="13" t="s">
        <v>335</v>
      </c>
      <c r="I1" s="13" t="s">
        <v>336</v>
      </c>
    </row>
    <row r="2" spans="1:9" ht="15.75" x14ac:dyDescent="0.25">
      <c r="A2" s="5">
        <v>1</v>
      </c>
      <c r="B2" s="1" t="s">
        <v>0</v>
      </c>
      <c r="C2" s="1" t="s">
        <v>333</v>
      </c>
      <c r="D2" s="1" t="s">
        <v>1</v>
      </c>
      <c r="E2" s="1" t="s">
        <v>2</v>
      </c>
      <c r="F2" s="2" t="s">
        <v>3</v>
      </c>
      <c r="G2" s="7">
        <v>45161.586493055554</v>
      </c>
      <c r="H2" s="12">
        <f>G2</f>
        <v>45161.586493055554</v>
      </c>
      <c r="I2">
        <f>YEAR(H2)</f>
        <v>2023</v>
      </c>
    </row>
    <row r="3" spans="1:9" ht="15.75" x14ac:dyDescent="0.25">
      <c r="A3" s="6">
        <v>2</v>
      </c>
      <c r="B3" s="1" t="s">
        <v>4</v>
      </c>
      <c r="C3" s="1" t="s">
        <v>334</v>
      </c>
      <c r="D3" s="1" t="s">
        <v>5</v>
      </c>
      <c r="E3" s="1" t="s">
        <v>6</v>
      </c>
      <c r="F3" s="2" t="s">
        <v>3</v>
      </c>
      <c r="G3" s="7">
        <v>45369.617627314816</v>
      </c>
      <c r="H3" s="12">
        <f t="shared" ref="H3:H66" si="0">G3</f>
        <v>45369.617627314816</v>
      </c>
      <c r="I3">
        <f t="shared" ref="I3" si="1">YEAR(H3)</f>
        <v>2024</v>
      </c>
    </row>
    <row r="4" spans="1:9" ht="15.75" x14ac:dyDescent="0.25">
      <c r="A4" s="5">
        <v>3</v>
      </c>
      <c r="B4" s="1" t="s">
        <v>7</v>
      </c>
      <c r="C4" s="1" t="s">
        <v>333</v>
      </c>
      <c r="D4" s="1" t="s">
        <v>8</v>
      </c>
      <c r="E4" s="1" t="s">
        <v>9</v>
      </c>
      <c r="F4" s="2" t="s">
        <v>3</v>
      </c>
      <c r="G4" s="7">
        <v>45285.602986111109</v>
      </c>
      <c r="H4" s="12">
        <f t="shared" si="0"/>
        <v>45285.602986111109</v>
      </c>
      <c r="I4">
        <f t="shared" ref="I4" si="2">YEAR(H4)</f>
        <v>2023</v>
      </c>
    </row>
    <row r="5" spans="1:9" ht="15.75" x14ac:dyDescent="0.25">
      <c r="A5" s="6">
        <v>4</v>
      </c>
      <c r="B5" s="1" t="s">
        <v>10</v>
      </c>
      <c r="C5" s="1" t="s">
        <v>333</v>
      </c>
      <c r="D5" s="1" t="s">
        <v>11</v>
      </c>
      <c r="E5" s="1" t="s">
        <v>12</v>
      </c>
      <c r="F5" s="2" t="s">
        <v>3</v>
      </c>
      <c r="G5" s="7">
        <v>44967.664884259262</v>
      </c>
      <c r="H5" s="12">
        <f t="shared" si="0"/>
        <v>44967.664884259262</v>
      </c>
      <c r="I5">
        <f t="shared" ref="I5" si="3">YEAR(H5)</f>
        <v>2023</v>
      </c>
    </row>
    <row r="6" spans="1:9" ht="15.75" x14ac:dyDescent="0.25">
      <c r="A6" s="5">
        <v>5</v>
      </c>
      <c r="B6" s="1" t="s">
        <v>13</v>
      </c>
      <c r="C6" s="1" t="s">
        <v>334</v>
      </c>
      <c r="D6" s="1" t="s">
        <v>14</v>
      </c>
      <c r="E6" s="1" t="s">
        <v>15</v>
      </c>
      <c r="F6" s="2" t="s">
        <v>3</v>
      </c>
      <c r="G6" s="7">
        <v>45328.508993055555</v>
      </c>
      <c r="H6" s="12">
        <f t="shared" si="0"/>
        <v>45328.508993055555</v>
      </c>
      <c r="I6">
        <f t="shared" ref="I6" si="4">YEAR(H6)</f>
        <v>2024</v>
      </c>
    </row>
    <row r="7" spans="1:9" ht="15.75" x14ac:dyDescent="0.25">
      <c r="A7" s="6">
        <v>6</v>
      </c>
      <c r="B7" s="1" t="s">
        <v>16</v>
      </c>
      <c r="C7" s="1" t="s">
        <v>334</v>
      </c>
      <c r="D7" s="1" t="s">
        <v>17</v>
      </c>
      <c r="E7" s="1" t="s">
        <v>18</v>
      </c>
      <c r="F7" s="2" t="s">
        <v>3</v>
      </c>
      <c r="G7" s="7">
        <v>45405.54896990741</v>
      </c>
      <c r="H7" s="12">
        <f t="shared" si="0"/>
        <v>45405.54896990741</v>
      </c>
      <c r="I7">
        <f t="shared" ref="I7" si="5">YEAR(H7)</f>
        <v>2024</v>
      </c>
    </row>
    <row r="8" spans="1:9" ht="15.75" x14ac:dyDescent="0.25">
      <c r="A8" s="5">
        <v>7</v>
      </c>
      <c r="B8" s="1" t="s">
        <v>19</v>
      </c>
      <c r="C8" s="1" t="s">
        <v>333</v>
      </c>
      <c r="D8" s="1" t="s">
        <v>20</v>
      </c>
      <c r="E8" s="1" t="s">
        <v>21</v>
      </c>
      <c r="F8" s="2" t="s">
        <v>3</v>
      </c>
      <c r="G8" s="7">
        <v>44977.499074074076</v>
      </c>
      <c r="H8" s="12">
        <f t="shared" si="0"/>
        <v>44977.499074074076</v>
      </c>
      <c r="I8">
        <f t="shared" ref="I8" si="6">YEAR(H8)</f>
        <v>2023</v>
      </c>
    </row>
    <row r="9" spans="1:9" ht="15.75" x14ac:dyDescent="0.25">
      <c r="A9" s="6">
        <v>8</v>
      </c>
      <c r="B9" s="1" t="s">
        <v>10</v>
      </c>
      <c r="C9" s="1" t="s">
        <v>333</v>
      </c>
      <c r="D9" s="1" t="s">
        <v>22</v>
      </c>
      <c r="E9" s="1" t="s">
        <v>23</v>
      </c>
      <c r="F9" s="2" t="s">
        <v>3</v>
      </c>
      <c r="G9" s="7">
        <v>44970.423807870371</v>
      </c>
      <c r="H9" s="12">
        <f t="shared" si="0"/>
        <v>44970.423807870371</v>
      </c>
      <c r="I9">
        <f t="shared" ref="I9" si="7">YEAR(H9)</f>
        <v>2023</v>
      </c>
    </row>
    <row r="10" spans="1:9" ht="15.75" x14ac:dyDescent="0.25">
      <c r="A10" s="5">
        <v>9</v>
      </c>
      <c r="B10" s="1" t="s">
        <v>24</v>
      </c>
      <c r="C10" s="1" t="s">
        <v>333</v>
      </c>
      <c r="D10" s="1" t="s">
        <v>25</v>
      </c>
      <c r="E10" s="1" t="s">
        <v>26</v>
      </c>
      <c r="F10" s="2" t="s">
        <v>3</v>
      </c>
      <c r="G10" s="7">
        <v>44977.498425925929</v>
      </c>
      <c r="H10" s="12">
        <f t="shared" si="0"/>
        <v>44977.498425925929</v>
      </c>
      <c r="I10">
        <f t="shared" ref="I10" si="8">YEAR(H10)</f>
        <v>2023</v>
      </c>
    </row>
    <row r="11" spans="1:9" ht="15.75" x14ac:dyDescent="0.25">
      <c r="A11" s="6">
        <v>10</v>
      </c>
      <c r="B11" s="1" t="s">
        <v>10</v>
      </c>
      <c r="C11" s="1" t="s">
        <v>333</v>
      </c>
      <c r="D11" s="1" t="s">
        <v>27</v>
      </c>
      <c r="E11" s="1" t="s">
        <v>28</v>
      </c>
      <c r="F11" s="2" t="s">
        <v>3</v>
      </c>
      <c r="G11" s="7">
        <v>44967.665578703702</v>
      </c>
      <c r="H11" s="12">
        <f t="shared" si="0"/>
        <v>44967.665578703702</v>
      </c>
      <c r="I11">
        <f t="shared" ref="I11" si="9">YEAR(H11)</f>
        <v>2023</v>
      </c>
    </row>
    <row r="12" spans="1:9" ht="15.75" x14ac:dyDescent="0.25">
      <c r="A12" s="5">
        <v>11</v>
      </c>
      <c r="B12" s="1" t="s">
        <v>29</v>
      </c>
      <c r="C12" s="1" t="s">
        <v>334</v>
      </c>
      <c r="D12" s="1" t="s">
        <v>30</v>
      </c>
      <c r="E12" s="1" t="s">
        <v>31</v>
      </c>
      <c r="F12" s="2" t="s">
        <v>3</v>
      </c>
      <c r="G12" s="7">
        <v>44970.398136574076</v>
      </c>
      <c r="H12" s="12">
        <f t="shared" si="0"/>
        <v>44970.398136574076</v>
      </c>
      <c r="I12">
        <f t="shared" ref="I12" si="10">YEAR(H12)</f>
        <v>2023</v>
      </c>
    </row>
    <row r="13" spans="1:9" ht="15.75" x14ac:dyDescent="0.25">
      <c r="A13" s="6">
        <v>12</v>
      </c>
      <c r="B13" s="1" t="s">
        <v>10</v>
      </c>
      <c r="C13" s="1" t="s">
        <v>333</v>
      </c>
      <c r="D13" s="1" t="s">
        <v>32</v>
      </c>
      <c r="E13" s="1" t="s">
        <v>33</v>
      </c>
      <c r="F13" s="2" t="s">
        <v>3</v>
      </c>
      <c r="G13" s="7">
        <v>44970.394201388888</v>
      </c>
      <c r="H13" s="12">
        <f t="shared" si="0"/>
        <v>44970.394201388888</v>
      </c>
      <c r="I13">
        <f t="shared" ref="I13" si="11">YEAR(H13)</f>
        <v>2023</v>
      </c>
    </row>
    <row r="14" spans="1:9" ht="15.75" x14ac:dyDescent="0.25">
      <c r="A14" s="5">
        <v>13</v>
      </c>
      <c r="B14" s="1" t="s">
        <v>29</v>
      </c>
      <c r="C14" s="1" t="s">
        <v>334</v>
      </c>
      <c r="D14" s="1" t="s">
        <v>34</v>
      </c>
      <c r="E14" s="1" t="s">
        <v>35</v>
      </c>
      <c r="F14" s="2" t="s">
        <v>3</v>
      </c>
      <c r="G14" s="7">
        <v>44988.534814814811</v>
      </c>
      <c r="H14" s="12">
        <f t="shared" si="0"/>
        <v>44988.534814814811</v>
      </c>
      <c r="I14">
        <f t="shared" ref="I14" si="12">YEAR(H14)</f>
        <v>2023</v>
      </c>
    </row>
    <row r="15" spans="1:9" ht="15.75" x14ac:dyDescent="0.25">
      <c r="A15" s="6">
        <v>14</v>
      </c>
      <c r="B15" s="1" t="s">
        <v>36</v>
      </c>
      <c r="C15" s="1" t="s">
        <v>333</v>
      </c>
      <c r="D15" s="1" t="s">
        <v>37</v>
      </c>
      <c r="E15" s="1" t="s">
        <v>38</v>
      </c>
      <c r="F15" s="2" t="s">
        <v>3</v>
      </c>
      <c r="G15" s="7">
        <v>45285.606458333335</v>
      </c>
      <c r="H15" s="12">
        <f t="shared" si="0"/>
        <v>45285.606458333335</v>
      </c>
      <c r="I15">
        <f t="shared" ref="I15" si="13">YEAR(H15)</f>
        <v>2023</v>
      </c>
    </row>
    <row r="16" spans="1:9" ht="15.75" x14ac:dyDescent="0.25">
      <c r="A16" s="5">
        <v>15</v>
      </c>
      <c r="B16" s="1" t="s">
        <v>10</v>
      </c>
      <c r="C16" s="1" t="s">
        <v>333</v>
      </c>
      <c r="D16" s="1" t="s">
        <v>39</v>
      </c>
      <c r="E16" s="1" t="s">
        <v>40</v>
      </c>
      <c r="F16" s="2" t="s">
        <v>3</v>
      </c>
      <c r="G16" s="7">
        <v>45371.341006944444</v>
      </c>
      <c r="H16" s="12">
        <f t="shared" si="0"/>
        <v>45371.341006944444</v>
      </c>
      <c r="I16">
        <f t="shared" ref="I16" si="14">YEAR(H16)</f>
        <v>2024</v>
      </c>
    </row>
    <row r="17" spans="1:9" ht="15.75" x14ac:dyDescent="0.25">
      <c r="A17" s="6">
        <v>16</v>
      </c>
      <c r="B17" s="1" t="s">
        <v>41</v>
      </c>
      <c r="C17" s="1" t="s">
        <v>333</v>
      </c>
      <c r="D17" s="1" t="s">
        <v>42</v>
      </c>
      <c r="E17" s="1" t="s">
        <v>43</v>
      </c>
      <c r="F17" s="2" t="s">
        <v>3</v>
      </c>
      <c r="G17" s="7">
        <v>44977.496238425927</v>
      </c>
      <c r="H17" s="12">
        <f t="shared" si="0"/>
        <v>44977.496238425927</v>
      </c>
      <c r="I17">
        <f t="shared" ref="I17" si="15">YEAR(H17)</f>
        <v>2023</v>
      </c>
    </row>
    <row r="18" spans="1:9" ht="15.75" x14ac:dyDescent="0.25">
      <c r="A18" s="5">
        <v>17</v>
      </c>
      <c r="B18" s="1" t="s">
        <v>44</v>
      </c>
      <c r="C18" s="1" t="s">
        <v>333</v>
      </c>
      <c r="D18" s="1" t="s">
        <v>45</v>
      </c>
      <c r="E18" s="1" t="s">
        <v>46</v>
      </c>
      <c r="F18" s="2" t="s">
        <v>3</v>
      </c>
      <c r="G18" s="7">
        <v>45012.689039351855</v>
      </c>
      <c r="H18" s="12">
        <f t="shared" si="0"/>
        <v>45012.689039351855</v>
      </c>
      <c r="I18">
        <f t="shared" ref="I18" si="16">YEAR(H18)</f>
        <v>2023</v>
      </c>
    </row>
    <row r="19" spans="1:9" ht="15.75" x14ac:dyDescent="0.25">
      <c r="A19" s="6">
        <v>18</v>
      </c>
      <c r="B19" s="1" t="s">
        <v>29</v>
      </c>
      <c r="C19" s="1" t="s">
        <v>334</v>
      </c>
      <c r="D19" s="1" t="s">
        <v>47</v>
      </c>
      <c r="E19" s="1" t="s">
        <v>48</v>
      </c>
      <c r="F19" s="2" t="s">
        <v>3</v>
      </c>
      <c r="G19" s="7">
        <v>45002.57984953704</v>
      </c>
      <c r="H19" s="12">
        <f t="shared" si="0"/>
        <v>45002.57984953704</v>
      </c>
      <c r="I19">
        <f t="shared" ref="I19" si="17">YEAR(H19)</f>
        <v>2023</v>
      </c>
    </row>
    <row r="20" spans="1:9" ht="15.75" x14ac:dyDescent="0.25">
      <c r="A20" s="5">
        <v>19</v>
      </c>
      <c r="B20" s="1" t="s">
        <v>29</v>
      </c>
      <c r="C20" s="1" t="s">
        <v>334</v>
      </c>
      <c r="D20" s="1" t="s">
        <v>49</v>
      </c>
      <c r="E20" s="1" t="s">
        <v>50</v>
      </c>
      <c r="F20" s="2" t="s">
        <v>3</v>
      </c>
      <c r="G20" s="7">
        <v>45019.695868055554</v>
      </c>
      <c r="H20" s="12">
        <f t="shared" si="0"/>
        <v>45019.695868055554</v>
      </c>
      <c r="I20">
        <f t="shared" ref="I20" si="18">YEAR(H20)</f>
        <v>2023</v>
      </c>
    </row>
    <row r="21" spans="1:9" ht="15.75" x14ac:dyDescent="0.25">
      <c r="A21" s="6">
        <v>20</v>
      </c>
      <c r="B21" s="1" t="s">
        <v>51</v>
      </c>
      <c r="C21" s="1" t="s">
        <v>333</v>
      </c>
      <c r="D21" s="1" t="s">
        <v>52</v>
      </c>
      <c r="E21" s="1" t="s">
        <v>53</v>
      </c>
      <c r="F21" s="2" t="s">
        <v>3</v>
      </c>
      <c r="G21" s="7">
        <v>45161.518113425926</v>
      </c>
      <c r="H21" s="12">
        <f t="shared" si="0"/>
        <v>45161.518113425926</v>
      </c>
      <c r="I21">
        <f t="shared" ref="I21" si="19">YEAR(H21)</f>
        <v>2023</v>
      </c>
    </row>
    <row r="22" spans="1:9" ht="15.75" x14ac:dyDescent="0.25">
      <c r="A22" s="5">
        <v>21</v>
      </c>
      <c r="B22" s="1" t="s">
        <v>54</v>
      </c>
      <c r="C22" s="1" t="s">
        <v>333</v>
      </c>
      <c r="D22" s="1" t="s">
        <v>55</v>
      </c>
      <c r="E22" s="1" t="s">
        <v>56</v>
      </c>
      <c r="F22" s="2" t="s">
        <v>3</v>
      </c>
      <c r="G22" s="7">
        <v>45161.597696759258</v>
      </c>
      <c r="H22" s="12">
        <f t="shared" si="0"/>
        <v>45161.597696759258</v>
      </c>
      <c r="I22">
        <f t="shared" ref="I22" si="20">YEAR(H22)</f>
        <v>2023</v>
      </c>
    </row>
    <row r="23" spans="1:9" ht="15.75" x14ac:dyDescent="0.25">
      <c r="A23" s="6">
        <v>22</v>
      </c>
      <c r="B23" s="1" t="s">
        <v>29</v>
      </c>
      <c r="C23" s="1" t="s">
        <v>334</v>
      </c>
      <c r="D23" s="1" t="s">
        <v>57</v>
      </c>
      <c r="E23" s="1" t="s">
        <v>58</v>
      </c>
      <c r="F23" s="2" t="s">
        <v>3</v>
      </c>
      <c r="G23" s="7">
        <v>45308.425636574073</v>
      </c>
      <c r="H23" s="12">
        <f t="shared" si="0"/>
        <v>45308.425636574073</v>
      </c>
      <c r="I23">
        <f t="shared" ref="I23" si="21">YEAR(H23)</f>
        <v>2024</v>
      </c>
    </row>
    <row r="24" spans="1:9" ht="15.75" x14ac:dyDescent="0.25">
      <c r="A24" s="5">
        <v>23</v>
      </c>
      <c r="B24" s="1" t="s">
        <v>59</v>
      </c>
      <c r="C24" s="1" t="s">
        <v>333</v>
      </c>
      <c r="D24" s="1" t="s">
        <v>60</v>
      </c>
      <c r="E24" s="1" t="s">
        <v>61</v>
      </c>
      <c r="F24" s="2" t="s">
        <v>3</v>
      </c>
      <c r="G24" s="7">
        <v>45161.614212962966</v>
      </c>
      <c r="H24" s="12">
        <f t="shared" si="0"/>
        <v>45161.614212962966</v>
      </c>
      <c r="I24">
        <f t="shared" ref="I24" si="22">YEAR(H24)</f>
        <v>2023</v>
      </c>
    </row>
    <row r="25" spans="1:9" ht="15.75" x14ac:dyDescent="0.25">
      <c r="A25" s="6">
        <v>24</v>
      </c>
      <c r="B25" s="1" t="s">
        <v>59</v>
      </c>
      <c r="C25" s="1" t="s">
        <v>333</v>
      </c>
      <c r="D25" s="1" t="s">
        <v>62</v>
      </c>
      <c r="E25" s="1" t="s">
        <v>63</v>
      </c>
      <c r="F25" s="2" t="s">
        <v>3</v>
      </c>
      <c r="G25" s="7">
        <v>45161.6250462963</v>
      </c>
      <c r="H25" s="12">
        <f t="shared" si="0"/>
        <v>45161.6250462963</v>
      </c>
      <c r="I25">
        <f t="shared" ref="I25" si="23">YEAR(H25)</f>
        <v>2023</v>
      </c>
    </row>
    <row r="26" spans="1:9" ht="15.75" x14ac:dyDescent="0.25">
      <c r="A26" s="5">
        <v>25</v>
      </c>
      <c r="B26" s="1" t="s">
        <v>64</v>
      </c>
      <c r="C26" s="1" t="s">
        <v>333</v>
      </c>
      <c r="D26" s="1" t="s">
        <v>65</v>
      </c>
      <c r="E26" s="1" t="s">
        <v>66</v>
      </c>
      <c r="F26" s="2" t="s">
        <v>3</v>
      </c>
      <c r="G26" s="7">
        <v>45327.462222222224</v>
      </c>
      <c r="H26" s="12">
        <f t="shared" si="0"/>
        <v>45327.462222222224</v>
      </c>
      <c r="I26">
        <f t="shared" ref="I26" si="24">YEAR(H26)</f>
        <v>2024</v>
      </c>
    </row>
    <row r="27" spans="1:9" ht="15.75" x14ac:dyDescent="0.25">
      <c r="A27" s="6">
        <v>26</v>
      </c>
      <c r="B27" s="1" t="s">
        <v>19</v>
      </c>
      <c r="C27" s="1" t="s">
        <v>333</v>
      </c>
      <c r="D27" s="1" t="s">
        <v>67</v>
      </c>
      <c r="E27" s="1" t="s">
        <v>68</v>
      </c>
      <c r="F27" s="2" t="s">
        <v>3</v>
      </c>
      <c r="G27" s="7">
        <v>45274.003923611112</v>
      </c>
      <c r="H27" s="12">
        <f t="shared" si="0"/>
        <v>45274.003923611112</v>
      </c>
      <c r="I27">
        <f t="shared" ref="I27" si="25">YEAR(H27)</f>
        <v>2023</v>
      </c>
    </row>
    <row r="28" spans="1:9" ht="15.75" x14ac:dyDescent="0.25">
      <c r="A28" s="5">
        <v>27</v>
      </c>
      <c r="B28" s="1" t="s">
        <v>29</v>
      </c>
      <c r="C28" s="1" t="s">
        <v>334</v>
      </c>
      <c r="D28" s="1" t="s">
        <v>69</v>
      </c>
      <c r="E28" s="1" t="s">
        <v>70</v>
      </c>
      <c r="F28" s="2" t="s">
        <v>3</v>
      </c>
      <c r="G28" s="7">
        <v>44970.39334490741</v>
      </c>
      <c r="H28" s="12">
        <f t="shared" si="0"/>
        <v>44970.39334490741</v>
      </c>
      <c r="I28">
        <f t="shared" ref="I28" si="26">YEAR(H28)</f>
        <v>2023</v>
      </c>
    </row>
    <row r="29" spans="1:9" ht="15.75" x14ac:dyDescent="0.25">
      <c r="A29" s="6">
        <v>28</v>
      </c>
      <c r="B29" s="1" t="s">
        <v>71</v>
      </c>
      <c r="C29" s="1" t="s">
        <v>333</v>
      </c>
      <c r="D29" s="1" t="s">
        <v>72</v>
      </c>
      <c r="E29" s="1" t="s">
        <v>73</v>
      </c>
      <c r="F29" s="2" t="s">
        <v>3</v>
      </c>
      <c r="G29" s="7">
        <v>44977.500671296293</v>
      </c>
      <c r="H29" s="12">
        <f t="shared" si="0"/>
        <v>44977.500671296293</v>
      </c>
      <c r="I29">
        <f t="shared" ref="I29" si="27">YEAR(H29)</f>
        <v>2023</v>
      </c>
    </row>
    <row r="30" spans="1:9" ht="15.75" x14ac:dyDescent="0.25">
      <c r="A30" s="5">
        <v>29</v>
      </c>
      <c r="B30" s="1" t="s">
        <v>74</v>
      </c>
      <c r="C30" s="1" t="s">
        <v>333</v>
      </c>
      <c r="D30" s="1" t="s">
        <v>75</v>
      </c>
      <c r="E30" s="1" t="s">
        <v>76</v>
      </c>
      <c r="F30" s="2" t="s">
        <v>3</v>
      </c>
      <c r="G30" s="7">
        <v>45161.49695601852</v>
      </c>
      <c r="H30" s="12">
        <f t="shared" si="0"/>
        <v>45161.49695601852</v>
      </c>
      <c r="I30">
        <f t="shared" ref="I30" si="28">YEAR(H30)</f>
        <v>2023</v>
      </c>
    </row>
    <row r="31" spans="1:9" ht="15.75" x14ac:dyDescent="0.25">
      <c r="A31" s="6">
        <v>30</v>
      </c>
      <c r="B31" s="1" t="s">
        <v>51</v>
      </c>
      <c r="C31" s="1" t="s">
        <v>333</v>
      </c>
      <c r="D31" s="1" t="s">
        <v>77</v>
      </c>
      <c r="E31" s="1" t="s">
        <v>78</v>
      </c>
      <c r="F31" s="2" t="s">
        <v>3</v>
      </c>
      <c r="G31" s="7">
        <v>45161.520671296297</v>
      </c>
      <c r="H31" s="12">
        <f t="shared" si="0"/>
        <v>45161.520671296297</v>
      </c>
      <c r="I31">
        <f t="shared" ref="I31" si="29">YEAR(H31)</f>
        <v>2023</v>
      </c>
    </row>
    <row r="32" spans="1:9" ht="15.75" x14ac:dyDescent="0.25">
      <c r="A32" s="5">
        <v>31</v>
      </c>
      <c r="B32" s="1" t="s">
        <v>79</v>
      </c>
      <c r="C32" s="1" t="s">
        <v>334</v>
      </c>
      <c r="D32" s="1" t="s">
        <v>80</v>
      </c>
      <c r="E32" s="1" t="s">
        <v>81</v>
      </c>
      <c r="F32" s="2" t="s">
        <v>3</v>
      </c>
      <c r="G32" s="7">
        <v>44967.648032407407</v>
      </c>
      <c r="H32" s="12">
        <f t="shared" si="0"/>
        <v>44967.648032407407</v>
      </c>
      <c r="I32">
        <f t="shared" ref="I32" si="30">YEAR(H32)</f>
        <v>2023</v>
      </c>
    </row>
    <row r="33" spans="1:9" ht="15.75" x14ac:dyDescent="0.25">
      <c r="A33" s="6">
        <v>32</v>
      </c>
      <c r="B33" s="1" t="s">
        <v>51</v>
      </c>
      <c r="C33" s="1" t="s">
        <v>333</v>
      </c>
      <c r="D33" s="1" t="s">
        <v>82</v>
      </c>
      <c r="E33" s="1" t="s">
        <v>83</v>
      </c>
      <c r="F33" s="2" t="s">
        <v>3</v>
      </c>
      <c r="G33" s="7">
        <v>45161.52920138889</v>
      </c>
      <c r="H33" s="12">
        <f t="shared" si="0"/>
        <v>45161.52920138889</v>
      </c>
      <c r="I33">
        <f t="shared" ref="I33" si="31">YEAR(H33)</f>
        <v>2023</v>
      </c>
    </row>
    <row r="34" spans="1:9" ht="15.75" x14ac:dyDescent="0.25">
      <c r="A34" s="5">
        <v>33</v>
      </c>
      <c r="B34" s="1" t="s">
        <v>10</v>
      </c>
      <c r="C34" s="1" t="s">
        <v>333</v>
      </c>
      <c r="D34" s="1" t="s">
        <v>84</v>
      </c>
      <c r="E34" s="1" t="s">
        <v>85</v>
      </c>
      <c r="F34" s="2" t="s">
        <v>3</v>
      </c>
      <c r="G34" s="7">
        <v>44967.665254629632</v>
      </c>
      <c r="H34" s="12">
        <f t="shared" si="0"/>
        <v>44967.665254629632</v>
      </c>
      <c r="I34">
        <f t="shared" ref="I34" si="32">YEAR(H34)</f>
        <v>2023</v>
      </c>
    </row>
    <row r="35" spans="1:9" ht="15.75" x14ac:dyDescent="0.25">
      <c r="A35" s="6">
        <v>34</v>
      </c>
      <c r="B35" s="1" t="s">
        <v>64</v>
      </c>
      <c r="C35" s="1" t="s">
        <v>333</v>
      </c>
      <c r="D35" s="1" t="s">
        <v>86</v>
      </c>
      <c r="E35" s="1" t="s">
        <v>87</v>
      </c>
      <c r="F35" s="2" t="s">
        <v>3</v>
      </c>
      <c r="G35" s="7">
        <v>45327.461284722223</v>
      </c>
      <c r="H35" s="12">
        <f t="shared" si="0"/>
        <v>45327.461284722223</v>
      </c>
      <c r="I35">
        <f t="shared" ref="I35" si="33">YEAR(H35)</f>
        <v>2024</v>
      </c>
    </row>
    <row r="36" spans="1:9" ht="15.75" x14ac:dyDescent="0.25">
      <c r="A36" s="5">
        <v>35</v>
      </c>
      <c r="B36" s="1" t="s">
        <v>19</v>
      </c>
      <c r="C36" s="1" t="s">
        <v>333</v>
      </c>
      <c r="D36" s="1" t="s">
        <v>88</v>
      </c>
      <c r="E36" s="1" t="s">
        <v>89</v>
      </c>
      <c r="F36" s="2" t="s">
        <v>3</v>
      </c>
      <c r="G36" s="7">
        <v>45274.00513888889</v>
      </c>
      <c r="H36" s="12">
        <f t="shared" si="0"/>
        <v>45274.00513888889</v>
      </c>
      <c r="I36">
        <f t="shared" ref="I36" si="34">YEAR(H36)</f>
        <v>2023</v>
      </c>
    </row>
    <row r="37" spans="1:9" ht="15.75" x14ac:dyDescent="0.25">
      <c r="A37" s="6">
        <v>36</v>
      </c>
      <c r="B37" s="1" t="s">
        <v>24</v>
      </c>
      <c r="C37" s="1" t="s">
        <v>333</v>
      </c>
      <c r="D37" s="1" t="s">
        <v>90</v>
      </c>
      <c r="E37" s="1" t="s">
        <v>91</v>
      </c>
      <c r="F37" s="2" t="s">
        <v>3</v>
      </c>
      <c r="G37" s="7">
        <v>45161.48940972222</v>
      </c>
      <c r="H37" s="12">
        <f t="shared" si="0"/>
        <v>45161.48940972222</v>
      </c>
      <c r="I37">
        <f t="shared" ref="I37" si="35">YEAR(H37)</f>
        <v>2023</v>
      </c>
    </row>
    <row r="38" spans="1:9" ht="15.75" x14ac:dyDescent="0.25">
      <c r="A38" s="5">
        <v>37</v>
      </c>
      <c r="B38" s="1" t="s">
        <v>29</v>
      </c>
      <c r="C38" s="1" t="s">
        <v>334</v>
      </c>
      <c r="D38" s="1" t="s">
        <v>92</v>
      </c>
      <c r="E38" s="1" t="s">
        <v>93</v>
      </c>
      <c r="F38" s="2" t="s">
        <v>3</v>
      </c>
      <c r="G38" s="7">
        <v>45391.342326388891</v>
      </c>
      <c r="H38" s="12">
        <f t="shared" si="0"/>
        <v>45391.342326388891</v>
      </c>
      <c r="I38">
        <f t="shared" ref="I38" si="36">YEAR(H38)</f>
        <v>2024</v>
      </c>
    </row>
    <row r="39" spans="1:9" ht="15.75" x14ac:dyDescent="0.25">
      <c r="A39" s="6">
        <v>38</v>
      </c>
      <c r="B39" s="1" t="s">
        <v>94</v>
      </c>
      <c r="C39" s="1" t="s">
        <v>334</v>
      </c>
      <c r="D39" s="1" t="s">
        <v>95</v>
      </c>
      <c r="E39" s="1" t="s">
        <v>96</v>
      </c>
      <c r="F39" s="2" t="s">
        <v>3</v>
      </c>
      <c r="G39" s="7">
        <v>45139.334363425929</v>
      </c>
      <c r="H39" s="12">
        <f t="shared" si="0"/>
        <v>45139.334363425929</v>
      </c>
      <c r="I39">
        <f t="shared" ref="I39" si="37">YEAR(H39)</f>
        <v>2023</v>
      </c>
    </row>
    <row r="40" spans="1:9" ht="15.75" x14ac:dyDescent="0.25">
      <c r="A40" s="5">
        <v>39</v>
      </c>
      <c r="B40" s="1" t="s">
        <v>29</v>
      </c>
      <c r="C40" s="1" t="s">
        <v>334</v>
      </c>
      <c r="D40" s="1" t="s">
        <v>97</v>
      </c>
      <c r="E40" s="1" t="s">
        <v>98</v>
      </c>
      <c r="F40" s="2" t="s">
        <v>3</v>
      </c>
      <c r="G40" s="7">
        <v>45110.517106481479</v>
      </c>
      <c r="H40" s="12">
        <f t="shared" si="0"/>
        <v>45110.517106481479</v>
      </c>
      <c r="I40">
        <f t="shared" ref="I40" si="38">YEAR(H40)</f>
        <v>2023</v>
      </c>
    </row>
    <row r="41" spans="1:9" ht="15.75" x14ac:dyDescent="0.25">
      <c r="A41" s="6">
        <v>40</v>
      </c>
      <c r="B41" s="1" t="s">
        <v>29</v>
      </c>
      <c r="C41" s="1" t="s">
        <v>334</v>
      </c>
      <c r="D41" s="1" t="s">
        <v>99</v>
      </c>
      <c r="E41" s="1" t="s">
        <v>100</v>
      </c>
      <c r="F41" s="2" t="s">
        <v>3</v>
      </c>
      <c r="G41" s="7">
        <v>45110.513622685183</v>
      </c>
      <c r="H41" s="12">
        <f t="shared" si="0"/>
        <v>45110.513622685183</v>
      </c>
      <c r="I41">
        <f t="shared" ref="I41" si="39">YEAR(H41)</f>
        <v>2023</v>
      </c>
    </row>
    <row r="42" spans="1:9" ht="15.75" x14ac:dyDescent="0.25">
      <c r="A42" s="5">
        <v>41</v>
      </c>
      <c r="B42" s="1" t="s">
        <v>59</v>
      </c>
      <c r="C42" s="1" t="s">
        <v>333</v>
      </c>
      <c r="D42" s="1" t="s">
        <v>101</v>
      </c>
      <c r="E42" s="1" t="s">
        <v>102</v>
      </c>
      <c r="F42" s="2" t="s">
        <v>3</v>
      </c>
      <c r="G42" s="7">
        <v>45161.616770833331</v>
      </c>
      <c r="H42" s="12">
        <f t="shared" si="0"/>
        <v>45161.616770833331</v>
      </c>
      <c r="I42">
        <f t="shared" ref="I42" si="40">YEAR(H42)</f>
        <v>2023</v>
      </c>
    </row>
    <row r="43" spans="1:9" ht="15.75" x14ac:dyDescent="0.25">
      <c r="A43" s="6">
        <v>42</v>
      </c>
      <c r="B43" s="1" t="s">
        <v>94</v>
      </c>
      <c r="C43" s="1" t="s">
        <v>334</v>
      </c>
      <c r="D43" s="1" t="s">
        <v>103</v>
      </c>
      <c r="E43" s="1" t="s">
        <v>104</v>
      </c>
      <c r="F43" s="2" t="s">
        <v>3</v>
      </c>
      <c r="G43" s="7">
        <v>45138.652673611112</v>
      </c>
      <c r="H43" s="12">
        <f t="shared" si="0"/>
        <v>45138.652673611112</v>
      </c>
      <c r="I43">
        <f t="shared" ref="I43" si="41">YEAR(H43)</f>
        <v>2023</v>
      </c>
    </row>
    <row r="44" spans="1:9" ht="15.75" x14ac:dyDescent="0.25">
      <c r="A44" s="5">
        <v>43</v>
      </c>
      <c r="B44" s="1" t="s">
        <v>29</v>
      </c>
      <c r="C44" s="1" t="s">
        <v>334</v>
      </c>
      <c r="D44" s="1" t="s">
        <v>105</v>
      </c>
      <c r="E44" s="1" t="s">
        <v>106</v>
      </c>
      <c r="F44" s="2" t="s">
        <v>3</v>
      </c>
      <c r="G44" s="7">
        <v>45394.427314814813</v>
      </c>
      <c r="H44" s="12">
        <f t="shared" si="0"/>
        <v>45394.427314814813</v>
      </c>
      <c r="I44">
        <f t="shared" ref="I44" si="42">YEAR(H44)</f>
        <v>2024</v>
      </c>
    </row>
    <row r="45" spans="1:9" ht="15.75" x14ac:dyDescent="0.25">
      <c r="A45" s="6">
        <v>44</v>
      </c>
      <c r="B45" s="1" t="s">
        <v>51</v>
      </c>
      <c r="C45" s="1" t="s">
        <v>333</v>
      </c>
      <c r="D45" s="1" t="s">
        <v>107</v>
      </c>
      <c r="E45" s="1" t="s">
        <v>108</v>
      </c>
      <c r="F45" s="2" t="s">
        <v>3</v>
      </c>
      <c r="G45" s="7">
        <v>44977.499594907407</v>
      </c>
      <c r="H45" s="12">
        <f t="shared" si="0"/>
        <v>44977.499594907407</v>
      </c>
      <c r="I45">
        <f t="shared" ref="I45" si="43">YEAR(H45)</f>
        <v>2023</v>
      </c>
    </row>
    <row r="46" spans="1:9" ht="15.75" x14ac:dyDescent="0.25">
      <c r="A46" s="5">
        <v>45</v>
      </c>
      <c r="B46" s="1" t="s">
        <v>29</v>
      </c>
      <c r="C46" s="1" t="s">
        <v>334</v>
      </c>
      <c r="D46" s="1" t="s">
        <v>109</v>
      </c>
      <c r="E46" s="1" t="s">
        <v>110</v>
      </c>
      <c r="F46" s="2" t="s">
        <v>3</v>
      </c>
      <c r="G46" s="7">
        <v>45173.353738425925</v>
      </c>
      <c r="H46" s="12">
        <f t="shared" si="0"/>
        <v>45173.353738425925</v>
      </c>
      <c r="I46">
        <f t="shared" ref="I46" si="44">YEAR(H46)</f>
        <v>2023</v>
      </c>
    </row>
    <row r="47" spans="1:9" ht="15.75" x14ac:dyDescent="0.25">
      <c r="A47" s="6">
        <v>46</v>
      </c>
      <c r="B47" s="1" t="s">
        <v>71</v>
      </c>
      <c r="C47" s="1" t="s">
        <v>333</v>
      </c>
      <c r="D47" s="1" t="s">
        <v>111</v>
      </c>
      <c r="E47" s="1" t="s">
        <v>112</v>
      </c>
      <c r="F47" s="2" t="s">
        <v>3</v>
      </c>
      <c r="G47" s="7">
        <v>45161.603055555555</v>
      </c>
      <c r="H47" s="12">
        <f t="shared" si="0"/>
        <v>45161.603055555555</v>
      </c>
      <c r="I47">
        <f t="shared" ref="I47" si="45">YEAR(H47)</f>
        <v>2023</v>
      </c>
    </row>
    <row r="48" spans="1:9" ht="15.75" x14ac:dyDescent="0.25">
      <c r="A48" s="5">
        <v>47</v>
      </c>
      <c r="B48" s="1" t="s">
        <v>94</v>
      </c>
      <c r="C48" s="1" t="s">
        <v>334</v>
      </c>
      <c r="D48" s="1" t="s">
        <v>113</v>
      </c>
      <c r="E48" s="1" t="s">
        <v>114</v>
      </c>
      <c r="F48" s="2" t="s">
        <v>3</v>
      </c>
      <c r="G48" s="7">
        <v>45139.336261574077</v>
      </c>
      <c r="H48" s="12">
        <f t="shared" si="0"/>
        <v>45139.336261574077</v>
      </c>
      <c r="I48">
        <f t="shared" ref="I48" si="46">YEAR(H48)</f>
        <v>2023</v>
      </c>
    </row>
    <row r="49" spans="1:9" ht="15.75" x14ac:dyDescent="0.25">
      <c r="A49" s="6">
        <v>48</v>
      </c>
      <c r="B49" s="1" t="s">
        <v>29</v>
      </c>
      <c r="C49" s="1" t="s">
        <v>334</v>
      </c>
      <c r="D49" s="1" t="s">
        <v>115</v>
      </c>
      <c r="E49" s="1" t="s">
        <v>116</v>
      </c>
      <c r="F49" s="2" t="s">
        <v>3</v>
      </c>
      <c r="G49" s="7">
        <v>45110.517766203702</v>
      </c>
      <c r="H49" s="12">
        <f t="shared" si="0"/>
        <v>45110.517766203702</v>
      </c>
      <c r="I49">
        <f t="shared" ref="I49" si="47">YEAR(H49)</f>
        <v>2023</v>
      </c>
    </row>
    <row r="50" spans="1:9" ht="15.75" x14ac:dyDescent="0.25">
      <c r="A50" s="5">
        <v>49</v>
      </c>
      <c r="B50" s="1" t="s">
        <v>51</v>
      </c>
      <c r="C50" s="1" t="s">
        <v>333</v>
      </c>
      <c r="D50" s="1" t="s">
        <v>117</v>
      </c>
      <c r="E50" s="1" t="s">
        <v>118</v>
      </c>
      <c r="F50" s="2" t="s">
        <v>3</v>
      </c>
      <c r="G50" s="7">
        <v>45161.514247685183</v>
      </c>
      <c r="H50" s="12">
        <f t="shared" si="0"/>
        <v>45161.514247685183</v>
      </c>
      <c r="I50">
        <f t="shared" ref="I50" si="48">YEAR(H50)</f>
        <v>2023</v>
      </c>
    </row>
    <row r="51" spans="1:9" ht="15.75" x14ac:dyDescent="0.25">
      <c r="A51" s="6">
        <v>50</v>
      </c>
      <c r="B51" s="1" t="s">
        <v>4</v>
      </c>
      <c r="C51" s="1" t="s">
        <v>334</v>
      </c>
      <c r="D51" s="1" t="s">
        <v>119</v>
      </c>
      <c r="E51" s="1" t="s">
        <v>120</v>
      </c>
      <c r="F51" s="2" t="s">
        <v>3</v>
      </c>
      <c r="G51" s="7">
        <v>45450.383761574078</v>
      </c>
      <c r="H51" s="12">
        <f t="shared" si="0"/>
        <v>45450.383761574078</v>
      </c>
      <c r="I51">
        <f t="shared" ref="I51" si="49">YEAR(H51)</f>
        <v>2024</v>
      </c>
    </row>
    <row r="52" spans="1:9" ht="15.75" x14ac:dyDescent="0.25">
      <c r="A52" s="5">
        <v>51</v>
      </c>
      <c r="B52" s="1" t="s">
        <v>13</v>
      </c>
      <c r="C52" s="1" t="s">
        <v>334</v>
      </c>
      <c r="D52" s="1" t="s">
        <v>121</v>
      </c>
      <c r="E52" s="1" t="s">
        <v>122</v>
      </c>
      <c r="F52" s="2" t="s">
        <v>3</v>
      </c>
      <c r="G52" s="7">
        <v>45138.68482638889</v>
      </c>
      <c r="H52" s="12">
        <f t="shared" si="0"/>
        <v>45138.68482638889</v>
      </c>
      <c r="I52">
        <f t="shared" ref="I52" si="50">YEAR(H52)</f>
        <v>2023</v>
      </c>
    </row>
    <row r="53" spans="1:9" ht="15.75" x14ac:dyDescent="0.25">
      <c r="A53" s="6">
        <v>52</v>
      </c>
      <c r="B53" s="1" t="s">
        <v>29</v>
      </c>
      <c r="C53" s="1" t="s">
        <v>334</v>
      </c>
      <c r="D53" s="1" t="s">
        <v>123</v>
      </c>
      <c r="E53" s="1" t="s">
        <v>124</v>
      </c>
      <c r="F53" s="2" t="s">
        <v>3</v>
      </c>
      <c r="G53" s="7">
        <v>45393.494606481479</v>
      </c>
      <c r="H53" s="12">
        <f t="shared" si="0"/>
        <v>45393.494606481479</v>
      </c>
      <c r="I53">
        <f t="shared" ref="I53" si="51">YEAR(H53)</f>
        <v>2024</v>
      </c>
    </row>
    <row r="54" spans="1:9" ht="15.75" x14ac:dyDescent="0.25">
      <c r="A54" s="5">
        <v>53</v>
      </c>
      <c r="B54" s="1" t="s">
        <v>125</v>
      </c>
      <c r="C54" s="1" t="s">
        <v>334</v>
      </c>
      <c r="D54" s="1" t="s">
        <v>126</v>
      </c>
      <c r="E54" s="1" t="s">
        <v>127</v>
      </c>
      <c r="F54" s="2" t="s">
        <v>3</v>
      </c>
      <c r="G54" s="7">
        <v>45331.392997685187</v>
      </c>
      <c r="H54" s="12">
        <f t="shared" si="0"/>
        <v>45331.392997685187</v>
      </c>
      <c r="I54">
        <f t="shared" ref="I54" si="52">YEAR(H54)</f>
        <v>2024</v>
      </c>
    </row>
    <row r="55" spans="1:9" ht="15.75" x14ac:dyDescent="0.25">
      <c r="A55" s="6">
        <v>54</v>
      </c>
      <c r="B55" s="1" t="s">
        <v>19</v>
      </c>
      <c r="C55" s="1" t="s">
        <v>333</v>
      </c>
      <c r="D55" s="1" t="s">
        <v>128</v>
      </c>
      <c r="E55" s="1" t="s">
        <v>129</v>
      </c>
      <c r="F55" s="2" t="s">
        <v>3</v>
      </c>
      <c r="G55" s="7">
        <v>45275.439814814818</v>
      </c>
      <c r="H55" s="12">
        <f t="shared" si="0"/>
        <v>45275.439814814818</v>
      </c>
      <c r="I55">
        <f t="shared" ref="I55" si="53">YEAR(H55)</f>
        <v>2023</v>
      </c>
    </row>
    <row r="56" spans="1:9" ht="15.75" x14ac:dyDescent="0.25">
      <c r="A56" s="5">
        <v>55</v>
      </c>
      <c r="B56" s="1" t="s">
        <v>51</v>
      </c>
      <c r="C56" s="1" t="s">
        <v>333</v>
      </c>
      <c r="D56" s="1" t="s">
        <v>130</v>
      </c>
      <c r="E56" s="1" t="s">
        <v>131</v>
      </c>
      <c r="F56" s="2" t="s">
        <v>3</v>
      </c>
      <c r="G56" s="7">
        <v>45306.403449074074</v>
      </c>
      <c r="H56" s="12">
        <f t="shared" si="0"/>
        <v>45306.403449074074</v>
      </c>
      <c r="I56">
        <f t="shared" ref="I56" si="54">YEAR(H56)</f>
        <v>2024</v>
      </c>
    </row>
    <row r="57" spans="1:9" ht="15.75" x14ac:dyDescent="0.25">
      <c r="A57" s="6">
        <v>56</v>
      </c>
      <c r="B57" s="1" t="s">
        <v>51</v>
      </c>
      <c r="C57" s="1" t="s">
        <v>333</v>
      </c>
      <c r="D57" s="1" t="s">
        <v>132</v>
      </c>
      <c r="E57" s="1" t="s">
        <v>133</v>
      </c>
      <c r="F57" s="2" t="s">
        <v>3</v>
      </c>
      <c r="G57" s="7">
        <v>45161.523981481485</v>
      </c>
      <c r="H57" s="12">
        <f t="shared" si="0"/>
        <v>45161.523981481485</v>
      </c>
      <c r="I57">
        <f t="shared" ref="I57" si="55">YEAR(H57)</f>
        <v>2023</v>
      </c>
    </row>
    <row r="58" spans="1:9" ht="15.75" x14ac:dyDescent="0.25">
      <c r="A58" s="5">
        <v>57</v>
      </c>
      <c r="B58" s="1" t="s">
        <v>59</v>
      </c>
      <c r="C58" s="1" t="s">
        <v>333</v>
      </c>
      <c r="D58" s="1" t="s">
        <v>134</v>
      </c>
      <c r="E58" s="1" t="s">
        <v>135</v>
      </c>
      <c r="F58" s="2" t="s">
        <v>3</v>
      </c>
      <c r="G58" s="7">
        <v>45161.619293981479</v>
      </c>
      <c r="H58" s="12">
        <f t="shared" si="0"/>
        <v>45161.619293981479</v>
      </c>
      <c r="I58">
        <f t="shared" ref="I58" si="56">YEAR(H58)</f>
        <v>2023</v>
      </c>
    </row>
    <row r="59" spans="1:9" ht="15.75" x14ac:dyDescent="0.25">
      <c r="A59" s="6">
        <v>58</v>
      </c>
      <c r="B59" s="1" t="s">
        <v>136</v>
      </c>
      <c r="C59" s="1" t="s">
        <v>333</v>
      </c>
      <c r="D59" s="1" t="s">
        <v>137</v>
      </c>
      <c r="E59" s="1" t="s">
        <v>138</v>
      </c>
      <c r="F59" s="2" t="s">
        <v>3</v>
      </c>
      <c r="G59" s="7">
        <v>45161.606574074074</v>
      </c>
      <c r="H59" s="12">
        <f t="shared" si="0"/>
        <v>45161.606574074074</v>
      </c>
      <c r="I59">
        <f t="shared" ref="I59" si="57">YEAR(H59)</f>
        <v>2023</v>
      </c>
    </row>
    <row r="60" spans="1:9" ht="15.75" x14ac:dyDescent="0.25">
      <c r="A60" s="5">
        <v>59</v>
      </c>
      <c r="B60" s="1" t="s">
        <v>29</v>
      </c>
      <c r="C60" s="1" t="s">
        <v>334</v>
      </c>
      <c r="D60" s="1" t="s">
        <v>139</v>
      </c>
      <c r="E60" s="1" t="s">
        <v>140</v>
      </c>
      <c r="F60" s="2" t="s">
        <v>3</v>
      </c>
      <c r="G60" s="7">
        <v>45275.504432870373</v>
      </c>
      <c r="H60" s="12">
        <f t="shared" si="0"/>
        <v>45275.504432870373</v>
      </c>
      <c r="I60">
        <f t="shared" ref="I60" si="58">YEAR(H60)</f>
        <v>2023</v>
      </c>
    </row>
    <row r="61" spans="1:9" ht="15.75" x14ac:dyDescent="0.25">
      <c r="A61" s="6">
        <v>60</v>
      </c>
      <c r="B61" s="1" t="s">
        <v>51</v>
      </c>
      <c r="C61" s="1" t="s">
        <v>333</v>
      </c>
      <c r="D61" s="1" t="s">
        <v>141</v>
      </c>
      <c r="E61" s="1" t="s">
        <v>142</v>
      </c>
      <c r="F61" s="2" t="s">
        <v>3</v>
      </c>
      <c r="G61" s="7">
        <v>45161.525787037041</v>
      </c>
      <c r="H61" s="12">
        <f t="shared" si="0"/>
        <v>45161.525787037041</v>
      </c>
      <c r="I61">
        <f t="shared" ref="I61" si="59">YEAR(H61)</f>
        <v>2023</v>
      </c>
    </row>
    <row r="62" spans="1:9" ht="15.75" x14ac:dyDescent="0.25">
      <c r="A62" s="5">
        <v>61</v>
      </c>
      <c r="B62" s="1" t="s">
        <v>59</v>
      </c>
      <c r="C62" s="1" t="s">
        <v>333</v>
      </c>
      <c r="D62" s="1" t="s">
        <v>143</v>
      </c>
      <c r="E62" s="1" t="s">
        <v>144</v>
      </c>
      <c r="F62" s="2" t="s">
        <v>3</v>
      </c>
      <c r="G62" s="7">
        <v>45161.621724537035</v>
      </c>
      <c r="H62" s="12">
        <f t="shared" si="0"/>
        <v>45161.621724537035</v>
      </c>
      <c r="I62">
        <f t="shared" ref="I62" si="60">YEAR(H62)</f>
        <v>2023</v>
      </c>
    </row>
    <row r="63" spans="1:9" ht="15.75" x14ac:dyDescent="0.25">
      <c r="A63" s="6">
        <v>62</v>
      </c>
      <c r="B63" s="1" t="s">
        <v>145</v>
      </c>
      <c r="C63" s="1" t="s">
        <v>334</v>
      </c>
      <c r="D63" s="1" t="s">
        <v>146</v>
      </c>
      <c r="E63" s="1" t="s">
        <v>147</v>
      </c>
      <c r="F63" s="2" t="s">
        <v>3</v>
      </c>
      <c r="G63" s="7">
        <v>45331.423622685186</v>
      </c>
      <c r="H63" s="12">
        <f t="shared" si="0"/>
        <v>45331.423622685186</v>
      </c>
      <c r="I63">
        <f t="shared" ref="I63" si="61">YEAR(H63)</f>
        <v>2024</v>
      </c>
    </row>
    <row r="64" spans="1:9" ht="15.75" x14ac:dyDescent="0.25">
      <c r="A64" s="5">
        <v>63</v>
      </c>
      <c r="B64" s="1" t="s">
        <v>51</v>
      </c>
      <c r="C64" s="1" t="s">
        <v>333</v>
      </c>
      <c r="D64" s="1" t="s">
        <v>148</v>
      </c>
      <c r="E64" s="1" t="s">
        <v>149</v>
      </c>
      <c r="F64" s="2" t="s">
        <v>3</v>
      </c>
      <c r="G64" s="7">
        <v>45161.515775462962</v>
      </c>
      <c r="H64" s="12">
        <f t="shared" si="0"/>
        <v>45161.515775462962</v>
      </c>
      <c r="I64">
        <f t="shared" ref="I64" si="62">YEAR(H64)</f>
        <v>2023</v>
      </c>
    </row>
    <row r="65" spans="1:9" ht="15.75" x14ac:dyDescent="0.25">
      <c r="A65" s="6">
        <v>64</v>
      </c>
      <c r="B65" s="1" t="s">
        <v>59</v>
      </c>
      <c r="C65" s="1" t="s">
        <v>333</v>
      </c>
      <c r="D65" s="1" t="s">
        <v>150</v>
      </c>
      <c r="E65" s="1" t="s">
        <v>151</v>
      </c>
      <c r="F65" s="2" t="s">
        <v>3</v>
      </c>
      <c r="G65" s="7">
        <v>44977.495451388888</v>
      </c>
      <c r="H65" s="12">
        <f t="shared" si="0"/>
        <v>44977.495451388888</v>
      </c>
      <c r="I65">
        <f t="shared" ref="I65" si="63">YEAR(H65)</f>
        <v>2023</v>
      </c>
    </row>
    <row r="66" spans="1:9" ht="15.75" x14ac:dyDescent="0.25">
      <c r="A66" s="5">
        <v>65</v>
      </c>
      <c r="B66" s="1" t="s">
        <v>51</v>
      </c>
      <c r="C66" s="1" t="s">
        <v>333</v>
      </c>
      <c r="D66" s="1" t="s">
        <v>152</v>
      </c>
      <c r="E66" s="1" t="s">
        <v>153</v>
      </c>
      <c r="F66" s="2" t="s">
        <v>3</v>
      </c>
      <c r="G66" s="7">
        <v>44967.665706018517</v>
      </c>
      <c r="H66" s="12">
        <f t="shared" si="0"/>
        <v>44967.665706018517</v>
      </c>
      <c r="I66">
        <f t="shared" ref="I66" si="64">YEAR(H66)</f>
        <v>2023</v>
      </c>
    </row>
    <row r="67" spans="1:9" ht="15.75" x14ac:dyDescent="0.25">
      <c r="A67" s="6">
        <v>66</v>
      </c>
      <c r="B67" s="1" t="s">
        <v>19</v>
      </c>
      <c r="C67" s="1" t="s">
        <v>333</v>
      </c>
      <c r="D67" s="1" t="s">
        <v>154</v>
      </c>
      <c r="E67" s="1" t="s">
        <v>155</v>
      </c>
      <c r="F67" s="2" t="s">
        <v>3</v>
      </c>
      <c r="G67" s="7">
        <v>45394.419664351852</v>
      </c>
      <c r="H67" s="12">
        <f t="shared" ref="H67:H130" si="65">G67</f>
        <v>45394.419664351852</v>
      </c>
      <c r="I67">
        <f t="shared" ref="I67" si="66">YEAR(H67)</f>
        <v>2024</v>
      </c>
    </row>
    <row r="68" spans="1:9" ht="15.75" x14ac:dyDescent="0.25">
      <c r="A68" s="5">
        <v>67</v>
      </c>
      <c r="B68" s="1" t="s">
        <v>71</v>
      </c>
      <c r="C68" s="1" t="s">
        <v>333</v>
      </c>
      <c r="D68" s="1" t="s">
        <v>156</v>
      </c>
      <c r="E68" s="1" t="s">
        <v>157</v>
      </c>
      <c r="F68" s="2" t="s">
        <v>3</v>
      </c>
      <c r="G68" s="7">
        <v>45379.417071759257</v>
      </c>
      <c r="H68" s="12">
        <f t="shared" si="65"/>
        <v>45379.417071759257</v>
      </c>
      <c r="I68">
        <f t="shared" ref="I68" si="67">YEAR(H68)</f>
        <v>2024</v>
      </c>
    </row>
    <row r="69" spans="1:9" ht="15.75" x14ac:dyDescent="0.25">
      <c r="A69" s="6">
        <v>68</v>
      </c>
      <c r="B69" s="1" t="s">
        <v>51</v>
      </c>
      <c r="C69" s="1" t="s">
        <v>333</v>
      </c>
      <c r="D69" s="1" t="s">
        <v>158</v>
      </c>
      <c r="E69" s="1" t="s">
        <v>159</v>
      </c>
      <c r="F69" s="2" t="s">
        <v>3</v>
      </c>
      <c r="G69" s="7">
        <v>45161.51734953704</v>
      </c>
      <c r="H69" s="12">
        <f t="shared" si="65"/>
        <v>45161.51734953704</v>
      </c>
      <c r="I69">
        <f t="shared" ref="I69" si="68">YEAR(H69)</f>
        <v>2023</v>
      </c>
    </row>
    <row r="70" spans="1:9" ht="15.75" x14ac:dyDescent="0.25">
      <c r="A70" s="5">
        <v>69</v>
      </c>
      <c r="B70" s="1" t="s">
        <v>160</v>
      </c>
      <c r="C70" s="1" t="s">
        <v>334</v>
      </c>
      <c r="D70" s="1" t="s">
        <v>161</v>
      </c>
      <c r="E70" s="1" t="s">
        <v>162</v>
      </c>
      <c r="F70" s="2" t="s">
        <v>3</v>
      </c>
      <c r="G70" s="7">
        <v>45450.607314814813</v>
      </c>
      <c r="H70" s="12">
        <f t="shared" si="65"/>
        <v>45450.607314814813</v>
      </c>
      <c r="I70">
        <f t="shared" ref="I70" si="69">YEAR(H70)</f>
        <v>2024</v>
      </c>
    </row>
    <row r="71" spans="1:9" ht="15.75" x14ac:dyDescent="0.25">
      <c r="A71" s="6">
        <v>70</v>
      </c>
      <c r="B71" s="1" t="s">
        <v>59</v>
      </c>
      <c r="C71" s="1" t="s">
        <v>333</v>
      </c>
      <c r="D71" s="1" t="s">
        <v>163</v>
      </c>
      <c r="E71" s="1" t="s">
        <v>164</v>
      </c>
      <c r="F71" s="2" t="s">
        <v>3</v>
      </c>
      <c r="G71" s="7">
        <v>45161.613518518519</v>
      </c>
      <c r="H71" s="12">
        <f t="shared" si="65"/>
        <v>45161.613518518519</v>
      </c>
      <c r="I71">
        <f t="shared" ref="I71" si="70">YEAR(H71)</f>
        <v>2023</v>
      </c>
    </row>
    <row r="72" spans="1:9" ht="15.75" x14ac:dyDescent="0.25">
      <c r="A72" s="5">
        <v>71</v>
      </c>
      <c r="B72" s="1" t="s">
        <v>29</v>
      </c>
      <c r="C72" s="1" t="s">
        <v>334</v>
      </c>
      <c r="D72" s="1" t="s">
        <v>165</v>
      </c>
      <c r="E72" s="1" t="s">
        <v>166</v>
      </c>
      <c r="F72" s="2" t="s">
        <v>3</v>
      </c>
      <c r="G72" s="7">
        <v>45373.342037037037</v>
      </c>
      <c r="H72" s="12">
        <f t="shared" si="65"/>
        <v>45373.342037037037</v>
      </c>
      <c r="I72">
        <f t="shared" ref="I72" si="71">YEAR(H72)</f>
        <v>2024</v>
      </c>
    </row>
    <row r="73" spans="1:9" ht="15.75" x14ac:dyDescent="0.25">
      <c r="A73" s="6">
        <v>72</v>
      </c>
      <c r="B73" s="1" t="s">
        <v>74</v>
      </c>
      <c r="C73" s="1" t="s">
        <v>333</v>
      </c>
      <c r="D73" s="1" t="s">
        <v>167</v>
      </c>
      <c r="E73" s="1" t="s">
        <v>168</v>
      </c>
      <c r="F73" s="2" t="s">
        <v>3</v>
      </c>
      <c r="G73" s="7">
        <v>45407.584189814814</v>
      </c>
      <c r="H73" s="12">
        <f t="shared" si="65"/>
        <v>45407.584189814814</v>
      </c>
      <c r="I73">
        <f t="shared" ref="I73" si="72">YEAR(H73)</f>
        <v>2024</v>
      </c>
    </row>
    <row r="74" spans="1:9" ht="15.75" x14ac:dyDescent="0.25">
      <c r="A74" s="5">
        <v>73</v>
      </c>
      <c r="B74" s="1" t="s">
        <v>59</v>
      </c>
      <c r="C74" s="1" t="s">
        <v>333</v>
      </c>
      <c r="D74" s="1" t="s">
        <v>169</v>
      </c>
      <c r="E74" s="1" t="s">
        <v>170</v>
      </c>
      <c r="F74" s="2" t="s">
        <v>3</v>
      </c>
      <c r="G74" s="7">
        <v>45161.62363425926</v>
      </c>
      <c r="H74" s="12">
        <f t="shared" si="65"/>
        <v>45161.62363425926</v>
      </c>
      <c r="I74">
        <f t="shared" ref="I74" si="73">YEAR(H74)</f>
        <v>2023</v>
      </c>
    </row>
    <row r="75" spans="1:9" ht="15.75" x14ac:dyDescent="0.25">
      <c r="A75" s="6">
        <v>74</v>
      </c>
      <c r="B75" s="1" t="s">
        <v>74</v>
      </c>
      <c r="C75" s="1" t="s">
        <v>333</v>
      </c>
      <c r="D75" s="1" t="s">
        <v>171</v>
      </c>
      <c r="E75" s="1" t="s">
        <v>172</v>
      </c>
      <c r="F75" s="2" t="s">
        <v>3</v>
      </c>
      <c r="G75" s="7">
        <v>45405.411076388889</v>
      </c>
      <c r="H75" s="12">
        <f t="shared" si="65"/>
        <v>45405.411076388889</v>
      </c>
      <c r="I75">
        <f t="shared" ref="I75" si="74">YEAR(H75)</f>
        <v>2024</v>
      </c>
    </row>
    <row r="76" spans="1:9" ht="15.75" x14ac:dyDescent="0.25">
      <c r="A76" s="5">
        <v>75</v>
      </c>
      <c r="B76" s="1" t="s">
        <v>29</v>
      </c>
      <c r="C76" s="1" t="s">
        <v>334</v>
      </c>
      <c r="D76" s="1" t="s">
        <v>173</v>
      </c>
      <c r="E76" s="1" t="s">
        <v>174</v>
      </c>
      <c r="F76" s="2" t="s">
        <v>3</v>
      </c>
      <c r="G76" s="7">
        <v>44970.399328703701</v>
      </c>
      <c r="H76" s="12">
        <f t="shared" si="65"/>
        <v>44970.399328703701</v>
      </c>
      <c r="I76">
        <f t="shared" ref="I76" si="75">YEAR(H76)</f>
        <v>2023</v>
      </c>
    </row>
    <row r="77" spans="1:9" ht="15.75" x14ac:dyDescent="0.25">
      <c r="A77" s="6">
        <v>76</v>
      </c>
      <c r="B77" s="1" t="s">
        <v>29</v>
      </c>
      <c r="C77" s="1" t="s">
        <v>334</v>
      </c>
      <c r="D77" s="1" t="s">
        <v>175</v>
      </c>
      <c r="E77" s="1" t="s">
        <v>176</v>
      </c>
      <c r="F77" s="2" t="s">
        <v>3</v>
      </c>
      <c r="G77" s="7">
        <v>45394.430578703701</v>
      </c>
      <c r="H77" s="12">
        <f t="shared" si="65"/>
        <v>45394.430578703701</v>
      </c>
      <c r="I77">
        <f t="shared" ref="I77" si="76">YEAR(H77)</f>
        <v>2024</v>
      </c>
    </row>
    <row r="78" spans="1:9" ht="15.75" x14ac:dyDescent="0.25">
      <c r="A78" s="5">
        <v>77</v>
      </c>
      <c r="B78" s="1" t="s">
        <v>54</v>
      </c>
      <c r="C78" s="1" t="s">
        <v>333</v>
      </c>
      <c r="D78" s="1" t="s">
        <v>177</v>
      </c>
      <c r="E78" s="1" t="s">
        <v>178</v>
      </c>
      <c r="F78" s="2" t="s">
        <v>3</v>
      </c>
      <c r="G78" s="7">
        <v>45189.503437500003</v>
      </c>
      <c r="H78" s="12">
        <f t="shared" si="65"/>
        <v>45189.503437500003</v>
      </c>
      <c r="I78">
        <f t="shared" ref="I78" si="77">YEAR(H78)</f>
        <v>2023</v>
      </c>
    </row>
    <row r="79" spans="1:9" ht="15.75" x14ac:dyDescent="0.25">
      <c r="A79" s="6">
        <v>78</v>
      </c>
      <c r="B79" s="1" t="s">
        <v>10</v>
      </c>
      <c r="C79" s="1" t="s">
        <v>333</v>
      </c>
      <c r="D79" s="1" t="s">
        <v>179</v>
      </c>
      <c r="E79" s="1" t="s">
        <v>180</v>
      </c>
      <c r="F79" s="2" t="s">
        <v>3</v>
      </c>
      <c r="G79" s="7">
        <v>44970.378252314818</v>
      </c>
      <c r="H79" s="12">
        <f t="shared" si="65"/>
        <v>44970.378252314818</v>
      </c>
      <c r="I79">
        <f t="shared" ref="I79" si="78">YEAR(H79)</f>
        <v>2023</v>
      </c>
    </row>
    <row r="80" spans="1:9" ht="15.75" x14ac:dyDescent="0.25">
      <c r="A80" s="5">
        <v>79</v>
      </c>
      <c r="B80" s="1" t="s">
        <v>24</v>
      </c>
      <c r="C80" s="1" t="s">
        <v>333</v>
      </c>
      <c r="D80" s="1" t="s">
        <v>181</v>
      </c>
      <c r="E80" s="1" t="s">
        <v>182</v>
      </c>
      <c r="F80" s="2" t="s">
        <v>3</v>
      </c>
      <c r="G80" s="7">
        <v>45161.485289351855</v>
      </c>
      <c r="H80" s="12">
        <f t="shared" si="65"/>
        <v>45161.485289351855</v>
      </c>
      <c r="I80">
        <f t="shared" ref="I80" si="79">YEAR(H80)</f>
        <v>2023</v>
      </c>
    </row>
    <row r="81" spans="1:9" ht="15.75" x14ac:dyDescent="0.25">
      <c r="A81" s="6">
        <v>80</v>
      </c>
      <c r="B81" s="1" t="s">
        <v>19</v>
      </c>
      <c r="C81" s="1" t="s">
        <v>333</v>
      </c>
      <c r="D81" s="1" t="s">
        <v>183</v>
      </c>
      <c r="E81" s="1" t="s">
        <v>184</v>
      </c>
      <c r="F81" s="2" t="s">
        <v>3</v>
      </c>
      <c r="G81" s="7">
        <v>45161.457349537035</v>
      </c>
      <c r="H81" s="12">
        <f t="shared" si="65"/>
        <v>45161.457349537035</v>
      </c>
      <c r="I81">
        <f t="shared" ref="I81" si="80">YEAR(H81)</f>
        <v>2023</v>
      </c>
    </row>
    <row r="82" spans="1:9" ht="15.75" x14ac:dyDescent="0.25">
      <c r="A82" s="5">
        <v>81</v>
      </c>
      <c r="B82" s="1" t="s">
        <v>10</v>
      </c>
      <c r="C82" s="1" t="s">
        <v>333</v>
      </c>
      <c r="D82" s="1" t="s">
        <v>185</v>
      </c>
      <c r="E82" s="1" t="s">
        <v>186</v>
      </c>
      <c r="F82" s="2" t="s">
        <v>3</v>
      </c>
      <c r="G82" s="7">
        <v>45161.455972222226</v>
      </c>
      <c r="H82" s="12">
        <f t="shared" si="65"/>
        <v>45161.455972222226</v>
      </c>
      <c r="I82">
        <f t="shared" ref="I82" si="81">YEAR(H82)</f>
        <v>2023</v>
      </c>
    </row>
    <row r="83" spans="1:9" ht="15.75" x14ac:dyDescent="0.25">
      <c r="A83" s="6">
        <v>82</v>
      </c>
      <c r="B83" s="1" t="s">
        <v>24</v>
      </c>
      <c r="C83" s="1" t="s">
        <v>333</v>
      </c>
      <c r="D83" s="1" t="s">
        <v>187</v>
      </c>
      <c r="E83" s="1" t="s">
        <v>188</v>
      </c>
      <c r="F83" s="2" t="s">
        <v>3</v>
      </c>
      <c r="G83" s="7">
        <v>45161.486759259256</v>
      </c>
      <c r="H83" s="12">
        <f t="shared" si="65"/>
        <v>45161.486759259256</v>
      </c>
      <c r="I83">
        <f t="shared" ref="I83" si="82">YEAR(H83)</f>
        <v>2023</v>
      </c>
    </row>
    <row r="84" spans="1:9" ht="15.75" x14ac:dyDescent="0.25">
      <c r="A84" s="5">
        <v>83</v>
      </c>
      <c r="B84" s="1" t="s">
        <v>24</v>
      </c>
      <c r="C84" s="1" t="s">
        <v>333</v>
      </c>
      <c r="D84" s="1" t="s">
        <v>189</v>
      </c>
      <c r="E84" s="1" t="s">
        <v>190</v>
      </c>
      <c r="F84" s="2" t="s">
        <v>3</v>
      </c>
      <c r="G84" s="7">
        <v>45161.488171296296</v>
      </c>
      <c r="H84" s="12">
        <f t="shared" si="65"/>
        <v>45161.488171296296</v>
      </c>
      <c r="I84">
        <f t="shared" ref="I84" si="83">YEAR(H84)</f>
        <v>2023</v>
      </c>
    </row>
    <row r="85" spans="1:9" ht="15.75" x14ac:dyDescent="0.25">
      <c r="A85" s="6">
        <v>84</v>
      </c>
      <c r="B85" s="1" t="s">
        <v>51</v>
      </c>
      <c r="C85" s="1" t="s">
        <v>333</v>
      </c>
      <c r="D85" s="1" t="s">
        <v>191</v>
      </c>
      <c r="E85" s="1" t="s">
        <v>192</v>
      </c>
      <c r="F85" s="2" t="s">
        <v>3</v>
      </c>
      <c r="G85" s="7">
        <v>45161.512002314812</v>
      </c>
      <c r="H85" s="12">
        <f t="shared" si="65"/>
        <v>45161.512002314812</v>
      </c>
      <c r="I85">
        <f t="shared" ref="I85" si="84">YEAR(H85)</f>
        <v>2023</v>
      </c>
    </row>
    <row r="86" spans="1:9" ht="15.75" x14ac:dyDescent="0.25">
      <c r="A86" s="5">
        <v>85</v>
      </c>
      <c r="B86" s="1" t="s">
        <v>71</v>
      </c>
      <c r="C86" s="1" t="s">
        <v>333</v>
      </c>
      <c r="D86" s="1" t="s">
        <v>193</v>
      </c>
      <c r="E86" s="1" t="s">
        <v>194</v>
      </c>
      <c r="F86" s="2" t="s">
        <v>3</v>
      </c>
      <c r="G86" s="7">
        <v>45379.423692129632</v>
      </c>
      <c r="H86" s="12">
        <f t="shared" si="65"/>
        <v>45379.423692129632</v>
      </c>
      <c r="I86">
        <f t="shared" ref="I86" si="85">YEAR(H86)</f>
        <v>2024</v>
      </c>
    </row>
    <row r="87" spans="1:9" ht="15.75" x14ac:dyDescent="0.25">
      <c r="A87" s="6">
        <v>86</v>
      </c>
      <c r="B87" s="1" t="s">
        <v>54</v>
      </c>
      <c r="C87" s="1" t="s">
        <v>333</v>
      </c>
      <c r="D87" s="1" t="s">
        <v>195</v>
      </c>
      <c r="E87" s="1" t="s">
        <v>196</v>
      </c>
      <c r="F87" s="2" t="s">
        <v>3</v>
      </c>
      <c r="G87" s="7">
        <v>45189.508958333332</v>
      </c>
      <c r="H87" s="12">
        <f t="shared" si="65"/>
        <v>45189.508958333332</v>
      </c>
      <c r="I87">
        <f t="shared" ref="I87" si="86">YEAR(H87)</f>
        <v>2023</v>
      </c>
    </row>
    <row r="88" spans="1:9" ht="15.75" x14ac:dyDescent="0.25">
      <c r="A88" s="5">
        <v>87</v>
      </c>
      <c r="B88" s="1" t="s">
        <v>71</v>
      </c>
      <c r="C88" s="1" t="s">
        <v>333</v>
      </c>
      <c r="D88" s="1" t="s">
        <v>197</v>
      </c>
      <c r="E88" s="1" t="s">
        <v>198</v>
      </c>
      <c r="F88" s="2" t="s">
        <v>3</v>
      </c>
      <c r="G88" s="7">
        <v>45379.4221412037</v>
      </c>
      <c r="H88" s="12">
        <f t="shared" si="65"/>
        <v>45379.4221412037</v>
      </c>
      <c r="I88">
        <f t="shared" ref="I88" si="87">YEAR(H88)</f>
        <v>2024</v>
      </c>
    </row>
    <row r="89" spans="1:9" ht="15.75" x14ac:dyDescent="0.25">
      <c r="A89" s="6">
        <v>88</v>
      </c>
      <c r="B89" s="1" t="s">
        <v>10</v>
      </c>
      <c r="C89" s="1" t="s">
        <v>333</v>
      </c>
      <c r="D89" s="1" t="s">
        <v>199</v>
      </c>
      <c r="E89" s="1" t="s">
        <v>200</v>
      </c>
      <c r="F89" s="2" t="s">
        <v>3</v>
      </c>
      <c r="G89" s="7">
        <v>45161.458460648151</v>
      </c>
      <c r="H89" s="12">
        <f t="shared" si="65"/>
        <v>45161.458460648151</v>
      </c>
      <c r="I89">
        <f t="shared" ref="I89" si="88">YEAR(H89)</f>
        <v>2023</v>
      </c>
    </row>
    <row r="90" spans="1:9" ht="15.75" x14ac:dyDescent="0.25">
      <c r="A90" s="5">
        <v>89</v>
      </c>
      <c r="B90" s="1" t="s">
        <v>74</v>
      </c>
      <c r="C90" s="1" t="s">
        <v>333</v>
      </c>
      <c r="D90" s="1" t="s">
        <v>201</v>
      </c>
      <c r="E90" s="1" t="s">
        <v>202</v>
      </c>
      <c r="F90" s="2" t="s">
        <v>3</v>
      </c>
      <c r="G90" s="7">
        <v>45160.446643518517</v>
      </c>
      <c r="H90" s="12">
        <f t="shared" si="65"/>
        <v>45160.446643518517</v>
      </c>
      <c r="I90">
        <f t="shared" ref="I90" si="89">YEAR(H90)</f>
        <v>2023</v>
      </c>
    </row>
    <row r="91" spans="1:9" ht="15.75" x14ac:dyDescent="0.25">
      <c r="A91" s="6">
        <v>90</v>
      </c>
      <c r="B91" s="1" t="s">
        <v>19</v>
      </c>
      <c r="C91" s="1" t="s">
        <v>333</v>
      </c>
      <c r="D91" s="1" t="s">
        <v>203</v>
      </c>
      <c r="E91" s="1" t="s">
        <v>204</v>
      </c>
      <c r="F91" s="2" t="s">
        <v>3</v>
      </c>
      <c r="G91" s="7">
        <v>45161.544085648151</v>
      </c>
      <c r="H91" s="12">
        <f t="shared" si="65"/>
        <v>45161.544085648151</v>
      </c>
      <c r="I91">
        <f t="shared" ref="I91" si="90">YEAR(H91)</f>
        <v>2023</v>
      </c>
    </row>
    <row r="92" spans="1:9" ht="15.75" x14ac:dyDescent="0.25">
      <c r="A92" s="5">
        <v>91</v>
      </c>
      <c r="B92" s="1" t="s">
        <v>0</v>
      </c>
      <c r="C92" s="1" t="s">
        <v>333</v>
      </c>
      <c r="D92" s="1" t="s">
        <v>205</v>
      </c>
      <c r="E92" s="1" t="s">
        <v>206</v>
      </c>
      <c r="F92" s="2" t="s">
        <v>3</v>
      </c>
      <c r="G92" s="7">
        <v>45161.588067129633</v>
      </c>
      <c r="H92" s="12">
        <f t="shared" si="65"/>
        <v>45161.588067129633</v>
      </c>
      <c r="I92">
        <f t="shared" ref="I92" si="91">YEAR(H92)</f>
        <v>2023</v>
      </c>
    </row>
    <row r="93" spans="1:9" ht="15.75" x14ac:dyDescent="0.25">
      <c r="A93" s="6">
        <v>92</v>
      </c>
      <c r="B93" s="1" t="s">
        <v>10</v>
      </c>
      <c r="C93" s="1" t="s">
        <v>333</v>
      </c>
      <c r="D93" s="1" t="s">
        <v>207</v>
      </c>
      <c r="E93" s="1" t="s">
        <v>208</v>
      </c>
      <c r="F93" s="2" t="s">
        <v>3</v>
      </c>
      <c r="G93" s="7">
        <v>44967.666030092594</v>
      </c>
      <c r="H93" s="12">
        <f t="shared" si="65"/>
        <v>44967.666030092594</v>
      </c>
      <c r="I93">
        <f t="shared" ref="I93" si="92">YEAR(H93)</f>
        <v>2023</v>
      </c>
    </row>
    <row r="94" spans="1:9" ht="15.75" x14ac:dyDescent="0.25">
      <c r="A94" s="5">
        <v>93</v>
      </c>
      <c r="B94" s="1" t="s">
        <v>54</v>
      </c>
      <c r="C94" s="1" t="s">
        <v>333</v>
      </c>
      <c r="D94" s="1" t="s">
        <v>209</v>
      </c>
      <c r="E94" s="1" t="s">
        <v>210</v>
      </c>
      <c r="F94" s="2" t="s">
        <v>3</v>
      </c>
      <c r="G94" s="7">
        <v>45161.59574074074</v>
      </c>
      <c r="H94" s="12">
        <f t="shared" si="65"/>
        <v>45161.59574074074</v>
      </c>
      <c r="I94">
        <f t="shared" ref="I94" si="93">YEAR(H94)</f>
        <v>2023</v>
      </c>
    </row>
    <row r="95" spans="1:9" ht="15.75" x14ac:dyDescent="0.25">
      <c r="A95" s="6">
        <v>94</v>
      </c>
      <c r="B95" s="1" t="s">
        <v>54</v>
      </c>
      <c r="C95" s="1" t="s">
        <v>333</v>
      </c>
      <c r="D95" s="1" t="s">
        <v>211</v>
      </c>
      <c r="E95" s="1" t="s">
        <v>212</v>
      </c>
      <c r="F95" s="2" t="s">
        <v>3</v>
      </c>
      <c r="G95" s="7">
        <v>45161.596932870372</v>
      </c>
      <c r="H95" s="12">
        <f t="shared" si="65"/>
        <v>45161.596932870372</v>
      </c>
      <c r="I95">
        <f t="shared" ref="I95" si="94">YEAR(H95)</f>
        <v>2023</v>
      </c>
    </row>
    <row r="96" spans="1:9" ht="15.75" x14ac:dyDescent="0.25">
      <c r="A96" s="5">
        <v>95</v>
      </c>
      <c r="B96" s="1" t="s">
        <v>51</v>
      </c>
      <c r="C96" s="1" t="s">
        <v>333</v>
      </c>
      <c r="D96" s="1" t="s">
        <v>213</v>
      </c>
      <c r="E96" s="1" t="s">
        <v>214</v>
      </c>
      <c r="F96" s="2" t="s">
        <v>3</v>
      </c>
      <c r="G96" s="7">
        <v>45161.530960648146</v>
      </c>
      <c r="H96" s="12">
        <f t="shared" si="65"/>
        <v>45161.530960648146</v>
      </c>
      <c r="I96">
        <f t="shared" ref="I96" si="95">YEAR(H96)</f>
        <v>2023</v>
      </c>
    </row>
    <row r="97" spans="1:9" ht="15.75" x14ac:dyDescent="0.25">
      <c r="A97" s="6">
        <v>96</v>
      </c>
      <c r="B97" s="1" t="s">
        <v>41</v>
      </c>
      <c r="C97" s="1" t="s">
        <v>333</v>
      </c>
      <c r="D97" s="1" t="s">
        <v>215</v>
      </c>
      <c r="E97" s="1" t="s">
        <v>216</v>
      </c>
      <c r="F97" s="2" t="s">
        <v>3</v>
      </c>
      <c r="G97" s="7">
        <v>45161.539722222224</v>
      </c>
      <c r="H97" s="12">
        <f t="shared" si="65"/>
        <v>45161.539722222224</v>
      </c>
      <c r="I97">
        <f t="shared" ref="I97" si="96">YEAR(H97)</f>
        <v>2023</v>
      </c>
    </row>
    <row r="98" spans="1:9" ht="15.75" x14ac:dyDescent="0.25">
      <c r="A98" s="5">
        <v>97</v>
      </c>
      <c r="B98" s="1" t="s">
        <v>29</v>
      </c>
      <c r="C98" s="1" t="s">
        <v>334</v>
      </c>
      <c r="D98" s="1" t="s">
        <v>217</v>
      </c>
      <c r="E98" s="1" t="s">
        <v>218</v>
      </c>
      <c r="F98" s="2" t="s">
        <v>3</v>
      </c>
      <c r="G98" s="7">
        <v>45394.432280092595</v>
      </c>
      <c r="H98" s="12">
        <f t="shared" si="65"/>
        <v>45394.432280092595</v>
      </c>
      <c r="I98">
        <f t="shared" ref="I98" si="97">YEAR(H98)</f>
        <v>2024</v>
      </c>
    </row>
    <row r="99" spans="1:9" ht="15.75" x14ac:dyDescent="0.25">
      <c r="A99" s="6">
        <v>98</v>
      </c>
      <c r="B99" s="1" t="s">
        <v>54</v>
      </c>
      <c r="C99" s="1" t="s">
        <v>333</v>
      </c>
      <c r="D99" s="1" t="s">
        <v>219</v>
      </c>
      <c r="E99" s="1" t="s">
        <v>220</v>
      </c>
      <c r="F99" s="2" t="s">
        <v>3</v>
      </c>
      <c r="G99" s="7">
        <v>45189.512372685182</v>
      </c>
      <c r="H99" s="12">
        <f t="shared" si="65"/>
        <v>45189.512372685182</v>
      </c>
      <c r="I99">
        <f t="shared" ref="I99" si="98">YEAR(H99)</f>
        <v>2023</v>
      </c>
    </row>
    <row r="100" spans="1:9" ht="15.75" x14ac:dyDescent="0.25">
      <c r="A100" s="5">
        <v>99</v>
      </c>
      <c r="B100" s="1" t="s">
        <v>145</v>
      </c>
      <c r="C100" s="1" t="s">
        <v>334</v>
      </c>
      <c r="D100" s="1" t="s">
        <v>126</v>
      </c>
      <c r="E100" s="1" t="s">
        <v>221</v>
      </c>
      <c r="F100" s="2" t="s">
        <v>3</v>
      </c>
      <c r="G100" s="7">
        <v>45331.42732638889</v>
      </c>
      <c r="H100" s="12">
        <f t="shared" si="65"/>
        <v>45331.42732638889</v>
      </c>
      <c r="I100">
        <f t="shared" ref="I100" si="99">YEAR(H100)</f>
        <v>2024</v>
      </c>
    </row>
    <row r="101" spans="1:9" ht="15.75" x14ac:dyDescent="0.25">
      <c r="A101" s="6">
        <v>100</v>
      </c>
      <c r="B101" s="1" t="s">
        <v>44</v>
      </c>
      <c r="C101" s="1" t="s">
        <v>333</v>
      </c>
      <c r="D101" s="1" t="s">
        <v>222</v>
      </c>
      <c r="E101" s="1" t="s">
        <v>223</v>
      </c>
      <c r="F101" s="2" t="s">
        <v>3</v>
      </c>
      <c r="G101" s="7">
        <v>45012.68953703704</v>
      </c>
      <c r="H101" s="12">
        <f t="shared" si="65"/>
        <v>45012.68953703704</v>
      </c>
      <c r="I101">
        <f t="shared" ref="I101" si="100">YEAR(H101)</f>
        <v>2023</v>
      </c>
    </row>
    <row r="102" spans="1:9" ht="15.75" x14ac:dyDescent="0.25">
      <c r="A102" s="5">
        <v>101</v>
      </c>
      <c r="B102" s="1" t="s">
        <v>29</v>
      </c>
      <c r="C102" s="1" t="s">
        <v>334</v>
      </c>
      <c r="D102" s="1" t="s">
        <v>224</v>
      </c>
      <c r="E102" s="1" t="s">
        <v>225</v>
      </c>
      <c r="F102" s="2" t="s">
        <v>3</v>
      </c>
      <c r="G102" s="7">
        <v>44970.398715277777</v>
      </c>
      <c r="H102" s="12">
        <f t="shared" si="65"/>
        <v>44970.398715277777</v>
      </c>
      <c r="I102">
        <f t="shared" ref="I102" si="101">YEAR(H102)</f>
        <v>2023</v>
      </c>
    </row>
    <row r="103" spans="1:9" ht="15.75" x14ac:dyDescent="0.25">
      <c r="A103" s="6">
        <v>102</v>
      </c>
      <c r="B103" s="1" t="s">
        <v>59</v>
      </c>
      <c r="C103" s="1" t="s">
        <v>333</v>
      </c>
      <c r="D103" s="1" t="s">
        <v>226</v>
      </c>
      <c r="E103" s="1" t="s">
        <v>227</v>
      </c>
      <c r="F103" s="2" t="s">
        <v>3</v>
      </c>
      <c r="G103" s="7">
        <v>45414.413865740738</v>
      </c>
      <c r="H103" s="12">
        <f t="shared" si="65"/>
        <v>45414.413865740738</v>
      </c>
      <c r="I103">
        <f t="shared" ref="I103" si="102">YEAR(H103)</f>
        <v>2024</v>
      </c>
    </row>
    <row r="104" spans="1:9" ht="15.75" x14ac:dyDescent="0.25">
      <c r="A104" s="5">
        <v>103</v>
      </c>
      <c r="B104" s="1" t="s">
        <v>0</v>
      </c>
      <c r="C104" s="1" t="s">
        <v>333</v>
      </c>
      <c r="D104" s="1" t="s">
        <v>228</v>
      </c>
      <c r="E104" s="1" t="s">
        <v>229</v>
      </c>
      <c r="F104" s="2" t="s">
        <v>3</v>
      </c>
      <c r="G104" s="7">
        <v>45161.589201388888</v>
      </c>
      <c r="H104" s="12">
        <f t="shared" si="65"/>
        <v>45161.589201388888</v>
      </c>
      <c r="I104">
        <f t="shared" ref="I104" si="103">YEAR(H104)</f>
        <v>2023</v>
      </c>
    </row>
    <row r="105" spans="1:9" ht="15.75" x14ac:dyDescent="0.25">
      <c r="A105" s="6">
        <v>104</v>
      </c>
      <c r="B105" s="1" t="s">
        <v>230</v>
      </c>
      <c r="C105" s="1" t="s">
        <v>334</v>
      </c>
      <c r="D105" s="1" t="s">
        <v>126</v>
      </c>
      <c r="E105" s="1" t="s">
        <v>231</v>
      </c>
      <c r="F105" s="2" t="s">
        <v>3</v>
      </c>
      <c r="G105" s="7">
        <v>45139.339039351849</v>
      </c>
      <c r="H105" s="12">
        <f t="shared" si="65"/>
        <v>45139.339039351849</v>
      </c>
      <c r="I105">
        <f t="shared" ref="I105" si="104">YEAR(H105)</f>
        <v>2023</v>
      </c>
    </row>
    <row r="106" spans="1:9" ht="15.75" x14ac:dyDescent="0.25">
      <c r="A106" s="5">
        <v>105</v>
      </c>
      <c r="B106" s="1" t="s">
        <v>29</v>
      </c>
      <c r="C106" s="1" t="s">
        <v>334</v>
      </c>
      <c r="D106" s="1" t="s">
        <v>232</v>
      </c>
      <c r="E106" s="1" t="s">
        <v>233</v>
      </c>
      <c r="F106" s="2" t="s">
        <v>3</v>
      </c>
      <c r="G106" s="7">
        <v>45019.690671296295</v>
      </c>
      <c r="H106" s="12">
        <f t="shared" si="65"/>
        <v>45019.690671296295</v>
      </c>
      <c r="I106">
        <f t="shared" ref="I106" si="105">YEAR(H106)</f>
        <v>2023</v>
      </c>
    </row>
    <row r="107" spans="1:9" ht="15.75" x14ac:dyDescent="0.25">
      <c r="A107" s="6">
        <v>106</v>
      </c>
      <c r="B107" s="1" t="s">
        <v>0</v>
      </c>
      <c r="C107" s="1" t="s">
        <v>333</v>
      </c>
      <c r="D107" s="1" t="s">
        <v>234</v>
      </c>
      <c r="E107" s="1" t="s">
        <v>235</v>
      </c>
      <c r="F107" s="2" t="s">
        <v>3</v>
      </c>
      <c r="G107" s="7">
        <v>44977.500173611108</v>
      </c>
      <c r="H107" s="12">
        <f t="shared" si="65"/>
        <v>44977.500173611108</v>
      </c>
      <c r="I107">
        <f t="shared" ref="I107" si="106">YEAR(H107)</f>
        <v>2023</v>
      </c>
    </row>
    <row r="108" spans="1:9" ht="15.75" x14ac:dyDescent="0.25">
      <c r="A108" s="5">
        <v>107</v>
      </c>
      <c r="B108" s="1" t="s">
        <v>19</v>
      </c>
      <c r="C108" s="1" t="s">
        <v>333</v>
      </c>
      <c r="D108" s="1" t="s">
        <v>236</v>
      </c>
      <c r="E108" s="1" t="s">
        <v>237</v>
      </c>
      <c r="F108" s="2" t="s">
        <v>3</v>
      </c>
      <c r="G108" s="7">
        <v>45394.432905092595</v>
      </c>
      <c r="H108" s="12">
        <f t="shared" si="65"/>
        <v>45394.432905092595</v>
      </c>
      <c r="I108">
        <f t="shared" ref="I108" si="107">YEAR(H108)</f>
        <v>2024</v>
      </c>
    </row>
    <row r="109" spans="1:9" ht="15.75" x14ac:dyDescent="0.25">
      <c r="A109" s="6">
        <v>108</v>
      </c>
      <c r="B109" s="1" t="s">
        <v>238</v>
      </c>
      <c r="C109" s="1" t="s">
        <v>334</v>
      </c>
      <c r="D109" s="1" t="s">
        <v>126</v>
      </c>
      <c r="E109" s="1" t="s">
        <v>239</v>
      </c>
      <c r="F109" s="2" t="s">
        <v>3</v>
      </c>
      <c r="G109" s="7">
        <v>45331.560335648152</v>
      </c>
      <c r="H109" s="12">
        <f t="shared" si="65"/>
        <v>45331.560335648152</v>
      </c>
      <c r="I109">
        <f t="shared" ref="I109" si="108">YEAR(H109)</f>
        <v>2024</v>
      </c>
    </row>
    <row r="110" spans="1:9" ht="15.75" x14ac:dyDescent="0.25">
      <c r="A110" s="5">
        <v>109</v>
      </c>
      <c r="B110" s="1" t="s">
        <v>59</v>
      </c>
      <c r="C110" s="1" t="s">
        <v>333</v>
      </c>
      <c r="D110" s="1" t="s">
        <v>240</v>
      </c>
      <c r="E110" s="1" t="s">
        <v>241</v>
      </c>
      <c r="F110" s="2" t="s">
        <v>3</v>
      </c>
      <c r="G110" s="7">
        <v>45161.615555555552</v>
      </c>
      <c r="H110" s="12">
        <f t="shared" si="65"/>
        <v>45161.615555555552</v>
      </c>
      <c r="I110">
        <f t="shared" ref="I110" si="109">YEAR(H110)</f>
        <v>2023</v>
      </c>
    </row>
    <row r="111" spans="1:9" ht="15.75" x14ac:dyDescent="0.25">
      <c r="A111" s="6">
        <v>110</v>
      </c>
      <c r="B111" s="1" t="s">
        <v>125</v>
      </c>
      <c r="C111" s="1" t="s">
        <v>334</v>
      </c>
      <c r="D111" s="1" t="s">
        <v>242</v>
      </c>
      <c r="E111" s="1" t="s">
        <v>243</v>
      </c>
      <c r="F111" s="2" t="s">
        <v>3</v>
      </c>
      <c r="G111" s="7">
        <v>45331.385162037041</v>
      </c>
      <c r="H111" s="12">
        <f t="shared" si="65"/>
        <v>45331.385162037041</v>
      </c>
      <c r="I111">
        <f t="shared" ref="I111" si="110">YEAR(H111)</f>
        <v>2024</v>
      </c>
    </row>
    <row r="112" spans="1:9" ht="15.75" x14ac:dyDescent="0.25">
      <c r="A112" s="5">
        <v>111</v>
      </c>
      <c r="B112" s="1" t="s">
        <v>244</v>
      </c>
      <c r="C112" s="1" t="s">
        <v>334</v>
      </c>
      <c r="D112" s="1" t="s">
        <v>245</v>
      </c>
      <c r="E112" s="1" t="s">
        <v>246</v>
      </c>
      <c r="F112" s="2" t="s">
        <v>3</v>
      </c>
      <c r="G112" s="7">
        <v>45373.421064814815</v>
      </c>
      <c r="H112" s="12">
        <f t="shared" si="65"/>
        <v>45373.421064814815</v>
      </c>
      <c r="I112">
        <f t="shared" ref="I112" si="111">YEAR(H112)</f>
        <v>2024</v>
      </c>
    </row>
    <row r="113" spans="1:9" ht="15.75" x14ac:dyDescent="0.25">
      <c r="A113" s="6">
        <v>112</v>
      </c>
      <c r="B113" s="1" t="s">
        <v>247</v>
      </c>
      <c r="C113" s="1" t="s">
        <v>333</v>
      </c>
      <c r="D113" s="1" t="s">
        <v>248</v>
      </c>
      <c r="E113" s="1" t="s">
        <v>249</v>
      </c>
      <c r="F113" s="2" t="s">
        <v>3</v>
      </c>
      <c r="G113" s="7">
        <v>45365.450162037036</v>
      </c>
      <c r="H113" s="12">
        <f t="shared" si="65"/>
        <v>45365.450162037036</v>
      </c>
      <c r="I113">
        <f t="shared" ref="I113" si="112">YEAR(H113)</f>
        <v>2024</v>
      </c>
    </row>
    <row r="114" spans="1:9" ht="15.75" x14ac:dyDescent="0.25">
      <c r="A114" s="5">
        <v>113</v>
      </c>
      <c r="B114" s="1" t="s">
        <v>29</v>
      </c>
      <c r="C114" s="1" t="s">
        <v>334</v>
      </c>
      <c r="D114" s="1" t="s">
        <v>250</v>
      </c>
      <c r="E114" s="1" t="s">
        <v>251</v>
      </c>
      <c r="F114" s="2" t="s">
        <v>3</v>
      </c>
      <c r="G114" s="7">
        <v>45394.433564814812</v>
      </c>
      <c r="H114" s="12">
        <f t="shared" si="65"/>
        <v>45394.433564814812</v>
      </c>
      <c r="I114">
        <f t="shared" ref="I114" si="113">YEAR(H114)</f>
        <v>2024</v>
      </c>
    </row>
    <row r="115" spans="1:9" ht="15.75" x14ac:dyDescent="0.25">
      <c r="A115" s="6">
        <v>114</v>
      </c>
      <c r="B115" s="1" t="s">
        <v>252</v>
      </c>
      <c r="C115" s="1" t="s">
        <v>333</v>
      </c>
      <c r="D115" s="1" t="s">
        <v>253</v>
      </c>
      <c r="E115" s="1" t="s">
        <v>254</v>
      </c>
      <c r="F115" s="2" t="s">
        <v>3</v>
      </c>
      <c r="G115" s="7">
        <v>45386.597731481481</v>
      </c>
      <c r="H115" s="12">
        <f t="shared" si="65"/>
        <v>45386.597731481481</v>
      </c>
      <c r="I115">
        <f t="shared" ref="I115" si="114">YEAR(H115)</f>
        <v>2024</v>
      </c>
    </row>
    <row r="116" spans="1:9" ht="15.75" x14ac:dyDescent="0.25">
      <c r="A116" s="5">
        <v>115</v>
      </c>
      <c r="B116" s="1" t="s">
        <v>19</v>
      </c>
      <c r="C116" s="1" t="s">
        <v>333</v>
      </c>
      <c r="D116" s="1" t="s">
        <v>255</v>
      </c>
      <c r="E116" s="1" t="s">
        <v>256</v>
      </c>
      <c r="F116" s="2" t="s">
        <v>3</v>
      </c>
      <c r="G116" s="7">
        <v>45394.431145833332</v>
      </c>
      <c r="H116" s="12">
        <f t="shared" si="65"/>
        <v>45394.431145833332</v>
      </c>
      <c r="I116">
        <f t="shared" ref="I116" si="115">YEAR(H116)</f>
        <v>2024</v>
      </c>
    </row>
    <row r="117" spans="1:9" ht="15.75" x14ac:dyDescent="0.25">
      <c r="A117" s="6">
        <v>116</v>
      </c>
      <c r="B117" s="1" t="s">
        <v>29</v>
      </c>
      <c r="C117" s="1" t="s">
        <v>334</v>
      </c>
      <c r="D117" s="1" t="s">
        <v>257</v>
      </c>
      <c r="E117" s="1" t="s">
        <v>258</v>
      </c>
      <c r="F117" s="2" t="s">
        <v>3</v>
      </c>
      <c r="G117" s="7">
        <v>45394.434953703705</v>
      </c>
      <c r="H117" s="12">
        <f t="shared" si="65"/>
        <v>45394.434953703705</v>
      </c>
      <c r="I117">
        <f t="shared" ref="I117" si="116">YEAR(H117)</f>
        <v>2024</v>
      </c>
    </row>
    <row r="118" spans="1:9" ht="15.75" x14ac:dyDescent="0.25">
      <c r="A118" s="5">
        <v>117</v>
      </c>
      <c r="B118" s="1" t="s">
        <v>29</v>
      </c>
      <c r="C118" s="1" t="s">
        <v>334</v>
      </c>
      <c r="D118" s="1" t="s">
        <v>259</v>
      </c>
      <c r="E118" s="1" t="s">
        <v>260</v>
      </c>
      <c r="F118" s="2" t="s">
        <v>3</v>
      </c>
      <c r="G118" s="7">
        <v>44978.607893518521</v>
      </c>
      <c r="H118" s="12">
        <f t="shared" si="65"/>
        <v>44978.607893518521</v>
      </c>
      <c r="I118">
        <f t="shared" ref="I118" si="117">YEAR(H118)</f>
        <v>2023</v>
      </c>
    </row>
    <row r="119" spans="1:9" ht="15.75" x14ac:dyDescent="0.25">
      <c r="A119" s="6">
        <v>118</v>
      </c>
      <c r="B119" s="1" t="s">
        <v>29</v>
      </c>
      <c r="C119" s="1" t="s">
        <v>334</v>
      </c>
      <c r="D119" s="1" t="s">
        <v>261</v>
      </c>
      <c r="E119" s="1" t="s">
        <v>262</v>
      </c>
      <c r="F119" s="2" t="s">
        <v>3</v>
      </c>
      <c r="G119" s="7">
        <v>45321.434050925927</v>
      </c>
      <c r="H119" s="12">
        <f t="shared" si="65"/>
        <v>45321.434050925927</v>
      </c>
      <c r="I119">
        <f t="shared" ref="I119" si="118">YEAR(H119)</f>
        <v>2024</v>
      </c>
    </row>
    <row r="120" spans="1:9" ht="15.75" x14ac:dyDescent="0.25">
      <c r="A120" s="5">
        <v>119</v>
      </c>
      <c r="B120" s="1" t="s">
        <v>10</v>
      </c>
      <c r="C120" s="1" t="s">
        <v>333</v>
      </c>
      <c r="D120" s="1" t="s">
        <v>263</v>
      </c>
      <c r="E120" s="1" t="s">
        <v>264</v>
      </c>
      <c r="F120" s="2" t="s">
        <v>3</v>
      </c>
      <c r="G120" s="7">
        <v>45161.454236111109</v>
      </c>
      <c r="H120" s="12">
        <f t="shared" si="65"/>
        <v>45161.454236111109</v>
      </c>
      <c r="I120">
        <f t="shared" ref="I120" si="119">YEAR(H120)</f>
        <v>2023</v>
      </c>
    </row>
    <row r="121" spans="1:9" ht="15.75" x14ac:dyDescent="0.25">
      <c r="A121" s="6">
        <v>120</v>
      </c>
      <c r="B121" s="1" t="s">
        <v>265</v>
      </c>
      <c r="C121" s="1" t="s">
        <v>333</v>
      </c>
      <c r="D121" s="1" t="s">
        <v>266</v>
      </c>
      <c r="E121" s="1" t="s">
        <v>267</v>
      </c>
      <c r="F121" s="2" t="s">
        <v>3</v>
      </c>
      <c r="G121" s="7">
        <v>45161.580381944441</v>
      </c>
      <c r="H121" s="12">
        <f t="shared" si="65"/>
        <v>45161.580381944441</v>
      </c>
      <c r="I121">
        <f t="shared" ref="I121" si="120">YEAR(H121)</f>
        <v>2023</v>
      </c>
    </row>
    <row r="122" spans="1:9" ht="15.75" x14ac:dyDescent="0.25">
      <c r="A122" s="5">
        <v>121</v>
      </c>
      <c r="B122" s="1" t="s">
        <v>29</v>
      </c>
      <c r="C122" s="1" t="s">
        <v>334</v>
      </c>
      <c r="D122" s="1" t="s">
        <v>268</v>
      </c>
      <c r="E122" s="1" t="s">
        <v>269</v>
      </c>
      <c r="F122" s="2" t="s">
        <v>3</v>
      </c>
      <c r="G122" s="7">
        <v>45331.591134259259</v>
      </c>
      <c r="H122" s="12">
        <f t="shared" si="65"/>
        <v>45331.591134259259</v>
      </c>
      <c r="I122">
        <f t="shared" ref="I122" si="121">YEAR(H122)</f>
        <v>2024</v>
      </c>
    </row>
    <row r="123" spans="1:9" ht="15.75" x14ac:dyDescent="0.25">
      <c r="A123" s="6">
        <v>122</v>
      </c>
      <c r="B123" s="1" t="s">
        <v>51</v>
      </c>
      <c r="C123" s="1" t="s">
        <v>333</v>
      </c>
      <c r="D123" s="1" t="s">
        <v>270</v>
      </c>
      <c r="E123" s="1" t="s">
        <v>271</v>
      </c>
      <c r="F123" s="2" t="s">
        <v>3</v>
      </c>
      <c r="G123" s="7">
        <v>44977.494189814817</v>
      </c>
      <c r="H123" s="12">
        <f t="shared" si="65"/>
        <v>44977.494189814817</v>
      </c>
      <c r="I123">
        <f t="shared" ref="I123" si="122">YEAR(H123)</f>
        <v>2023</v>
      </c>
    </row>
    <row r="124" spans="1:9" ht="15.75" x14ac:dyDescent="0.25">
      <c r="A124" s="5">
        <v>123</v>
      </c>
      <c r="B124" s="1" t="s">
        <v>247</v>
      </c>
      <c r="C124" s="1" t="s">
        <v>333</v>
      </c>
      <c r="D124" s="1" t="s">
        <v>272</v>
      </c>
      <c r="E124" s="1" t="s">
        <v>273</v>
      </c>
      <c r="F124" s="2" t="s">
        <v>3</v>
      </c>
      <c r="G124" s="7">
        <v>45365.457627314812</v>
      </c>
      <c r="H124" s="12">
        <f t="shared" si="65"/>
        <v>45365.457627314812</v>
      </c>
      <c r="I124">
        <f t="shared" ref="I124" si="123">YEAR(H124)</f>
        <v>2024</v>
      </c>
    </row>
    <row r="125" spans="1:9" ht="15.75" x14ac:dyDescent="0.25">
      <c r="A125" s="6">
        <v>124</v>
      </c>
      <c r="B125" s="1" t="s">
        <v>29</v>
      </c>
      <c r="C125" s="1" t="s">
        <v>334</v>
      </c>
      <c r="D125" s="1" t="s">
        <v>274</v>
      </c>
      <c r="E125" s="1" t="s">
        <v>275</v>
      </c>
      <c r="F125" s="2" t="s">
        <v>3</v>
      </c>
      <c r="G125" s="7">
        <v>45394.43613425926</v>
      </c>
      <c r="H125" s="12">
        <f t="shared" si="65"/>
        <v>45394.43613425926</v>
      </c>
      <c r="I125">
        <f t="shared" ref="I125" si="124">YEAR(H125)</f>
        <v>2024</v>
      </c>
    </row>
    <row r="126" spans="1:9" ht="15.75" x14ac:dyDescent="0.25">
      <c r="A126" s="5">
        <v>125</v>
      </c>
      <c r="B126" s="1" t="s">
        <v>19</v>
      </c>
      <c r="C126" s="1" t="s">
        <v>333</v>
      </c>
      <c r="D126" s="1" t="s">
        <v>276</v>
      </c>
      <c r="E126" s="1" t="s">
        <v>277</v>
      </c>
      <c r="F126" s="2" t="s">
        <v>3</v>
      </c>
      <c r="G126" s="7">
        <v>45398.399571759262</v>
      </c>
      <c r="H126" s="12">
        <f t="shared" si="65"/>
        <v>45398.399571759262</v>
      </c>
      <c r="I126">
        <f t="shared" ref="I126" si="125">YEAR(H126)</f>
        <v>2024</v>
      </c>
    </row>
    <row r="127" spans="1:9" ht="15.75" x14ac:dyDescent="0.25">
      <c r="A127" s="6">
        <v>126</v>
      </c>
      <c r="B127" s="1" t="s">
        <v>29</v>
      </c>
      <c r="C127" s="1" t="s">
        <v>334</v>
      </c>
      <c r="D127" s="1" t="s">
        <v>278</v>
      </c>
      <c r="E127" s="1" t="s">
        <v>279</v>
      </c>
      <c r="F127" s="2" t="s">
        <v>3</v>
      </c>
      <c r="G127" s="7">
        <v>45391.605243055557</v>
      </c>
      <c r="H127" s="12">
        <f t="shared" si="65"/>
        <v>45391.605243055557</v>
      </c>
      <c r="I127">
        <f t="shared" ref="I127" si="126">YEAR(H127)</f>
        <v>2024</v>
      </c>
    </row>
    <row r="128" spans="1:9" ht="15.75" x14ac:dyDescent="0.25">
      <c r="A128" s="5">
        <v>127</v>
      </c>
      <c r="B128" s="1" t="s">
        <v>19</v>
      </c>
      <c r="C128" s="1" t="s">
        <v>333</v>
      </c>
      <c r="D128" s="1" t="s">
        <v>280</v>
      </c>
      <c r="E128" s="1" t="s">
        <v>281</v>
      </c>
      <c r="F128" s="2" t="s">
        <v>3</v>
      </c>
      <c r="G128" s="7">
        <v>45273.653541666667</v>
      </c>
      <c r="H128" s="12">
        <f t="shared" si="65"/>
        <v>45273.653541666667</v>
      </c>
      <c r="I128">
        <f t="shared" ref="I128" si="127">YEAR(H128)</f>
        <v>2023</v>
      </c>
    </row>
    <row r="129" spans="1:9" ht="15.75" x14ac:dyDescent="0.25">
      <c r="A129" s="6">
        <v>128</v>
      </c>
      <c r="B129" s="1" t="s">
        <v>51</v>
      </c>
      <c r="C129" s="1" t="s">
        <v>333</v>
      </c>
      <c r="D129" s="1" t="s">
        <v>282</v>
      </c>
      <c r="E129" s="1" t="s">
        <v>283</v>
      </c>
      <c r="F129" s="2" t="s">
        <v>3</v>
      </c>
      <c r="G129" s="7">
        <v>45139.371261574073</v>
      </c>
      <c r="H129" s="12">
        <f t="shared" si="65"/>
        <v>45139.371261574073</v>
      </c>
      <c r="I129">
        <f t="shared" ref="I129" si="128">YEAR(H129)</f>
        <v>2023</v>
      </c>
    </row>
    <row r="130" spans="1:9" ht="15.75" x14ac:dyDescent="0.25">
      <c r="A130" s="5">
        <v>129</v>
      </c>
      <c r="B130" s="1" t="s">
        <v>29</v>
      </c>
      <c r="C130" s="1" t="s">
        <v>334</v>
      </c>
      <c r="D130" s="1" t="s">
        <v>284</v>
      </c>
      <c r="E130" s="1" t="s">
        <v>285</v>
      </c>
      <c r="F130" s="2" t="s">
        <v>3</v>
      </c>
      <c r="G130" s="7">
        <v>45401.404895833337</v>
      </c>
      <c r="H130" s="12">
        <f t="shared" si="65"/>
        <v>45401.404895833337</v>
      </c>
      <c r="I130">
        <f t="shared" ref="I130" si="129">YEAR(H130)</f>
        <v>2024</v>
      </c>
    </row>
    <row r="131" spans="1:9" ht="15.75" x14ac:dyDescent="0.25">
      <c r="A131" s="6">
        <v>130</v>
      </c>
      <c r="B131" s="1" t="s">
        <v>51</v>
      </c>
      <c r="C131" s="1" t="s">
        <v>333</v>
      </c>
      <c r="D131" s="1" t="s">
        <v>286</v>
      </c>
      <c r="E131" s="1" t="s">
        <v>287</v>
      </c>
      <c r="F131" s="2" t="s">
        <v>3</v>
      </c>
      <c r="G131" s="7">
        <v>45161.527025462965</v>
      </c>
      <c r="H131" s="12">
        <f t="shared" ref="H131:H150" si="130">G131</f>
        <v>45161.527025462965</v>
      </c>
      <c r="I131">
        <f t="shared" ref="I131" si="131">YEAR(H131)</f>
        <v>2023</v>
      </c>
    </row>
    <row r="132" spans="1:9" ht="15.75" x14ac:dyDescent="0.25">
      <c r="A132" s="5">
        <v>131</v>
      </c>
      <c r="B132" s="1" t="s">
        <v>29</v>
      </c>
      <c r="C132" s="1" t="s">
        <v>334</v>
      </c>
      <c r="D132" s="1" t="s">
        <v>288</v>
      </c>
      <c r="E132" s="1" t="s">
        <v>289</v>
      </c>
      <c r="F132" s="2" t="s">
        <v>3</v>
      </c>
      <c r="G132" s="7">
        <v>45394.437430555554</v>
      </c>
      <c r="H132" s="12">
        <f t="shared" si="130"/>
        <v>45394.437430555554</v>
      </c>
      <c r="I132">
        <f t="shared" ref="I132" si="132">YEAR(H132)</f>
        <v>2024</v>
      </c>
    </row>
    <row r="133" spans="1:9" ht="15.75" x14ac:dyDescent="0.25">
      <c r="A133" s="6">
        <v>132</v>
      </c>
      <c r="B133" s="1" t="s">
        <v>51</v>
      </c>
      <c r="C133" s="1" t="s">
        <v>333</v>
      </c>
      <c r="D133" s="1" t="s">
        <v>290</v>
      </c>
      <c r="E133" s="1" t="s">
        <v>291</v>
      </c>
      <c r="F133" s="2" t="s">
        <v>3</v>
      </c>
      <c r="G133" s="7">
        <v>45007.339131944442</v>
      </c>
      <c r="H133" s="12">
        <f t="shared" si="130"/>
        <v>45007.339131944442</v>
      </c>
      <c r="I133">
        <f t="shared" ref="I133" si="133">YEAR(H133)</f>
        <v>2023</v>
      </c>
    </row>
    <row r="134" spans="1:9" ht="15.75" x14ac:dyDescent="0.25">
      <c r="A134" s="5">
        <v>133</v>
      </c>
      <c r="B134" s="1" t="s">
        <v>247</v>
      </c>
      <c r="C134" s="1" t="s">
        <v>333</v>
      </c>
      <c r="D134" s="1" t="s">
        <v>292</v>
      </c>
      <c r="E134" s="1" t="s">
        <v>293</v>
      </c>
      <c r="F134" s="2" t="s">
        <v>3</v>
      </c>
      <c r="G134" s="7">
        <v>45365.45894675926</v>
      </c>
      <c r="H134" s="12">
        <f t="shared" si="130"/>
        <v>45365.45894675926</v>
      </c>
      <c r="I134">
        <f t="shared" ref="I134" si="134">YEAR(H134)</f>
        <v>2024</v>
      </c>
    </row>
    <row r="135" spans="1:9" ht="15.75" x14ac:dyDescent="0.25">
      <c r="A135" s="6">
        <v>134</v>
      </c>
      <c r="B135" s="1" t="s">
        <v>10</v>
      </c>
      <c r="C135" s="1" t="s">
        <v>333</v>
      </c>
      <c r="D135" s="1" t="s">
        <v>294</v>
      </c>
      <c r="E135" s="1" t="s">
        <v>295</v>
      </c>
      <c r="F135" s="2" t="s">
        <v>3</v>
      </c>
      <c r="G135" s="7">
        <v>45377.409155092595</v>
      </c>
      <c r="H135" s="12">
        <f t="shared" si="130"/>
        <v>45377.409155092595</v>
      </c>
      <c r="I135">
        <f t="shared" ref="I135" si="135">YEAR(H135)</f>
        <v>2024</v>
      </c>
    </row>
    <row r="136" spans="1:9" ht="15.75" x14ac:dyDescent="0.25">
      <c r="A136" s="5">
        <v>135</v>
      </c>
      <c r="B136" s="1" t="s">
        <v>13</v>
      </c>
      <c r="C136" s="1" t="s">
        <v>334</v>
      </c>
      <c r="D136" s="1" t="s">
        <v>296</v>
      </c>
      <c r="E136" s="1" t="s">
        <v>297</v>
      </c>
      <c r="F136" s="2" t="s">
        <v>298</v>
      </c>
      <c r="G136" s="7">
        <v>45328.502800925926</v>
      </c>
      <c r="H136" s="12">
        <f t="shared" si="130"/>
        <v>45328.502800925926</v>
      </c>
      <c r="I136">
        <f t="shared" ref="I136" si="136">YEAR(H136)</f>
        <v>2024</v>
      </c>
    </row>
    <row r="137" spans="1:9" ht="15.75" x14ac:dyDescent="0.25">
      <c r="A137" s="6">
        <v>136</v>
      </c>
      <c r="B137" s="1" t="s">
        <v>10</v>
      </c>
      <c r="C137" s="1" t="s">
        <v>333</v>
      </c>
      <c r="D137" s="1" t="s">
        <v>299</v>
      </c>
      <c r="E137" s="1" t="s">
        <v>300</v>
      </c>
      <c r="F137" s="2" t="s">
        <v>3</v>
      </c>
      <c r="G137" s="7">
        <v>45161.378854166665</v>
      </c>
      <c r="H137" s="12">
        <f t="shared" si="130"/>
        <v>45161.378854166665</v>
      </c>
      <c r="I137">
        <f t="shared" ref="I137" si="137">YEAR(H137)</f>
        <v>2023</v>
      </c>
    </row>
    <row r="138" spans="1:9" ht="15.75" x14ac:dyDescent="0.25">
      <c r="A138" s="5">
        <v>137</v>
      </c>
      <c r="B138" s="1" t="s">
        <v>13</v>
      </c>
      <c r="C138" s="1" t="s">
        <v>334</v>
      </c>
      <c r="D138" s="1" t="s">
        <v>126</v>
      </c>
      <c r="E138" s="1" t="s">
        <v>301</v>
      </c>
      <c r="F138" s="2" t="s">
        <v>3</v>
      </c>
      <c r="G138" s="7">
        <v>45139.385474537034</v>
      </c>
      <c r="H138" s="12">
        <f t="shared" si="130"/>
        <v>45139.385474537034</v>
      </c>
      <c r="I138">
        <f t="shared" ref="I138" si="138">YEAR(H138)</f>
        <v>2023</v>
      </c>
    </row>
    <row r="139" spans="1:9" ht="15.75" x14ac:dyDescent="0.25">
      <c r="A139" s="6">
        <v>138</v>
      </c>
      <c r="B139" s="1" t="s">
        <v>64</v>
      </c>
      <c r="C139" s="1" t="s">
        <v>333</v>
      </c>
      <c r="D139" s="1" t="s">
        <v>302</v>
      </c>
      <c r="E139" s="1" t="s">
        <v>303</v>
      </c>
      <c r="F139" s="2" t="s">
        <v>3</v>
      </c>
      <c r="G139" s="7">
        <v>45327.459849537037</v>
      </c>
      <c r="H139" s="12">
        <f t="shared" si="130"/>
        <v>45327.459849537037</v>
      </c>
      <c r="I139">
        <f t="shared" ref="I139" si="139">YEAR(H139)</f>
        <v>2024</v>
      </c>
    </row>
    <row r="140" spans="1:9" ht="15.75" x14ac:dyDescent="0.25">
      <c r="A140" s="5">
        <v>139</v>
      </c>
      <c r="B140" s="1" t="s">
        <v>10</v>
      </c>
      <c r="C140" s="1" t="s">
        <v>333</v>
      </c>
      <c r="D140" s="1" t="s">
        <v>304</v>
      </c>
      <c r="E140" s="1" t="s">
        <v>305</v>
      </c>
      <c r="F140" s="2" t="s">
        <v>3</v>
      </c>
      <c r="G140" s="7">
        <v>44967.664421296293</v>
      </c>
      <c r="H140" s="12">
        <f t="shared" si="130"/>
        <v>44967.664421296293</v>
      </c>
      <c r="I140">
        <f t="shared" ref="I140" si="140">YEAR(H140)</f>
        <v>2023</v>
      </c>
    </row>
    <row r="141" spans="1:9" ht="15.75" x14ac:dyDescent="0.25">
      <c r="A141" s="6">
        <v>140</v>
      </c>
      <c r="B141" s="1" t="s">
        <v>306</v>
      </c>
      <c r="C141" s="1" t="s">
        <v>334</v>
      </c>
      <c r="D141" s="1" t="s">
        <v>126</v>
      </c>
      <c r="E141" s="1" t="s">
        <v>307</v>
      </c>
      <c r="F141" s="2" t="s">
        <v>3</v>
      </c>
      <c r="G141" s="7">
        <v>45139.337789351855</v>
      </c>
      <c r="H141" s="12">
        <f t="shared" si="130"/>
        <v>45139.337789351855</v>
      </c>
      <c r="I141">
        <f t="shared" ref="I141" si="141">YEAR(H141)</f>
        <v>2023</v>
      </c>
    </row>
    <row r="142" spans="1:9" ht="15.75" x14ac:dyDescent="0.25">
      <c r="A142" s="5">
        <v>141</v>
      </c>
      <c r="B142" s="1" t="s">
        <v>94</v>
      </c>
      <c r="C142" s="1" t="s">
        <v>334</v>
      </c>
      <c r="D142" s="1" t="s">
        <v>308</v>
      </c>
      <c r="E142" s="1" t="s">
        <v>309</v>
      </c>
      <c r="F142" s="2" t="s">
        <v>3</v>
      </c>
      <c r="G142" s="7">
        <v>45138.654027777775</v>
      </c>
      <c r="H142" s="12">
        <f t="shared" si="130"/>
        <v>45138.654027777775</v>
      </c>
      <c r="I142">
        <f t="shared" ref="I142" si="142">YEAR(H142)</f>
        <v>2023</v>
      </c>
    </row>
    <row r="143" spans="1:9" ht="15.75" x14ac:dyDescent="0.25">
      <c r="A143" s="6">
        <v>142</v>
      </c>
      <c r="B143" s="1" t="s">
        <v>54</v>
      </c>
      <c r="C143" s="1" t="s">
        <v>333</v>
      </c>
      <c r="D143" s="1" t="s">
        <v>310</v>
      </c>
      <c r="E143" s="1" t="s">
        <v>311</v>
      </c>
      <c r="F143" s="2" t="s">
        <v>3</v>
      </c>
      <c r="G143" s="7">
        <v>44977.497800925928</v>
      </c>
      <c r="H143" s="12">
        <f t="shared" si="130"/>
        <v>44977.497800925928</v>
      </c>
      <c r="I143">
        <f t="shared" ref="I143" si="143">YEAR(H143)</f>
        <v>2023</v>
      </c>
    </row>
    <row r="144" spans="1:9" ht="15.75" x14ac:dyDescent="0.25">
      <c r="A144" s="5">
        <v>143</v>
      </c>
      <c r="B144" s="1" t="s">
        <v>29</v>
      </c>
      <c r="C144" s="1" t="s">
        <v>334</v>
      </c>
      <c r="D144" s="1" t="s">
        <v>312</v>
      </c>
      <c r="E144" s="1" t="s">
        <v>313</v>
      </c>
      <c r="F144" s="2" t="s">
        <v>3</v>
      </c>
      <c r="G144" s="7">
        <v>45394.429340277777</v>
      </c>
      <c r="H144" s="12">
        <f t="shared" si="130"/>
        <v>45394.429340277777</v>
      </c>
      <c r="I144">
        <f t="shared" ref="I144" si="144">YEAR(H144)</f>
        <v>2024</v>
      </c>
    </row>
    <row r="145" spans="1:9" ht="15.75" x14ac:dyDescent="0.25">
      <c r="A145" s="6">
        <v>144</v>
      </c>
      <c r="B145" s="1" t="s">
        <v>4</v>
      </c>
      <c r="C145" s="1" t="s">
        <v>334</v>
      </c>
      <c r="D145" s="1" t="s">
        <v>314</v>
      </c>
      <c r="E145" s="1" t="s">
        <v>315</v>
      </c>
      <c r="F145" s="2" t="s">
        <v>3</v>
      </c>
      <c r="G145" s="7">
        <v>45450.385046296295</v>
      </c>
      <c r="H145" s="12">
        <f t="shared" si="130"/>
        <v>45450.385046296295</v>
      </c>
      <c r="I145">
        <f t="shared" ref="I145" si="145">YEAR(H145)</f>
        <v>2024</v>
      </c>
    </row>
    <row r="146" spans="1:9" ht="15.75" x14ac:dyDescent="0.25">
      <c r="A146" s="5">
        <v>145</v>
      </c>
      <c r="B146" s="1" t="s">
        <v>29</v>
      </c>
      <c r="C146" s="1" t="s">
        <v>334</v>
      </c>
      <c r="D146" s="1" t="s">
        <v>316</v>
      </c>
      <c r="E146" s="1" t="s">
        <v>317</v>
      </c>
      <c r="F146" s="2" t="s">
        <v>3</v>
      </c>
      <c r="G146" s="7">
        <v>44967.648032407407</v>
      </c>
      <c r="H146" s="12">
        <f t="shared" si="130"/>
        <v>44967.648032407407</v>
      </c>
      <c r="I146">
        <f t="shared" ref="I146" si="146">YEAR(H146)</f>
        <v>2023</v>
      </c>
    </row>
    <row r="147" spans="1:9" ht="15.75" x14ac:dyDescent="0.25">
      <c r="A147" s="6">
        <v>146</v>
      </c>
      <c r="B147" s="1" t="s">
        <v>29</v>
      </c>
      <c r="C147" s="1" t="s">
        <v>334</v>
      </c>
      <c r="D147" s="1" t="s">
        <v>318</v>
      </c>
      <c r="E147" s="1" t="s">
        <v>319</v>
      </c>
      <c r="F147" s="2" t="s">
        <v>3</v>
      </c>
      <c r="G147" s="7">
        <v>45447.664861111109</v>
      </c>
      <c r="H147" s="12">
        <f t="shared" si="130"/>
        <v>45447.664861111109</v>
      </c>
      <c r="I147">
        <f t="shared" ref="I147" si="147">YEAR(H147)</f>
        <v>2024</v>
      </c>
    </row>
    <row r="148" spans="1:9" ht="15.75" x14ac:dyDescent="0.25">
      <c r="A148" s="5">
        <v>147</v>
      </c>
      <c r="B148" s="1" t="s">
        <v>29</v>
      </c>
      <c r="C148" s="1" t="s">
        <v>334</v>
      </c>
      <c r="D148" s="1" t="s">
        <v>320</v>
      </c>
      <c r="E148" s="1" t="s">
        <v>321</v>
      </c>
      <c r="F148" s="2" t="s">
        <v>3</v>
      </c>
      <c r="G148" s="7">
        <v>44967.648032407407</v>
      </c>
      <c r="H148" s="12">
        <f t="shared" si="130"/>
        <v>44967.648032407407</v>
      </c>
      <c r="I148">
        <f t="shared" ref="I148" si="148">YEAR(H148)</f>
        <v>2023</v>
      </c>
    </row>
    <row r="149" spans="1:9" ht="15.75" x14ac:dyDescent="0.25">
      <c r="A149" s="6">
        <v>148</v>
      </c>
      <c r="B149" s="1" t="s">
        <v>29</v>
      </c>
      <c r="C149" s="1" t="s">
        <v>334</v>
      </c>
      <c r="D149" s="1" t="s">
        <v>322</v>
      </c>
      <c r="E149" s="1" t="s">
        <v>323</v>
      </c>
      <c r="F149" s="2" t="s">
        <v>3</v>
      </c>
      <c r="G149" s="7">
        <v>44970.401631944442</v>
      </c>
      <c r="H149" s="12">
        <f t="shared" si="130"/>
        <v>44970.401631944442</v>
      </c>
      <c r="I149">
        <f t="shared" ref="I149" si="149">YEAR(H149)</f>
        <v>2023</v>
      </c>
    </row>
    <row r="150" spans="1:9" ht="15.75" x14ac:dyDescent="0.25">
      <c r="A150" s="5">
        <v>149</v>
      </c>
      <c r="B150" s="4" t="s">
        <v>4</v>
      </c>
      <c r="C150" s="1" t="s">
        <v>334</v>
      </c>
      <c r="D150" s="4" t="s">
        <v>324</v>
      </c>
      <c r="E150" s="4" t="s">
        <v>325</v>
      </c>
      <c r="F150" s="3" t="s">
        <v>3</v>
      </c>
      <c r="G150" s="8">
        <v>45301.52171296296</v>
      </c>
      <c r="H150" s="12">
        <f t="shared" si="130"/>
        <v>45301.52171296296</v>
      </c>
      <c r="I150">
        <f t="shared" ref="I150" si="150">YEAR(H150)</f>
        <v>2024</v>
      </c>
    </row>
  </sheetData>
  <autoFilter ref="A1:I150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B38" sqref="B38"/>
    </sheetView>
  </sheetViews>
  <sheetFormatPr defaultRowHeight="15" x14ac:dyDescent="0.25"/>
  <cols>
    <col min="1" max="1" width="24.5703125" customWidth="1"/>
    <col min="2" max="2" width="20.85546875" customWidth="1"/>
    <col min="3" max="3" width="5" customWidth="1"/>
    <col min="4" max="4" width="11.85546875" customWidth="1"/>
    <col min="5" max="5" width="4.28515625" customWidth="1"/>
    <col min="6" max="6" width="4.7109375" customWidth="1"/>
    <col min="7" max="7" width="4.85546875" customWidth="1"/>
    <col min="8" max="8" width="11.85546875" customWidth="1"/>
    <col min="9" max="9" width="3.7109375" customWidth="1"/>
    <col min="10" max="10" width="4.140625" customWidth="1"/>
    <col min="11" max="11" width="4.42578125" customWidth="1"/>
    <col min="12" max="12" width="11.85546875" bestFit="1" customWidth="1"/>
  </cols>
  <sheetData>
    <row r="3" spans="1:4" x14ac:dyDescent="0.25">
      <c r="A3" s="14" t="s">
        <v>340</v>
      </c>
      <c r="B3" s="14" t="s">
        <v>339</v>
      </c>
    </row>
    <row r="4" spans="1:4" x14ac:dyDescent="0.25">
      <c r="A4" s="14" t="s">
        <v>337</v>
      </c>
      <c r="B4" t="s">
        <v>341</v>
      </c>
      <c r="C4" t="s">
        <v>349</v>
      </c>
      <c r="D4" t="s">
        <v>338</v>
      </c>
    </row>
    <row r="5" spans="1:4" x14ac:dyDescent="0.25">
      <c r="A5" s="15" t="s">
        <v>333</v>
      </c>
      <c r="B5" s="16">
        <v>72</v>
      </c>
      <c r="C5" s="16">
        <v>20</v>
      </c>
      <c r="D5" s="16">
        <v>92</v>
      </c>
    </row>
    <row r="6" spans="1:4" x14ac:dyDescent="0.25">
      <c r="A6" s="15" t="s">
        <v>334</v>
      </c>
      <c r="B6" s="16">
        <v>26</v>
      </c>
      <c r="C6" s="16">
        <v>31</v>
      </c>
      <c r="D6" s="16">
        <v>57</v>
      </c>
    </row>
    <row r="7" spans="1:4" x14ac:dyDescent="0.25">
      <c r="A7" s="15" t="s">
        <v>338</v>
      </c>
      <c r="B7" s="16">
        <v>98</v>
      </c>
      <c r="C7" s="16">
        <v>51</v>
      </c>
      <c r="D7" s="16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Анализ данных</vt:lpstr>
      <vt:lpstr>Исходные данные</vt:lpstr>
      <vt:lpstr>по месяцам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2024-06-26T03:25:47Z</dcterms:modified>
</cp:coreProperties>
</file>