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Софья\"/>
    </mc:Choice>
  </mc:AlternateContent>
  <xr:revisionPtr revIDLastSave="0" documentId="13_ncr:1_{E4C11DC3-AE74-4E84-837F-B9295F60580C}" xr6:coauthVersionLast="47" xr6:coauthVersionMax="47" xr10:uidLastSave="{00000000-0000-0000-0000-000000000000}"/>
  <bookViews>
    <workbookView xWindow="8460" yWindow="675" windowWidth="16155" windowHeight="14970" xr2:uid="{00000000-000D-0000-FFFF-FFFF00000000}"/>
  </bookViews>
  <sheets>
    <sheet name="Чистмат" sheetId="2" r:id="rId1"/>
    <sheet name="Совбак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2" l="1"/>
  <c r="S39" i="2"/>
  <c r="T39" i="2" s="1"/>
  <c r="S41" i="2"/>
  <c r="T41" i="2" s="1"/>
  <c r="S26" i="2"/>
  <c r="T26" i="2"/>
  <c r="S27" i="2"/>
  <c r="T27" i="2" s="1"/>
  <c r="S28" i="2"/>
  <c r="T28" i="2" s="1"/>
  <c r="S7" i="2"/>
  <c r="T7" i="2" s="1"/>
  <c r="S8" i="2"/>
  <c r="T8" i="2" s="1"/>
  <c r="S9" i="2"/>
  <c r="T9" i="2" s="1"/>
  <c r="S10" i="2"/>
  <c r="T10" i="2" s="1"/>
  <c r="S5" i="2"/>
  <c r="T5" i="2" s="1"/>
  <c r="S6" i="2"/>
  <c r="T6" i="2" s="1"/>
  <c r="S4" i="2"/>
  <c r="T4" i="2"/>
  <c r="S3" i="2"/>
  <c r="T3" i="2" s="1"/>
  <c r="S11" i="2"/>
  <c r="T11" i="2"/>
  <c r="S12" i="2"/>
  <c r="T12" i="2" s="1"/>
  <c r="S13" i="2"/>
  <c r="T13" i="2" s="1"/>
  <c r="T14" i="2"/>
  <c r="S15" i="2"/>
  <c r="T15" i="2" s="1"/>
  <c r="S16" i="2"/>
  <c r="T16" i="2"/>
  <c r="S17" i="2"/>
  <c r="T17" i="2"/>
  <c r="S18" i="2"/>
  <c r="T18" i="2"/>
  <c r="T19" i="2"/>
  <c r="S20" i="2"/>
  <c r="T20" i="2"/>
  <c r="S21" i="2"/>
  <c r="T21" i="2" s="1"/>
  <c r="T22" i="2"/>
  <c r="T23" i="2"/>
  <c r="S24" i="2"/>
  <c r="T24" i="2"/>
  <c r="S25" i="2"/>
  <c r="T25" i="2"/>
  <c r="S29" i="2"/>
  <c r="T29" i="2"/>
  <c r="S30" i="2"/>
  <c r="T30" i="2"/>
  <c r="T31" i="2"/>
  <c r="S32" i="2"/>
  <c r="T32" i="2"/>
  <c r="S33" i="2"/>
  <c r="T33" i="2"/>
  <c r="S34" i="2"/>
  <c r="T34" i="2"/>
  <c r="T35" i="2"/>
  <c r="T36" i="2"/>
  <c r="S37" i="2"/>
  <c r="T37" i="2"/>
  <c r="S38" i="2"/>
  <c r="T38" i="2"/>
  <c r="T35" i="3"/>
  <c r="S35" i="3"/>
  <c r="O35" i="3"/>
  <c r="F35" i="3"/>
  <c r="O34" i="3"/>
  <c r="S34" i="3" s="1"/>
  <c r="F34" i="3"/>
  <c r="O33" i="3"/>
  <c r="S33" i="3" s="1"/>
  <c r="F33" i="3"/>
  <c r="O32" i="3"/>
  <c r="F32" i="3"/>
  <c r="S32" i="3" s="1"/>
  <c r="T31" i="3"/>
  <c r="F31" i="3"/>
  <c r="O30" i="3"/>
  <c r="S30" i="3" s="1"/>
  <c r="F30" i="3"/>
  <c r="O29" i="3"/>
  <c r="S29" i="3" s="1"/>
  <c r="F29" i="3"/>
  <c r="T28" i="3"/>
  <c r="F28" i="3"/>
  <c r="T27" i="3"/>
  <c r="F27" i="3"/>
  <c r="O26" i="3"/>
  <c r="S26" i="3" s="1"/>
  <c r="F26" i="3"/>
  <c r="O25" i="3"/>
  <c r="S25" i="3" s="1"/>
  <c r="F25" i="3"/>
  <c r="O24" i="3"/>
  <c r="F24" i="3"/>
  <c r="S24" i="3" s="1"/>
  <c r="O23" i="3"/>
  <c r="S23" i="3" s="1"/>
  <c r="F23" i="3"/>
  <c r="T22" i="3"/>
  <c r="O21" i="3"/>
  <c r="S21" i="3" s="1"/>
  <c r="F21" i="3"/>
  <c r="O20" i="3"/>
  <c r="S20" i="3" s="1"/>
  <c r="F20" i="3"/>
  <c r="S19" i="3"/>
  <c r="T19" i="3" s="1"/>
  <c r="O19" i="3"/>
  <c r="F19" i="3"/>
  <c r="O18" i="3"/>
  <c r="S18" i="3" s="1"/>
  <c r="F18" i="3"/>
  <c r="O17" i="3"/>
  <c r="S17" i="3" s="1"/>
  <c r="F17" i="3"/>
  <c r="S16" i="3"/>
  <c r="T16" i="3" s="1"/>
  <c r="O16" i="3"/>
  <c r="F16" i="3"/>
  <c r="O15" i="3"/>
  <c r="S15" i="3" s="1"/>
  <c r="F15" i="3"/>
  <c r="O14" i="3"/>
  <c r="S14" i="3" s="1"/>
  <c r="F14" i="3"/>
  <c r="S13" i="3"/>
  <c r="T13" i="3" s="1"/>
  <c r="O13" i="3"/>
  <c r="F13" i="3"/>
  <c r="O12" i="3"/>
  <c r="S12" i="3" s="1"/>
  <c r="F12" i="3"/>
  <c r="O11" i="3"/>
  <c r="S11" i="3" s="1"/>
  <c r="F11" i="3"/>
  <c r="T10" i="3"/>
  <c r="F10" i="3"/>
  <c r="S9" i="3"/>
  <c r="T9" i="3" s="1"/>
  <c r="O9" i="3"/>
  <c r="F9" i="3"/>
  <c r="O8" i="3"/>
  <c r="S8" i="3" s="1"/>
  <c r="F8" i="3"/>
  <c r="S7" i="3"/>
  <c r="T7" i="3" s="1"/>
  <c r="O7" i="3"/>
  <c r="F7" i="3"/>
  <c r="S6" i="3"/>
  <c r="T6" i="3" s="1"/>
  <c r="O6" i="3"/>
  <c r="F6" i="3"/>
  <c r="O5" i="3"/>
  <c r="S5" i="3" s="1"/>
  <c r="F5" i="3"/>
  <c r="S4" i="3"/>
  <c r="O4" i="3"/>
  <c r="F4" i="3"/>
  <c r="S3" i="3"/>
  <c r="T3" i="3" s="1"/>
  <c r="O3" i="3"/>
  <c r="F3" i="3"/>
  <c r="T2" i="3"/>
  <c r="O41" i="2"/>
  <c r="F41" i="2"/>
  <c r="O40" i="2"/>
  <c r="O39" i="2"/>
  <c r="F39" i="2"/>
  <c r="O38" i="2"/>
  <c r="F38" i="2"/>
  <c r="O37" i="2"/>
  <c r="F37" i="2"/>
  <c r="O34" i="2"/>
  <c r="F34" i="2"/>
  <c r="O33" i="2"/>
  <c r="F33" i="2"/>
  <c r="O32" i="2"/>
  <c r="F32" i="2"/>
  <c r="F31" i="2"/>
  <c r="O30" i="2"/>
  <c r="F30" i="2"/>
  <c r="O29" i="2"/>
  <c r="F29" i="2"/>
  <c r="O28" i="2"/>
  <c r="F28" i="2"/>
  <c r="O27" i="2"/>
  <c r="F27" i="2"/>
  <c r="O26" i="2"/>
  <c r="F26" i="2"/>
  <c r="O25" i="2"/>
  <c r="F25" i="2"/>
  <c r="O24" i="2"/>
  <c r="F24" i="2"/>
  <c r="O21" i="2"/>
  <c r="F21" i="2"/>
  <c r="O20" i="2"/>
  <c r="F20" i="2"/>
  <c r="O19" i="2"/>
  <c r="O18" i="2"/>
  <c r="F18" i="2"/>
  <c r="O17" i="2"/>
  <c r="F17" i="2"/>
  <c r="O16" i="2"/>
  <c r="F16" i="2"/>
  <c r="O15" i="2"/>
  <c r="F15" i="2"/>
  <c r="O13" i="2"/>
  <c r="F13" i="2"/>
  <c r="O12" i="2"/>
  <c r="F12" i="2"/>
  <c r="O11" i="2"/>
  <c r="F11" i="2"/>
  <c r="O10" i="2"/>
  <c r="F10" i="2"/>
  <c r="O9" i="2"/>
  <c r="F9" i="2"/>
  <c r="O8" i="2"/>
  <c r="F8" i="2"/>
  <c r="O7" i="2"/>
  <c r="F7" i="2"/>
  <c r="O6" i="2"/>
  <c r="F6" i="2"/>
  <c r="O5" i="2"/>
  <c r="F5" i="2"/>
  <c r="O4" i="2"/>
  <c r="F4" i="2"/>
  <c r="O3" i="2"/>
  <c r="F3" i="2"/>
  <c r="O2" i="2"/>
  <c r="S2" i="2" s="1"/>
  <c r="F2" i="2"/>
  <c r="T2" i="2" l="1"/>
  <c r="T23" i="3"/>
  <c r="T14" i="3"/>
  <c r="T32" i="3"/>
  <c r="T12" i="3"/>
  <c r="T8" i="3"/>
  <c r="T26" i="3"/>
  <c r="T30" i="3"/>
  <c r="T5" i="3"/>
  <c r="T29" i="3"/>
  <c r="T15" i="3"/>
  <c r="T33" i="3"/>
  <c r="T21" i="3"/>
  <c r="T24" i="3"/>
  <c r="T25" i="3"/>
  <c r="T11" i="3"/>
  <c r="T34" i="3"/>
  <c r="T17" i="3"/>
  <c r="T18" i="3"/>
  <c r="T20" i="3"/>
  <c r="T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0" authorId="0" shapeId="0" xr:uid="{00000000-0006-0000-0100-000001000000}">
      <text>
        <r>
          <rPr>
            <sz val="10"/>
            <color rgb="FF000000"/>
            <rFont val="Arial"/>
            <scheme val="minor"/>
          </rPr>
          <t>За всеми вопросами в ЛС t.me/tarakan_tuc
	-Evgeny Baulin</t>
        </r>
      </text>
    </comment>
  </commentList>
</comments>
</file>

<file path=xl/sharedStrings.xml><?xml version="1.0" encoding="utf-8"?>
<sst xmlns="http://schemas.openxmlformats.org/spreadsheetml/2006/main" count="114" uniqueCount="93">
  <si>
    <t>ФИО</t>
  </si>
  <si>
    <t>Абубакарова Лейла Арбиевна</t>
  </si>
  <si>
    <t>Барласов Кирилл Антонович</t>
  </si>
  <si>
    <t>Бегляров Эдуард Михайлович</t>
  </si>
  <si>
    <t>Беляева Полина Павловна</t>
  </si>
  <si>
    <t>Божевольнов Николай Ильич</t>
  </si>
  <si>
    <t>Бондарев Павел Сергеевич</t>
  </si>
  <si>
    <t>Бондарь Степан Максимович</t>
  </si>
  <si>
    <t>Буланова Дарья Алексеевна</t>
  </si>
  <si>
    <t>Вайсман Евгения Григорьевна</t>
  </si>
  <si>
    <t>Великанов Павел Владимирович</t>
  </si>
  <si>
    <t>Гайворонский Кирилл Сергеевич</t>
  </si>
  <si>
    <t>Гогуадзе Андрей Георгиевич</t>
  </si>
  <si>
    <t>Грунтов Михаил Ильич</t>
  </si>
  <si>
    <t>Губина Мария Денисовна</t>
  </si>
  <si>
    <t>Заяц Виталий Викторович</t>
  </si>
  <si>
    <t>Игумеников Степан Владимирович</t>
  </si>
  <si>
    <t>Исмаилов Абдуламин Русланович</t>
  </si>
  <si>
    <t>Корнеев Андрей Сергеевич</t>
  </si>
  <si>
    <t>Корочков Николай Алексеевич</t>
  </si>
  <si>
    <t>Костикова Елена Валерьевна</t>
  </si>
  <si>
    <t>Кучер Даниил Алексеевич</t>
  </si>
  <si>
    <t>Лаптева Диана Дмитриевна</t>
  </si>
  <si>
    <t>Лодочкин Тимофей Андреевич</t>
  </si>
  <si>
    <t>Медведева Арина Евгеньевна</t>
  </si>
  <si>
    <t>Мехта Сидхартх Кумар</t>
  </si>
  <si>
    <t>Митев Роман Станимирович</t>
  </si>
  <si>
    <t>Молодык Иван Александрович</t>
  </si>
  <si>
    <t>Моляков Александр Романович</t>
  </si>
  <si>
    <t>Морозов Николай Викторович</t>
  </si>
  <si>
    <t>Муравский Марк Тарасович</t>
  </si>
  <si>
    <t>Мухаметов Олег Максимович</t>
  </si>
  <si>
    <t>Мушаков Илья Андреевич</t>
  </si>
  <si>
    <t>Назаров Арсен Файрузович</t>
  </si>
  <si>
    <t>Напреенко Александра Ивановна</t>
  </si>
  <si>
    <t>Никитина Софья Витальевна</t>
  </si>
  <si>
    <t>Никоноров Валерий Игоревич</t>
  </si>
  <si>
    <t>Новиков Никита Андреевич</t>
  </si>
  <si>
    <t>Плисканос Глеб Сергеевич</t>
  </si>
  <si>
    <t>Погорелая Евдокия Константиновна</t>
  </si>
  <si>
    <t>Подойников Иван Александрович</t>
  </si>
  <si>
    <t>Подолянская Юлия Андреевна</t>
  </si>
  <si>
    <t>Полтавина Елизавета Максимовна</t>
  </si>
  <si>
    <t>Попов Сергей Юрьевич</t>
  </si>
  <si>
    <t>Попова Виктория Андреевна</t>
  </si>
  <si>
    <t>Почепцов Игорь Сергеевич</t>
  </si>
  <si>
    <t>Протасов Николай Павлович</t>
  </si>
  <si>
    <t>Раменский Максим Сергеевич</t>
  </si>
  <si>
    <t>Раскина Екатерина Ильинична</t>
  </si>
  <si>
    <t>Ретинский Максим Романович</t>
  </si>
  <si>
    <t>Романовская Ангелина Олеговна</t>
  </si>
  <si>
    <t>Сакиев Ролан</t>
  </si>
  <si>
    <t>Салман Арсений Карамович</t>
  </si>
  <si>
    <t>Семенов Никита Антонович</t>
  </si>
  <si>
    <t>Солдатова София Александровна</t>
  </si>
  <si>
    <t>Степушин Григорий Дмитриевич</t>
  </si>
  <si>
    <t>Сян Чжияо</t>
  </si>
  <si>
    <t>Тараскина Александра Андреевна</t>
  </si>
  <si>
    <t>Тарасов Иван Григорьевич</t>
  </si>
  <si>
    <t>Усольцев Андрей Владимирович</t>
  </si>
  <si>
    <t>Устименко Вениамин Дмитриевич</t>
  </si>
  <si>
    <t>Федотова Мария Михайловна</t>
  </si>
  <si>
    <t>Филиппов Роман Витальевич</t>
  </si>
  <si>
    <t>Цагадаева Дария Баторовна</t>
  </si>
  <si>
    <t>Черепанов Семён Юрьевич</t>
  </si>
  <si>
    <t>Чичеров Павел Антонович</t>
  </si>
  <si>
    <t>Чобанян Самвел Хачатурович</t>
  </si>
  <si>
    <t>Шатов Савва Глебович</t>
  </si>
  <si>
    <t>Шатова Ирина Олеговна</t>
  </si>
  <si>
    <t>Шашкин Максим Денисович</t>
  </si>
  <si>
    <t>Юсупов Тагир Ильдарович</t>
  </si>
  <si>
    <t>Яковчук Николай Павлович</t>
  </si>
  <si>
    <t>СР 1</t>
  </si>
  <si>
    <t>СР 2</t>
  </si>
  <si>
    <t>СР 3</t>
  </si>
  <si>
    <t>СР 4</t>
  </si>
  <si>
    <t>Средняя СР</t>
  </si>
  <si>
    <t>ДЗ 1</t>
  </si>
  <si>
    <t>ДЗ 2</t>
  </si>
  <si>
    <t>ДЗ 3</t>
  </si>
  <si>
    <t>ДЗ 4</t>
  </si>
  <si>
    <t>ДЗ 5</t>
  </si>
  <si>
    <t>ДЗ 6</t>
  </si>
  <si>
    <t>ДЗ 7</t>
  </si>
  <si>
    <t>ДЗ 8</t>
  </si>
  <si>
    <t>Средняя ДЗ</t>
  </si>
  <si>
    <t>КР</t>
  </si>
  <si>
    <t>Проект</t>
  </si>
  <si>
    <t>Экзамен</t>
  </si>
  <si>
    <t>Итоговая</t>
  </si>
  <si>
    <t>Итоговая округлённая</t>
  </si>
  <si>
    <t>Эйнштейн</t>
  </si>
  <si>
    <t>Насретдинов Камиль Илшатович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</si>
</sst>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2" fontId="3" fillId="0" borderId="2" xfId="0" applyNumberFormat="1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/>
    <xf numFmtId="0" fontId="3" fillId="0" borderId="2" xfId="0" applyFont="1" applyBorder="1"/>
    <xf numFmtId="2" fontId="3" fillId="0" borderId="1" xfId="0" applyNumberFormat="1" applyFont="1" applyBorder="1"/>
    <xf numFmtId="1" fontId="3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/>
    <xf numFmtId="2" fontId="3" fillId="2" borderId="2" xfId="0" applyNumberFormat="1" applyFont="1" applyFill="1" applyBorder="1"/>
    <xf numFmtId="2" fontId="3" fillId="0" borderId="1" xfId="0" applyNumberFormat="1" applyFont="1" applyBorder="1" applyAlignment="1"/>
    <xf numFmtId="0" fontId="2" fillId="3" borderId="2" xfId="0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/>
    <xf numFmtId="0" fontId="3" fillId="0" borderId="1" xfId="0" applyFont="1" applyBorder="1"/>
    <xf numFmtId="0" fontId="2" fillId="2" borderId="2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41"/>
  <sheetViews>
    <sheetView tabSelected="1" zoomScale="55" zoomScaleNormal="55" workbookViewId="0">
      <selection activeCell="E52" sqref="E52"/>
    </sheetView>
  </sheetViews>
  <sheetFormatPr defaultColWidth="12.5703125" defaultRowHeight="15.75" customHeight="1" x14ac:dyDescent="0.2"/>
  <cols>
    <col min="1" max="1" width="38.28515625" bestFit="1" customWidth="1"/>
    <col min="16" max="16" width="12" customWidth="1"/>
    <col min="20" max="20" width="20.28515625" customWidth="1"/>
  </cols>
  <sheetData>
    <row r="1" spans="1:20" ht="12.75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</row>
    <row r="2" spans="1:20" ht="15.75" customHeight="1" x14ac:dyDescent="0.25">
      <c r="A2" s="2" t="s">
        <v>1</v>
      </c>
      <c r="B2" s="7">
        <v>0</v>
      </c>
      <c r="C2" s="7">
        <v>0</v>
      </c>
      <c r="D2" s="7">
        <v>0</v>
      </c>
      <c r="E2" s="8"/>
      <c r="F2" s="3">
        <f t="shared" ref="F2:F13" si="0">(B2/B$41+C2/C$41+D2/D$41)/3*10</f>
        <v>0</v>
      </c>
      <c r="G2" s="7">
        <v>0</v>
      </c>
      <c r="H2" s="7">
        <v>0</v>
      </c>
      <c r="I2" s="8"/>
      <c r="J2" s="8"/>
      <c r="K2" s="8"/>
      <c r="L2" s="8"/>
      <c r="M2" s="8"/>
      <c r="N2" s="8"/>
      <c r="O2" s="3">
        <f t="shared" ref="O2:O13" si="1">SUM(G2:N2)/SUM($G$41:$N$41)*10</f>
        <v>0</v>
      </c>
      <c r="P2" s="7">
        <v>0</v>
      </c>
      <c r="Q2" s="8"/>
      <c r="R2" s="8"/>
      <c r="S2" s="9">
        <f t="shared" ref="S2:S13" si="2">MIN((0.1*O2 + 0.2 *F2 + 0.2 * P2 + 0.3 * Q2 + 0.2 * R2), 8)</f>
        <v>0</v>
      </c>
      <c r="T2" s="10">
        <f t="shared" ref="T2:T38" si="3">ROUND(S2,0)</f>
        <v>0</v>
      </c>
    </row>
    <row r="3" spans="1:20" ht="15.75" customHeight="1" x14ac:dyDescent="0.25">
      <c r="A3" s="2" t="s">
        <v>2</v>
      </c>
      <c r="B3" s="7">
        <v>0</v>
      </c>
      <c r="C3" s="7">
        <v>0</v>
      </c>
      <c r="D3" s="7">
        <v>0</v>
      </c>
      <c r="E3" s="8"/>
      <c r="F3" s="3">
        <f t="shared" si="0"/>
        <v>0</v>
      </c>
      <c r="G3" s="7">
        <v>0</v>
      </c>
      <c r="H3" s="7">
        <v>0</v>
      </c>
      <c r="I3" s="8"/>
      <c r="J3" s="8"/>
      <c r="K3" s="8"/>
      <c r="L3" s="8"/>
      <c r="M3" s="8"/>
      <c r="N3" s="8"/>
      <c r="O3" s="3">
        <f t="shared" si="1"/>
        <v>0</v>
      </c>
      <c r="P3" s="7">
        <v>0</v>
      </c>
      <c r="Q3" s="8"/>
      <c r="R3" s="8"/>
      <c r="S3" s="9">
        <f t="shared" si="2"/>
        <v>0</v>
      </c>
      <c r="T3" s="10">
        <f t="shared" si="3"/>
        <v>0</v>
      </c>
    </row>
    <row r="4" spans="1:20" ht="15.75" customHeight="1" x14ac:dyDescent="0.25">
      <c r="A4" s="2" t="s">
        <v>3</v>
      </c>
      <c r="B4" s="7">
        <v>6</v>
      </c>
      <c r="C4" s="7">
        <v>7</v>
      </c>
      <c r="D4" s="7">
        <v>1</v>
      </c>
      <c r="E4" s="8"/>
      <c r="F4" s="3">
        <f t="shared" si="0"/>
        <v>5.7878787878787872</v>
      </c>
      <c r="G4" s="7">
        <v>1.9</v>
      </c>
      <c r="H4" s="7">
        <v>0</v>
      </c>
      <c r="I4" s="8"/>
      <c r="J4" s="8"/>
      <c r="K4" s="8"/>
      <c r="L4" s="8"/>
      <c r="M4" s="8"/>
      <c r="N4" s="8"/>
      <c r="O4" s="3">
        <f t="shared" si="1"/>
        <v>0.95</v>
      </c>
      <c r="P4" s="7">
        <v>6.5</v>
      </c>
      <c r="Q4" s="8"/>
      <c r="R4" s="8"/>
      <c r="S4" s="9">
        <f t="shared" ref="S4:S5" si="4">MIN((0.1*O4 + 0.2 *F4 + 0.2 * P4 + 0.3 * Q4 + 0.2 * R4), 8)</f>
        <v>2.5525757575757577</v>
      </c>
      <c r="T4" s="10">
        <f t="shared" ref="T4:T5" si="5">ROUND(S4,0)</f>
        <v>3</v>
      </c>
    </row>
    <row r="5" spans="1:20" ht="15.75" customHeight="1" x14ac:dyDescent="0.25">
      <c r="A5" s="2" t="s">
        <v>7</v>
      </c>
      <c r="B5" s="7">
        <v>0</v>
      </c>
      <c r="C5" s="7">
        <v>11</v>
      </c>
      <c r="D5" s="7">
        <v>2</v>
      </c>
      <c r="E5" s="8"/>
      <c r="F5" s="3">
        <f t="shared" si="0"/>
        <v>6.6666666666666661</v>
      </c>
      <c r="G5" s="7">
        <v>10</v>
      </c>
      <c r="H5" s="7">
        <v>10</v>
      </c>
      <c r="I5" s="8"/>
      <c r="J5" s="8"/>
      <c r="K5" s="8"/>
      <c r="L5" s="8"/>
      <c r="M5" s="8"/>
      <c r="N5" s="8"/>
      <c r="O5" s="3">
        <f t="shared" si="1"/>
        <v>10</v>
      </c>
      <c r="P5" s="7">
        <v>0</v>
      </c>
      <c r="Q5" s="8"/>
      <c r="R5" s="8"/>
      <c r="S5" s="9">
        <f t="shared" si="4"/>
        <v>2.333333333333333</v>
      </c>
      <c r="T5" s="10">
        <f t="shared" si="5"/>
        <v>2</v>
      </c>
    </row>
    <row r="6" spans="1:20" ht="15.75" customHeight="1" x14ac:dyDescent="0.25">
      <c r="A6" s="2" t="s">
        <v>11</v>
      </c>
      <c r="B6" s="7">
        <v>0</v>
      </c>
      <c r="C6" s="7">
        <v>7</v>
      </c>
      <c r="D6" s="7">
        <v>1</v>
      </c>
      <c r="E6" s="8"/>
      <c r="F6" s="3">
        <f t="shared" si="0"/>
        <v>3.7878787878787872</v>
      </c>
      <c r="G6" s="7">
        <v>4</v>
      </c>
      <c r="H6" s="7">
        <v>0</v>
      </c>
      <c r="I6" s="8"/>
      <c r="J6" s="8"/>
      <c r="K6" s="8"/>
      <c r="L6" s="8"/>
      <c r="M6" s="8"/>
      <c r="N6" s="8"/>
      <c r="O6" s="3">
        <f t="shared" si="1"/>
        <v>2</v>
      </c>
      <c r="P6" s="7">
        <v>4</v>
      </c>
      <c r="Q6" s="8"/>
      <c r="R6" s="8"/>
      <c r="S6" s="9">
        <f t="shared" ref="S6:S9" si="6">MIN((0.1*O6 + 0.2 *F6 + 0.2 * P6 + 0.3 * Q6 + 0.2 * R6), 8)</f>
        <v>1.7575757575757576</v>
      </c>
      <c r="T6" s="10">
        <f t="shared" ref="T6:T9" si="7">ROUND(S6,0)</f>
        <v>2</v>
      </c>
    </row>
    <row r="7" spans="1:20" ht="15.75" customHeight="1" x14ac:dyDescent="0.25">
      <c r="A7" s="2" t="s">
        <v>12</v>
      </c>
      <c r="B7" s="7">
        <v>0</v>
      </c>
      <c r="C7" s="7">
        <v>0</v>
      </c>
      <c r="D7" s="7">
        <v>0</v>
      </c>
      <c r="E7" s="8"/>
      <c r="F7" s="3">
        <f t="shared" si="0"/>
        <v>0</v>
      </c>
      <c r="G7" s="7">
        <v>0</v>
      </c>
      <c r="H7" s="7">
        <v>0</v>
      </c>
      <c r="I7" s="8"/>
      <c r="J7" s="8"/>
      <c r="K7" s="8"/>
      <c r="L7" s="8"/>
      <c r="M7" s="8"/>
      <c r="N7" s="8"/>
      <c r="O7" s="3">
        <f t="shared" si="1"/>
        <v>0</v>
      </c>
      <c r="P7" s="7">
        <v>0</v>
      </c>
      <c r="Q7" s="8"/>
      <c r="R7" s="8"/>
      <c r="S7" s="9">
        <f t="shared" si="6"/>
        <v>0</v>
      </c>
      <c r="T7" s="10">
        <f t="shared" si="7"/>
        <v>0</v>
      </c>
    </row>
    <row r="8" spans="1:20" ht="15.75" customHeight="1" x14ac:dyDescent="0.25">
      <c r="A8" s="2" t="s">
        <v>13</v>
      </c>
      <c r="B8" s="7">
        <v>0</v>
      </c>
      <c r="C8" s="7">
        <v>0</v>
      </c>
      <c r="D8" s="7">
        <v>0</v>
      </c>
      <c r="E8" s="8"/>
      <c r="F8" s="3">
        <f t="shared" si="0"/>
        <v>0</v>
      </c>
      <c r="G8" s="7">
        <v>0</v>
      </c>
      <c r="H8" s="7">
        <v>0</v>
      </c>
      <c r="I8" s="8"/>
      <c r="J8" s="8"/>
      <c r="K8" s="8"/>
      <c r="L8" s="8"/>
      <c r="M8" s="8"/>
      <c r="N8" s="8"/>
      <c r="O8" s="3">
        <f t="shared" si="1"/>
        <v>0</v>
      </c>
      <c r="P8" s="7">
        <v>0</v>
      </c>
      <c r="Q8" s="8"/>
      <c r="R8" s="8"/>
      <c r="S8" s="9">
        <f t="shared" si="6"/>
        <v>0</v>
      </c>
      <c r="T8" s="10">
        <f t="shared" si="7"/>
        <v>0</v>
      </c>
    </row>
    <row r="9" spans="1:20" ht="15.75" customHeight="1" x14ac:dyDescent="0.25">
      <c r="A9" s="2" t="s">
        <v>14</v>
      </c>
      <c r="B9" s="7">
        <v>10</v>
      </c>
      <c r="C9" s="7">
        <v>11</v>
      </c>
      <c r="D9" s="7">
        <v>2</v>
      </c>
      <c r="E9" s="8"/>
      <c r="F9" s="3">
        <f t="shared" si="0"/>
        <v>10</v>
      </c>
      <c r="G9" s="7">
        <v>10</v>
      </c>
      <c r="H9" s="7">
        <v>10</v>
      </c>
      <c r="I9" s="8"/>
      <c r="J9" s="8"/>
      <c r="K9" s="8"/>
      <c r="L9" s="8"/>
      <c r="M9" s="8"/>
      <c r="N9" s="8"/>
      <c r="O9" s="3">
        <f t="shared" si="1"/>
        <v>10</v>
      </c>
      <c r="P9" s="7">
        <v>0</v>
      </c>
      <c r="Q9" s="8"/>
      <c r="R9" s="8"/>
      <c r="S9" s="9">
        <f t="shared" si="6"/>
        <v>3</v>
      </c>
      <c r="T9" s="10">
        <f t="shared" si="7"/>
        <v>3</v>
      </c>
    </row>
    <row r="10" spans="1:20" x14ac:dyDescent="0.2">
      <c r="A10" s="5" t="s">
        <v>15</v>
      </c>
      <c r="B10" s="7">
        <v>8</v>
      </c>
      <c r="C10" s="7">
        <v>11</v>
      </c>
      <c r="D10" s="7">
        <v>2</v>
      </c>
      <c r="E10" s="8"/>
      <c r="F10" s="3">
        <f t="shared" si="0"/>
        <v>9.3333333333333321</v>
      </c>
      <c r="G10" s="7">
        <v>10</v>
      </c>
      <c r="H10" s="7">
        <v>0</v>
      </c>
      <c r="I10" s="8"/>
      <c r="J10" s="8"/>
      <c r="K10" s="8"/>
      <c r="L10" s="8"/>
      <c r="M10" s="8"/>
      <c r="N10" s="8"/>
      <c r="O10" s="3">
        <f t="shared" si="1"/>
        <v>5</v>
      </c>
      <c r="P10" s="7">
        <v>6.5</v>
      </c>
      <c r="Q10" s="8"/>
      <c r="R10" s="8"/>
      <c r="S10" s="9">
        <f t="shared" ref="S10" si="8">MIN((0.1*O10 + 0.2 *F10 + 0.2 * P10 + 0.3 * Q10 + 0.2 * R10), 8)</f>
        <v>3.6666666666666661</v>
      </c>
      <c r="T10" s="10">
        <f t="shared" ref="T10" si="9">ROUND(S10,0)</f>
        <v>4</v>
      </c>
    </row>
    <row r="11" spans="1:20" x14ac:dyDescent="0.2">
      <c r="A11" s="5" t="s">
        <v>17</v>
      </c>
      <c r="B11" s="7">
        <v>0</v>
      </c>
      <c r="C11" s="7">
        <v>0</v>
      </c>
      <c r="D11" s="7">
        <v>0</v>
      </c>
      <c r="E11" s="8"/>
      <c r="F11" s="3">
        <f t="shared" si="0"/>
        <v>0</v>
      </c>
      <c r="G11" s="7">
        <v>0</v>
      </c>
      <c r="H11" s="7">
        <v>0</v>
      </c>
      <c r="I11" s="8"/>
      <c r="J11" s="8"/>
      <c r="K11" s="8"/>
      <c r="L11" s="8"/>
      <c r="M11" s="8"/>
      <c r="N11" s="8"/>
      <c r="O11" s="3">
        <f t="shared" si="1"/>
        <v>0</v>
      </c>
      <c r="P11" s="7">
        <v>10</v>
      </c>
      <c r="Q11" s="8"/>
      <c r="R11" s="8"/>
      <c r="S11" s="9">
        <f t="shared" si="2"/>
        <v>2</v>
      </c>
      <c r="T11" s="10">
        <f t="shared" si="3"/>
        <v>2</v>
      </c>
    </row>
    <row r="12" spans="1:20" x14ac:dyDescent="0.2">
      <c r="A12" s="5" t="s">
        <v>18</v>
      </c>
      <c r="B12" s="7">
        <v>0</v>
      </c>
      <c r="C12" s="7">
        <v>0</v>
      </c>
      <c r="D12" s="7">
        <v>0</v>
      </c>
      <c r="E12" s="8"/>
      <c r="F12" s="3">
        <f t="shared" si="0"/>
        <v>0</v>
      </c>
      <c r="G12" s="7">
        <v>0</v>
      </c>
      <c r="H12" s="7">
        <v>0</v>
      </c>
      <c r="I12" s="8"/>
      <c r="J12" s="8"/>
      <c r="K12" s="8"/>
      <c r="L12" s="8"/>
      <c r="M12" s="8"/>
      <c r="N12" s="8"/>
      <c r="O12" s="3">
        <f t="shared" si="1"/>
        <v>0</v>
      </c>
      <c r="P12" s="7">
        <v>0</v>
      </c>
      <c r="Q12" s="8"/>
      <c r="R12" s="8"/>
      <c r="S12" s="9">
        <f t="shared" si="2"/>
        <v>0</v>
      </c>
      <c r="T12" s="10">
        <f t="shared" si="3"/>
        <v>0</v>
      </c>
    </row>
    <row r="13" spans="1:20" ht="17.25" customHeight="1" x14ac:dyDescent="0.2">
      <c r="A13" s="5" t="s">
        <v>19</v>
      </c>
      <c r="B13" s="7">
        <v>10</v>
      </c>
      <c r="C13" s="7">
        <v>11</v>
      </c>
      <c r="D13" s="7">
        <v>2</v>
      </c>
      <c r="E13" s="8"/>
      <c r="F13" s="3">
        <f t="shared" si="0"/>
        <v>10</v>
      </c>
      <c r="G13" s="7">
        <v>10</v>
      </c>
      <c r="H13" s="7">
        <v>10</v>
      </c>
      <c r="I13" s="8"/>
      <c r="J13" s="8"/>
      <c r="K13" s="8"/>
      <c r="L13" s="8"/>
      <c r="M13" s="8"/>
      <c r="N13" s="8"/>
      <c r="O13" s="3">
        <f t="shared" si="1"/>
        <v>10</v>
      </c>
      <c r="P13" s="7">
        <v>6</v>
      </c>
      <c r="Q13" s="8"/>
      <c r="R13" s="8"/>
      <c r="S13" s="9">
        <f t="shared" si="2"/>
        <v>4.2</v>
      </c>
      <c r="T13" s="10">
        <f t="shared" si="3"/>
        <v>4</v>
      </c>
    </row>
    <row r="14" spans="1:20" x14ac:dyDescent="0.2">
      <c r="A14" s="11" t="s">
        <v>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2"/>
      <c r="Q14" s="12"/>
      <c r="R14" s="12"/>
      <c r="S14" s="14">
        <v>8</v>
      </c>
      <c r="T14" s="10">
        <f t="shared" si="3"/>
        <v>8</v>
      </c>
    </row>
    <row r="15" spans="1:20" x14ac:dyDescent="0.2">
      <c r="A15" s="5" t="s">
        <v>23</v>
      </c>
      <c r="B15" s="7">
        <v>4</v>
      </c>
      <c r="C15" s="7">
        <v>7</v>
      </c>
      <c r="D15" s="7">
        <v>1</v>
      </c>
      <c r="E15" s="8"/>
      <c r="F15" s="3">
        <f t="shared" ref="F15:F18" si="10">(B15/B$41+C15/C$41+D15/D$41)/3*10</f>
        <v>5.1212121212121211</v>
      </c>
      <c r="G15" s="7">
        <v>2</v>
      </c>
      <c r="H15" s="7">
        <v>0</v>
      </c>
      <c r="I15" s="8"/>
      <c r="J15" s="8"/>
      <c r="K15" s="8"/>
      <c r="L15" s="8"/>
      <c r="M15" s="8"/>
      <c r="N15" s="8"/>
      <c r="O15" s="3">
        <f t="shared" ref="O15:O21" si="11">SUM(G15:N15)/SUM($G$41:$N$41)*10</f>
        <v>1</v>
      </c>
      <c r="P15" s="7">
        <v>2.25</v>
      </c>
      <c r="Q15" s="8"/>
      <c r="R15" s="8"/>
      <c r="S15" s="9">
        <f t="shared" ref="S15:S18" si="12">MIN((0.1*O15 + 0.2 *F15 + 0.2 * P15 + 0.3 * Q15 + 0.2 * R15), 8)</f>
        <v>1.5742424242424242</v>
      </c>
      <c r="T15" s="10">
        <f t="shared" si="3"/>
        <v>2</v>
      </c>
    </row>
    <row r="16" spans="1:20" x14ac:dyDescent="0.2">
      <c r="A16" s="5" t="s">
        <v>27</v>
      </c>
      <c r="B16" s="7">
        <v>0</v>
      </c>
      <c r="C16" s="7">
        <v>0</v>
      </c>
      <c r="D16" s="7">
        <v>0</v>
      </c>
      <c r="E16" s="8"/>
      <c r="F16" s="3">
        <f t="shared" si="10"/>
        <v>0</v>
      </c>
      <c r="G16" s="7">
        <v>0</v>
      </c>
      <c r="H16" s="7">
        <v>0</v>
      </c>
      <c r="I16" s="8"/>
      <c r="J16" s="8"/>
      <c r="K16" s="8"/>
      <c r="L16" s="8"/>
      <c r="M16" s="8"/>
      <c r="N16" s="8"/>
      <c r="O16" s="3">
        <f t="shared" si="11"/>
        <v>0</v>
      </c>
      <c r="P16" s="7">
        <v>0</v>
      </c>
      <c r="Q16" s="8"/>
      <c r="R16" s="8"/>
      <c r="S16" s="9">
        <f t="shared" si="12"/>
        <v>0</v>
      </c>
      <c r="T16" s="10">
        <f t="shared" si="3"/>
        <v>0</v>
      </c>
    </row>
    <row r="17" spans="1:20" ht="17.25" customHeight="1" x14ac:dyDescent="0.2">
      <c r="A17" s="5" t="s">
        <v>28</v>
      </c>
      <c r="B17" s="7">
        <v>0</v>
      </c>
      <c r="C17" s="7">
        <v>0</v>
      </c>
      <c r="D17" s="7">
        <v>0</v>
      </c>
      <c r="E17" s="8"/>
      <c r="F17" s="3">
        <f t="shared" si="10"/>
        <v>0</v>
      </c>
      <c r="G17" s="7">
        <v>0</v>
      </c>
      <c r="H17" s="7">
        <v>0</v>
      </c>
      <c r="I17" s="8"/>
      <c r="J17" s="8"/>
      <c r="K17" s="8"/>
      <c r="L17" s="8"/>
      <c r="M17" s="8"/>
      <c r="N17" s="8"/>
      <c r="O17" s="3">
        <f t="shared" si="11"/>
        <v>0</v>
      </c>
      <c r="P17" s="7">
        <v>0</v>
      </c>
      <c r="Q17" s="8"/>
      <c r="R17" s="8"/>
      <c r="S17" s="9">
        <f t="shared" si="12"/>
        <v>0</v>
      </c>
      <c r="T17" s="10">
        <f t="shared" si="3"/>
        <v>0</v>
      </c>
    </row>
    <row r="18" spans="1:20" x14ac:dyDescent="0.2">
      <c r="A18" s="5" t="s">
        <v>31</v>
      </c>
      <c r="B18" s="7">
        <v>6</v>
      </c>
      <c r="C18" s="7">
        <v>7</v>
      </c>
      <c r="D18" s="7">
        <v>2</v>
      </c>
      <c r="E18" s="8"/>
      <c r="F18" s="3">
        <f t="shared" si="10"/>
        <v>7.454545454545455</v>
      </c>
      <c r="G18" s="7">
        <v>1</v>
      </c>
      <c r="H18" s="7">
        <v>0</v>
      </c>
      <c r="I18" s="8"/>
      <c r="J18" s="8"/>
      <c r="K18" s="8"/>
      <c r="L18" s="8"/>
      <c r="M18" s="8"/>
      <c r="N18" s="8"/>
      <c r="O18" s="3">
        <f t="shared" si="11"/>
        <v>0.5</v>
      </c>
      <c r="P18" s="7">
        <v>6</v>
      </c>
      <c r="Q18" s="8"/>
      <c r="R18" s="8"/>
      <c r="S18" s="9">
        <f t="shared" si="12"/>
        <v>2.7409090909090912</v>
      </c>
      <c r="T18" s="10">
        <f t="shared" si="3"/>
        <v>3</v>
      </c>
    </row>
    <row r="19" spans="1:20" x14ac:dyDescent="0.2">
      <c r="A19" s="11" t="s">
        <v>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">
        <f t="shared" si="11"/>
        <v>0</v>
      </c>
      <c r="P19" s="12"/>
      <c r="Q19" s="12"/>
      <c r="R19" s="12"/>
      <c r="S19" s="14">
        <v>8</v>
      </c>
      <c r="T19" s="10">
        <f t="shared" si="3"/>
        <v>8</v>
      </c>
    </row>
    <row r="20" spans="1:20" ht="17.25" customHeight="1" x14ac:dyDescent="0.2">
      <c r="A20" s="5" t="s">
        <v>34</v>
      </c>
      <c r="B20" s="7">
        <v>0</v>
      </c>
      <c r="C20" s="7">
        <v>7</v>
      </c>
      <c r="D20" s="7">
        <v>2</v>
      </c>
      <c r="E20" s="8"/>
      <c r="F20" s="3">
        <f t="shared" ref="F20:F21" si="13">(B20/B$41+C20/C$41+D20/D$41)/3*10</f>
        <v>5.4545454545454541</v>
      </c>
      <c r="G20" s="7">
        <v>10</v>
      </c>
      <c r="H20" s="7">
        <v>10</v>
      </c>
      <c r="I20" s="8"/>
      <c r="J20" s="8"/>
      <c r="K20" s="8"/>
      <c r="L20" s="8"/>
      <c r="M20" s="8"/>
      <c r="N20" s="8"/>
      <c r="O20" s="3">
        <f t="shared" si="11"/>
        <v>10</v>
      </c>
      <c r="P20" s="7">
        <v>10</v>
      </c>
      <c r="Q20" s="8"/>
      <c r="R20" s="8"/>
      <c r="S20" s="9">
        <f t="shared" ref="S20:S21" si="14">MIN((0.1*O20 + 0.2 *F20 + 0.2 * P20 + 0.3 * Q20 + 0.2 * R20), 8)</f>
        <v>4.0909090909090908</v>
      </c>
      <c r="T20" s="10">
        <f t="shared" si="3"/>
        <v>4</v>
      </c>
    </row>
    <row r="21" spans="1:20" x14ac:dyDescent="0.2">
      <c r="A21" s="5" t="s">
        <v>36</v>
      </c>
      <c r="B21" s="7">
        <v>0</v>
      </c>
      <c r="C21" s="7">
        <v>0</v>
      </c>
      <c r="D21" s="7">
        <v>0</v>
      </c>
      <c r="E21" s="8"/>
      <c r="F21" s="3">
        <f t="shared" si="13"/>
        <v>0</v>
      </c>
      <c r="G21" s="7">
        <v>0</v>
      </c>
      <c r="H21" s="7">
        <v>0</v>
      </c>
      <c r="I21" s="8"/>
      <c r="J21" s="8"/>
      <c r="K21" s="8"/>
      <c r="L21" s="8"/>
      <c r="M21" s="8"/>
      <c r="N21" s="8"/>
      <c r="O21" s="3">
        <f t="shared" si="11"/>
        <v>0</v>
      </c>
      <c r="P21" s="7">
        <v>0</v>
      </c>
      <c r="Q21" s="8"/>
      <c r="R21" s="8"/>
      <c r="S21" s="9">
        <f t="shared" si="14"/>
        <v>0</v>
      </c>
      <c r="T21" s="10">
        <f t="shared" si="3"/>
        <v>0</v>
      </c>
    </row>
    <row r="22" spans="1:20" x14ac:dyDescent="0.2">
      <c r="A22" s="11" t="s">
        <v>39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2"/>
      <c r="Q22" s="12"/>
      <c r="R22" s="12"/>
      <c r="S22" s="14">
        <v>8</v>
      </c>
      <c r="T22" s="10">
        <f t="shared" si="3"/>
        <v>8</v>
      </c>
    </row>
    <row r="23" spans="1:20" x14ac:dyDescent="0.2">
      <c r="A23" s="11" t="s">
        <v>40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2"/>
      <c r="Q23" s="12"/>
      <c r="R23" s="12"/>
      <c r="S23" s="14">
        <v>8</v>
      </c>
      <c r="T23" s="10">
        <f t="shared" si="3"/>
        <v>8</v>
      </c>
    </row>
    <row r="24" spans="1:20" x14ac:dyDescent="0.2">
      <c r="A24" s="5" t="s">
        <v>43</v>
      </c>
      <c r="B24" s="7">
        <v>10</v>
      </c>
      <c r="C24" s="7">
        <v>11</v>
      </c>
      <c r="D24" s="7">
        <v>2</v>
      </c>
      <c r="E24" s="8"/>
      <c r="F24" s="3">
        <f t="shared" ref="F24:F34" si="15">(B24/B$41+C24/C$41+D24/D$41)/3*10</f>
        <v>10</v>
      </c>
      <c r="G24" s="7">
        <v>10</v>
      </c>
      <c r="H24" s="7">
        <v>10</v>
      </c>
      <c r="I24" s="8"/>
      <c r="J24" s="8"/>
      <c r="K24" s="8"/>
      <c r="L24" s="8"/>
      <c r="M24" s="8"/>
      <c r="N24" s="8"/>
      <c r="O24" s="3">
        <f t="shared" ref="O24:O30" si="16">SUM(G24:N24)/SUM($G$41:$N$41)*10</f>
        <v>10</v>
      </c>
      <c r="P24" s="7">
        <v>0</v>
      </c>
      <c r="Q24" s="8"/>
      <c r="R24" s="8"/>
      <c r="S24" s="9">
        <f t="shared" ref="S24:S30" si="17">MIN((0.1*O24 + 0.2 *F24 + 0.2 * P24 + 0.3 * Q24 + 0.2 * R24), 8)</f>
        <v>3</v>
      </c>
      <c r="T24" s="10">
        <f t="shared" si="3"/>
        <v>3</v>
      </c>
    </row>
    <row r="25" spans="1:20" x14ac:dyDescent="0.2">
      <c r="A25" s="5" t="s">
        <v>44</v>
      </c>
      <c r="B25" s="7">
        <v>0</v>
      </c>
      <c r="C25" s="7">
        <v>0</v>
      </c>
      <c r="D25" s="7">
        <v>0</v>
      </c>
      <c r="E25" s="8"/>
      <c r="F25" s="3">
        <f t="shared" si="15"/>
        <v>0</v>
      </c>
      <c r="G25" s="7">
        <v>0</v>
      </c>
      <c r="H25" s="7">
        <v>0</v>
      </c>
      <c r="I25" s="8"/>
      <c r="J25" s="8"/>
      <c r="K25" s="8"/>
      <c r="L25" s="8"/>
      <c r="M25" s="8"/>
      <c r="N25" s="8"/>
      <c r="O25" s="3">
        <f t="shared" si="16"/>
        <v>0</v>
      </c>
      <c r="P25" s="7">
        <v>0</v>
      </c>
      <c r="Q25" s="8"/>
      <c r="R25" s="8"/>
      <c r="S25" s="9">
        <f t="shared" si="17"/>
        <v>0</v>
      </c>
      <c r="T25" s="10">
        <f t="shared" si="3"/>
        <v>0</v>
      </c>
    </row>
    <row r="26" spans="1:20" x14ac:dyDescent="0.2">
      <c r="A26" s="5" t="s">
        <v>45</v>
      </c>
      <c r="B26" s="7">
        <v>10</v>
      </c>
      <c r="C26" s="7">
        <v>11</v>
      </c>
      <c r="D26" s="7">
        <v>2</v>
      </c>
      <c r="E26" s="8"/>
      <c r="F26" s="3">
        <f t="shared" si="15"/>
        <v>10</v>
      </c>
      <c r="G26" s="7">
        <v>10</v>
      </c>
      <c r="H26" s="7">
        <v>10</v>
      </c>
      <c r="I26" s="8"/>
      <c r="J26" s="8"/>
      <c r="K26" s="8"/>
      <c r="L26" s="8"/>
      <c r="M26" s="8"/>
      <c r="N26" s="8"/>
      <c r="O26" s="3">
        <f t="shared" si="16"/>
        <v>10</v>
      </c>
      <c r="P26" s="7">
        <v>0</v>
      </c>
      <c r="Q26" s="8"/>
      <c r="R26" s="8"/>
      <c r="S26" s="9">
        <f t="shared" ref="S26:S28" si="18">MIN((0.1*O26 + 0.2 *F26 + 0.2 * P26 + 0.3 * Q26 + 0.2 * R26), 8)</f>
        <v>3</v>
      </c>
      <c r="T26" s="10">
        <f t="shared" ref="T26:T28" si="19">ROUND(S26,0)</f>
        <v>3</v>
      </c>
    </row>
    <row r="27" spans="1:20" x14ac:dyDescent="0.2">
      <c r="A27" s="5" t="s">
        <v>47</v>
      </c>
      <c r="B27" s="7">
        <v>6</v>
      </c>
      <c r="C27" s="7">
        <v>7</v>
      </c>
      <c r="D27" s="7">
        <v>1</v>
      </c>
      <c r="E27" s="8"/>
      <c r="F27" s="3">
        <f t="shared" si="15"/>
        <v>5.7878787878787872</v>
      </c>
      <c r="G27" s="7">
        <v>1</v>
      </c>
      <c r="H27" s="7">
        <v>0</v>
      </c>
      <c r="I27" s="8"/>
      <c r="J27" s="8"/>
      <c r="K27" s="8"/>
      <c r="L27" s="8"/>
      <c r="M27" s="8"/>
      <c r="N27" s="8"/>
      <c r="O27" s="3">
        <f t="shared" si="16"/>
        <v>0.5</v>
      </c>
      <c r="P27" s="7">
        <v>0</v>
      </c>
      <c r="Q27" s="8"/>
      <c r="R27" s="8"/>
      <c r="S27" s="9">
        <f t="shared" si="18"/>
        <v>1.2075757575757575</v>
      </c>
      <c r="T27" s="10">
        <f t="shared" si="19"/>
        <v>1</v>
      </c>
    </row>
    <row r="28" spans="1:20" x14ac:dyDescent="0.2">
      <c r="A28" s="5" t="s">
        <v>51</v>
      </c>
      <c r="B28" s="7">
        <v>0</v>
      </c>
      <c r="C28" s="7">
        <v>0</v>
      </c>
      <c r="D28" s="7">
        <v>0</v>
      </c>
      <c r="E28" s="8"/>
      <c r="F28" s="3">
        <f t="shared" si="15"/>
        <v>0</v>
      </c>
      <c r="G28" s="7">
        <v>0</v>
      </c>
      <c r="H28" s="7">
        <v>0</v>
      </c>
      <c r="I28" s="8"/>
      <c r="J28" s="8"/>
      <c r="K28" s="8"/>
      <c r="L28" s="8"/>
      <c r="M28" s="8"/>
      <c r="N28" s="8"/>
      <c r="O28" s="3">
        <f t="shared" si="16"/>
        <v>0</v>
      </c>
      <c r="P28" s="7">
        <v>0</v>
      </c>
      <c r="Q28" s="8"/>
      <c r="R28" s="8"/>
      <c r="S28" s="9">
        <f t="shared" si="18"/>
        <v>0</v>
      </c>
      <c r="T28" s="10">
        <f t="shared" si="19"/>
        <v>0</v>
      </c>
    </row>
    <row r="29" spans="1:20" x14ac:dyDescent="0.2">
      <c r="A29" s="6" t="s">
        <v>53</v>
      </c>
      <c r="B29" s="7">
        <v>0</v>
      </c>
      <c r="C29" s="7">
        <v>0</v>
      </c>
      <c r="D29" s="7">
        <v>0</v>
      </c>
      <c r="E29" s="8"/>
      <c r="F29" s="3">
        <f t="shared" si="15"/>
        <v>0</v>
      </c>
      <c r="G29" s="7">
        <v>0</v>
      </c>
      <c r="H29" s="7">
        <v>0</v>
      </c>
      <c r="I29" s="8"/>
      <c r="J29" s="8"/>
      <c r="K29" s="8"/>
      <c r="L29" s="8"/>
      <c r="M29" s="8"/>
      <c r="N29" s="8"/>
      <c r="O29" s="3">
        <f t="shared" si="16"/>
        <v>0</v>
      </c>
      <c r="P29" s="7">
        <v>0</v>
      </c>
      <c r="Q29" s="8"/>
      <c r="R29" s="8"/>
      <c r="S29" s="9">
        <f t="shared" si="17"/>
        <v>0</v>
      </c>
      <c r="T29" s="10">
        <f t="shared" si="3"/>
        <v>0</v>
      </c>
    </row>
    <row r="30" spans="1:20" x14ac:dyDescent="0.2">
      <c r="A30" s="15" t="s">
        <v>56</v>
      </c>
      <c r="B30" s="7">
        <v>10</v>
      </c>
      <c r="C30" s="7">
        <v>0</v>
      </c>
      <c r="D30" s="7">
        <v>0</v>
      </c>
      <c r="E30" s="8"/>
      <c r="F30" s="3">
        <f t="shared" si="15"/>
        <v>3.333333333333333</v>
      </c>
      <c r="G30" s="7">
        <v>0</v>
      </c>
      <c r="H30" s="7">
        <v>0</v>
      </c>
      <c r="I30" s="8"/>
      <c r="J30" s="8"/>
      <c r="K30" s="8"/>
      <c r="L30" s="8"/>
      <c r="M30" s="8"/>
      <c r="N30" s="8"/>
      <c r="O30" s="3">
        <f t="shared" si="16"/>
        <v>0</v>
      </c>
      <c r="P30" s="7">
        <v>10</v>
      </c>
      <c r="Q30" s="8"/>
      <c r="R30" s="8"/>
      <c r="S30" s="9">
        <f t="shared" si="17"/>
        <v>2.6666666666666665</v>
      </c>
      <c r="T30" s="10">
        <f t="shared" si="3"/>
        <v>3</v>
      </c>
    </row>
    <row r="31" spans="1:20" x14ac:dyDescent="0.2">
      <c r="A31" s="11" t="s">
        <v>58</v>
      </c>
      <c r="B31" s="12"/>
      <c r="C31" s="12"/>
      <c r="D31" s="12"/>
      <c r="E31" s="12"/>
      <c r="F31" s="3">
        <f t="shared" si="15"/>
        <v>0</v>
      </c>
      <c r="G31" s="12"/>
      <c r="H31" s="12"/>
      <c r="I31" s="12"/>
      <c r="J31" s="12"/>
      <c r="K31" s="12"/>
      <c r="L31" s="12"/>
      <c r="M31" s="12"/>
      <c r="N31" s="12"/>
      <c r="O31" s="13"/>
      <c r="P31" s="12"/>
      <c r="Q31" s="12"/>
      <c r="R31" s="12"/>
      <c r="S31" s="14">
        <v>8</v>
      </c>
      <c r="T31" s="10">
        <f t="shared" si="3"/>
        <v>8</v>
      </c>
    </row>
    <row r="32" spans="1:20" ht="15.75" customHeight="1" x14ac:dyDescent="0.2">
      <c r="A32" s="5" t="s">
        <v>60</v>
      </c>
      <c r="B32" s="7">
        <v>6</v>
      </c>
      <c r="C32" s="7">
        <v>0</v>
      </c>
      <c r="D32" s="7">
        <v>0</v>
      </c>
      <c r="E32" s="8"/>
      <c r="F32" s="3">
        <f t="shared" si="15"/>
        <v>1.9999999999999998</v>
      </c>
      <c r="G32" s="7">
        <v>0</v>
      </c>
      <c r="H32" s="7">
        <v>0</v>
      </c>
      <c r="I32" s="8"/>
      <c r="J32" s="8"/>
      <c r="K32" s="8"/>
      <c r="L32" s="8"/>
      <c r="M32" s="8"/>
      <c r="N32" s="8"/>
      <c r="O32" s="3">
        <f t="shared" ref="O32:O34" si="20">SUM(G32:N32)/SUM($G$41:$N$41)*10</f>
        <v>0</v>
      </c>
      <c r="P32" s="7">
        <v>7.5</v>
      </c>
      <c r="Q32" s="8"/>
      <c r="R32" s="8"/>
      <c r="S32" s="9">
        <f t="shared" ref="S32:S34" si="21">MIN((0.1*O32 + 0.2 *F32 + 0.2 * P32 + 0.3 * Q32 + 0.2 * R32), 8)</f>
        <v>1.9</v>
      </c>
      <c r="T32" s="10">
        <f t="shared" si="3"/>
        <v>2</v>
      </c>
    </row>
    <row r="33" spans="1:20" x14ac:dyDescent="0.2">
      <c r="A33" s="5" t="s">
        <v>61</v>
      </c>
      <c r="B33" s="7">
        <v>6</v>
      </c>
      <c r="C33" s="7">
        <v>3.5</v>
      </c>
      <c r="D33" s="7">
        <v>0</v>
      </c>
      <c r="E33" s="8"/>
      <c r="F33" s="3">
        <f t="shared" si="15"/>
        <v>3.060606060606061</v>
      </c>
      <c r="G33" s="7">
        <v>4</v>
      </c>
      <c r="H33" s="7">
        <v>0</v>
      </c>
      <c r="I33" s="8"/>
      <c r="J33" s="8"/>
      <c r="K33" s="8"/>
      <c r="L33" s="8"/>
      <c r="M33" s="8"/>
      <c r="N33" s="8"/>
      <c r="O33" s="3">
        <f t="shared" si="20"/>
        <v>2</v>
      </c>
      <c r="P33" s="7">
        <v>2.25</v>
      </c>
      <c r="Q33" s="8"/>
      <c r="R33" s="8"/>
      <c r="S33" s="9">
        <f t="shared" si="21"/>
        <v>1.2621212121212122</v>
      </c>
      <c r="T33" s="10">
        <f t="shared" si="3"/>
        <v>1</v>
      </c>
    </row>
    <row r="34" spans="1:20" x14ac:dyDescent="0.2">
      <c r="A34" s="5" t="s">
        <v>62</v>
      </c>
      <c r="B34" s="7">
        <v>0</v>
      </c>
      <c r="C34" s="7">
        <v>0</v>
      </c>
      <c r="D34" s="7">
        <v>0</v>
      </c>
      <c r="E34" s="8"/>
      <c r="F34" s="3">
        <f t="shared" si="15"/>
        <v>0</v>
      </c>
      <c r="G34" s="7">
        <v>0</v>
      </c>
      <c r="H34" s="7">
        <v>10</v>
      </c>
      <c r="I34" s="8"/>
      <c r="J34" s="8"/>
      <c r="K34" s="8"/>
      <c r="L34" s="8"/>
      <c r="M34" s="8"/>
      <c r="N34" s="8"/>
      <c r="O34" s="3">
        <f t="shared" si="20"/>
        <v>5</v>
      </c>
      <c r="P34" s="7">
        <v>5</v>
      </c>
      <c r="Q34" s="8"/>
      <c r="R34" s="8"/>
      <c r="S34" s="9">
        <f t="shared" si="21"/>
        <v>1.5</v>
      </c>
      <c r="T34" s="10">
        <f t="shared" si="3"/>
        <v>2</v>
      </c>
    </row>
    <row r="35" spans="1:20" x14ac:dyDescent="0.2">
      <c r="A35" s="11" t="s">
        <v>64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2"/>
      <c r="Q35" s="12"/>
      <c r="R35" s="12"/>
      <c r="S35" s="14">
        <v>8</v>
      </c>
      <c r="T35" s="10">
        <f t="shared" si="3"/>
        <v>8</v>
      </c>
    </row>
    <row r="36" spans="1:20" x14ac:dyDescent="0.2">
      <c r="A36" s="11" t="s">
        <v>66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2"/>
      <c r="Q36" s="12"/>
      <c r="R36" s="12"/>
      <c r="S36" s="14">
        <v>8</v>
      </c>
      <c r="T36" s="10">
        <f t="shared" si="3"/>
        <v>8</v>
      </c>
    </row>
    <row r="37" spans="1:20" x14ac:dyDescent="0.2">
      <c r="A37" s="5" t="s">
        <v>67</v>
      </c>
      <c r="B37" s="7">
        <v>10</v>
      </c>
      <c r="C37" s="7">
        <v>7</v>
      </c>
      <c r="D37" s="7">
        <v>2</v>
      </c>
      <c r="E37" s="8"/>
      <c r="F37" s="3">
        <f t="shared" ref="F37:F39" si="22">(B37/B$41+C37/C$41+D37/D$41)/3*10</f>
        <v>8.7878787878787872</v>
      </c>
      <c r="G37" s="7">
        <v>10</v>
      </c>
      <c r="H37" s="7">
        <v>7</v>
      </c>
      <c r="I37" s="8"/>
      <c r="J37" s="8"/>
      <c r="K37" s="8"/>
      <c r="L37" s="8"/>
      <c r="M37" s="8"/>
      <c r="N37" s="8"/>
      <c r="O37" s="3">
        <f t="shared" ref="O37:O41" si="23">SUM(G37:N37)/SUM($G$41:$N$41)*10</f>
        <v>8.5</v>
      </c>
      <c r="P37" s="7">
        <v>7.5</v>
      </c>
      <c r="Q37" s="8"/>
      <c r="R37" s="8"/>
      <c r="S37" s="9">
        <f t="shared" ref="S37:S38" si="24">MIN((0.1*O37 + 0.2 *F37 + 0.2 * P37 + 0.3 * Q37 + 0.2 * R37), 8)</f>
        <v>4.1075757575757574</v>
      </c>
      <c r="T37" s="10">
        <f t="shared" si="3"/>
        <v>4</v>
      </c>
    </row>
    <row r="38" spans="1:20" x14ac:dyDescent="0.2">
      <c r="A38" s="5" t="s">
        <v>68</v>
      </c>
      <c r="B38" s="7">
        <v>10</v>
      </c>
      <c r="C38" s="7">
        <v>11</v>
      </c>
      <c r="D38" s="7">
        <v>2</v>
      </c>
      <c r="E38" s="8"/>
      <c r="F38" s="3">
        <f t="shared" si="22"/>
        <v>10</v>
      </c>
      <c r="G38" s="7">
        <v>10</v>
      </c>
      <c r="H38" s="7">
        <v>10</v>
      </c>
      <c r="I38" s="8"/>
      <c r="J38" s="8"/>
      <c r="K38" s="8"/>
      <c r="L38" s="8"/>
      <c r="M38" s="8"/>
      <c r="N38" s="8"/>
      <c r="O38" s="3">
        <f t="shared" si="23"/>
        <v>10</v>
      </c>
      <c r="P38" s="7">
        <v>10</v>
      </c>
      <c r="Q38" s="8"/>
      <c r="R38" s="8"/>
      <c r="S38" s="9">
        <f t="shared" si="24"/>
        <v>5</v>
      </c>
      <c r="T38" s="10">
        <f t="shared" si="3"/>
        <v>5</v>
      </c>
    </row>
    <row r="39" spans="1:20" x14ac:dyDescent="0.25">
      <c r="A39" s="2" t="s">
        <v>69</v>
      </c>
      <c r="B39" s="7">
        <v>6</v>
      </c>
      <c r="C39" s="7">
        <v>7</v>
      </c>
      <c r="D39" s="7">
        <v>0</v>
      </c>
      <c r="E39" s="8"/>
      <c r="F39" s="3">
        <f t="shared" si="22"/>
        <v>4.1212121212121211</v>
      </c>
      <c r="G39" s="7">
        <v>10</v>
      </c>
      <c r="H39" s="7">
        <v>8</v>
      </c>
      <c r="I39" s="8"/>
      <c r="J39" s="8"/>
      <c r="K39" s="8"/>
      <c r="L39" s="8"/>
      <c r="M39" s="8"/>
      <c r="N39" s="8"/>
      <c r="O39" s="3">
        <f t="shared" si="23"/>
        <v>9</v>
      </c>
      <c r="P39" s="7">
        <v>4</v>
      </c>
      <c r="Q39" s="8"/>
      <c r="R39" s="8"/>
      <c r="S39" s="9">
        <f t="shared" ref="S39:S41" si="25">MIN((0.1*O39 + 0.2 *F39 + 0.2 * P39 + 0.3 * Q39 + 0.2 * R39), 8)</f>
        <v>2.5242424242424244</v>
      </c>
      <c r="T39" s="10">
        <f t="shared" ref="T39:T41" si="26">ROUND(S39,0)</f>
        <v>3</v>
      </c>
    </row>
    <row r="40" spans="1:20" x14ac:dyDescent="0.25">
      <c r="A40" s="16" t="s">
        <v>70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3">
        <f t="shared" si="23"/>
        <v>0</v>
      </c>
      <c r="P40" s="12"/>
      <c r="Q40" s="12"/>
      <c r="R40" s="12"/>
      <c r="S40" s="14">
        <v>8</v>
      </c>
      <c r="T40" s="10">
        <f t="shared" si="26"/>
        <v>8</v>
      </c>
    </row>
    <row r="41" spans="1:20" x14ac:dyDescent="0.25">
      <c r="A41" s="17" t="s">
        <v>91</v>
      </c>
      <c r="B41" s="18">
        <v>10</v>
      </c>
      <c r="C41" s="18">
        <v>11</v>
      </c>
      <c r="D41" s="18">
        <v>2</v>
      </c>
      <c r="E41" s="18"/>
      <c r="F41" s="9">
        <f>SUM(B41:E41)/SUM($B$41:$E$41)*10</f>
        <v>10</v>
      </c>
      <c r="G41" s="18">
        <v>10</v>
      </c>
      <c r="H41" s="18">
        <v>10</v>
      </c>
      <c r="I41" s="18"/>
      <c r="J41" s="18"/>
      <c r="K41" s="18"/>
      <c r="L41" s="18"/>
      <c r="M41" s="18"/>
      <c r="N41" s="18"/>
      <c r="O41" s="9">
        <f t="shared" si="23"/>
        <v>10</v>
      </c>
      <c r="P41" s="18">
        <v>10</v>
      </c>
      <c r="Q41" s="8"/>
      <c r="R41" s="8"/>
      <c r="S41" s="9">
        <f t="shared" si="25"/>
        <v>5</v>
      </c>
      <c r="T41" s="10">
        <f t="shared" si="26"/>
        <v>5</v>
      </c>
    </row>
  </sheetData>
  <conditionalFormatting sqref="F2:F41">
    <cfRule type="colorScale" priority="3">
      <colorScale>
        <cfvo type="formula" val="0"/>
        <cfvo type="max"/>
        <color rgb="FFE67C73"/>
        <color rgb="FF57BB8A"/>
      </colorScale>
    </cfRule>
  </conditionalFormatting>
  <conditionalFormatting sqref="S2:T39 S41:T41">
    <cfRule type="colorScale" priority="4">
      <colorScale>
        <cfvo type="formula" val="0"/>
        <cfvo type="formula" val="8"/>
        <color rgb="FFE06666"/>
        <color rgb="FF6AA84F"/>
      </colorScale>
    </cfRule>
  </conditionalFormatting>
  <conditionalFormatting sqref="B2:B41">
    <cfRule type="colorScale" priority="5">
      <colorScale>
        <cfvo type="formula" val="0"/>
        <cfvo type="max"/>
        <color rgb="FFE67C73"/>
        <color rgb="FF57BB8A"/>
      </colorScale>
    </cfRule>
  </conditionalFormatting>
  <conditionalFormatting sqref="C2:C41">
    <cfRule type="colorScale" priority="6">
      <colorScale>
        <cfvo type="formula" val="0"/>
        <cfvo type="max"/>
        <color rgb="FFE67C73"/>
        <color rgb="FF57BB8A"/>
      </colorScale>
    </cfRule>
  </conditionalFormatting>
  <conditionalFormatting sqref="D2:D41">
    <cfRule type="colorScale" priority="7">
      <colorScale>
        <cfvo type="formula" val="1"/>
        <cfvo type="max"/>
        <color rgb="FFE67C73"/>
        <color rgb="FF57BB8A"/>
      </colorScale>
    </cfRule>
  </conditionalFormatting>
  <conditionalFormatting sqref="E2:E41">
    <cfRule type="colorScale" priority="8">
      <colorScale>
        <cfvo type="formula" val="0"/>
        <cfvo type="max"/>
        <color rgb="FFE67C73"/>
        <color rgb="FF57BB8A"/>
      </colorScale>
    </cfRule>
  </conditionalFormatting>
  <conditionalFormatting sqref="G2:O41">
    <cfRule type="colorScale" priority="9">
      <colorScale>
        <cfvo type="formula" val="0"/>
        <cfvo type="max"/>
        <color rgb="FFE67C73"/>
        <color rgb="FF57BB8A"/>
      </colorScale>
    </cfRule>
  </conditionalFormatting>
  <conditionalFormatting sqref="P2:P41">
    <cfRule type="colorScale" priority="10">
      <colorScale>
        <cfvo type="formula" val="0"/>
        <cfvo type="formula" val="10"/>
        <color rgb="FFE67C73"/>
        <color rgb="FF57BB8A"/>
      </colorScale>
    </cfRule>
  </conditionalFormatting>
  <conditionalFormatting sqref="Q2:Q39 Q41">
    <cfRule type="colorScale" priority="11">
      <colorScale>
        <cfvo type="formula" val="0"/>
        <cfvo type="formula" val="10"/>
        <color rgb="FFE67C73"/>
        <color rgb="FF57BB8A"/>
      </colorScale>
    </cfRule>
  </conditionalFormatting>
  <conditionalFormatting sqref="S40:T40">
    <cfRule type="colorScale" priority="1">
      <colorScale>
        <cfvo type="formula" val="0"/>
        <cfvo type="formula" val="8"/>
        <color rgb="FFE06666"/>
        <color rgb="FF6AA84F"/>
      </colorScale>
    </cfRule>
  </conditionalFormatting>
  <conditionalFormatting sqref="Q40">
    <cfRule type="colorScale" priority="2">
      <colorScale>
        <cfvo type="formula" val="0"/>
        <cfvo type="formula" val="10"/>
        <color rgb="FFE67C73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35"/>
  <sheetViews>
    <sheetView zoomScale="85" zoomScaleNormal="85" workbookViewId="0">
      <selection activeCell="S35" sqref="S35"/>
    </sheetView>
  </sheetViews>
  <sheetFormatPr defaultColWidth="12.5703125" defaultRowHeight="15.75" customHeight="1" x14ac:dyDescent="0.2"/>
  <cols>
    <col min="1" max="1" width="32" customWidth="1"/>
    <col min="16" max="16" width="12" customWidth="1"/>
    <col min="20" max="20" width="20.28515625" customWidth="1"/>
  </cols>
  <sheetData>
    <row r="1" spans="1:20" ht="12.75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</row>
    <row r="2" spans="1:20" ht="15.75" customHeight="1" x14ac:dyDescent="0.25">
      <c r="A2" s="19" t="s">
        <v>4</v>
      </c>
      <c r="B2" s="12"/>
      <c r="C2" s="12"/>
      <c r="D2" s="12"/>
      <c r="E2" s="12"/>
      <c r="F2" s="13"/>
      <c r="G2" s="12"/>
      <c r="H2" s="12"/>
      <c r="I2" s="12"/>
      <c r="J2" s="12"/>
      <c r="K2" s="12"/>
      <c r="L2" s="12"/>
      <c r="M2" s="12"/>
      <c r="N2" s="12"/>
      <c r="O2" s="13"/>
      <c r="P2" s="12"/>
      <c r="Q2" s="12"/>
      <c r="R2" s="12"/>
      <c r="S2" s="18">
        <v>8</v>
      </c>
      <c r="T2" s="20">
        <f t="shared" ref="T2:T35" si="0">ROUND(S2,0)</f>
        <v>8</v>
      </c>
    </row>
    <row r="3" spans="1:20" ht="15.75" customHeight="1" x14ac:dyDescent="0.25">
      <c r="A3" s="4" t="s">
        <v>5</v>
      </c>
      <c r="B3" s="7">
        <v>10</v>
      </c>
      <c r="C3" s="7">
        <v>11</v>
      </c>
      <c r="D3" s="7">
        <v>2</v>
      </c>
      <c r="E3" s="8"/>
      <c r="F3" s="3">
        <f t="shared" ref="F3:F21" si="1">(B3/B$35+C3/C$35+D3/D$35)/3*10</f>
        <v>10</v>
      </c>
      <c r="G3" s="7">
        <v>10</v>
      </c>
      <c r="H3" s="7">
        <v>10</v>
      </c>
      <c r="I3" s="8"/>
      <c r="J3" s="8"/>
      <c r="K3" s="8"/>
      <c r="L3" s="8"/>
      <c r="M3" s="8"/>
      <c r="N3" s="8"/>
      <c r="O3" s="3">
        <f t="shared" ref="O3:O9" si="2">SUM(G3:N3)/SUM($G$35:$N$35)*10</f>
        <v>10</v>
      </c>
      <c r="P3" s="7">
        <v>10</v>
      </c>
      <c r="Q3" s="8"/>
      <c r="R3" s="8"/>
      <c r="S3" s="9">
        <f t="shared" ref="S3:S9" si="3">MIN((0.1*O3 + 0.2 *F3 + 0.2 * P3 + 0.3 * Q3 + 0.2 * R3), 8)</f>
        <v>5</v>
      </c>
      <c r="T3" s="10">
        <f t="shared" si="0"/>
        <v>5</v>
      </c>
    </row>
    <row r="4" spans="1:20" ht="15.75" customHeight="1" x14ac:dyDescent="0.25">
      <c r="A4" s="4" t="s">
        <v>6</v>
      </c>
      <c r="B4" s="7">
        <v>8</v>
      </c>
      <c r="C4" s="7">
        <v>7</v>
      </c>
      <c r="D4" s="7">
        <v>2</v>
      </c>
      <c r="E4" s="8"/>
      <c r="F4" s="3">
        <f t="shared" si="1"/>
        <v>8.1212121212121211</v>
      </c>
      <c r="G4" s="7">
        <v>10</v>
      </c>
      <c r="H4" s="7">
        <v>10</v>
      </c>
      <c r="I4" s="8"/>
      <c r="J4" s="8"/>
      <c r="K4" s="8"/>
      <c r="L4" s="8"/>
      <c r="M4" s="8"/>
      <c r="N4" s="8"/>
      <c r="O4" s="3">
        <f t="shared" si="2"/>
        <v>10</v>
      </c>
      <c r="P4" s="7">
        <v>10</v>
      </c>
      <c r="Q4" s="8"/>
      <c r="R4" s="8"/>
      <c r="S4" s="9">
        <f t="shared" si="3"/>
        <v>4.624242424242424</v>
      </c>
      <c r="T4" s="10">
        <f t="shared" si="0"/>
        <v>5</v>
      </c>
    </row>
    <row r="5" spans="1:20" ht="15.75" customHeight="1" x14ac:dyDescent="0.25">
      <c r="A5" s="4" t="s">
        <v>8</v>
      </c>
      <c r="B5" s="7">
        <v>10</v>
      </c>
      <c r="C5" s="7">
        <v>11</v>
      </c>
      <c r="D5" s="7">
        <v>0</v>
      </c>
      <c r="E5" s="8"/>
      <c r="F5" s="3">
        <f t="shared" si="1"/>
        <v>6.6666666666666661</v>
      </c>
      <c r="G5" s="7">
        <v>10</v>
      </c>
      <c r="H5" s="7">
        <v>1</v>
      </c>
      <c r="I5" s="8"/>
      <c r="J5" s="8"/>
      <c r="K5" s="8"/>
      <c r="L5" s="8"/>
      <c r="M5" s="8"/>
      <c r="N5" s="8"/>
      <c r="O5" s="3">
        <f t="shared" si="2"/>
        <v>5.5</v>
      </c>
      <c r="P5" s="7">
        <v>0</v>
      </c>
      <c r="Q5" s="8"/>
      <c r="R5" s="8"/>
      <c r="S5" s="9">
        <f t="shared" si="3"/>
        <v>1.8833333333333333</v>
      </c>
      <c r="T5" s="10">
        <f t="shared" si="0"/>
        <v>2</v>
      </c>
    </row>
    <row r="6" spans="1:20" ht="15.75" customHeight="1" x14ac:dyDescent="0.25">
      <c r="A6" s="4" t="s">
        <v>9</v>
      </c>
      <c r="B6" s="7">
        <v>6</v>
      </c>
      <c r="C6" s="7">
        <v>7</v>
      </c>
      <c r="D6" s="7">
        <v>2</v>
      </c>
      <c r="E6" s="8"/>
      <c r="F6" s="3">
        <f t="shared" si="1"/>
        <v>7.454545454545455</v>
      </c>
      <c r="G6" s="7">
        <v>10</v>
      </c>
      <c r="H6" s="7">
        <v>9</v>
      </c>
      <c r="I6" s="8"/>
      <c r="J6" s="8"/>
      <c r="K6" s="8"/>
      <c r="L6" s="8"/>
      <c r="M6" s="8"/>
      <c r="N6" s="8"/>
      <c r="O6" s="3">
        <f t="shared" si="2"/>
        <v>9.5</v>
      </c>
      <c r="P6" s="7">
        <v>6</v>
      </c>
      <c r="Q6" s="8"/>
      <c r="R6" s="8"/>
      <c r="S6" s="9">
        <f t="shared" si="3"/>
        <v>3.6409090909090915</v>
      </c>
      <c r="T6" s="10">
        <f t="shared" si="0"/>
        <v>4</v>
      </c>
    </row>
    <row r="7" spans="1:20" ht="15.75" customHeight="1" x14ac:dyDescent="0.25">
      <c r="A7" s="4" t="s">
        <v>10</v>
      </c>
      <c r="B7" s="7">
        <v>10</v>
      </c>
      <c r="C7" s="7">
        <v>11</v>
      </c>
      <c r="D7" s="7">
        <v>2</v>
      </c>
      <c r="E7" s="8"/>
      <c r="F7" s="3">
        <f t="shared" si="1"/>
        <v>10</v>
      </c>
      <c r="G7" s="7">
        <v>10</v>
      </c>
      <c r="H7" s="7">
        <v>10</v>
      </c>
      <c r="I7" s="8"/>
      <c r="J7" s="8"/>
      <c r="K7" s="8"/>
      <c r="L7" s="8"/>
      <c r="M7" s="8"/>
      <c r="N7" s="8"/>
      <c r="O7" s="3">
        <f t="shared" si="2"/>
        <v>10</v>
      </c>
      <c r="P7" s="7">
        <v>10</v>
      </c>
      <c r="Q7" s="8"/>
      <c r="R7" s="8"/>
      <c r="S7" s="9">
        <f t="shared" si="3"/>
        <v>5</v>
      </c>
      <c r="T7" s="10">
        <f t="shared" si="0"/>
        <v>5</v>
      </c>
    </row>
    <row r="8" spans="1:20" ht="15.75" customHeight="1" x14ac:dyDescent="0.25">
      <c r="A8" s="4" t="s">
        <v>16</v>
      </c>
      <c r="B8" s="7">
        <v>10</v>
      </c>
      <c r="C8" s="7">
        <v>7</v>
      </c>
      <c r="D8" s="7">
        <v>2</v>
      </c>
      <c r="E8" s="8"/>
      <c r="F8" s="3">
        <f t="shared" si="1"/>
        <v>8.7878787878787872</v>
      </c>
      <c r="G8" s="7">
        <v>2</v>
      </c>
      <c r="H8" s="7">
        <v>0</v>
      </c>
      <c r="I8" s="8"/>
      <c r="J8" s="8"/>
      <c r="K8" s="8"/>
      <c r="L8" s="8"/>
      <c r="M8" s="8"/>
      <c r="N8" s="8"/>
      <c r="O8" s="3">
        <f t="shared" si="2"/>
        <v>1</v>
      </c>
      <c r="P8" s="7">
        <v>7.5</v>
      </c>
      <c r="Q8" s="8"/>
      <c r="R8" s="8"/>
      <c r="S8" s="9">
        <f t="shared" si="3"/>
        <v>3.3575757575757574</v>
      </c>
      <c r="T8" s="10">
        <f t="shared" si="0"/>
        <v>3</v>
      </c>
    </row>
    <row r="9" spans="1:20" ht="15.75" customHeight="1" x14ac:dyDescent="0.25">
      <c r="A9" s="4" t="s">
        <v>20</v>
      </c>
      <c r="B9" s="7">
        <v>4</v>
      </c>
      <c r="C9" s="7">
        <v>7</v>
      </c>
      <c r="D9" s="7">
        <v>1</v>
      </c>
      <c r="E9" s="8"/>
      <c r="F9" s="3">
        <f t="shared" si="1"/>
        <v>5.1212121212121211</v>
      </c>
      <c r="G9" s="7">
        <v>9</v>
      </c>
      <c r="H9" s="7">
        <v>7</v>
      </c>
      <c r="I9" s="8"/>
      <c r="J9" s="8"/>
      <c r="K9" s="8"/>
      <c r="L9" s="8"/>
      <c r="M9" s="8"/>
      <c r="N9" s="8"/>
      <c r="O9" s="3">
        <f t="shared" si="2"/>
        <v>8</v>
      </c>
      <c r="P9" s="7">
        <v>10</v>
      </c>
      <c r="Q9" s="8"/>
      <c r="R9" s="8"/>
      <c r="S9" s="9">
        <f t="shared" si="3"/>
        <v>3.8242424242424242</v>
      </c>
      <c r="T9" s="10">
        <f t="shared" si="0"/>
        <v>4</v>
      </c>
    </row>
    <row r="10" spans="1:20" x14ac:dyDescent="0.2">
      <c r="A10" s="21" t="s">
        <v>22</v>
      </c>
      <c r="B10" s="12"/>
      <c r="C10" s="12"/>
      <c r="D10" s="12"/>
      <c r="E10" s="12"/>
      <c r="F10" s="3">
        <f t="shared" si="1"/>
        <v>0</v>
      </c>
      <c r="G10" s="12"/>
      <c r="H10" s="12"/>
      <c r="I10" s="12"/>
      <c r="J10" s="12"/>
      <c r="K10" s="12"/>
      <c r="L10" s="12"/>
      <c r="M10" s="12"/>
      <c r="N10" s="12"/>
      <c r="O10" s="13"/>
      <c r="P10" s="12"/>
      <c r="Q10" s="12"/>
      <c r="R10" s="12"/>
      <c r="S10" s="14">
        <v>8</v>
      </c>
      <c r="T10" s="10">
        <f t="shared" si="0"/>
        <v>8</v>
      </c>
    </row>
    <row r="11" spans="1:20" x14ac:dyDescent="0.2">
      <c r="A11" s="6" t="s">
        <v>24</v>
      </c>
      <c r="B11" s="7">
        <v>0</v>
      </c>
      <c r="C11" s="7">
        <v>11</v>
      </c>
      <c r="D11" s="7">
        <v>2</v>
      </c>
      <c r="E11" s="8"/>
      <c r="F11" s="3">
        <f t="shared" si="1"/>
        <v>6.6666666666666661</v>
      </c>
      <c r="G11" s="7">
        <v>10</v>
      </c>
      <c r="H11" s="7">
        <v>0</v>
      </c>
      <c r="I11" s="8"/>
      <c r="J11" s="8"/>
      <c r="K11" s="8"/>
      <c r="L11" s="8"/>
      <c r="M11" s="8"/>
      <c r="N11" s="8"/>
      <c r="O11" s="3">
        <f t="shared" ref="O11:O21" si="4">SUM(G11:N11)/SUM($G$35:$N$35)*10</f>
        <v>5</v>
      </c>
      <c r="P11" s="7">
        <v>10</v>
      </c>
      <c r="Q11" s="8"/>
      <c r="R11" s="8"/>
      <c r="S11" s="9">
        <f t="shared" ref="S11:S21" si="5">MIN((0.1*O11 + 0.2 *F11 + 0.2 * P11 + 0.3 * Q11 + 0.2 * R11), 8)</f>
        <v>3.833333333333333</v>
      </c>
      <c r="T11" s="10">
        <f t="shared" si="0"/>
        <v>4</v>
      </c>
    </row>
    <row r="12" spans="1:20" x14ac:dyDescent="0.2">
      <c r="A12" s="6" t="s">
        <v>25</v>
      </c>
      <c r="B12" s="7">
        <v>0</v>
      </c>
      <c r="C12" s="7">
        <v>0</v>
      </c>
      <c r="D12" s="7">
        <v>0</v>
      </c>
      <c r="E12" s="8"/>
      <c r="F12" s="3">
        <f t="shared" si="1"/>
        <v>0</v>
      </c>
      <c r="G12" s="7">
        <v>0</v>
      </c>
      <c r="H12" s="7">
        <v>0</v>
      </c>
      <c r="I12" s="8"/>
      <c r="J12" s="8"/>
      <c r="K12" s="8"/>
      <c r="L12" s="8"/>
      <c r="M12" s="8"/>
      <c r="N12" s="8"/>
      <c r="O12" s="3">
        <f t="shared" si="4"/>
        <v>0</v>
      </c>
      <c r="P12" s="7">
        <v>0</v>
      </c>
      <c r="Q12" s="8"/>
      <c r="R12" s="8"/>
      <c r="S12" s="9">
        <f t="shared" si="5"/>
        <v>0</v>
      </c>
      <c r="T12" s="10">
        <f t="shared" si="0"/>
        <v>0</v>
      </c>
    </row>
    <row r="13" spans="1:20" x14ac:dyDescent="0.2">
      <c r="A13" s="6" t="s">
        <v>26</v>
      </c>
      <c r="B13" s="7">
        <v>8</v>
      </c>
      <c r="C13" s="7">
        <v>7</v>
      </c>
      <c r="D13" s="7">
        <v>2</v>
      </c>
      <c r="E13" s="8"/>
      <c r="F13" s="3">
        <f t="shared" si="1"/>
        <v>8.1212121212121211</v>
      </c>
      <c r="G13" s="7">
        <v>10</v>
      </c>
      <c r="H13" s="7">
        <v>4</v>
      </c>
      <c r="I13" s="8"/>
      <c r="J13" s="8"/>
      <c r="K13" s="8"/>
      <c r="L13" s="8"/>
      <c r="M13" s="8"/>
      <c r="N13" s="8"/>
      <c r="O13" s="3">
        <f t="shared" si="4"/>
        <v>7</v>
      </c>
      <c r="P13" s="7">
        <v>7.5</v>
      </c>
      <c r="Q13" s="8"/>
      <c r="R13" s="8"/>
      <c r="S13" s="9">
        <f t="shared" si="5"/>
        <v>3.8242424242424242</v>
      </c>
      <c r="T13" s="10">
        <f t="shared" si="0"/>
        <v>4</v>
      </c>
    </row>
    <row r="14" spans="1:20" x14ac:dyDescent="0.2">
      <c r="A14" s="6" t="s">
        <v>29</v>
      </c>
      <c r="B14" s="7">
        <v>0</v>
      </c>
      <c r="C14" s="7">
        <v>0</v>
      </c>
      <c r="D14" s="7">
        <v>0</v>
      </c>
      <c r="E14" s="8"/>
      <c r="F14" s="3">
        <f t="shared" si="1"/>
        <v>0</v>
      </c>
      <c r="G14" s="7">
        <v>0</v>
      </c>
      <c r="H14" s="7">
        <v>2</v>
      </c>
      <c r="I14" s="8"/>
      <c r="J14" s="8"/>
      <c r="K14" s="8"/>
      <c r="L14" s="8"/>
      <c r="M14" s="8"/>
      <c r="N14" s="8"/>
      <c r="O14" s="3">
        <f t="shared" si="4"/>
        <v>1</v>
      </c>
      <c r="P14" s="7">
        <v>5</v>
      </c>
      <c r="Q14" s="8"/>
      <c r="R14" s="8"/>
      <c r="S14" s="9">
        <f t="shared" si="5"/>
        <v>1.1000000000000001</v>
      </c>
      <c r="T14" s="10">
        <f t="shared" si="0"/>
        <v>1</v>
      </c>
    </row>
    <row r="15" spans="1:20" x14ac:dyDescent="0.2">
      <c r="A15" s="6" t="s">
        <v>30</v>
      </c>
      <c r="B15" s="7">
        <v>0</v>
      </c>
      <c r="C15" s="7">
        <v>0</v>
      </c>
      <c r="D15" s="7">
        <v>0</v>
      </c>
      <c r="E15" s="8"/>
      <c r="F15" s="3">
        <f t="shared" si="1"/>
        <v>0</v>
      </c>
      <c r="G15" s="7">
        <v>0</v>
      </c>
      <c r="H15" s="7">
        <v>0</v>
      </c>
      <c r="I15" s="8"/>
      <c r="J15" s="8"/>
      <c r="K15" s="8"/>
      <c r="L15" s="8"/>
      <c r="M15" s="8"/>
      <c r="N15" s="8"/>
      <c r="O15" s="3">
        <f t="shared" si="4"/>
        <v>0</v>
      </c>
      <c r="P15" s="7">
        <v>0</v>
      </c>
      <c r="Q15" s="8"/>
      <c r="R15" s="8"/>
      <c r="S15" s="9">
        <f t="shared" si="5"/>
        <v>0</v>
      </c>
      <c r="T15" s="10">
        <f t="shared" si="0"/>
        <v>0</v>
      </c>
    </row>
    <row r="16" spans="1:20" ht="15.75" customHeight="1" x14ac:dyDescent="0.25">
      <c r="A16" s="4" t="s">
        <v>92</v>
      </c>
      <c r="B16" s="7">
        <v>0</v>
      </c>
      <c r="C16" s="7">
        <v>0</v>
      </c>
      <c r="D16" s="7">
        <v>0</v>
      </c>
      <c r="E16" s="8"/>
      <c r="F16" s="3">
        <f t="shared" si="1"/>
        <v>0</v>
      </c>
      <c r="G16" s="7">
        <v>0</v>
      </c>
      <c r="H16" s="7">
        <v>6</v>
      </c>
      <c r="I16" s="8"/>
      <c r="J16" s="8"/>
      <c r="K16" s="8"/>
      <c r="L16" s="8"/>
      <c r="M16" s="8"/>
      <c r="N16" s="8"/>
      <c r="O16" s="3">
        <f t="shared" si="4"/>
        <v>3</v>
      </c>
      <c r="P16" s="7">
        <v>10</v>
      </c>
      <c r="Q16" s="8"/>
      <c r="R16" s="8"/>
      <c r="S16" s="9">
        <f t="shared" si="5"/>
        <v>2.2999999999999998</v>
      </c>
      <c r="T16" s="10">
        <f t="shared" si="0"/>
        <v>2</v>
      </c>
    </row>
    <row r="17" spans="1:20" x14ac:dyDescent="0.2">
      <c r="A17" s="6" t="s">
        <v>33</v>
      </c>
      <c r="B17" s="7">
        <v>0</v>
      </c>
      <c r="C17" s="7">
        <v>0</v>
      </c>
      <c r="D17" s="7">
        <v>0</v>
      </c>
      <c r="E17" s="8"/>
      <c r="F17" s="3">
        <f t="shared" si="1"/>
        <v>0</v>
      </c>
      <c r="G17" s="7">
        <v>0</v>
      </c>
      <c r="H17" s="7">
        <v>0</v>
      </c>
      <c r="I17" s="8"/>
      <c r="J17" s="8"/>
      <c r="K17" s="8"/>
      <c r="L17" s="8"/>
      <c r="M17" s="8"/>
      <c r="N17" s="8"/>
      <c r="O17" s="3">
        <f t="shared" si="4"/>
        <v>0</v>
      </c>
      <c r="P17" s="7">
        <v>0</v>
      </c>
      <c r="Q17" s="8"/>
      <c r="R17" s="8"/>
      <c r="S17" s="9">
        <f t="shared" si="5"/>
        <v>0</v>
      </c>
      <c r="T17" s="10">
        <f t="shared" si="0"/>
        <v>0</v>
      </c>
    </row>
    <row r="18" spans="1:20" x14ac:dyDescent="0.2">
      <c r="A18" s="6" t="s">
        <v>35</v>
      </c>
      <c r="B18" s="7">
        <v>10</v>
      </c>
      <c r="C18" s="7">
        <v>3.5</v>
      </c>
      <c r="D18" s="7">
        <v>1</v>
      </c>
      <c r="E18" s="8"/>
      <c r="F18" s="3">
        <f t="shared" si="1"/>
        <v>6.0606060606060606</v>
      </c>
      <c r="G18" s="7">
        <v>9</v>
      </c>
      <c r="H18" s="7">
        <v>9</v>
      </c>
      <c r="I18" s="8"/>
      <c r="J18" s="8"/>
      <c r="K18" s="8"/>
      <c r="L18" s="8"/>
      <c r="M18" s="8"/>
      <c r="N18" s="8"/>
      <c r="O18" s="3">
        <f t="shared" si="4"/>
        <v>9</v>
      </c>
      <c r="P18" s="7">
        <v>3</v>
      </c>
      <c r="Q18" s="8"/>
      <c r="R18" s="8"/>
      <c r="S18" s="9">
        <f t="shared" si="5"/>
        <v>2.7121212121212124</v>
      </c>
      <c r="T18" s="10">
        <f t="shared" si="0"/>
        <v>3</v>
      </c>
    </row>
    <row r="19" spans="1:20" ht="15.75" customHeight="1" x14ac:dyDescent="0.25">
      <c r="A19" s="4" t="s">
        <v>37</v>
      </c>
      <c r="B19" s="7">
        <v>0</v>
      </c>
      <c r="C19" s="7">
        <v>7</v>
      </c>
      <c r="D19" s="7">
        <v>1</v>
      </c>
      <c r="E19" s="8"/>
      <c r="F19" s="3">
        <f t="shared" si="1"/>
        <v>3.7878787878787872</v>
      </c>
      <c r="G19" s="7">
        <v>1</v>
      </c>
      <c r="H19" s="7">
        <v>7</v>
      </c>
      <c r="I19" s="8"/>
      <c r="J19" s="8"/>
      <c r="K19" s="8"/>
      <c r="L19" s="8"/>
      <c r="M19" s="8"/>
      <c r="N19" s="8"/>
      <c r="O19" s="3">
        <f t="shared" si="4"/>
        <v>4</v>
      </c>
      <c r="P19" s="7">
        <v>6</v>
      </c>
      <c r="Q19" s="8"/>
      <c r="R19" s="8"/>
      <c r="S19" s="9">
        <f t="shared" si="5"/>
        <v>2.3575757575757574</v>
      </c>
      <c r="T19" s="10">
        <f t="shared" si="0"/>
        <v>2</v>
      </c>
    </row>
    <row r="20" spans="1:20" x14ac:dyDescent="0.2">
      <c r="A20" s="6" t="s">
        <v>38</v>
      </c>
      <c r="B20" s="7">
        <v>0</v>
      </c>
      <c r="C20" s="7">
        <v>0</v>
      </c>
      <c r="D20" s="7">
        <v>0</v>
      </c>
      <c r="E20" s="8"/>
      <c r="F20" s="3">
        <f t="shared" si="1"/>
        <v>0</v>
      </c>
      <c r="G20" s="7">
        <v>0</v>
      </c>
      <c r="H20" s="7">
        <v>0</v>
      </c>
      <c r="I20" s="8"/>
      <c r="J20" s="8"/>
      <c r="K20" s="8"/>
      <c r="L20" s="8"/>
      <c r="M20" s="8"/>
      <c r="N20" s="8"/>
      <c r="O20" s="3">
        <f t="shared" si="4"/>
        <v>0</v>
      </c>
      <c r="P20" s="7">
        <v>0</v>
      </c>
      <c r="Q20" s="8"/>
      <c r="R20" s="8"/>
      <c r="S20" s="9">
        <f t="shared" si="5"/>
        <v>0</v>
      </c>
      <c r="T20" s="10">
        <f t="shared" si="0"/>
        <v>0</v>
      </c>
    </row>
    <row r="21" spans="1:20" x14ac:dyDescent="0.2">
      <c r="A21" s="6" t="s">
        <v>41</v>
      </c>
      <c r="B21" s="7">
        <v>10</v>
      </c>
      <c r="C21" s="7">
        <v>11</v>
      </c>
      <c r="D21" s="7">
        <v>2</v>
      </c>
      <c r="E21" s="8"/>
      <c r="F21" s="3">
        <f t="shared" si="1"/>
        <v>10</v>
      </c>
      <c r="G21" s="7">
        <v>10</v>
      </c>
      <c r="H21" s="7">
        <v>10</v>
      </c>
      <c r="I21" s="8"/>
      <c r="J21" s="8"/>
      <c r="K21" s="8"/>
      <c r="L21" s="8"/>
      <c r="M21" s="8"/>
      <c r="N21" s="8"/>
      <c r="O21" s="3">
        <f t="shared" si="4"/>
        <v>10</v>
      </c>
      <c r="P21" s="7">
        <v>6</v>
      </c>
      <c r="Q21" s="8"/>
      <c r="R21" s="8"/>
      <c r="S21" s="9">
        <f t="shared" si="5"/>
        <v>4.2</v>
      </c>
      <c r="T21" s="10">
        <f t="shared" si="0"/>
        <v>4</v>
      </c>
    </row>
    <row r="22" spans="1:20" ht="31.5" x14ac:dyDescent="0.2">
      <c r="A22" s="21" t="s">
        <v>42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2"/>
      <c r="Q22" s="12"/>
      <c r="R22" s="12"/>
      <c r="S22" s="14">
        <v>8</v>
      </c>
      <c r="T22" s="10">
        <f t="shared" si="0"/>
        <v>8</v>
      </c>
    </row>
    <row r="23" spans="1:20" x14ac:dyDescent="0.2">
      <c r="A23" s="6" t="s">
        <v>46</v>
      </c>
      <c r="B23" s="7">
        <v>10</v>
      </c>
      <c r="C23" s="7">
        <v>11</v>
      </c>
      <c r="D23" s="7">
        <v>2</v>
      </c>
      <c r="E23" s="8"/>
      <c r="F23" s="3">
        <f t="shared" ref="F23:F34" si="6">(B23/B$35+C23/C$35+D23/D$35)/3*10</f>
        <v>10</v>
      </c>
      <c r="G23" s="7">
        <v>10</v>
      </c>
      <c r="H23" s="7">
        <v>10</v>
      </c>
      <c r="I23" s="8"/>
      <c r="J23" s="8"/>
      <c r="K23" s="8"/>
      <c r="L23" s="8"/>
      <c r="M23" s="8"/>
      <c r="N23" s="8"/>
      <c r="O23" s="3">
        <f t="shared" ref="O23:O26" si="7">SUM(G23:N23)/SUM($G$35:$N$35)*10</f>
        <v>10</v>
      </c>
      <c r="P23" s="7">
        <v>10</v>
      </c>
      <c r="Q23" s="8"/>
      <c r="R23" s="8"/>
      <c r="S23" s="9">
        <f t="shared" ref="S23:S26" si="8">MIN((0.1*O23 + 0.2 *F23 + 0.2 * P23 + 0.3 * Q23 + 0.2 * R23), 8)</f>
        <v>5</v>
      </c>
      <c r="T23" s="10">
        <f t="shared" si="0"/>
        <v>5</v>
      </c>
    </row>
    <row r="24" spans="1:20" x14ac:dyDescent="0.2">
      <c r="A24" s="6" t="s">
        <v>48</v>
      </c>
      <c r="B24" s="7">
        <v>8</v>
      </c>
      <c r="C24" s="7">
        <v>11</v>
      </c>
      <c r="D24" s="7">
        <v>1</v>
      </c>
      <c r="E24" s="8"/>
      <c r="F24" s="3">
        <f t="shared" si="6"/>
        <v>7.6666666666666661</v>
      </c>
      <c r="G24" s="7">
        <v>10</v>
      </c>
      <c r="H24" s="7">
        <v>8</v>
      </c>
      <c r="I24" s="8"/>
      <c r="J24" s="8"/>
      <c r="K24" s="8"/>
      <c r="L24" s="8"/>
      <c r="M24" s="8"/>
      <c r="N24" s="8"/>
      <c r="O24" s="3">
        <f t="shared" si="7"/>
        <v>9</v>
      </c>
      <c r="P24" s="7">
        <v>7.5</v>
      </c>
      <c r="Q24" s="8"/>
      <c r="R24" s="8"/>
      <c r="S24" s="9">
        <f t="shared" si="8"/>
        <v>3.9333333333333331</v>
      </c>
      <c r="T24" s="10">
        <f t="shared" si="0"/>
        <v>4</v>
      </c>
    </row>
    <row r="25" spans="1:20" x14ac:dyDescent="0.2">
      <c r="A25" s="6" t="s">
        <v>49</v>
      </c>
      <c r="B25" s="7">
        <v>10</v>
      </c>
      <c r="C25" s="7">
        <v>11</v>
      </c>
      <c r="D25" s="7">
        <v>2</v>
      </c>
      <c r="E25" s="8"/>
      <c r="F25" s="3">
        <f t="shared" si="6"/>
        <v>10</v>
      </c>
      <c r="G25" s="7">
        <v>7</v>
      </c>
      <c r="H25" s="7">
        <v>5</v>
      </c>
      <c r="I25" s="8"/>
      <c r="J25" s="8"/>
      <c r="K25" s="8"/>
      <c r="L25" s="8"/>
      <c r="M25" s="8"/>
      <c r="N25" s="8"/>
      <c r="O25" s="3">
        <f t="shared" si="7"/>
        <v>6</v>
      </c>
      <c r="P25" s="7">
        <v>6.5</v>
      </c>
      <c r="Q25" s="8"/>
      <c r="R25" s="8"/>
      <c r="S25" s="9">
        <f t="shared" si="8"/>
        <v>3.9000000000000004</v>
      </c>
      <c r="T25" s="10">
        <f t="shared" si="0"/>
        <v>4</v>
      </c>
    </row>
    <row r="26" spans="1:20" ht="31.5" x14ac:dyDescent="0.2">
      <c r="A26" s="6" t="s">
        <v>50</v>
      </c>
      <c r="B26" s="7">
        <v>6</v>
      </c>
      <c r="C26" s="7">
        <v>7</v>
      </c>
      <c r="D26" s="7">
        <v>0</v>
      </c>
      <c r="E26" s="8"/>
      <c r="F26" s="3">
        <f t="shared" si="6"/>
        <v>4.1212121212121211</v>
      </c>
      <c r="G26" s="7">
        <v>0</v>
      </c>
      <c r="H26" s="7">
        <v>0</v>
      </c>
      <c r="I26" s="8"/>
      <c r="J26" s="8"/>
      <c r="K26" s="8"/>
      <c r="L26" s="8"/>
      <c r="M26" s="8"/>
      <c r="N26" s="8"/>
      <c r="O26" s="3">
        <f t="shared" si="7"/>
        <v>0</v>
      </c>
      <c r="P26" s="7">
        <v>3.25</v>
      </c>
      <c r="Q26" s="8"/>
      <c r="R26" s="8"/>
      <c r="S26" s="9">
        <f t="shared" si="8"/>
        <v>1.4742424242424241</v>
      </c>
      <c r="T26" s="10">
        <f t="shared" si="0"/>
        <v>1</v>
      </c>
    </row>
    <row r="27" spans="1:20" x14ac:dyDescent="0.2">
      <c r="A27" s="21" t="s">
        <v>52</v>
      </c>
      <c r="B27" s="12"/>
      <c r="C27" s="12"/>
      <c r="D27" s="12"/>
      <c r="E27" s="12"/>
      <c r="F27" s="3">
        <f t="shared" si="6"/>
        <v>0</v>
      </c>
      <c r="G27" s="12"/>
      <c r="H27" s="12"/>
      <c r="I27" s="12"/>
      <c r="J27" s="12"/>
      <c r="K27" s="12"/>
      <c r="L27" s="12"/>
      <c r="M27" s="12"/>
      <c r="N27" s="12"/>
      <c r="O27" s="13"/>
      <c r="P27" s="12"/>
      <c r="Q27" s="12"/>
      <c r="R27" s="12"/>
      <c r="S27" s="14">
        <v>8</v>
      </c>
      <c r="T27" s="10">
        <f t="shared" si="0"/>
        <v>8</v>
      </c>
    </row>
    <row r="28" spans="1:20" ht="31.5" x14ac:dyDescent="0.2">
      <c r="A28" s="21" t="s">
        <v>54</v>
      </c>
      <c r="B28" s="12"/>
      <c r="C28" s="12"/>
      <c r="D28" s="12"/>
      <c r="E28" s="12"/>
      <c r="F28" s="3">
        <f t="shared" si="6"/>
        <v>0</v>
      </c>
      <c r="G28" s="12"/>
      <c r="H28" s="12"/>
      <c r="I28" s="12"/>
      <c r="J28" s="12"/>
      <c r="K28" s="12"/>
      <c r="L28" s="12"/>
      <c r="M28" s="12"/>
      <c r="N28" s="12"/>
      <c r="O28" s="13"/>
      <c r="P28" s="12"/>
      <c r="Q28" s="12"/>
      <c r="R28" s="12"/>
      <c r="S28" s="14">
        <v>8</v>
      </c>
      <c r="T28" s="10">
        <f t="shared" si="0"/>
        <v>8</v>
      </c>
    </row>
    <row r="29" spans="1:20" ht="31.5" x14ac:dyDescent="0.2">
      <c r="A29" s="6" t="s">
        <v>55</v>
      </c>
      <c r="B29" s="7">
        <v>8</v>
      </c>
      <c r="C29" s="7">
        <v>7</v>
      </c>
      <c r="D29" s="7">
        <v>1</v>
      </c>
      <c r="E29" s="8"/>
      <c r="F29" s="3">
        <f t="shared" si="6"/>
        <v>6.454545454545455</v>
      </c>
      <c r="G29" s="7">
        <v>0</v>
      </c>
      <c r="H29" s="7">
        <v>0</v>
      </c>
      <c r="I29" s="8"/>
      <c r="J29" s="8"/>
      <c r="K29" s="8"/>
      <c r="L29" s="8"/>
      <c r="M29" s="8"/>
      <c r="N29" s="8"/>
      <c r="O29" s="3">
        <f t="shared" ref="O29:O30" si="9">SUM(G29:N29)/SUM($G$35:$N$35)*10</f>
        <v>0</v>
      </c>
      <c r="P29" s="7">
        <v>10</v>
      </c>
      <c r="Q29" s="8"/>
      <c r="R29" s="8"/>
      <c r="S29" s="9">
        <f t="shared" ref="S29:S30" si="10">MIN((0.1*O29 + 0.2 *F29 + 0.2 * P29 + 0.3 * Q29 + 0.2 * R29), 8)</f>
        <v>3.290909090909091</v>
      </c>
      <c r="T29" s="10">
        <f t="shared" si="0"/>
        <v>3</v>
      </c>
    </row>
    <row r="30" spans="1:20" ht="31.5" x14ac:dyDescent="0.2">
      <c r="A30" s="6" t="s">
        <v>57</v>
      </c>
      <c r="B30" s="7">
        <v>2</v>
      </c>
      <c r="C30" s="7">
        <v>7</v>
      </c>
      <c r="D30" s="7">
        <v>0</v>
      </c>
      <c r="E30" s="8"/>
      <c r="F30" s="3">
        <f t="shared" si="6"/>
        <v>2.7878787878787881</v>
      </c>
      <c r="G30" s="7">
        <v>8</v>
      </c>
      <c r="H30" s="7">
        <v>5</v>
      </c>
      <c r="I30" s="8"/>
      <c r="J30" s="8"/>
      <c r="K30" s="8"/>
      <c r="L30" s="8"/>
      <c r="M30" s="8"/>
      <c r="N30" s="8"/>
      <c r="O30" s="3">
        <f t="shared" si="9"/>
        <v>6.5</v>
      </c>
      <c r="P30" s="7">
        <v>0</v>
      </c>
      <c r="Q30" s="8"/>
      <c r="R30" s="8"/>
      <c r="S30" s="9">
        <f t="shared" si="10"/>
        <v>1.2075757575757575</v>
      </c>
      <c r="T30" s="10">
        <f t="shared" si="0"/>
        <v>1</v>
      </c>
    </row>
    <row r="31" spans="1:20" ht="31.5" x14ac:dyDescent="0.2">
      <c r="A31" s="21" t="s">
        <v>59</v>
      </c>
      <c r="B31" s="12"/>
      <c r="C31" s="12"/>
      <c r="D31" s="12"/>
      <c r="E31" s="12"/>
      <c r="F31" s="3">
        <f t="shared" si="6"/>
        <v>0</v>
      </c>
      <c r="G31" s="12"/>
      <c r="H31" s="12"/>
      <c r="I31" s="12"/>
      <c r="J31" s="12"/>
      <c r="K31" s="12"/>
      <c r="L31" s="12"/>
      <c r="M31" s="12"/>
      <c r="N31" s="12"/>
      <c r="O31" s="13"/>
      <c r="P31" s="12"/>
      <c r="Q31" s="12"/>
      <c r="R31" s="12"/>
      <c r="S31" s="14">
        <v>8</v>
      </c>
      <c r="T31" s="10">
        <f t="shared" si="0"/>
        <v>8</v>
      </c>
    </row>
    <row r="32" spans="1:20" x14ac:dyDescent="0.2">
      <c r="A32" s="6" t="s">
        <v>63</v>
      </c>
      <c r="B32" s="7">
        <v>10</v>
      </c>
      <c r="C32" s="7">
        <v>7</v>
      </c>
      <c r="D32" s="7">
        <v>2</v>
      </c>
      <c r="E32" s="8"/>
      <c r="F32" s="3">
        <f t="shared" si="6"/>
        <v>8.7878787878787872</v>
      </c>
      <c r="G32" s="7">
        <v>10</v>
      </c>
      <c r="H32" s="7">
        <v>5</v>
      </c>
      <c r="I32" s="8"/>
      <c r="J32" s="8"/>
      <c r="K32" s="8"/>
      <c r="L32" s="8"/>
      <c r="M32" s="8"/>
      <c r="N32" s="8"/>
      <c r="O32" s="3">
        <f t="shared" ref="O32:O35" si="11">SUM(G32:N32)/SUM($G$35:$N$35)*10</f>
        <v>7.5</v>
      </c>
      <c r="P32" s="7">
        <v>6</v>
      </c>
      <c r="Q32" s="8"/>
      <c r="R32" s="8"/>
      <c r="S32" s="9">
        <f t="shared" ref="S32:S35" si="12">MIN((0.1*O32 + 0.2 *F32 + 0.2 * P32 + 0.3 * Q32 + 0.2 * R32), 8)</f>
        <v>3.707575757575758</v>
      </c>
      <c r="T32" s="10">
        <f t="shared" si="0"/>
        <v>4</v>
      </c>
    </row>
    <row r="33" spans="1:20" x14ac:dyDescent="0.2">
      <c r="A33" s="6" t="s">
        <v>65</v>
      </c>
      <c r="B33" s="7">
        <v>0</v>
      </c>
      <c r="C33" s="7">
        <v>0</v>
      </c>
      <c r="D33" s="7">
        <v>0</v>
      </c>
      <c r="E33" s="8"/>
      <c r="F33" s="3">
        <f t="shared" si="6"/>
        <v>0</v>
      </c>
      <c r="G33" s="7">
        <v>0</v>
      </c>
      <c r="H33" s="7">
        <v>0</v>
      </c>
      <c r="I33" s="8"/>
      <c r="J33" s="8"/>
      <c r="K33" s="8"/>
      <c r="L33" s="8"/>
      <c r="M33" s="8"/>
      <c r="N33" s="8"/>
      <c r="O33" s="3">
        <f t="shared" si="11"/>
        <v>0</v>
      </c>
      <c r="P33" s="7">
        <v>2.25</v>
      </c>
      <c r="Q33" s="8"/>
      <c r="R33" s="8"/>
      <c r="S33" s="9">
        <f t="shared" si="12"/>
        <v>0.45</v>
      </c>
      <c r="T33" s="10">
        <f t="shared" si="0"/>
        <v>0</v>
      </c>
    </row>
    <row r="34" spans="1:20" x14ac:dyDescent="0.2">
      <c r="A34" s="6" t="s">
        <v>71</v>
      </c>
      <c r="B34" s="7">
        <v>8</v>
      </c>
      <c r="C34" s="7">
        <v>7</v>
      </c>
      <c r="D34" s="7">
        <v>2</v>
      </c>
      <c r="E34" s="7"/>
      <c r="F34" s="3">
        <f t="shared" si="6"/>
        <v>8.1212121212121211</v>
      </c>
      <c r="G34" s="7">
        <v>7</v>
      </c>
      <c r="H34" s="7">
        <v>5</v>
      </c>
      <c r="I34" s="7"/>
      <c r="J34" s="7"/>
      <c r="K34" s="7"/>
      <c r="L34" s="7"/>
      <c r="M34" s="7"/>
      <c r="N34" s="7"/>
      <c r="O34" s="3">
        <f t="shared" si="11"/>
        <v>6</v>
      </c>
      <c r="P34" s="7">
        <v>10</v>
      </c>
      <c r="Q34" s="7"/>
      <c r="R34" s="7"/>
      <c r="S34" s="9">
        <f t="shared" si="12"/>
        <v>4.2242424242424246</v>
      </c>
      <c r="T34" s="10">
        <f t="shared" si="0"/>
        <v>4</v>
      </c>
    </row>
    <row r="35" spans="1:20" ht="15.75" customHeight="1" x14ac:dyDescent="0.25">
      <c r="A35" s="17" t="s">
        <v>91</v>
      </c>
      <c r="B35" s="18">
        <v>10</v>
      </c>
      <c r="C35" s="18">
        <v>11</v>
      </c>
      <c r="D35" s="18">
        <v>2</v>
      </c>
      <c r="E35" s="18"/>
      <c r="F35" s="9">
        <f>SUM(B35:E35)/SUM($B$35:$E$35)*10</f>
        <v>10</v>
      </c>
      <c r="G35" s="18">
        <v>10</v>
      </c>
      <c r="H35" s="18">
        <v>10</v>
      </c>
      <c r="I35" s="18"/>
      <c r="J35" s="18"/>
      <c r="K35" s="18"/>
      <c r="L35" s="18"/>
      <c r="M35" s="18"/>
      <c r="N35" s="18"/>
      <c r="O35" s="9">
        <f t="shared" si="11"/>
        <v>10</v>
      </c>
      <c r="P35" s="18">
        <v>10</v>
      </c>
      <c r="Q35" s="18"/>
      <c r="R35" s="18"/>
      <c r="S35" s="9">
        <f t="shared" si="12"/>
        <v>5</v>
      </c>
      <c r="T35" s="10">
        <f t="shared" si="0"/>
        <v>5</v>
      </c>
    </row>
  </sheetData>
  <conditionalFormatting sqref="S2:T35">
    <cfRule type="colorScale" priority="1">
      <colorScale>
        <cfvo type="formula" val="0"/>
        <cfvo type="formula" val="8"/>
        <color rgb="FFE06666"/>
        <color rgb="FF6AA84F"/>
      </colorScale>
    </cfRule>
  </conditionalFormatting>
  <conditionalFormatting sqref="B2:B35">
    <cfRule type="colorScale" priority="2">
      <colorScale>
        <cfvo type="formula" val="0"/>
        <cfvo type="max"/>
        <color rgb="FFE67C73"/>
        <color rgb="FF57BB8A"/>
      </colorScale>
    </cfRule>
  </conditionalFormatting>
  <conditionalFormatting sqref="C3:C35">
    <cfRule type="colorScale" priority="3">
      <colorScale>
        <cfvo type="formula" val="0"/>
        <cfvo type="max"/>
        <color rgb="FFE67C73"/>
        <color rgb="FF57BB8A"/>
      </colorScale>
    </cfRule>
  </conditionalFormatting>
  <conditionalFormatting sqref="D2:D35">
    <cfRule type="colorScale" priority="4">
      <colorScale>
        <cfvo type="formula" val="2"/>
        <cfvo type="max"/>
        <color rgb="FFE67C73"/>
        <color rgb="FF57BB8A"/>
      </colorScale>
    </cfRule>
  </conditionalFormatting>
  <conditionalFormatting sqref="F2:F35">
    <cfRule type="colorScale" priority="5">
      <colorScale>
        <cfvo type="formula" val="0"/>
        <cfvo type="max"/>
        <color rgb="FFE67C73"/>
        <color rgb="FF57BB8A"/>
      </colorScale>
    </cfRule>
  </conditionalFormatting>
  <conditionalFormatting sqref="G2:O35">
    <cfRule type="colorScale" priority="6">
      <colorScale>
        <cfvo type="formula" val="0"/>
        <cfvo type="max"/>
        <color rgb="FFE67C73"/>
        <color rgb="FF57BB8A"/>
      </colorScale>
    </cfRule>
  </conditionalFormatting>
  <conditionalFormatting sqref="O2:O35">
    <cfRule type="colorScale" priority="7">
      <colorScale>
        <cfvo type="formula" val="0"/>
        <cfvo type="max"/>
        <color rgb="FFE67C73"/>
        <color rgb="FF57BB8A"/>
      </colorScale>
    </cfRule>
  </conditionalFormatting>
  <conditionalFormatting sqref="P2:P35">
    <cfRule type="colorScale" priority="8">
      <colorScale>
        <cfvo type="formula" val="0"/>
        <cfvo type="formula" val="10"/>
        <color rgb="FFE67C73"/>
        <color rgb="FF57BB8A"/>
      </colorScale>
    </cfRule>
  </conditionalFormatting>
  <conditionalFormatting sqref="Q2:Q35">
    <cfRule type="colorScale" priority="9">
      <colorScale>
        <cfvo type="formula" val="0"/>
        <cfvo type="formula" val="10"/>
        <color rgb="FFE67C73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Чистмат</vt:lpstr>
      <vt:lpstr>Совбак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Софья Никитина</cp:lastModifiedBy>
  <dcterms:modified xsi:type="dcterms:W3CDTF">2024-12-05T20:37:09Z</dcterms:modified>
</cp:coreProperties>
</file>