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 activeTab="2"/>
  </bookViews>
  <sheets>
    <sheet name="Sheet1" sheetId="1" r:id="rId1"/>
    <sheet name="Sheet2" sheetId="2" r:id="rId2"/>
    <sheet name="Arsenal_2018" sheetId="3" r:id="rId3"/>
    <sheet name="Sheet4" sheetId="4" r:id="rId4"/>
  </sheets>
  <definedNames>
    <definedName name="_xlnm.Print_Titles" localSheetId="0">Sheet1!$1:$1</definedName>
  </definedNames>
  <calcPr calcId="124519"/>
</workbook>
</file>

<file path=xl/calcChain.xml><?xml version="1.0" encoding="utf-8"?>
<calcChain xmlns="http://schemas.openxmlformats.org/spreadsheetml/2006/main">
  <c r="U3" i="3"/>
  <c r="U4"/>
  <c r="U5"/>
  <c r="U6"/>
  <c r="U7"/>
  <c r="U8"/>
  <c r="U9"/>
  <c r="U10"/>
  <c r="U11"/>
  <c r="U12"/>
  <c r="U13"/>
  <c r="U14"/>
  <c r="U15"/>
  <c r="U16"/>
  <c r="U17"/>
  <c r="U18"/>
  <c r="U2"/>
  <c r="T2"/>
  <c r="T3"/>
  <c r="T4"/>
  <c r="T5"/>
  <c r="T6"/>
  <c r="T7"/>
  <c r="T8"/>
  <c r="T9"/>
  <c r="T10"/>
  <c r="T11"/>
  <c r="T12"/>
  <c r="T13"/>
  <c r="T14"/>
  <c r="T15"/>
  <c r="T16"/>
  <c r="T17"/>
  <c r="T18"/>
  <c r="R3"/>
  <c r="R4"/>
  <c r="R5"/>
  <c r="R6"/>
  <c r="R7"/>
  <c r="R8"/>
  <c r="R9"/>
  <c r="R10"/>
  <c r="R11"/>
  <c r="R12"/>
  <c r="R13"/>
  <c r="R14"/>
  <c r="R15"/>
  <c r="R16"/>
  <c r="R17"/>
  <c r="R18"/>
  <c r="R2"/>
  <c r="R14" i="1"/>
  <c r="R2"/>
  <c r="R4"/>
  <c r="R6"/>
  <c r="R3"/>
  <c r="R7"/>
  <c r="R11"/>
  <c r="R9"/>
  <c r="R10"/>
  <c r="R19"/>
  <c r="R12"/>
  <c r="R13"/>
  <c r="R20"/>
  <c r="R17"/>
  <c r="R15"/>
  <c r="R18"/>
  <c r="R8"/>
  <c r="R21"/>
  <c r="R16"/>
  <c r="R5"/>
  <c r="Q15"/>
  <c r="Q18"/>
  <c r="Q8"/>
  <c r="Q21"/>
  <c r="Q16"/>
  <c r="Q14"/>
  <c r="Q2"/>
  <c r="Q4"/>
  <c r="Q6"/>
  <c r="Q3"/>
  <c r="Q7"/>
  <c r="Q11"/>
  <c r="Q9"/>
  <c r="Q10"/>
  <c r="Q19"/>
  <c r="Q12"/>
  <c r="Q13"/>
  <c r="Q20"/>
  <c r="Q17"/>
  <c r="Q5"/>
</calcChain>
</file>

<file path=xl/sharedStrings.xml><?xml version="1.0" encoding="utf-8"?>
<sst xmlns="http://schemas.openxmlformats.org/spreadsheetml/2006/main" count="128" uniqueCount="85">
  <si>
    <t>Goals</t>
  </si>
  <si>
    <t>Goals per match</t>
  </si>
  <si>
    <t>Shots</t>
  </si>
  <si>
    <t>Shots on target</t>
  </si>
  <si>
    <t>Shooting accuracy %</t>
  </si>
  <si>
    <t>Penalties scored</t>
  </si>
  <si>
    <t>Big chances created</t>
  </si>
  <si>
    <t>Hit woodwork</t>
  </si>
  <si>
    <t>Team</t>
  </si>
  <si>
    <t>Passes</t>
  </si>
  <si>
    <t>Passes per match</t>
  </si>
  <si>
    <t>Pass accuracy %</t>
  </si>
  <si>
    <t>Crosses</t>
  </si>
  <si>
    <t>Cross accuracy %</t>
  </si>
  <si>
    <t>Arsenal</t>
  </si>
  <si>
    <t>Man City</t>
  </si>
  <si>
    <t>Touches</t>
  </si>
  <si>
    <t>Big chances missed</t>
  </si>
  <si>
    <t>Liverpool</t>
  </si>
  <si>
    <t>Chelsea</t>
  </si>
  <si>
    <t>Fulham</t>
  </si>
  <si>
    <t>Leicester City</t>
  </si>
  <si>
    <t>Everton</t>
  </si>
  <si>
    <t>West Ham United</t>
  </si>
  <si>
    <t>Crystal Palace</t>
  </si>
  <si>
    <t>Watford</t>
  </si>
  <si>
    <t>Southampton</t>
  </si>
  <si>
    <t>Newcastle United</t>
  </si>
  <si>
    <t>Burnley</t>
  </si>
  <si>
    <t>Cardiff City</t>
  </si>
  <si>
    <t>Spurs</t>
  </si>
  <si>
    <t>Man Utd</t>
  </si>
  <si>
    <t>Wolves</t>
  </si>
  <si>
    <t>Bournemouth</t>
  </si>
  <si>
    <t>Brighton</t>
  </si>
  <si>
    <t>Huddersfield</t>
  </si>
  <si>
    <t>Clinical%</t>
  </si>
  <si>
    <t>Shot Conversion%</t>
  </si>
  <si>
    <t>Clean Sheets</t>
  </si>
  <si>
    <t>GA</t>
  </si>
  <si>
    <t>GA/M</t>
  </si>
  <si>
    <t>Saves</t>
  </si>
  <si>
    <t>Tackles</t>
  </si>
  <si>
    <t>Tackle Success</t>
  </si>
  <si>
    <t>Blocked Shots</t>
  </si>
  <si>
    <t>Interceptions</t>
  </si>
  <si>
    <t>Clearences</t>
  </si>
  <si>
    <t>Headed Clearences</t>
  </si>
  <si>
    <t>Aerial Duels Won</t>
  </si>
  <si>
    <t>Errors(goals)</t>
  </si>
  <si>
    <t>OG</t>
  </si>
  <si>
    <t>ShotsOT</t>
  </si>
  <si>
    <t>Offsides</t>
  </si>
  <si>
    <t>ThroughBalls</t>
  </si>
  <si>
    <t>Blocks</t>
  </si>
  <si>
    <t>AerialBattlesWon</t>
  </si>
  <si>
    <t>ErrorsLeadingToGoals</t>
  </si>
  <si>
    <t>Player</t>
  </si>
  <si>
    <t>Lacazette</t>
  </si>
  <si>
    <t>Aubameyang</t>
  </si>
  <si>
    <t>Ozil</t>
  </si>
  <si>
    <t>Mkhitaryan</t>
  </si>
  <si>
    <t>Xhaka</t>
  </si>
  <si>
    <t>Iwobi</t>
  </si>
  <si>
    <t>Torreira</t>
  </si>
  <si>
    <t>Guendouzi</t>
  </si>
  <si>
    <t>Monreal</t>
  </si>
  <si>
    <t>Bellerin</t>
  </si>
  <si>
    <t>Koscielny</t>
  </si>
  <si>
    <t>Sokratis</t>
  </si>
  <si>
    <t>Ramsey</t>
  </si>
  <si>
    <t>Mustafi</t>
  </si>
  <si>
    <t>Maitland-Niles</t>
  </si>
  <si>
    <t>Kolasinac</t>
  </si>
  <si>
    <t>Touch/Match</t>
  </si>
  <si>
    <t>Holding</t>
  </si>
  <si>
    <t>MinutesPlayed</t>
  </si>
  <si>
    <t>Dispossessed</t>
  </si>
  <si>
    <t>Pass completion%</t>
  </si>
  <si>
    <t>Position</t>
  </si>
  <si>
    <t>FWD</t>
  </si>
  <si>
    <t>MID</t>
  </si>
  <si>
    <t>DEF</t>
  </si>
  <si>
    <t>Shots/90</t>
  </si>
  <si>
    <t>ShotsonTarget/90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</si>
</sst>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sz val="8"/>
      <color rgb="FF242424"/>
      <name val="Arial"/>
      <family val="2"/>
    </font>
    <font>
      <sz val="9"/>
      <color theme="1"/>
      <name val="Calibri"/>
      <family val="2"/>
      <scheme val="minor"/>
    </font>
    <font>
      <sz val="7"/>
      <color rgb="FF242424"/>
      <name val="Arial"/>
      <family val="2"/>
    </font>
    <font>
      <sz val="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E8E8E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3" fontId="0" fillId="0" borderId="0" xfId="0" applyNumberFormat="1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0" fontId="3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2"/>
  <sheetViews>
    <sheetView workbookViewId="0">
      <selection activeCell="J1" sqref="J1"/>
    </sheetView>
  </sheetViews>
  <sheetFormatPr defaultRowHeight="14.4"/>
  <cols>
    <col min="2" max="3" width="11.44140625" bestFit="1" customWidth="1"/>
    <col min="4" max="4" width="10.6640625" bestFit="1" customWidth="1"/>
    <col min="5" max="6" width="14.6640625" bestFit="1" customWidth="1"/>
    <col min="7" max="7" width="11.5546875" bestFit="1" customWidth="1"/>
    <col min="8" max="8" width="14.109375" bestFit="1" customWidth="1"/>
    <col min="9" max="9" width="9.33203125" bestFit="1" customWidth="1"/>
    <col min="11" max="11" width="12.5546875" bestFit="1" customWidth="1"/>
    <col min="12" max="12" width="12.21875" bestFit="1" customWidth="1"/>
    <col min="14" max="14" width="12.6640625" bestFit="1" customWidth="1"/>
    <col min="15" max="15" width="9.33203125" customWidth="1"/>
    <col min="16" max="16" width="17.33203125" bestFit="1" customWidth="1"/>
    <col min="17" max="17" width="11.77734375" bestFit="1" customWidth="1"/>
    <col min="18" max="18" width="12.5546875" bestFit="1" customWidth="1"/>
  </cols>
  <sheetData>
    <row r="1" spans="1:18">
      <c r="A1" s="4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16</v>
      </c>
      <c r="P1" s="4" t="s">
        <v>17</v>
      </c>
      <c r="Q1" s="1" t="s">
        <v>36</v>
      </c>
      <c r="R1" s="1" t="s">
        <v>37</v>
      </c>
    </row>
    <row r="2" spans="1:18" ht="15" thickBot="1">
      <c r="A2" s="7" t="s">
        <v>15</v>
      </c>
      <c r="B2">
        <v>95</v>
      </c>
      <c r="C2">
        <v>2.5</v>
      </c>
      <c r="D2">
        <v>683</v>
      </c>
      <c r="E2">
        <v>260</v>
      </c>
      <c r="F2">
        <v>38</v>
      </c>
      <c r="G2">
        <v>3</v>
      </c>
      <c r="H2">
        <v>101</v>
      </c>
      <c r="I2">
        <v>21</v>
      </c>
      <c r="J2">
        <v>26581</v>
      </c>
      <c r="K2">
        <v>699.5</v>
      </c>
      <c r="L2">
        <v>89</v>
      </c>
      <c r="M2">
        <v>783</v>
      </c>
      <c r="N2">
        <v>20</v>
      </c>
      <c r="O2">
        <v>33593</v>
      </c>
      <c r="P2">
        <v>71</v>
      </c>
      <c r="Q2" s="5">
        <f t="shared" ref="Q2:Q21" si="0">(H2-P2)/H2</f>
        <v>0.29702970297029702</v>
      </c>
      <c r="R2" s="6">
        <f t="shared" ref="R2:R21" si="1">(B2/D2)*100</f>
        <v>13.909224011713031</v>
      </c>
    </row>
    <row r="3" spans="1:18" ht="15" thickBot="1">
      <c r="A3" s="7" t="s">
        <v>19</v>
      </c>
      <c r="B3">
        <v>63</v>
      </c>
      <c r="C3">
        <v>1.66</v>
      </c>
      <c r="D3">
        <v>607</v>
      </c>
      <c r="E3">
        <v>198</v>
      </c>
      <c r="F3">
        <v>33</v>
      </c>
      <c r="G3">
        <v>5</v>
      </c>
      <c r="H3">
        <v>81</v>
      </c>
      <c r="I3">
        <v>21</v>
      </c>
      <c r="J3">
        <v>25070</v>
      </c>
      <c r="K3">
        <v>659.74</v>
      </c>
      <c r="L3">
        <v>88</v>
      </c>
      <c r="M3">
        <v>692</v>
      </c>
      <c r="N3">
        <v>19</v>
      </c>
      <c r="O3">
        <v>32358</v>
      </c>
      <c r="P3">
        <v>61</v>
      </c>
      <c r="Q3" s="5">
        <f t="shared" si="0"/>
        <v>0.24691358024691357</v>
      </c>
      <c r="R3" s="6">
        <f t="shared" si="1"/>
        <v>10.378912685337728</v>
      </c>
    </row>
    <row r="4" spans="1:18" ht="15" thickBot="1">
      <c r="A4" s="7" t="s">
        <v>18</v>
      </c>
      <c r="B4">
        <v>89</v>
      </c>
      <c r="C4">
        <v>2.2799999999999998</v>
      </c>
      <c r="D4">
        <v>575</v>
      </c>
      <c r="E4">
        <v>226</v>
      </c>
      <c r="F4">
        <v>39</v>
      </c>
      <c r="G4">
        <v>7</v>
      </c>
      <c r="H4">
        <v>78</v>
      </c>
      <c r="I4">
        <v>19</v>
      </c>
      <c r="J4">
        <v>23638</v>
      </c>
      <c r="K4">
        <v>606.1</v>
      </c>
      <c r="L4">
        <v>84</v>
      </c>
      <c r="M4">
        <v>721</v>
      </c>
      <c r="N4">
        <v>24</v>
      </c>
      <c r="O4">
        <v>30897</v>
      </c>
      <c r="P4">
        <v>24</v>
      </c>
      <c r="Q4" s="5">
        <f t="shared" si="0"/>
        <v>0.69230769230769229</v>
      </c>
      <c r="R4" s="6">
        <f t="shared" si="1"/>
        <v>15.478260869565217</v>
      </c>
    </row>
    <row r="5" spans="1:18" ht="15" thickBot="1">
      <c r="A5" s="7" t="s">
        <v>14</v>
      </c>
      <c r="B5" s="2">
        <v>73</v>
      </c>
      <c r="C5" s="2">
        <v>1.92</v>
      </c>
      <c r="D5" s="2">
        <v>467</v>
      </c>
      <c r="E5" s="2">
        <v>170</v>
      </c>
      <c r="F5" s="2">
        <v>36</v>
      </c>
      <c r="G5" s="2">
        <v>4</v>
      </c>
      <c r="H5" s="2">
        <v>72</v>
      </c>
      <c r="I5" s="3">
        <v>9</v>
      </c>
      <c r="J5" s="2">
        <v>20805</v>
      </c>
      <c r="K5" s="2">
        <v>547.5</v>
      </c>
      <c r="L5" s="2">
        <v>83</v>
      </c>
      <c r="M5" s="2">
        <v>605</v>
      </c>
      <c r="N5" s="2">
        <v>21</v>
      </c>
      <c r="O5" s="2">
        <v>28126</v>
      </c>
      <c r="P5" s="2">
        <v>50</v>
      </c>
      <c r="Q5" s="5">
        <f t="shared" si="0"/>
        <v>0.30555555555555558</v>
      </c>
      <c r="R5" s="6">
        <f t="shared" si="1"/>
        <v>15.631691648822269</v>
      </c>
    </row>
    <row r="6" spans="1:18" ht="15" thickBot="1">
      <c r="A6" s="7" t="s">
        <v>30</v>
      </c>
      <c r="B6">
        <v>67</v>
      </c>
      <c r="C6">
        <v>1.76</v>
      </c>
      <c r="D6">
        <v>537</v>
      </c>
      <c r="E6">
        <v>189</v>
      </c>
      <c r="F6">
        <v>35</v>
      </c>
      <c r="G6">
        <v>4</v>
      </c>
      <c r="H6">
        <v>64</v>
      </c>
      <c r="I6">
        <v>13</v>
      </c>
      <c r="J6">
        <v>21295</v>
      </c>
      <c r="K6">
        <v>560.39</v>
      </c>
      <c r="L6">
        <v>83</v>
      </c>
      <c r="M6">
        <v>643</v>
      </c>
      <c r="N6">
        <v>26</v>
      </c>
      <c r="O6">
        <v>28688</v>
      </c>
      <c r="P6">
        <v>52</v>
      </c>
      <c r="Q6" s="5">
        <f t="shared" si="0"/>
        <v>0.1875</v>
      </c>
      <c r="R6" s="6">
        <f t="shared" si="1"/>
        <v>12.476722532588454</v>
      </c>
    </row>
    <row r="7" spans="1:18" ht="15" thickBot="1">
      <c r="A7" s="7" t="s">
        <v>31</v>
      </c>
      <c r="B7">
        <v>65</v>
      </c>
      <c r="C7">
        <v>1.67</v>
      </c>
      <c r="D7">
        <v>526</v>
      </c>
      <c r="E7">
        <v>225</v>
      </c>
      <c r="F7">
        <v>43</v>
      </c>
      <c r="G7">
        <v>9</v>
      </c>
      <c r="H7">
        <v>65</v>
      </c>
      <c r="I7">
        <v>9</v>
      </c>
      <c r="J7">
        <v>19202</v>
      </c>
      <c r="K7">
        <v>492.36</v>
      </c>
      <c r="L7">
        <v>82</v>
      </c>
      <c r="M7">
        <v>638</v>
      </c>
      <c r="N7">
        <v>20</v>
      </c>
      <c r="O7">
        <v>26476</v>
      </c>
      <c r="P7">
        <v>61</v>
      </c>
      <c r="Q7" s="5">
        <f t="shared" si="0"/>
        <v>6.1538461538461542E-2</v>
      </c>
      <c r="R7" s="6">
        <f t="shared" si="1"/>
        <v>12.357414448669202</v>
      </c>
    </row>
    <row r="8" spans="1:18">
      <c r="A8" s="8" t="s">
        <v>20</v>
      </c>
      <c r="B8">
        <v>34</v>
      </c>
      <c r="C8">
        <v>0.89</v>
      </c>
      <c r="D8">
        <v>454</v>
      </c>
      <c r="E8">
        <v>146</v>
      </c>
      <c r="F8">
        <v>32</v>
      </c>
      <c r="G8">
        <v>2</v>
      </c>
      <c r="H8">
        <v>48</v>
      </c>
      <c r="I8">
        <v>13</v>
      </c>
      <c r="J8">
        <v>17699</v>
      </c>
      <c r="K8">
        <v>465.76</v>
      </c>
      <c r="L8">
        <v>80</v>
      </c>
      <c r="M8">
        <v>611</v>
      </c>
      <c r="N8">
        <v>23</v>
      </c>
      <c r="O8">
        <v>25208</v>
      </c>
      <c r="P8">
        <v>45</v>
      </c>
      <c r="Q8" s="5">
        <f t="shared" si="0"/>
        <v>6.25E-2</v>
      </c>
      <c r="R8" s="6">
        <f t="shared" si="1"/>
        <v>7.4889867841409687</v>
      </c>
    </row>
    <row r="9" spans="1:18">
      <c r="A9" s="8" t="s">
        <v>21</v>
      </c>
      <c r="B9">
        <v>51</v>
      </c>
      <c r="C9">
        <v>1.34</v>
      </c>
      <c r="D9">
        <v>515</v>
      </c>
      <c r="E9">
        <v>184</v>
      </c>
      <c r="F9">
        <v>36</v>
      </c>
      <c r="G9">
        <v>5</v>
      </c>
      <c r="H9">
        <v>59</v>
      </c>
      <c r="I9">
        <v>10</v>
      </c>
      <c r="J9">
        <v>17219</v>
      </c>
      <c r="K9">
        <v>453.13</v>
      </c>
      <c r="L9">
        <v>79</v>
      </c>
      <c r="M9">
        <v>779</v>
      </c>
      <c r="N9">
        <v>21</v>
      </c>
      <c r="O9">
        <v>25054</v>
      </c>
      <c r="P9">
        <v>46</v>
      </c>
      <c r="Q9" s="5">
        <f t="shared" si="0"/>
        <v>0.22033898305084745</v>
      </c>
      <c r="R9" s="6">
        <f t="shared" si="1"/>
        <v>9.9029126213592242</v>
      </c>
    </row>
    <row r="10" spans="1:18" ht="18.600000000000001">
      <c r="A10" s="8" t="s">
        <v>23</v>
      </c>
      <c r="B10">
        <v>52</v>
      </c>
      <c r="C10">
        <v>1.37</v>
      </c>
      <c r="D10">
        <v>441</v>
      </c>
      <c r="E10">
        <v>157</v>
      </c>
      <c r="F10">
        <v>36</v>
      </c>
      <c r="G10">
        <v>5</v>
      </c>
      <c r="H10">
        <v>48</v>
      </c>
      <c r="I10">
        <v>13</v>
      </c>
      <c r="J10">
        <v>16358</v>
      </c>
      <c r="K10">
        <v>430.47</v>
      </c>
      <c r="L10">
        <v>79</v>
      </c>
      <c r="M10">
        <v>630</v>
      </c>
      <c r="N10">
        <v>24</v>
      </c>
      <c r="O10">
        <v>24044</v>
      </c>
      <c r="P10">
        <v>33</v>
      </c>
      <c r="Q10" s="5">
        <f t="shared" si="0"/>
        <v>0.3125</v>
      </c>
      <c r="R10" s="6">
        <f t="shared" si="1"/>
        <v>11.791383219954648</v>
      </c>
    </row>
    <row r="11" spans="1:18">
      <c r="A11" s="8" t="s">
        <v>32</v>
      </c>
      <c r="B11">
        <v>47</v>
      </c>
      <c r="C11">
        <v>1.24</v>
      </c>
      <c r="D11">
        <v>477</v>
      </c>
      <c r="E11">
        <v>152</v>
      </c>
      <c r="F11">
        <v>32</v>
      </c>
      <c r="G11">
        <v>4</v>
      </c>
      <c r="H11">
        <v>65</v>
      </c>
      <c r="I11">
        <v>14</v>
      </c>
      <c r="J11">
        <v>16618</v>
      </c>
      <c r="K11">
        <v>437.32</v>
      </c>
      <c r="L11">
        <v>78</v>
      </c>
      <c r="M11">
        <v>622</v>
      </c>
      <c r="N11">
        <v>25</v>
      </c>
      <c r="O11">
        <v>23969</v>
      </c>
      <c r="P11">
        <v>48</v>
      </c>
      <c r="Q11" s="5">
        <f t="shared" si="0"/>
        <v>0.26153846153846155</v>
      </c>
      <c r="R11" s="6">
        <f t="shared" si="1"/>
        <v>9.8532494758909852</v>
      </c>
    </row>
    <row r="12" spans="1:18">
      <c r="A12" s="8" t="s">
        <v>33</v>
      </c>
      <c r="B12">
        <v>56</v>
      </c>
      <c r="C12">
        <v>1.47</v>
      </c>
      <c r="D12">
        <v>446</v>
      </c>
      <c r="E12">
        <v>163</v>
      </c>
      <c r="F12">
        <v>37</v>
      </c>
      <c r="G12">
        <v>7</v>
      </c>
      <c r="H12">
        <v>77</v>
      </c>
      <c r="I12">
        <v>12</v>
      </c>
      <c r="J12">
        <v>15943</v>
      </c>
      <c r="K12">
        <v>419.55</v>
      </c>
      <c r="L12">
        <v>78</v>
      </c>
      <c r="M12">
        <v>613</v>
      </c>
      <c r="N12">
        <v>27</v>
      </c>
      <c r="O12">
        <v>23367</v>
      </c>
      <c r="P12">
        <v>57</v>
      </c>
      <c r="Q12" s="5">
        <f t="shared" si="0"/>
        <v>0.25974025974025972</v>
      </c>
      <c r="R12" s="6">
        <f t="shared" si="1"/>
        <v>12.556053811659194</v>
      </c>
    </row>
    <row r="13" spans="1:18" ht="18.600000000000001">
      <c r="A13" s="8" t="s">
        <v>24</v>
      </c>
      <c r="B13">
        <v>51</v>
      </c>
      <c r="C13">
        <v>1.34</v>
      </c>
      <c r="D13">
        <v>493</v>
      </c>
      <c r="E13">
        <v>148</v>
      </c>
      <c r="F13">
        <v>30</v>
      </c>
      <c r="G13">
        <v>10</v>
      </c>
      <c r="H13">
        <v>40</v>
      </c>
      <c r="I13">
        <v>16</v>
      </c>
      <c r="J13">
        <v>15243</v>
      </c>
      <c r="K13">
        <v>401.13</v>
      </c>
      <c r="L13">
        <v>77</v>
      </c>
      <c r="M13">
        <v>577</v>
      </c>
      <c r="N13">
        <v>24</v>
      </c>
      <c r="O13">
        <v>23211</v>
      </c>
      <c r="P13">
        <v>38</v>
      </c>
      <c r="Q13" s="5">
        <f t="shared" si="0"/>
        <v>0.05</v>
      </c>
      <c r="R13" s="6">
        <f t="shared" si="1"/>
        <v>10.344827586206897</v>
      </c>
    </row>
    <row r="14" spans="1:18">
      <c r="A14" s="8" t="s">
        <v>22</v>
      </c>
      <c r="B14">
        <v>54</v>
      </c>
      <c r="C14">
        <v>1.42</v>
      </c>
      <c r="D14">
        <v>498</v>
      </c>
      <c r="E14">
        <v>169</v>
      </c>
      <c r="F14">
        <v>34</v>
      </c>
      <c r="G14">
        <v>2</v>
      </c>
      <c r="H14">
        <v>52</v>
      </c>
      <c r="I14">
        <v>16</v>
      </c>
      <c r="J14">
        <v>16494</v>
      </c>
      <c r="K14">
        <v>434.05</v>
      </c>
      <c r="L14">
        <v>77</v>
      </c>
      <c r="M14">
        <v>814</v>
      </c>
      <c r="N14">
        <v>25</v>
      </c>
      <c r="O14">
        <v>24496</v>
      </c>
      <c r="P14">
        <v>50</v>
      </c>
      <c r="Q14" s="5">
        <f t="shared" si="0"/>
        <v>3.8461538461538464E-2</v>
      </c>
      <c r="R14" s="6">
        <f t="shared" si="1"/>
        <v>10.843373493975903</v>
      </c>
    </row>
    <row r="15" spans="1:18">
      <c r="A15" s="8" t="s">
        <v>25</v>
      </c>
      <c r="B15">
        <v>52</v>
      </c>
      <c r="C15">
        <v>1.37</v>
      </c>
      <c r="D15">
        <v>437</v>
      </c>
      <c r="E15">
        <v>152</v>
      </c>
      <c r="F15">
        <v>35</v>
      </c>
      <c r="G15">
        <v>1</v>
      </c>
      <c r="H15">
        <v>63</v>
      </c>
      <c r="I15">
        <v>9</v>
      </c>
      <c r="J15">
        <v>15462</v>
      </c>
      <c r="K15">
        <v>406.89</v>
      </c>
      <c r="L15">
        <v>76</v>
      </c>
      <c r="M15">
        <v>570</v>
      </c>
      <c r="N15">
        <v>18</v>
      </c>
      <c r="O15">
        <v>22878</v>
      </c>
      <c r="P15">
        <v>54</v>
      </c>
      <c r="Q15" s="5">
        <f t="shared" si="0"/>
        <v>0.14285714285714285</v>
      </c>
      <c r="R15" s="6">
        <f t="shared" si="1"/>
        <v>11.899313501144166</v>
      </c>
    </row>
    <row r="16" spans="1:18">
      <c r="A16" s="8" t="s">
        <v>35</v>
      </c>
      <c r="B16">
        <v>22</v>
      </c>
      <c r="C16">
        <v>0.57999999999999996</v>
      </c>
      <c r="D16">
        <v>400</v>
      </c>
      <c r="E16">
        <v>118</v>
      </c>
      <c r="F16">
        <v>30</v>
      </c>
      <c r="G16">
        <v>1</v>
      </c>
      <c r="H16">
        <v>27</v>
      </c>
      <c r="I16">
        <v>11</v>
      </c>
      <c r="J16">
        <v>15902</v>
      </c>
      <c r="K16">
        <v>418.47</v>
      </c>
      <c r="L16">
        <v>76</v>
      </c>
      <c r="M16">
        <v>769</v>
      </c>
      <c r="N16">
        <v>22</v>
      </c>
      <c r="O16">
        <v>23238</v>
      </c>
      <c r="P16">
        <v>24</v>
      </c>
      <c r="Q16" s="5">
        <f t="shared" si="0"/>
        <v>0.1111111111111111</v>
      </c>
      <c r="R16" s="6">
        <f t="shared" si="1"/>
        <v>5.5</v>
      </c>
    </row>
    <row r="17" spans="1:18">
      <c r="A17" s="8" t="s">
        <v>34</v>
      </c>
      <c r="B17">
        <v>35</v>
      </c>
      <c r="C17">
        <v>0.92</v>
      </c>
      <c r="D17">
        <v>371</v>
      </c>
      <c r="E17">
        <v>108</v>
      </c>
      <c r="F17">
        <v>29</v>
      </c>
      <c r="G17">
        <v>5</v>
      </c>
      <c r="H17">
        <v>34</v>
      </c>
      <c r="I17">
        <v>6</v>
      </c>
      <c r="J17">
        <v>14109</v>
      </c>
      <c r="K17">
        <v>371.29</v>
      </c>
      <c r="L17">
        <v>75</v>
      </c>
      <c r="M17">
        <v>636</v>
      </c>
      <c r="N17">
        <v>29</v>
      </c>
      <c r="O17">
        <v>21447</v>
      </c>
      <c r="P17">
        <v>23</v>
      </c>
      <c r="Q17" s="5">
        <f t="shared" si="0"/>
        <v>0.3235294117647059</v>
      </c>
      <c r="R17" s="6">
        <f t="shared" si="1"/>
        <v>9.433962264150944</v>
      </c>
    </row>
    <row r="18" spans="1:18">
      <c r="A18" s="8" t="s">
        <v>26</v>
      </c>
      <c r="B18">
        <v>45</v>
      </c>
      <c r="C18">
        <v>1.18</v>
      </c>
      <c r="D18">
        <v>483</v>
      </c>
      <c r="E18">
        <v>162</v>
      </c>
      <c r="F18">
        <v>34</v>
      </c>
      <c r="G18">
        <v>4</v>
      </c>
      <c r="H18">
        <v>50</v>
      </c>
      <c r="I18">
        <v>13</v>
      </c>
      <c r="J18">
        <v>14297</v>
      </c>
      <c r="K18">
        <v>376.24</v>
      </c>
      <c r="L18">
        <v>74</v>
      </c>
      <c r="M18">
        <v>664</v>
      </c>
      <c r="N18">
        <v>24</v>
      </c>
      <c r="O18">
        <v>22109</v>
      </c>
      <c r="P18">
        <v>48</v>
      </c>
      <c r="Q18" s="5">
        <f t="shared" si="0"/>
        <v>0.04</v>
      </c>
      <c r="R18" s="6">
        <f t="shared" si="1"/>
        <v>9.316770186335404</v>
      </c>
    </row>
    <row r="19" spans="1:18" ht="18.600000000000001">
      <c r="A19" s="8" t="s">
        <v>27</v>
      </c>
      <c r="B19">
        <v>42</v>
      </c>
      <c r="C19">
        <v>1.1100000000000001</v>
      </c>
      <c r="D19">
        <v>446</v>
      </c>
      <c r="E19">
        <v>142</v>
      </c>
      <c r="F19">
        <v>32</v>
      </c>
      <c r="G19">
        <v>1</v>
      </c>
      <c r="H19">
        <v>39</v>
      </c>
      <c r="I19">
        <v>14</v>
      </c>
      <c r="J19">
        <v>13490</v>
      </c>
      <c r="K19">
        <v>355</v>
      </c>
      <c r="L19">
        <v>73</v>
      </c>
      <c r="M19">
        <v>711</v>
      </c>
      <c r="N19">
        <v>24</v>
      </c>
      <c r="O19">
        <v>21317</v>
      </c>
      <c r="P19">
        <v>32</v>
      </c>
      <c r="Q19" s="5">
        <f t="shared" si="0"/>
        <v>0.17948717948717949</v>
      </c>
      <c r="R19" s="6">
        <f t="shared" si="1"/>
        <v>9.4170403587443943</v>
      </c>
    </row>
    <row r="20" spans="1:18">
      <c r="A20" s="8" t="s">
        <v>28</v>
      </c>
      <c r="B20">
        <v>45</v>
      </c>
      <c r="C20">
        <v>1.18</v>
      </c>
      <c r="D20">
        <v>360</v>
      </c>
      <c r="E20">
        <v>116</v>
      </c>
      <c r="F20">
        <v>32</v>
      </c>
      <c r="G20">
        <v>2</v>
      </c>
      <c r="H20">
        <v>49</v>
      </c>
      <c r="I20">
        <v>12</v>
      </c>
      <c r="J20">
        <v>13011</v>
      </c>
      <c r="K20">
        <v>342.39</v>
      </c>
      <c r="L20">
        <v>70</v>
      </c>
      <c r="M20">
        <v>693</v>
      </c>
      <c r="N20">
        <v>24</v>
      </c>
      <c r="O20">
        <v>20291</v>
      </c>
      <c r="P20">
        <v>41</v>
      </c>
      <c r="Q20" s="5">
        <f t="shared" si="0"/>
        <v>0.16326530612244897</v>
      </c>
      <c r="R20" s="6">
        <f t="shared" si="1"/>
        <v>12.5</v>
      </c>
    </row>
    <row r="21" spans="1:18">
      <c r="A21" s="8" t="s">
        <v>29</v>
      </c>
      <c r="B21">
        <v>34</v>
      </c>
      <c r="C21">
        <v>0.89</v>
      </c>
      <c r="D21">
        <v>417</v>
      </c>
      <c r="E21">
        <v>126</v>
      </c>
      <c r="F21">
        <v>30</v>
      </c>
      <c r="G21">
        <v>3</v>
      </c>
      <c r="H21">
        <v>33</v>
      </c>
      <c r="I21">
        <v>4</v>
      </c>
      <c r="J21">
        <v>10226</v>
      </c>
      <c r="K21">
        <v>269.11</v>
      </c>
      <c r="L21">
        <v>64</v>
      </c>
      <c r="M21">
        <v>562</v>
      </c>
      <c r="N21">
        <v>26</v>
      </c>
      <c r="O21">
        <v>17503</v>
      </c>
      <c r="P21">
        <v>32</v>
      </c>
      <c r="Q21" s="5">
        <f t="shared" si="0"/>
        <v>3.0303030303030304E-2</v>
      </c>
      <c r="R21" s="6">
        <f t="shared" si="1"/>
        <v>8.1534772182254205</v>
      </c>
    </row>
    <row r="22" spans="1:18">
      <c r="A22" s="9"/>
    </row>
  </sheetData>
  <sortState ref="A2:R21">
    <sortCondition descending="1" ref="L2:L2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selection activeCell="E26" sqref="E26"/>
    </sheetView>
  </sheetViews>
  <sheetFormatPr defaultRowHeight="14.4"/>
  <cols>
    <col min="1" max="2" width="11.33203125" bestFit="1" customWidth="1"/>
    <col min="6" max="7" width="12.88671875" bestFit="1" customWidth="1"/>
    <col min="8" max="8" width="12.33203125" bestFit="1" customWidth="1"/>
    <col min="9" max="9" width="11.77734375" bestFit="1" customWidth="1"/>
    <col min="10" max="11" width="16.6640625" bestFit="1" customWidth="1"/>
    <col min="12" max="12" width="15" bestFit="1" customWidth="1"/>
    <col min="13" max="13" width="11.21875" bestFit="1" customWidth="1"/>
  </cols>
  <sheetData>
    <row r="1" spans="1:14">
      <c r="A1" t="s">
        <v>8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</row>
    <row r="2" spans="1:14" ht="15" thickBot="1">
      <c r="A2" s="7" t="s">
        <v>15</v>
      </c>
      <c r="B2">
        <v>20</v>
      </c>
      <c r="C2">
        <v>23</v>
      </c>
      <c r="D2">
        <v>0.61</v>
      </c>
      <c r="E2">
        <v>58</v>
      </c>
      <c r="F2">
        <v>518</v>
      </c>
      <c r="G2">
        <v>63</v>
      </c>
      <c r="H2">
        <v>194</v>
      </c>
      <c r="I2">
        <v>362</v>
      </c>
      <c r="J2">
        <v>543</v>
      </c>
      <c r="K2">
        <v>295</v>
      </c>
      <c r="L2">
        <v>2344</v>
      </c>
      <c r="M2">
        <v>2</v>
      </c>
      <c r="N2">
        <v>0</v>
      </c>
    </row>
    <row r="3" spans="1:14" ht="15" thickBot="1">
      <c r="A3" s="7" t="s">
        <v>19</v>
      </c>
      <c r="B3">
        <v>16</v>
      </c>
      <c r="C3">
        <v>39</v>
      </c>
      <c r="D3">
        <v>1.03</v>
      </c>
      <c r="E3">
        <v>85</v>
      </c>
      <c r="F3">
        <v>618</v>
      </c>
      <c r="G3">
        <v>59</v>
      </c>
      <c r="H3">
        <v>199</v>
      </c>
      <c r="I3">
        <v>351</v>
      </c>
      <c r="J3">
        <v>593</v>
      </c>
      <c r="K3">
        <v>330</v>
      </c>
      <c r="L3">
        <v>2548</v>
      </c>
      <c r="M3">
        <v>3</v>
      </c>
      <c r="N3">
        <v>0</v>
      </c>
    </row>
    <row r="4" spans="1:14" ht="15" thickBot="1">
      <c r="A4" s="7" t="s">
        <v>18</v>
      </c>
      <c r="B4">
        <v>21</v>
      </c>
      <c r="C4">
        <v>22</v>
      </c>
      <c r="D4">
        <v>0.56000000000000005</v>
      </c>
      <c r="E4">
        <v>76</v>
      </c>
      <c r="F4">
        <v>610</v>
      </c>
      <c r="G4">
        <v>61</v>
      </c>
      <c r="H4">
        <v>141</v>
      </c>
      <c r="I4">
        <v>314</v>
      </c>
      <c r="J4">
        <v>639</v>
      </c>
      <c r="K4">
        <v>317</v>
      </c>
      <c r="L4">
        <v>2518</v>
      </c>
      <c r="M4">
        <v>4</v>
      </c>
      <c r="N4">
        <v>0</v>
      </c>
    </row>
    <row r="5" spans="1:14" ht="15" thickBot="1">
      <c r="A5" s="7" t="s">
        <v>14</v>
      </c>
      <c r="B5">
        <v>8</v>
      </c>
      <c r="C5">
        <v>51</v>
      </c>
      <c r="D5">
        <v>1.34</v>
      </c>
      <c r="E5">
        <v>133</v>
      </c>
      <c r="F5">
        <v>609</v>
      </c>
      <c r="G5">
        <v>60</v>
      </c>
      <c r="H5">
        <v>128</v>
      </c>
      <c r="I5">
        <v>412</v>
      </c>
      <c r="J5">
        <v>762</v>
      </c>
      <c r="K5">
        <v>404</v>
      </c>
      <c r="L5">
        <v>2489</v>
      </c>
      <c r="M5">
        <v>13</v>
      </c>
      <c r="N5">
        <v>2</v>
      </c>
    </row>
    <row r="6" spans="1:14" ht="15" thickBot="1">
      <c r="A6" s="7" t="s">
        <v>30</v>
      </c>
      <c r="B6">
        <v>13</v>
      </c>
      <c r="C6">
        <v>39</v>
      </c>
      <c r="D6">
        <v>1.03</v>
      </c>
      <c r="E6">
        <v>121</v>
      </c>
      <c r="F6">
        <v>626</v>
      </c>
      <c r="G6">
        <v>60</v>
      </c>
      <c r="H6">
        <v>142</v>
      </c>
      <c r="I6">
        <v>326</v>
      </c>
      <c r="J6">
        <v>770</v>
      </c>
      <c r="K6">
        <v>411</v>
      </c>
      <c r="L6">
        <v>2566</v>
      </c>
      <c r="M6">
        <v>6</v>
      </c>
      <c r="N6">
        <v>3</v>
      </c>
    </row>
    <row r="7" spans="1:14" ht="15" thickBot="1">
      <c r="A7" s="7" t="s">
        <v>31</v>
      </c>
      <c r="B7">
        <v>7</v>
      </c>
      <c r="C7">
        <v>54</v>
      </c>
      <c r="D7">
        <v>1.38</v>
      </c>
      <c r="E7">
        <v>122</v>
      </c>
      <c r="F7">
        <v>581</v>
      </c>
      <c r="G7">
        <v>60</v>
      </c>
      <c r="H7">
        <v>130</v>
      </c>
      <c r="I7">
        <v>355</v>
      </c>
      <c r="J7">
        <v>785</v>
      </c>
      <c r="K7">
        <v>370</v>
      </c>
      <c r="L7">
        <v>2683</v>
      </c>
      <c r="M7">
        <v>8</v>
      </c>
      <c r="N7">
        <v>3</v>
      </c>
    </row>
    <row r="8" spans="1:14">
      <c r="A8" s="8" t="s">
        <v>20</v>
      </c>
      <c r="B8">
        <v>5</v>
      </c>
      <c r="C8">
        <v>81</v>
      </c>
      <c r="D8">
        <v>2.13</v>
      </c>
      <c r="E8">
        <v>147</v>
      </c>
      <c r="F8">
        <v>591</v>
      </c>
      <c r="G8">
        <v>61</v>
      </c>
      <c r="H8">
        <v>116</v>
      </c>
      <c r="I8">
        <v>433</v>
      </c>
      <c r="J8">
        <v>971</v>
      </c>
      <c r="K8">
        <v>443</v>
      </c>
      <c r="L8">
        <v>2781</v>
      </c>
      <c r="M8">
        <v>12</v>
      </c>
      <c r="N8">
        <v>2</v>
      </c>
    </row>
    <row r="9" spans="1:14">
      <c r="A9" s="8" t="s">
        <v>21</v>
      </c>
      <c r="B9">
        <v>10</v>
      </c>
      <c r="C9">
        <v>48</v>
      </c>
      <c r="D9">
        <v>1.26</v>
      </c>
      <c r="E9">
        <v>90</v>
      </c>
      <c r="F9">
        <v>676</v>
      </c>
      <c r="G9">
        <v>58</v>
      </c>
      <c r="H9">
        <v>133</v>
      </c>
      <c r="I9">
        <v>436</v>
      </c>
      <c r="J9">
        <v>945</v>
      </c>
      <c r="K9">
        <v>500</v>
      </c>
      <c r="L9">
        <v>3074</v>
      </c>
      <c r="M9">
        <v>4</v>
      </c>
      <c r="N9">
        <v>0</v>
      </c>
    </row>
    <row r="10" spans="1:14">
      <c r="A10" s="8" t="s">
        <v>23</v>
      </c>
      <c r="B10">
        <v>7</v>
      </c>
      <c r="C10">
        <v>55</v>
      </c>
      <c r="D10">
        <v>1.45</v>
      </c>
      <c r="E10">
        <v>148</v>
      </c>
      <c r="F10">
        <v>723</v>
      </c>
      <c r="G10">
        <v>54</v>
      </c>
      <c r="H10">
        <v>114</v>
      </c>
      <c r="I10">
        <v>457</v>
      </c>
      <c r="J10">
        <v>855</v>
      </c>
      <c r="K10">
        <v>397</v>
      </c>
      <c r="L10">
        <v>2780</v>
      </c>
      <c r="M10">
        <v>5</v>
      </c>
      <c r="N10">
        <v>2</v>
      </c>
    </row>
    <row r="11" spans="1:14">
      <c r="A11" s="8" t="s">
        <v>32</v>
      </c>
      <c r="B11">
        <v>9</v>
      </c>
      <c r="C11">
        <v>46</v>
      </c>
      <c r="D11">
        <v>1.21</v>
      </c>
      <c r="E11">
        <v>100</v>
      </c>
      <c r="F11">
        <v>720</v>
      </c>
      <c r="G11">
        <v>57</v>
      </c>
      <c r="H11">
        <v>118</v>
      </c>
      <c r="I11">
        <v>501</v>
      </c>
      <c r="J11">
        <v>824</v>
      </c>
      <c r="K11">
        <v>464</v>
      </c>
      <c r="L11">
        <v>2998</v>
      </c>
      <c r="M11">
        <v>3</v>
      </c>
      <c r="N11">
        <v>4</v>
      </c>
    </row>
    <row r="12" spans="1:14">
      <c r="A12" s="8" t="s">
        <v>33</v>
      </c>
      <c r="B12">
        <v>10</v>
      </c>
      <c r="C12">
        <v>70</v>
      </c>
      <c r="D12">
        <v>1.84</v>
      </c>
      <c r="E12">
        <v>110</v>
      </c>
      <c r="F12">
        <v>526</v>
      </c>
      <c r="G12">
        <v>57</v>
      </c>
      <c r="H12">
        <v>108</v>
      </c>
      <c r="I12">
        <v>371</v>
      </c>
      <c r="J12">
        <v>1019</v>
      </c>
      <c r="K12">
        <v>515</v>
      </c>
      <c r="L12">
        <v>2676</v>
      </c>
      <c r="M12">
        <v>11</v>
      </c>
      <c r="N12">
        <v>3</v>
      </c>
    </row>
    <row r="13" spans="1:14">
      <c r="A13" s="8" t="s">
        <v>24</v>
      </c>
      <c r="B13">
        <v>12</v>
      </c>
      <c r="C13">
        <v>53</v>
      </c>
      <c r="D13">
        <v>1.39</v>
      </c>
      <c r="E13">
        <v>113</v>
      </c>
      <c r="F13">
        <v>730</v>
      </c>
      <c r="G13">
        <v>61</v>
      </c>
      <c r="H13">
        <v>139</v>
      </c>
      <c r="I13">
        <v>446</v>
      </c>
      <c r="J13">
        <v>940</v>
      </c>
      <c r="K13">
        <v>467</v>
      </c>
      <c r="L13">
        <v>2868</v>
      </c>
      <c r="M13">
        <v>5</v>
      </c>
      <c r="N13">
        <v>1</v>
      </c>
    </row>
    <row r="14" spans="1:14">
      <c r="A14" s="8" t="s">
        <v>22</v>
      </c>
      <c r="B14">
        <v>14</v>
      </c>
      <c r="C14">
        <v>46</v>
      </c>
      <c r="D14">
        <v>1.21</v>
      </c>
      <c r="E14">
        <v>94</v>
      </c>
      <c r="F14">
        <v>700</v>
      </c>
      <c r="G14">
        <v>63</v>
      </c>
      <c r="H14">
        <v>140</v>
      </c>
      <c r="I14">
        <v>456</v>
      </c>
      <c r="J14">
        <v>825</v>
      </c>
      <c r="K14">
        <v>430</v>
      </c>
      <c r="L14">
        <v>3211</v>
      </c>
      <c r="M14">
        <v>7</v>
      </c>
      <c r="N14">
        <v>2</v>
      </c>
    </row>
    <row r="15" spans="1:14">
      <c r="A15" s="8" t="s">
        <v>25</v>
      </c>
      <c r="B15">
        <v>7</v>
      </c>
      <c r="C15">
        <v>59</v>
      </c>
      <c r="D15">
        <v>1.55</v>
      </c>
      <c r="E15">
        <v>127</v>
      </c>
      <c r="F15">
        <v>655</v>
      </c>
      <c r="G15">
        <v>60</v>
      </c>
      <c r="H15">
        <v>128</v>
      </c>
      <c r="I15">
        <v>426</v>
      </c>
      <c r="J15">
        <v>956</v>
      </c>
      <c r="K15">
        <v>447</v>
      </c>
      <c r="L15">
        <v>2855</v>
      </c>
      <c r="M15">
        <v>7</v>
      </c>
      <c r="N15">
        <v>3</v>
      </c>
    </row>
    <row r="16" spans="1:14">
      <c r="A16" s="8" t="s">
        <v>35</v>
      </c>
      <c r="B16">
        <v>5</v>
      </c>
      <c r="C16">
        <v>76</v>
      </c>
      <c r="D16">
        <v>2</v>
      </c>
      <c r="E16">
        <v>114</v>
      </c>
      <c r="F16">
        <v>710</v>
      </c>
      <c r="G16">
        <v>60</v>
      </c>
      <c r="H16">
        <v>114</v>
      </c>
      <c r="I16">
        <v>530</v>
      </c>
      <c r="J16">
        <v>658</v>
      </c>
      <c r="K16">
        <v>246</v>
      </c>
      <c r="L16">
        <v>3018</v>
      </c>
      <c r="M16">
        <v>11</v>
      </c>
      <c r="N16">
        <v>1</v>
      </c>
    </row>
    <row r="17" spans="1:14">
      <c r="A17" s="8" t="s">
        <v>34</v>
      </c>
      <c r="B17">
        <v>7</v>
      </c>
      <c r="C17">
        <v>60</v>
      </c>
      <c r="D17">
        <v>1.58</v>
      </c>
      <c r="E17">
        <v>111</v>
      </c>
      <c r="F17">
        <v>681</v>
      </c>
      <c r="G17">
        <v>58</v>
      </c>
      <c r="H17">
        <v>89</v>
      </c>
      <c r="I17">
        <v>463</v>
      </c>
      <c r="J17">
        <v>921</v>
      </c>
      <c r="K17">
        <v>499</v>
      </c>
      <c r="L17">
        <v>2914</v>
      </c>
      <c r="M17">
        <v>5</v>
      </c>
      <c r="N17">
        <v>0</v>
      </c>
    </row>
    <row r="18" spans="1:14">
      <c r="A18" s="8" t="s">
        <v>26</v>
      </c>
      <c r="B18">
        <v>7</v>
      </c>
      <c r="C18">
        <v>65</v>
      </c>
      <c r="D18">
        <v>1.71</v>
      </c>
      <c r="E18">
        <v>114</v>
      </c>
      <c r="F18">
        <v>699</v>
      </c>
      <c r="G18">
        <v>61</v>
      </c>
      <c r="H18">
        <v>138</v>
      </c>
      <c r="I18">
        <v>548</v>
      </c>
      <c r="J18">
        <v>1068</v>
      </c>
      <c r="K18">
        <v>502</v>
      </c>
      <c r="L18">
        <v>2863</v>
      </c>
      <c r="M18">
        <v>10</v>
      </c>
      <c r="N18">
        <v>3</v>
      </c>
    </row>
    <row r="19" spans="1:14">
      <c r="A19" s="8" t="s">
        <v>27</v>
      </c>
      <c r="B19">
        <v>11</v>
      </c>
      <c r="C19">
        <v>48</v>
      </c>
      <c r="D19">
        <v>1.26</v>
      </c>
      <c r="E19">
        <v>95</v>
      </c>
      <c r="F19">
        <v>714</v>
      </c>
      <c r="G19">
        <v>61</v>
      </c>
      <c r="H19">
        <v>118</v>
      </c>
      <c r="I19">
        <v>506</v>
      </c>
      <c r="J19">
        <v>1120</v>
      </c>
      <c r="K19">
        <v>564</v>
      </c>
      <c r="L19">
        <v>2875</v>
      </c>
      <c r="M19">
        <v>5</v>
      </c>
      <c r="N19">
        <v>1</v>
      </c>
    </row>
    <row r="20" spans="1:14">
      <c r="A20" s="8" t="s">
        <v>28</v>
      </c>
      <c r="B20">
        <v>8</v>
      </c>
      <c r="C20">
        <v>68</v>
      </c>
      <c r="D20">
        <v>1.79</v>
      </c>
      <c r="E20">
        <v>140</v>
      </c>
      <c r="F20">
        <v>583</v>
      </c>
      <c r="G20">
        <v>54</v>
      </c>
      <c r="H20">
        <v>89</v>
      </c>
      <c r="I20">
        <v>365</v>
      </c>
      <c r="J20">
        <v>1080</v>
      </c>
      <c r="K20">
        <v>539</v>
      </c>
      <c r="L20">
        <v>3209</v>
      </c>
      <c r="M20">
        <v>5</v>
      </c>
      <c r="N20">
        <v>4</v>
      </c>
    </row>
    <row r="21" spans="1:14">
      <c r="A21" s="8" t="s">
        <v>29</v>
      </c>
      <c r="B21">
        <v>10</v>
      </c>
      <c r="C21">
        <v>69</v>
      </c>
      <c r="D21">
        <v>1.82</v>
      </c>
      <c r="E21">
        <v>141</v>
      </c>
      <c r="F21">
        <v>655</v>
      </c>
      <c r="G21">
        <v>57</v>
      </c>
      <c r="H21">
        <v>112</v>
      </c>
      <c r="I21">
        <v>528</v>
      </c>
      <c r="J21">
        <v>978</v>
      </c>
      <c r="K21">
        <v>448</v>
      </c>
      <c r="L21">
        <v>3252</v>
      </c>
      <c r="M21">
        <v>8</v>
      </c>
      <c r="N21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21"/>
  <sheetViews>
    <sheetView tabSelected="1" workbookViewId="0">
      <selection activeCell="D17" sqref="D17"/>
    </sheetView>
  </sheetViews>
  <sheetFormatPr defaultRowHeight="14.4"/>
  <cols>
    <col min="1" max="1" width="12.88671875" bestFit="1" customWidth="1"/>
    <col min="3" max="4" width="12.88671875" bestFit="1" customWidth="1"/>
    <col min="5" max="5" width="10.88671875" bestFit="1" customWidth="1"/>
    <col min="6" max="6" width="9.6640625" bestFit="1" customWidth="1"/>
    <col min="10" max="11" width="11.44140625" bestFit="1" customWidth="1"/>
    <col min="12" max="12" width="12.21875" bestFit="1" customWidth="1"/>
    <col min="13" max="14" width="12.88671875" bestFit="1" customWidth="1"/>
    <col min="15" max="15" width="11.77734375" bestFit="1" customWidth="1"/>
    <col min="16" max="17" width="14.109375" bestFit="1" customWidth="1"/>
    <col min="18" max="19" width="16.6640625" bestFit="1" customWidth="1"/>
    <col min="20" max="21" width="19" bestFit="1" customWidth="1"/>
    <col min="22" max="22" width="16.5546875" bestFit="1" customWidth="1"/>
    <col min="23" max="23" width="15.77734375" bestFit="1" customWidth="1"/>
    <col min="24" max="24" width="14.88671875" bestFit="1" customWidth="1"/>
    <col min="25" max="25" width="12" bestFit="1" customWidth="1"/>
  </cols>
  <sheetData>
    <row r="1" spans="1:22">
      <c r="A1" t="s">
        <v>57</v>
      </c>
      <c r="B1" t="s">
        <v>79</v>
      </c>
      <c r="C1" t="s">
        <v>2</v>
      </c>
      <c r="D1" t="s">
        <v>51</v>
      </c>
      <c r="E1" t="s">
        <v>52</v>
      </c>
      <c r="F1" t="s">
        <v>16</v>
      </c>
      <c r="G1" t="s">
        <v>9</v>
      </c>
      <c r="H1" t="s">
        <v>53</v>
      </c>
      <c r="I1" t="s">
        <v>12</v>
      </c>
      <c r="J1" t="s">
        <v>76</v>
      </c>
      <c r="K1" t="s">
        <v>54</v>
      </c>
      <c r="L1" t="s">
        <v>45</v>
      </c>
      <c r="M1" t="s">
        <v>42</v>
      </c>
      <c r="N1" t="s">
        <v>46</v>
      </c>
      <c r="O1" t="s">
        <v>77</v>
      </c>
      <c r="P1" t="s">
        <v>55</v>
      </c>
      <c r="Q1" t="s">
        <v>56</v>
      </c>
      <c r="R1" t="s">
        <v>74</v>
      </c>
      <c r="S1" t="s">
        <v>78</v>
      </c>
      <c r="T1" t="s">
        <v>83</v>
      </c>
      <c r="U1" t="s">
        <v>84</v>
      </c>
      <c r="V1" t="s">
        <v>0</v>
      </c>
    </row>
    <row r="2" spans="1:22">
      <c r="A2" t="s">
        <v>58</v>
      </c>
      <c r="B2" t="s">
        <v>80</v>
      </c>
      <c r="C2">
        <v>81</v>
      </c>
      <c r="D2">
        <v>30</v>
      </c>
      <c r="E2">
        <v>24</v>
      </c>
      <c r="F2">
        <v>1313</v>
      </c>
      <c r="G2">
        <v>771</v>
      </c>
      <c r="H2">
        <v>10</v>
      </c>
      <c r="I2">
        <v>29</v>
      </c>
      <c r="J2">
        <v>2505</v>
      </c>
      <c r="K2">
        <v>1</v>
      </c>
      <c r="L2">
        <v>15</v>
      </c>
      <c r="M2">
        <v>35</v>
      </c>
      <c r="N2">
        <v>29</v>
      </c>
      <c r="O2">
        <v>61</v>
      </c>
      <c r="P2">
        <v>47</v>
      </c>
      <c r="Q2">
        <v>0</v>
      </c>
      <c r="R2" s="5">
        <f>(F2*90)/J2</f>
        <v>47.17365269461078</v>
      </c>
      <c r="S2">
        <v>74.19</v>
      </c>
      <c r="T2">
        <f>(C2*90)/J2</f>
        <v>2.9101796407185629</v>
      </c>
      <c r="U2">
        <f>(D2*90)/J2</f>
        <v>1.0778443113772456</v>
      </c>
      <c r="V2">
        <v>13</v>
      </c>
    </row>
    <row r="3" spans="1:22">
      <c r="A3" t="s">
        <v>59</v>
      </c>
      <c r="B3" t="s">
        <v>80</v>
      </c>
      <c r="C3">
        <v>94</v>
      </c>
      <c r="D3">
        <v>40</v>
      </c>
      <c r="E3">
        <v>23</v>
      </c>
      <c r="F3">
        <v>1132</v>
      </c>
      <c r="G3">
        <v>692</v>
      </c>
      <c r="H3">
        <v>3</v>
      </c>
      <c r="I3">
        <v>43</v>
      </c>
      <c r="J3">
        <v>2731</v>
      </c>
      <c r="K3">
        <v>0</v>
      </c>
      <c r="L3">
        <v>8</v>
      </c>
      <c r="M3">
        <v>21</v>
      </c>
      <c r="N3">
        <v>18</v>
      </c>
      <c r="O3">
        <v>33</v>
      </c>
      <c r="P3">
        <v>32</v>
      </c>
      <c r="Q3">
        <v>0</v>
      </c>
      <c r="R3" s="5">
        <f t="shared" ref="R3:R14" si="0">(F3*90)/J3</f>
        <v>37.305016477480777</v>
      </c>
      <c r="S3">
        <v>73.989999999999995</v>
      </c>
      <c r="T3">
        <f t="shared" ref="T3:T14" si="1">(C3*90)/J3</f>
        <v>3.0977663859392166</v>
      </c>
      <c r="U3">
        <f t="shared" ref="U3:U14" si="2">(D3*90)/J3</f>
        <v>1.3181984621017941</v>
      </c>
      <c r="V3">
        <v>22</v>
      </c>
    </row>
    <row r="4" spans="1:22">
      <c r="A4" t="s">
        <v>60</v>
      </c>
      <c r="B4" t="s">
        <v>81</v>
      </c>
      <c r="C4">
        <v>11</v>
      </c>
      <c r="D4">
        <v>6</v>
      </c>
      <c r="E4">
        <v>10</v>
      </c>
      <c r="F4">
        <v>1384</v>
      </c>
      <c r="G4">
        <v>1118</v>
      </c>
      <c r="H4">
        <v>7</v>
      </c>
      <c r="I4">
        <v>42</v>
      </c>
      <c r="J4">
        <v>1741</v>
      </c>
      <c r="K4">
        <v>2</v>
      </c>
      <c r="L4">
        <v>4</v>
      </c>
      <c r="M4">
        <v>12</v>
      </c>
      <c r="N4">
        <v>0</v>
      </c>
      <c r="O4">
        <v>34</v>
      </c>
      <c r="P4">
        <v>5</v>
      </c>
      <c r="Q4">
        <v>0</v>
      </c>
      <c r="R4" s="5">
        <f t="shared" si="0"/>
        <v>71.545089029293507</v>
      </c>
      <c r="S4">
        <v>88.64</v>
      </c>
      <c r="T4">
        <f t="shared" si="1"/>
        <v>0.56863871338311311</v>
      </c>
      <c r="U4">
        <f t="shared" si="2"/>
        <v>0.31016657093624356</v>
      </c>
      <c r="V4">
        <v>5</v>
      </c>
    </row>
    <row r="5" spans="1:22">
      <c r="A5" t="s">
        <v>61</v>
      </c>
      <c r="B5" t="s">
        <v>81</v>
      </c>
      <c r="C5">
        <v>49</v>
      </c>
      <c r="D5">
        <v>14</v>
      </c>
      <c r="E5">
        <v>3</v>
      </c>
      <c r="F5">
        <v>1197</v>
      </c>
      <c r="G5">
        <v>796</v>
      </c>
      <c r="H5">
        <v>5</v>
      </c>
      <c r="I5">
        <v>63</v>
      </c>
      <c r="J5">
        <v>1644</v>
      </c>
      <c r="K5">
        <v>2</v>
      </c>
      <c r="L5">
        <v>16</v>
      </c>
      <c r="M5">
        <v>28</v>
      </c>
      <c r="N5">
        <v>11</v>
      </c>
      <c r="O5">
        <v>25</v>
      </c>
      <c r="P5">
        <v>21</v>
      </c>
      <c r="Q5">
        <v>0</v>
      </c>
      <c r="R5" s="5">
        <f t="shared" si="0"/>
        <v>65.529197080291965</v>
      </c>
      <c r="S5">
        <v>79.900000000000006</v>
      </c>
      <c r="T5">
        <f t="shared" si="1"/>
        <v>2.6824817518248176</v>
      </c>
      <c r="U5">
        <f t="shared" si="2"/>
        <v>0.76642335766423353</v>
      </c>
      <c r="V5">
        <v>6</v>
      </c>
    </row>
    <row r="6" spans="1:22">
      <c r="A6" t="s">
        <v>62</v>
      </c>
      <c r="B6" t="s">
        <v>81</v>
      </c>
      <c r="C6">
        <v>29</v>
      </c>
      <c r="D6">
        <v>12</v>
      </c>
      <c r="E6">
        <v>1</v>
      </c>
      <c r="F6">
        <v>2784</v>
      </c>
      <c r="G6">
        <v>2245</v>
      </c>
      <c r="H6">
        <v>5</v>
      </c>
      <c r="I6">
        <v>129</v>
      </c>
      <c r="J6">
        <v>2501</v>
      </c>
      <c r="K6">
        <v>9</v>
      </c>
      <c r="L6">
        <v>36</v>
      </c>
      <c r="M6">
        <v>52</v>
      </c>
      <c r="N6">
        <v>54</v>
      </c>
      <c r="O6">
        <v>17</v>
      </c>
      <c r="P6">
        <v>52</v>
      </c>
      <c r="Q6">
        <v>2</v>
      </c>
      <c r="R6" s="5">
        <f t="shared" si="0"/>
        <v>100.18392642942823</v>
      </c>
      <c r="S6">
        <v>85.35</v>
      </c>
      <c r="T6">
        <f t="shared" si="1"/>
        <v>1.0435825669732106</v>
      </c>
      <c r="U6">
        <f t="shared" si="2"/>
        <v>0.43182726909236308</v>
      </c>
      <c r="V6">
        <v>4</v>
      </c>
    </row>
    <row r="7" spans="1:22">
      <c r="A7" t="s">
        <v>63</v>
      </c>
      <c r="B7" t="s">
        <v>80</v>
      </c>
      <c r="C7">
        <v>35</v>
      </c>
      <c r="D7">
        <v>14</v>
      </c>
      <c r="E7">
        <v>2</v>
      </c>
      <c r="F7">
        <v>1415</v>
      </c>
      <c r="G7">
        <v>951</v>
      </c>
      <c r="H7">
        <v>3</v>
      </c>
      <c r="I7">
        <v>57</v>
      </c>
      <c r="J7">
        <v>1972</v>
      </c>
      <c r="K7">
        <v>1</v>
      </c>
      <c r="L7">
        <v>12</v>
      </c>
      <c r="M7">
        <v>28</v>
      </c>
      <c r="N7">
        <v>10</v>
      </c>
      <c r="O7">
        <v>56</v>
      </c>
      <c r="P7">
        <v>4</v>
      </c>
      <c r="Q7">
        <v>1</v>
      </c>
      <c r="R7" s="5">
        <f t="shared" si="0"/>
        <v>64.579107505070994</v>
      </c>
      <c r="S7">
        <v>77.81</v>
      </c>
      <c r="T7">
        <f t="shared" si="1"/>
        <v>1.5973630831643002</v>
      </c>
      <c r="U7">
        <f t="shared" si="2"/>
        <v>0.63894523326572006</v>
      </c>
      <c r="V7">
        <v>3</v>
      </c>
    </row>
    <row r="8" spans="1:22">
      <c r="A8" t="s">
        <v>64</v>
      </c>
      <c r="B8" t="s">
        <v>81</v>
      </c>
      <c r="C8">
        <v>25</v>
      </c>
      <c r="D8">
        <v>6</v>
      </c>
      <c r="E8">
        <v>0</v>
      </c>
      <c r="F8">
        <v>2056</v>
      </c>
      <c r="G8">
        <v>1590</v>
      </c>
      <c r="H8">
        <v>2</v>
      </c>
      <c r="I8">
        <v>28</v>
      </c>
      <c r="J8">
        <v>2379</v>
      </c>
      <c r="K8">
        <v>9</v>
      </c>
      <c r="L8">
        <v>41</v>
      </c>
      <c r="M8">
        <v>65</v>
      </c>
      <c r="N8">
        <v>31</v>
      </c>
      <c r="O8">
        <v>28</v>
      </c>
      <c r="P8">
        <v>21</v>
      </c>
      <c r="Q8">
        <v>0</v>
      </c>
      <c r="R8" s="5">
        <f t="shared" si="0"/>
        <v>77.780580075662044</v>
      </c>
      <c r="S8">
        <v>87.42</v>
      </c>
      <c r="T8">
        <f t="shared" si="1"/>
        <v>0.94577553593947039</v>
      </c>
      <c r="U8">
        <f t="shared" si="2"/>
        <v>0.22698612862547288</v>
      </c>
      <c r="V8">
        <v>2</v>
      </c>
    </row>
    <row r="9" spans="1:22">
      <c r="A9" t="s">
        <v>65</v>
      </c>
      <c r="B9" t="s">
        <v>81</v>
      </c>
      <c r="C9">
        <v>16</v>
      </c>
      <c r="D9">
        <v>4</v>
      </c>
      <c r="E9">
        <v>0</v>
      </c>
      <c r="F9">
        <v>1965</v>
      </c>
      <c r="G9">
        <v>1598</v>
      </c>
      <c r="H9">
        <v>9</v>
      </c>
      <c r="I9">
        <v>15</v>
      </c>
      <c r="J9">
        <v>2142</v>
      </c>
      <c r="K9">
        <v>1</v>
      </c>
      <c r="L9">
        <v>30</v>
      </c>
      <c r="M9">
        <v>44</v>
      </c>
      <c r="N9">
        <v>24</v>
      </c>
      <c r="O9">
        <v>31</v>
      </c>
      <c r="P9">
        <v>18</v>
      </c>
      <c r="Q9">
        <v>1</v>
      </c>
      <c r="R9" s="5">
        <f t="shared" si="0"/>
        <v>82.563025210084035</v>
      </c>
      <c r="S9">
        <v>87.73</v>
      </c>
      <c r="T9">
        <f t="shared" si="1"/>
        <v>0.67226890756302526</v>
      </c>
      <c r="U9">
        <f t="shared" si="2"/>
        <v>0.16806722689075632</v>
      </c>
      <c r="V9">
        <v>1</v>
      </c>
    </row>
    <row r="10" spans="1:22">
      <c r="A10" t="s">
        <v>66</v>
      </c>
      <c r="B10" t="s">
        <v>82</v>
      </c>
      <c r="C10">
        <v>7</v>
      </c>
      <c r="D10">
        <v>4</v>
      </c>
      <c r="E10">
        <v>1</v>
      </c>
      <c r="F10">
        <v>1580</v>
      </c>
      <c r="G10">
        <v>1168</v>
      </c>
      <c r="H10">
        <v>0</v>
      </c>
      <c r="I10">
        <v>28</v>
      </c>
      <c r="J10">
        <v>1861</v>
      </c>
      <c r="K10">
        <v>10</v>
      </c>
      <c r="L10">
        <v>31</v>
      </c>
      <c r="M10">
        <v>35</v>
      </c>
      <c r="N10">
        <v>54</v>
      </c>
      <c r="O10">
        <v>3</v>
      </c>
      <c r="P10">
        <v>36</v>
      </c>
      <c r="Q10">
        <v>0</v>
      </c>
      <c r="R10" s="5">
        <f t="shared" si="0"/>
        <v>76.410531972058038</v>
      </c>
      <c r="S10">
        <v>87.59</v>
      </c>
      <c r="T10">
        <f t="shared" si="1"/>
        <v>0.33852767329392802</v>
      </c>
      <c r="U10">
        <f t="shared" si="2"/>
        <v>0.19344438473938744</v>
      </c>
      <c r="V10">
        <v>1</v>
      </c>
    </row>
    <row r="11" spans="1:22">
      <c r="A11" t="s">
        <v>67</v>
      </c>
      <c r="B11" t="s">
        <v>82</v>
      </c>
      <c r="C11">
        <v>18</v>
      </c>
      <c r="D11">
        <v>4</v>
      </c>
      <c r="E11">
        <v>1</v>
      </c>
      <c r="F11">
        <v>1159</v>
      </c>
      <c r="G11">
        <v>785</v>
      </c>
      <c r="H11">
        <v>6</v>
      </c>
      <c r="I11">
        <v>39</v>
      </c>
      <c r="J11">
        <v>1533</v>
      </c>
      <c r="K11">
        <v>5</v>
      </c>
      <c r="L11">
        <v>20</v>
      </c>
      <c r="M11">
        <v>15</v>
      </c>
      <c r="N11">
        <v>33</v>
      </c>
      <c r="O11">
        <v>15</v>
      </c>
      <c r="P11">
        <v>21</v>
      </c>
      <c r="Q11">
        <v>0</v>
      </c>
      <c r="R11" s="5">
        <f t="shared" si="0"/>
        <v>68.043052837573384</v>
      </c>
      <c r="S11">
        <v>84.2</v>
      </c>
      <c r="T11">
        <f t="shared" si="1"/>
        <v>1.0567514677103718</v>
      </c>
      <c r="U11">
        <f t="shared" si="2"/>
        <v>0.23483365949119372</v>
      </c>
      <c r="V11">
        <v>1</v>
      </c>
    </row>
    <row r="12" spans="1:22">
      <c r="A12" t="s">
        <v>68</v>
      </c>
      <c r="B12" t="s">
        <v>82</v>
      </c>
      <c r="C12">
        <v>5</v>
      </c>
      <c r="D12">
        <v>4</v>
      </c>
      <c r="E12">
        <v>0</v>
      </c>
      <c r="F12">
        <v>1082</v>
      </c>
      <c r="G12">
        <v>891</v>
      </c>
      <c r="H12">
        <v>0</v>
      </c>
      <c r="I12">
        <v>0</v>
      </c>
      <c r="J12">
        <v>1330</v>
      </c>
      <c r="K12">
        <v>15</v>
      </c>
      <c r="L12">
        <v>30</v>
      </c>
      <c r="M12">
        <v>19</v>
      </c>
      <c r="N12">
        <v>70</v>
      </c>
      <c r="O12">
        <v>3</v>
      </c>
      <c r="P12">
        <v>25</v>
      </c>
      <c r="Q12">
        <v>0</v>
      </c>
      <c r="R12" s="5">
        <f t="shared" si="0"/>
        <v>73.218045112781951</v>
      </c>
      <c r="S12">
        <v>91.92</v>
      </c>
      <c r="T12">
        <f t="shared" si="1"/>
        <v>0.33834586466165412</v>
      </c>
      <c r="U12">
        <f t="shared" si="2"/>
        <v>0.27067669172932329</v>
      </c>
      <c r="V12">
        <v>3</v>
      </c>
    </row>
    <row r="13" spans="1:22">
      <c r="A13" t="s">
        <v>69</v>
      </c>
      <c r="B13" t="s">
        <v>82</v>
      </c>
      <c r="C13">
        <v>11</v>
      </c>
      <c r="D13">
        <v>2</v>
      </c>
      <c r="E13">
        <v>0</v>
      </c>
      <c r="F13">
        <v>1699</v>
      </c>
      <c r="G13">
        <v>1387</v>
      </c>
      <c r="H13">
        <v>1</v>
      </c>
      <c r="I13">
        <v>0</v>
      </c>
      <c r="J13">
        <v>2199</v>
      </c>
      <c r="K13">
        <v>17</v>
      </c>
      <c r="L13">
        <v>26</v>
      </c>
      <c r="M13">
        <v>42</v>
      </c>
      <c r="N13">
        <v>108</v>
      </c>
      <c r="O13">
        <v>5</v>
      </c>
      <c r="P13">
        <v>56</v>
      </c>
      <c r="Q13">
        <v>0</v>
      </c>
      <c r="R13" s="5">
        <f t="shared" si="0"/>
        <v>69.536152796725787</v>
      </c>
      <c r="S13">
        <v>89.4</v>
      </c>
      <c r="T13">
        <f t="shared" si="1"/>
        <v>0.45020463847203274</v>
      </c>
      <c r="U13">
        <f t="shared" si="2"/>
        <v>8.1855388813096869E-2</v>
      </c>
      <c r="V13">
        <v>1</v>
      </c>
    </row>
    <row r="14" spans="1:22">
      <c r="A14" t="s">
        <v>70</v>
      </c>
      <c r="B14" t="s">
        <v>81</v>
      </c>
      <c r="C14">
        <v>33</v>
      </c>
      <c r="D14">
        <v>13</v>
      </c>
      <c r="E14">
        <v>4</v>
      </c>
      <c r="F14">
        <v>1029</v>
      </c>
      <c r="G14">
        <v>773</v>
      </c>
      <c r="H14">
        <v>5</v>
      </c>
      <c r="I14">
        <v>15</v>
      </c>
      <c r="J14">
        <v>1328</v>
      </c>
      <c r="K14">
        <v>0</v>
      </c>
      <c r="L14">
        <v>9</v>
      </c>
      <c r="M14">
        <v>34</v>
      </c>
      <c r="N14">
        <v>0</v>
      </c>
      <c r="O14">
        <v>27</v>
      </c>
      <c r="P14">
        <v>13</v>
      </c>
      <c r="Q14">
        <v>0</v>
      </c>
      <c r="R14" s="5">
        <f t="shared" si="0"/>
        <v>69.736445783132524</v>
      </c>
      <c r="S14">
        <v>82.02</v>
      </c>
      <c r="T14">
        <f t="shared" si="1"/>
        <v>2.2364457831325302</v>
      </c>
      <c r="U14">
        <f t="shared" si="2"/>
        <v>0.88102409638554213</v>
      </c>
      <c r="V14">
        <v>4</v>
      </c>
    </row>
    <row r="15" spans="1:22">
      <c r="A15" t="s">
        <v>71</v>
      </c>
      <c r="B15" t="s">
        <v>82</v>
      </c>
      <c r="C15">
        <v>18</v>
      </c>
      <c r="D15">
        <v>9</v>
      </c>
      <c r="E15">
        <v>0</v>
      </c>
      <c r="F15">
        <v>2223</v>
      </c>
      <c r="G15">
        <v>1765</v>
      </c>
      <c r="H15">
        <v>4</v>
      </c>
      <c r="I15">
        <v>11</v>
      </c>
      <c r="J15">
        <v>2615</v>
      </c>
      <c r="K15">
        <v>4</v>
      </c>
      <c r="L15">
        <v>58</v>
      </c>
      <c r="M15">
        <v>62</v>
      </c>
      <c r="N15">
        <v>161</v>
      </c>
      <c r="O15">
        <v>6</v>
      </c>
      <c r="P15">
        <v>123</v>
      </c>
      <c r="Q15">
        <v>1</v>
      </c>
      <c r="R15" s="5">
        <f>(F15*90)/J15</f>
        <v>76.508604206500962</v>
      </c>
      <c r="S15">
        <v>81.87</v>
      </c>
      <c r="T15">
        <f>(C15*90)/J15</f>
        <v>0.6195028680688337</v>
      </c>
      <c r="U15">
        <f>(D15*90)/J15</f>
        <v>0.30975143403441685</v>
      </c>
      <c r="V15">
        <v>2</v>
      </c>
    </row>
    <row r="16" spans="1:22">
      <c r="A16" t="s">
        <v>72</v>
      </c>
      <c r="B16" t="s">
        <v>82</v>
      </c>
      <c r="C16">
        <v>5</v>
      </c>
      <c r="D16">
        <v>3</v>
      </c>
      <c r="E16">
        <v>1</v>
      </c>
      <c r="F16">
        <v>782</v>
      </c>
      <c r="G16">
        <v>451</v>
      </c>
      <c r="H16">
        <v>0</v>
      </c>
      <c r="I16">
        <v>18</v>
      </c>
      <c r="J16">
        <v>986</v>
      </c>
      <c r="K16">
        <v>4</v>
      </c>
      <c r="L16">
        <v>19</v>
      </c>
      <c r="M16">
        <v>33</v>
      </c>
      <c r="N16">
        <v>11</v>
      </c>
      <c r="O16">
        <v>17</v>
      </c>
      <c r="P16">
        <v>6</v>
      </c>
      <c r="Q16">
        <v>0</v>
      </c>
      <c r="R16" s="5">
        <f>(F16*90)/J16</f>
        <v>71.379310344827587</v>
      </c>
      <c r="S16">
        <v>78.489999999999995</v>
      </c>
      <c r="T16">
        <f>(C16*90)/J16</f>
        <v>0.45638945233265721</v>
      </c>
      <c r="U16">
        <f>(D16*90)/J16</f>
        <v>0.2738336713995943</v>
      </c>
      <c r="V16">
        <v>1</v>
      </c>
    </row>
    <row r="17" spans="1:22">
      <c r="A17" t="s">
        <v>73</v>
      </c>
      <c r="B17" t="s">
        <v>82</v>
      </c>
      <c r="C17">
        <v>9</v>
      </c>
      <c r="D17">
        <v>2</v>
      </c>
      <c r="E17">
        <v>10</v>
      </c>
      <c r="F17">
        <v>1469</v>
      </c>
      <c r="G17">
        <v>971</v>
      </c>
      <c r="H17">
        <v>3</v>
      </c>
      <c r="I17">
        <v>51</v>
      </c>
      <c r="J17">
        <v>1890</v>
      </c>
      <c r="K17">
        <v>7</v>
      </c>
      <c r="L17">
        <v>20</v>
      </c>
      <c r="M17">
        <v>34</v>
      </c>
      <c r="N17">
        <v>25</v>
      </c>
      <c r="O17">
        <v>17</v>
      </c>
      <c r="P17">
        <v>20</v>
      </c>
      <c r="Q17">
        <v>1</v>
      </c>
      <c r="R17" s="5">
        <f>(F17*90)/J17</f>
        <v>69.952380952380949</v>
      </c>
      <c r="S17">
        <v>77.650000000000006</v>
      </c>
      <c r="T17">
        <f>(C17*90)/J17</f>
        <v>0.42857142857142855</v>
      </c>
      <c r="U17">
        <f>(D17*90)/J17</f>
        <v>9.5238095238095233E-2</v>
      </c>
      <c r="V17">
        <v>1</v>
      </c>
    </row>
    <row r="18" spans="1:22">
      <c r="A18" t="s">
        <v>75</v>
      </c>
      <c r="B18" t="s">
        <v>82</v>
      </c>
      <c r="C18">
        <v>2</v>
      </c>
      <c r="D18">
        <v>0</v>
      </c>
      <c r="E18">
        <v>0</v>
      </c>
      <c r="F18">
        <v>724</v>
      </c>
      <c r="G18">
        <v>614</v>
      </c>
      <c r="H18">
        <v>0</v>
      </c>
      <c r="I18">
        <v>1</v>
      </c>
      <c r="J18">
        <v>807</v>
      </c>
      <c r="K18">
        <v>7</v>
      </c>
      <c r="L18">
        <v>12</v>
      </c>
      <c r="M18">
        <v>11</v>
      </c>
      <c r="N18">
        <v>37</v>
      </c>
      <c r="O18">
        <v>1</v>
      </c>
      <c r="P18">
        <v>21</v>
      </c>
      <c r="Q18">
        <v>0</v>
      </c>
      <c r="R18" s="5">
        <f>(F18*90)/J18</f>
        <v>80.743494423791816</v>
      </c>
      <c r="S18">
        <v>87.46</v>
      </c>
      <c r="T18">
        <f>(C18*90)/J18</f>
        <v>0.22304832713754646</v>
      </c>
      <c r="U18">
        <f>(D18*90)/J18</f>
        <v>0</v>
      </c>
      <c r="V18">
        <v>1</v>
      </c>
    </row>
    <row r="21" spans="1:22">
      <c r="R2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cols>
    <col min="1" max="1" width="11.33203125" bestFit="1" customWidth="1"/>
    <col min="2" max="2" width="13.77734375" bestFit="1" customWidth="1"/>
    <col min="4" max="4" width="13.21875" bestFit="1" customWidth="1"/>
    <col min="6" max="6" width="9.88671875" bestFit="1" customWidth="1"/>
    <col min="7" max="7" width="17" bestFit="1" customWidth="1"/>
    <col min="8" max="8" width="10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Arsenal_2018</vt:lpstr>
      <vt:lpstr>Sheet4</vt:lpstr>
      <vt:lpstr>Sheet1!Print_Titles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Sohail</dc:creator>
  <cp:lastModifiedBy>Sohail</cp:lastModifiedBy>
  <cp:lastPrinted>2019-07-27T02:37:16Z</cp:lastPrinted>
  <dcterms:created xsi:type="dcterms:W3CDTF">2019-07-26T18:02:37Z</dcterms:created>
  <dcterms:modified xsi:type="dcterms:W3CDTF">2019-08-27T09:18:17Z</dcterms:modified>
</cp:coreProperties>
</file>