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प्रपत्र15" sheetId="2" r:id="rId5"/>
    <sheet state="visible" name="Research Proposal " sheetId="3" r:id="rId6"/>
    <sheet state="visible" name="Previous Data " sheetId="4" r:id="rId7"/>
    <sheet state="visible" name="Resource Person Contact Informa" sheetId="5" r:id="rId8"/>
    <sheet state="visible" name="शीट18" sheetId="6" r:id="rId9"/>
    <sheet state="visible" name="प्रपत्र17" sheetId="7" r:id="rId10"/>
    <sheet state="visible" name="प्रपत्र13" sheetId="8" r:id="rId11"/>
    <sheet state="visible" name="Session Wise List " sheetId="9" r:id="rId12"/>
    <sheet state="visible" name="two session RP" sheetId="10" r:id="rId13"/>
    <sheet state="visible" name="Session Links " sheetId="11" r:id="rId14"/>
    <sheet state="visible" name="प्रपत्र16" sheetId="12" r:id="rId15"/>
    <sheet state="visible" name="one session RP" sheetId="13" r:id="rId16"/>
    <sheet state="visible" name="प्रपत्र14" sheetId="14" r:id="rId17"/>
    <sheet state="hidden" name="DO NOT DELETE - AutoCrat Job Se" sheetId="15" r:id="rId18"/>
  </sheets>
  <definedNames/>
  <calcPr/>
</workbook>
</file>

<file path=xl/sharedStrings.xml><?xml version="1.0" encoding="utf-8"?>
<sst xmlns="http://schemas.openxmlformats.org/spreadsheetml/2006/main" count="2296" uniqueCount="866">
  <si>
    <t>UGC- HUMAN RESOURCE DEVELOPMENT CENTRE, DAVV, Indore</t>
  </si>
  <si>
    <t>5th Faculty Induction Programme (FIP)</t>
  </si>
  <si>
    <t>Date:- 17/08/2022 to  13/09/2022</t>
  </si>
  <si>
    <t xml:space="preserve">TIME - TABLE </t>
  </si>
  <si>
    <t>Day/Date</t>
  </si>
  <si>
    <t>10.00 am to 11:30 am</t>
  </si>
  <si>
    <t>11.30 am to 1.00 pm</t>
  </si>
  <si>
    <t>1.00 pm  to                       2.00pm</t>
  </si>
  <si>
    <t xml:space="preserve">2.00 pm to 3.30 pm </t>
  </si>
  <si>
    <t xml:space="preserve">3.30 pm to 5.00 pm </t>
  </si>
  <si>
    <t>Wednesday                             17-08-2022</t>
  </si>
  <si>
    <r>
      <rPr>
        <rFont val="Times New Roman"/>
        <b/>
        <i/>
        <color theme="1"/>
        <sz val="12.0"/>
      </rPr>
      <t xml:space="preserve">Building the Competencies of Teachers for Technology Enabled Teaching &amp; Learning : A practical Step by Step approach                                        </t>
    </r>
    <r>
      <rPr>
        <rFont val="Times New Roman"/>
        <b val="0"/>
        <i/>
        <color theme="1"/>
        <sz val="12.0"/>
      </rPr>
      <t>Prof. K. Srinivas, NIEPA, New Delhi</t>
    </r>
  </si>
  <si>
    <r>
      <rPr>
        <rFont val="Times New Roman"/>
        <b/>
        <i/>
        <color theme="1"/>
        <sz val="12.0"/>
      </rPr>
      <t>Introduction to Open Education Resources &amp; Video Development Tools</t>
    </r>
    <r>
      <rPr>
        <rFont val="Times New Roman"/>
        <i/>
        <color theme="1"/>
        <sz val="12.0"/>
      </rPr>
      <t xml:space="preserve">                                                  Prof. K. Srinivas, NIEPA, New Delhi</t>
    </r>
  </si>
  <si>
    <t>LUNCH</t>
  </si>
  <si>
    <r>
      <rPr>
        <rFont val="Times New Roman"/>
        <b/>
        <i/>
        <color theme="1"/>
        <sz val="12.0"/>
      </rPr>
      <t xml:space="preserve">    ICT Tools for Teachers                                                                                </t>
    </r>
    <r>
      <rPr>
        <rFont val="Times New Roman"/>
        <b val="0"/>
        <i/>
        <color theme="1"/>
        <sz val="12.0"/>
      </rPr>
      <t xml:space="preserve">       Mr.Sunny Raikwar</t>
    </r>
  </si>
  <si>
    <t xml:space="preserve">   Thursday                        18-08-2022</t>
  </si>
  <si>
    <r>
      <rPr>
        <rFont val="Times New Roman"/>
        <b/>
        <i/>
        <color theme="1"/>
        <sz val="12.0"/>
      </rPr>
      <t xml:space="preserve">              Personal and Professio</t>
    </r>
    <r>
      <rPr>
        <rFont val="Times New Roman"/>
        <b/>
        <i/>
        <color theme="1"/>
        <sz val="12.0"/>
      </rPr>
      <t>nal Ex</t>
    </r>
    <r>
      <rPr>
        <rFont val="Times New Roman"/>
        <b val="0"/>
        <i/>
        <color theme="1"/>
        <sz val="12.0"/>
      </rPr>
      <t>cellence                                     Professor  Satish Batra, Jaipur</t>
    </r>
  </si>
  <si>
    <r>
      <rPr>
        <rFont val="Times New Roman"/>
        <b/>
        <i/>
        <color theme="1"/>
        <sz val="12.0"/>
      </rPr>
      <t xml:space="preserve">              Open Educational R</t>
    </r>
    <r>
      <rPr>
        <rFont val="Times New Roman"/>
        <b/>
        <i/>
        <color theme="1"/>
        <sz val="12.0"/>
      </rPr>
      <t>esour</t>
    </r>
    <r>
      <rPr>
        <rFont val="Times New Roman"/>
        <b val="0"/>
        <i/>
        <color theme="1"/>
        <sz val="12.0"/>
      </rPr>
      <t>ces                                                                           Dr.Pradeep Mishra, Professor, NIEPA, New Delhi</t>
    </r>
  </si>
  <si>
    <t xml:space="preserve">    Friday                             19-08-2022</t>
  </si>
  <si>
    <t xml:space="preserve">HOLIDAY </t>
  </si>
  <si>
    <t xml:space="preserve">     Saturday                         20-08-2022</t>
  </si>
  <si>
    <r>
      <rPr>
        <rFont val="Times New Roman"/>
        <b/>
        <i/>
        <color theme="1"/>
        <sz val="12.0"/>
      </rPr>
      <t>Video creation and video ed</t>
    </r>
    <r>
      <rPr>
        <rFont val="Times New Roman"/>
        <b val="0"/>
        <i/>
        <color theme="1"/>
        <sz val="12.0"/>
      </rPr>
      <t>iting                                             Dr. Joshit Nambiyar, Department of Education, Central University of Kerala</t>
    </r>
  </si>
  <si>
    <r>
      <rPr>
        <rFont val="Times New Roman"/>
        <b/>
        <i/>
        <color theme="1"/>
        <sz val="12.0"/>
      </rPr>
      <t xml:space="preserve">         MOODLE registration and MOODLE App install</t>
    </r>
    <r>
      <rPr>
        <rFont val="Times New Roman"/>
        <b/>
        <i/>
        <color theme="1"/>
        <sz val="12.0"/>
      </rPr>
      <t xml:space="preserve">ation   </t>
    </r>
    <r>
      <rPr>
        <rFont val="Times New Roman"/>
        <b val="0"/>
        <i/>
        <color theme="1"/>
        <sz val="12.0"/>
      </rPr>
      <t xml:space="preserve">                                                      Dr. Deepak Bishla, Ambedkar University, Delhi</t>
    </r>
  </si>
  <si>
    <t xml:space="preserve">    Sunday                         21-08-2022</t>
  </si>
  <si>
    <r>
      <rPr>
        <rFont val="Times New Roman"/>
        <b/>
        <i/>
        <color theme="1"/>
        <sz val="12.0"/>
      </rPr>
      <t xml:space="preserve">E-assessment                                                                          </t>
    </r>
    <r>
      <rPr>
        <rFont val="Times New Roman"/>
        <b val="0"/>
        <i/>
        <color theme="1"/>
        <sz val="12.0"/>
      </rPr>
      <t xml:space="preserve">                                  Dr. Joshit Nambiyar, Department of Education, Central University of Kerala</t>
    </r>
  </si>
  <si>
    <r>
      <rPr>
        <rFont val="Times New Roman"/>
        <b/>
        <i/>
        <color theme="1"/>
        <sz val="12.0"/>
      </rPr>
      <t xml:space="preserve">       Designing MOOCs through MOODLE: working with   Assess</t>
    </r>
    <r>
      <rPr>
        <rFont val="Times New Roman"/>
        <b/>
        <i/>
        <color theme="1"/>
        <sz val="12.0"/>
      </rPr>
      <t xml:space="preserve">ment                                                                           </t>
    </r>
    <r>
      <rPr>
        <rFont val="Times New Roman"/>
        <b val="0"/>
        <i/>
        <color theme="1"/>
        <sz val="12.0"/>
      </rPr>
      <t xml:space="preserve">              Dr. Deepak Bishla, Ambedkar University, Delhi</t>
    </r>
  </si>
  <si>
    <t xml:space="preserve">    Monday                     22-08-2022</t>
  </si>
  <si>
    <r>
      <rPr>
        <rFont val="Times New Roman"/>
        <b/>
        <i/>
        <color theme="1"/>
        <sz val="12.0"/>
      </rPr>
      <t xml:space="preserve">        New  Education Pol</t>
    </r>
    <r>
      <rPr>
        <rFont val="Times New Roman"/>
        <b/>
        <i/>
        <color theme="1"/>
        <sz val="12.0"/>
      </rPr>
      <t xml:space="preserve">icy 2020                </t>
    </r>
    <r>
      <rPr>
        <rFont val="Times New Roman"/>
        <b val="0"/>
        <i/>
        <color theme="1"/>
        <sz val="12.0"/>
      </rPr>
      <t xml:space="preserve">        </t>
    </r>
    <r>
      <rPr>
        <rFont val="Times New Roman"/>
        <b val="0"/>
        <i/>
        <color theme="1"/>
        <sz val="12.0"/>
      </rPr>
      <t xml:space="preserve">        Dr.C.B.Sharma Former Director, NIOS, New Delhi</t>
    </r>
  </si>
  <si>
    <r>
      <rPr>
        <rFont val="Times New Roman"/>
        <b/>
        <i/>
        <color theme="1"/>
        <sz val="12.0"/>
      </rPr>
      <t xml:space="preserve">Stress Management     </t>
    </r>
    <r>
      <rPr>
        <rFont val="Times New Roman"/>
        <b/>
        <i/>
        <color theme="1"/>
        <sz val="12.0"/>
      </rPr>
      <t xml:space="preserve">   </t>
    </r>
    <r>
      <rPr>
        <rFont val="Times New Roman"/>
        <b/>
        <i/>
        <color theme="1"/>
        <sz val="12.0"/>
      </rPr>
      <t xml:space="preserve">                 </t>
    </r>
    <r>
      <rPr>
        <rFont val="Times New Roman"/>
        <b val="0"/>
        <i/>
        <color theme="1"/>
        <sz val="12.0"/>
      </rPr>
      <t>Dr.Nisha Sidiqqui,  Asstt Professor, IMS, DAVV, Indore</t>
    </r>
  </si>
  <si>
    <r>
      <rPr>
        <rFont val="Times New Roman"/>
        <b/>
        <i/>
        <color theme="1"/>
        <sz val="12.0"/>
      </rPr>
      <t>Formulation of Research Proposal   Part-I</t>
    </r>
    <r>
      <rPr>
        <rFont val="Times New Roman"/>
        <b/>
        <i/>
        <color theme="1"/>
        <sz val="12.0"/>
      </rPr>
      <t xml:space="preserve">                      </t>
    </r>
    <r>
      <rPr>
        <rFont val="Times New Roman"/>
        <b val="0"/>
        <i/>
        <color theme="1"/>
        <sz val="12.0"/>
      </rPr>
      <t>Dr. Yamini Karmar, IIPS, DAVV, Indore</t>
    </r>
  </si>
  <si>
    <r>
      <rPr>
        <rFont val="Times New Roman"/>
        <b/>
        <i/>
        <color theme="1"/>
        <sz val="12.0"/>
      </rPr>
      <t xml:space="preserve"> E-content Development                                     </t>
    </r>
    <r>
      <rPr>
        <rFont val="Times New Roman"/>
        <b val="0"/>
        <i/>
        <color theme="1"/>
        <sz val="12.0"/>
      </rPr>
      <t xml:space="preserve"> Dr. Shaligram Prajapati, IIPS, DAVV, Indore</t>
    </r>
  </si>
  <si>
    <t>Tuesday                        23-08-2022</t>
  </si>
  <si>
    <r>
      <rPr>
        <rFont val="Times New Roman"/>
        <b/>
        <i/>
        <color theme="1"/>
        <sz val="12.0"/>
      </rPr>
      <t xml:space="preserve">Role of Teachers in the implementation of NEP 2020               </t>
    </r>
    <r>
      <rPr>
        <rFont val="Times New Roman"/>
        <b val="0"/>
        <i/>
        <color theme="1"/>
        <sz val="12.0"/>
      </rPr>
      <t>Dr.C. B. Sharma, Former Director, NIOS, Professor in Education, IGNOU, Delhi</t>
    </r>
  </si>
  <si>
    <r>
      <rPr>
        <rFont val="Times New Roman"/>
        <b/>
        <i/>
        <color theme="1"/>
        <sz val="12.0"/>
      </rPr>
      <t xml:space="preserve">Formulation of Research Proposal Part II                                      </t>
    </r>
    <r>
      <rPr>
        <rFont val="Times New Roman"/>
        <b/>
        <i/>
        <color theme="1"/>
        <sz val="12.0"/>
      </rPr>
      <t xml:space="preserve">                      </t>
    </r>
    <r>
      <rPr>
        <rFont val="Times New Roman"/>
        <b val="0"/>
        <i/>
        <color theme="1"/>
        <sz val="12.0"/>
      </rPr>
      <t>Dr. Yamini Karmar, IIPS, DAVV, Indore</t>
    </r>
  </si>
  <si>
    <r>
      <rPr>
        <rFont val="Times New Roman"/>
        <b/>
        <i/>
        <color theme="1"/>
        <sz val="12.0"/>
      </rPr>
      <t xml:space="preserve">Assessment and Evaluation: Session and  Presentation   </t>
    </r>
    <r>
      <rPr>
        <rFont val="Times New Roman"/>
        <b/>
        <i/>
        <color theme="1"/>
        <sz val="12.0"/>
      </rPr>
      <t xml:space="preserve">                                                                      </t>
    </r>
    <r>
      <rPr>
        <rFont val="Times New Roman"/>
        <b val="0"/>
        <i/>
        <color theme="1"/>
        <sz val="12.0"/>
      </rPr>
      <t xml:space="preserve">Dr. Rudra Rameshwar,
School of Humanities and Social Sciences, 
Thapar Institute,Patiala 
</t>
    </r>
  </si>
  <si>
    <r>
      <rPr>
        <rFont val="Times New Roman"/>
        <b/>
        <i/>
        <color theme="1"/>
        <sz val="12.0"/>
      </rPr>
      <t xml:space="preserve">Practical Exercise and Training Assessment and Evaluation  </t>
    </r>
    <r>
      <rPr>
        <rFont val="Times New Roman"/>
        <b/>
        <i/>
        <color theme="1"/>
        <sz val="12.0"/>
      </rPr>
      <t xml:space="preserve">                                                     </t>
    </r>
    <r>
      <rPr>
        <rFont val="Times New Roman"/>
        <b val="0"/>
        <i/>
        <color theme="1"/>
        <sz val="12.0"/>
      </rPr>
      <t>Dr. Rudra Rameshwar,
School of Humanities and Social Sciences, 
Thapar Institute,Patia</t>
    </r>
    <r>
      <rPr>
        <rFont val="Times New Roman"/>
        <b val="0"/>
        <i/>
        <color theme="1"/>
        <sz val="12.0"/>
      </rPr>
      <t xml:space="preserve">la 
</t>
    </r>
  </si>
  <si>
    <t>Wednesday                 24-08-2022</t>
  </si>
  <si>
    <r>
      <rPr>
        <rFont val="Times New Roman"/>
        <b/>
        <i/>
        <color theme="1"/>
        <sz val="12.0"/>
      </rPr>
      <t xml:space="preserve">Effective Lesson Plan with special reference to Bloom's Taxonomy                                                            </t>
    </r>
    <r>
      <rPr>
        <rFont val="Times New Roman"/>
        <b val="0"/>
        <i/>
        <color theme="1"/>
        <sz val="12.0"/>
      </rPr>
      <t>Prof. George Thomas, Director, SVIM, Indore</t>
    </r>
  </si>
  <si>
    <r>
      <rPr>
        <rFont val="Times New Roman"/>
        <b/>
        <i/>
        <color theme="1"/>
        <sz val="12.0"/>
      </rPr>
      <t xml:space="preserve">Academic Leadership                                   </t>
    </r>
    <r>
      <rPr>
        <rFont val="Times New Roman"/>
        <b val="0"/>
        <i/>
        <color theme="1"/>
        <sz val="12.0"/>
      </rPr>
      <t>Dr. Suyash Jhawar, Director, Ujjain</t>
    </r>
  </si>
  <si>
    <r>
      <rPr>
        <rFont val="Times New Roman"/>
        <b/>
        <i/>
        <color theme="1"/>
        <sz val="12.0"/>
      </rPr>
      <t xml:space="preserve">Skill Development and Incubation                                                                                                                </t>
    </r>
    <r>
      <rPr>
        <rFont val="Times New Roman"/>
        <b val="0"/>
        <i/>
        <color theme="1"/>
        <sz val="12.0"/>
      </rPr>
      <t xml:space="preserve">  Dr. Ravi Ahuja, Programme coordinator, Skill Development Centre, Savitri Bai Phule University, Pune</t>
    </r>
  </si>
  <si>
    <t xml:space="preserve"> Thursday                             25-08-2022</t>
  </si>
  <si>
    <r>
      <rPr>
        <rFont val="Times New Roman"/>
        <b/>
        <i/>
        <color theme="1"/>
        <sz val="12.0"/>
      </rPr>
      <t xml:space="preserve">Google Classroom                           </t>
    </r>
    <r>
      <rPr>
        <rFont val="Times New Roman"/>
        <b val="0"/>
        <i/>
        <color theme="1"/>
        <sz val="12.0"/>
      </rPr>
      <t>Dr.Surindra Malviya, IIPS, DAVV, Indore</t>
    </r>
  </si>
  <si>
    <r>
      <rPr>
        <rFont val="Times New Roman"/>
        <b/>
        <i/>
        <color theme="1"/>
        <sz val="12.0"/>
      </rPr>
      <t xml:space="preserve">Google Sites                                       </t>
    </r>
    <r>
      <rPr>
        <rFont val="Times New Roman"/>
        <b val="0"/>
        <i/>
        <color theme="1"/>
        <sz val="12.0"/>
      </rPr>
      <t xml:space="preserve">Dr. Shaligram Prajapat </t>
    </r>
  </si>
  <si>
    <r>
      <rPr>
        <rFont val="Times New Roman"/>
        <b/>
        <i/>
        <color theme="1"/>
        <sz val="12.0"/>
      </rPr>
      <t xml:space="preserve">Mentoring Individual Students and Students Groups-Skills and Strategies </t>
    </r>
    <r>
      <rPr>
        <rFont val="Times New Roman"/>
        <b/>
        <i/>
        <color theme="1"/>
        <sz val="12.0"/>
      </rPr>
      <t xml:space="preserve">                        </t>
    </r>
    <r>
      <rPr>
        <rFont val="Times New Roman"/>
        <b val="0"/>
        <i/>
        <color theme="1"/>
        <sz val="12.0"/>
      </rPr>
      <t xml:space="preserve">Dr. Rudra Rameshwar,
School of Humanities and Social Sciences, 
Thapar Institute,Patiala   </t>
    </r>
  </si>
  <si>
    <r>
      <rPr>
        <rFont val="Times New Roman"/>
        <b/>
        <i/>
        <color theme="1"/>
        <sz val="12.0"/>
      </rPr>
      <t xml:space="preserve">Student-Centered Learning: What does it mean for students and Faculties?       </t>
    </r>
    <r>
      <rPr>
        <rFont val="Times New Roman"/>
        <b/>
        <i/>
        <color theme="1"/>
        <sz val="12.0"/>
      </rPr>
      <t xml:space="preserve">                                </t>
    </r>
    <r>
      <rPr>
        <rFont val="Times New Roman"/>
        <b val="0"/>
        <i/>
        <color theme="1"/>
        <sz val="12.0"/>
      </rPr>
      <t>Dr. Rudra Rameshwar,
School of Humanities and Social Sciences, 
Thapar Institute,Patiala</t>
    </r>
  </si>
  <si>
    <t>Friday                                   26-08-2021</t>
  </si>
  <si>
    <r>
      <rPr>
        <rFont val="Times New Roman"/>
        <b/>
        <i/>
        <color theme="1"/>
        <sz val="12.0"/>
      </rPr>
      <t xml:space="preserve">           Plagiarism Detection and its a</t>
    </r>
    <r>
      <rPr>
        <rFont val="Times New Roman"/>
        <b/>
        <i/>
        <color theme="1"/>
        <sz val="12.0"/>
      </rPr>
      <t xml:space="preserve">voidance                       </t>
    </r>
    <r>
      <rPr>
        <rFont val="Times New Roman"/>
        <b/>
        <i/>
        <color theme="1"/>
        <sz val="12.0"/>
      </rPr>
      <t xml:space="preserve">            </t>
    </r>
    <r>
      <rPr>
        <rFont val="Times New Roman"/>
        <b val="0"/>
        <i/>
        <color theme="1"/>
        <sz val="12.0"/>
      </rPr>
      <t xml:space="preserve">           Dr.Tushar Banerjee, School of Life Sciences, DAVV</t>
    </r>
  </si>
  <si>
    <r>
      <rPr>
        <rFont val="Times New Roman"/>
        <b/>
        <i/>
        <color theme="1"/>
        <sz val="12.0"/>
      </rPr>
      <t xml:space="preserve">             Time Manage</t>
    </r>
    <r>
      <rPr>
        <rFont val="Times New Roman"/>
        <i/>
        <color theme="1"/>
        <sz val="12.0"/>
      </rPr>
      <t>ment               Dr.Nisha Siddiqui, IMS, DAVV, Indore</t>
    </r>
  </si>
  <si>
    <r>
      <rPr>
        <rFont val="Times New Roman"/>
        <b/>
        <i/>
        <color theme="1"/>
        <sz val="12.0"/>
      </rPr>
      <t xml:space="preserve">Career Planning for College Teachers under UGC Regulation 2018     </t>
    </r>
    <r>
      <rPr>
        <rFont val="Times New Roman"/>
        <b/>
        <i/>
        <color theme="1"/>
        <sz val="12.0"/>
      </rPr>
      <t xml:space="preserve">                                                    </t>
    </r>
    <r>
      <rPr>
        <rFont val="Times New Roman"/>
        <b val="0"/>
        <i/>
        <color theme="1"/>
        <sz val="12.0"/>
      </rPr>
      <t>Dr. Manish Sitlani, Associate Professor, IIPS, DAVV, Indore</t>
    </r>
  </si>
  <si>
    <t>Seminar Topics Finalization</t>
  </si>
  <si>
    <t>Saturday                      27-08-2022</t>
  </si>
  <si>
    <r>
      <rPr>
        <rFont val="Times New Roman"/>
        <b/>
        <i/>
        <color theme="1"/>
        <sz val="12.0"/>
      </rPr>
      <t xml:space="preserve">Effective ComunicationSkills    </t>
    </r>
    <r>
      <rPr>
        <rFont val="Times New Roman"/>
        <b/>
        <i/>
        <color theme="1"/>
        <sz val="12.0"/>
      </rPr>
      <t xml:space="preserve">                      </t>
    </r>
    <r>
      <rPr>
        <rFont val="Times New Roman"/>
        <b val="0"/>
        <i/>
        <color theme="1"/>
        <sz val="12.0"/>
      </rPr>
      <t>Dr. Vinita Saluja, Pro-VC, Mangalyatan University, Jabalpur</t>
    </r>
  </si>
  <si>
    <r>
      <rPr>
        <rFont val="Times New Roman"/>
        <b/>
        <i/>
        <color theme="1"/>
        <sz val="12.0"/>
      </rPr>
      <t xml:space="preserve">Effective Presentation Skills                      </t>
    </r>
    <r>
      <rPr>
        <rFont val="Times New Roman"/>
        <b val="0"/>
        <i/>
        <color theme="1"/>
        <sz val="12.0"/>
      </rPr>
      <t>Dr. Vinita Saluja, Pro-VC, Mangalyatan University, Jabalpur</t>
    </r>
  </si>
  <si>
    <r>
      <rPr>
        <rFont val="Times New Roman"/>
        <b/>
        <i/>
        <color theme="1"/>
        <sz val="12.0"/>
      </rPr>
      <t xml:space="preserve">             Revised Assessment and Accreditation Framewo</t>
    </r>
    <r>
      <rPr>
        <rFont val="Times New Roman"/>
        <b/>
        <i/>
        <color theme="1"/>
        <sz val="12.0"/>
      </rPr>
      <t xml:space="preserve">rk                                        </t>
    </r>
    <r>
      <rPr>
        <rFont val="Times New Roman"/>
        <b val="0"/>
        <i/>
        <color theme="1"/>
        <sz val="12.0"/>
      </rPr>
      <t xml:space="preserve">             Dr. Shayam Singh Inda, Ast</t>
    </r>
    <r>
      <rPr>
        <rFont val="Times New Roman"/>
        <b val="0"/>
        <i/>
        <color theme="1"/>
        <sz val="12.0"/>
      </rPr>
      <t xml:space="preserve">t Advisor, NAAC, Banguluru                     </t>
    </r>
  </si>
  <si>
    <t>Sunday                                   28-08-2022</t>
  </si>
  <si>
    <t>Sunday</t>
  </si>
  <si>
    <t>Monday                                    29-08-2022</t>
  </si>
  <si>
    <r>
      <rPr>
        <rFont val="Times New Roman"/>
        <b/>
        <i/>
        <color theme="1"/>
        <sz val="12.0"/>
      </rPr>
      <t xml:space="preserve">OBE and attainment of POs, PSOs                                                                        </t>
    </r>
    <r>
      <rPr>
        <rFont val="Times New Roman"/>
        <b val="0"/>
        <i/>
        <color theme="1"/>
        <sz val="12.0"/>
      </rPr>
      <t>Dr.Pratima Jain, Associate Professor, Prestige Institute of Management, Indore</t>
    </r>
  </si>
  <si>
    <r>
      <rPr>
        <rFont val="Times New Roman"/>
        <b/>
        <i/>
        <color theme="1"/>
        <sz val="12.0"/>
      </rPr>
      <t xml:space="preserve">         Research Paper writing                     </t>
    </r>
    <r>
      <rPr>
        <rFont val="Times New Roman"/>
        <b val="0"/>
        <i/>
        <color theme="1"/>
        <sz val="12.0"/>
      </rPr>
      <t xml:space="preserve">         Prof. Anand Kar, School of Life Sciences, DAVV, Indore</t>
    </r>
  </si>
  <si>
    <t>Test</t>
  </si>
  <si>
    <t>Tuesday                                30-08-2022</t>
  </si>
  <si>
    <r>
      <rPr>
        <rFont val="Times New Roman"/>
        <b/>
        <i/>
        <color theme="1"/>
        <sz val="12.0"/>
      </rPr>
      <t xml:space="preserve">OBE and attainment of POs, PSOs                                                                  </t>
    </r>
    <r>
      <rPr>
        <rFont val="Times New Roman"/>
        <b val="0"/>
        <i/>
        <color theme="1"/>
        <sz val="12.0"/>
      </rPr>
      <t>Dr.Pratima Jain, Associate Professor, Prestige Institute of Management, Indore</t>
    </r>
  </si>
  <si>
    <t>Seminar Presentation</t>
  </si>
  <si>
    <t xml:space="preserve">     Wednesday              31-08-2022</t>
  </si>
  <si>
    <r>
      <rPr>
        <rFont val="Times New Roman"/>
        <b/>
        <i/>
        <color theme="1"/>
        <sz val="12.0"/>
      </rPr>
      <t xml:space="preserve">Partcipation-Centric Learning                    </t>
    </r>
    <r>
      <rPr>
        <rFont val="Times New Roman"/>
        <b val="0"/>
        <i/>
        <color theme="1"/>
        <sz val="12.0"/>
      </rPr>
      <t>Dr. Narendran Rajeshwari, Professor, Mohan Lal Sukhadia University, Udaipur</t>
    </r>
  </si>
  <si>
    <r>
      <rPr>
        <rFont val="Times New Roman"/>
        <b/>
        <i/>
        <color theme="1"/>
        <sz val="12.0"/>
      </rPr>
      <t xml:space="preserve">Case Method of Teaching                             </t>
    </r>
    <r>
      <rPr>
        <rFont val="Times New Roman"/>
        <b val="0"/>
        <i/>
        <color theme="1"/>
        <sz val="12.0"/>
      </rPr>
      <t>Dr. Narendran Rajeshwari, Professor, Mohan Lal Sukhadia University, Udaipur</t>
    </r>
  </si>
  <si>
    <r>
      <rPr>
        <rFont val="Times New Roman"/>
        <b/>
        <i/>
        <color theme="1"/>
        <sz val="12.0"/>
      </rPr>
      <t xml:space="preserve">Strategic Planning in Higher Education                                   </t>
    </r>
    <r>
      <rPr>
        <rFont val="Times New Roman"/>
        <b val="0"/>
        <i/>
        <color theme="1"/>
        <sz val="12.0"/>
      </rPr>
      <t>Dr. Shefali Nagpal, UGC-HRDC Director BPS University, Sonipat</t>
    </r>
  </si>
  <si>
    <r>
      <rPr>
        <rFont val="Times New Roman"/>
        <b/>
        <i/>
        <color theme="1"/>
        <sz val="12.0"/>
      </rPr>
      <t xml:space="preserve">Challenges and Opportunities in Indian Higher Education                                         </t>
    </r>
    <r>
      <rPr>
        <rFont val="Times New Roman"/>
        <b val="0"/>
        <i/>
        <color theme="1"/>
        <sz val="12.0"/>
      </rPr>
      <t>Dr. Shefali Nagpal, UGC-HRDC Director BPS University, Sonipat</t>
    </r>
  </si>
  <si>
    <t>Thursday                      01-09-2022</t>
  </si>
  <si>
    <r>
      <rPr>
        <rFont val="Times New Roman"/>
        <b/>
        <i/>
        <color theme="1"/>
        <sz val="12.0"/>
      </rPr>
      <t xml:space="preserve">Considerations for designing the curriculum </t>
    </r>
    <r>
      <rPr>
        <rFont val="Times New Roman"/>
        <b/>
        <i/>
        <color theme="1"/>
        <sz val="12.0"/>
      </rPr>
      <t xml:space="preserve">                                              </t>
    </r>
    <r>
      <rPr>
        <rFont val="Times New Roman"/>
        <b/>
        <i/>
        <color theme="1"/>
        <sz val="12.0"/>
      </rPr>
      <t>Dr.Awtar Singh, School of Education, DAVV, Indore</t>
    </r>
  </si>
  <si>
    <r>
      <rPr>
        <rFont val="Times New Roman"/>
        <b/>
        <i/>
        <color theme="1"/>
        <sz val="12.0"/>
      </rPr>
      <t xml:space="preserve">Reference Writing and Citations                        </t>
    </r>
    <r>
      <rPr>
        <rFont val="Times New Roman"/>
        <b val="0"/>
        <i/>
        <color theme="1"/>
        <sz val="12.0"/>
      </rPr>
      <t>Prof. Anand Kar, School of Life Sciences, DAVV, Indore</t>
    </r>
  </si>
  <si>
    <r>
      <rPr>
        <rFont val="Times New Roman"/>
        <b/>
        <i/>
        <color theme="1"/>
        <sz val="12.0"/>
      </rPr>
      <t xml:space="preserve">Gender Equity, Gender Equakity and sustainable Development Goals                                                          </t>
    </r>
    <r>
      <rPr>
        <rFont val="Times New Roman"/>
        <b val="0"/>
        <i/>
        <color theme="1"/>
        <sz val="12.0"/>
      </rPr>
      <t>Dr.Niharika Tiwari, Assistant Professor, G.B.Pant Social Science Onstitute, Allhabad</t>
    </r>
  </si>
  <si>
    <t>Friday                                     02-09-2022</t>
  </si>
  <si>
    <r>
      <rPr>
        <rFont val="Times New Roman"/>
        <b/>
        <i/>
        <color theme="1"/>
        <sz val="12.0"/>
      </rPr>
      <t xml:space="preserve"> Strategies for Teachers to Keep updated with Academic Developmen</t>
    </r>
    <r>
      <rPr>
        <rFont val="Times New Roman"/>
        <i/>
        <color theme="1"/>
        <sz val="12.0"/>
      </rPr>
      <t xml:space="preserve">t                                                                                                     </t>
    </r>
    <r>
      <rPr>
        <rFont val="Times New Roman"/>
        <i/>
        <color theme="1"/>
        <sz val="12.0"/>
      </rPr>
      <t xml:space="preserve">  Dr. Prateek Maheshwari, Assistant Professor, IIFT, New Delhi </t>
    </r>
  </si>
  <si>
    <r>
      <rPr>
        <rFont val="Times New Roman"/>
        <b/>
        <i/>
        <color theme="1"/>
        <sz val="12.0"/>
      </rPr>
      <t xml:space="preserve">e-Governance in Higher   Education                                    </t>
    </r>
    <r>
      <rPr>
        <rFont val="Times New Roman"/>
        <b val="0"/>
        <i/>
        <color theme="1"/>
        <sz val="12.0"/>
      </rPr>
      <t>Dr.Sunil Kumar Suryawanshi, Advisor, Centre for knowledge Management and e-Governance , AIGGPA, Bhopal</t>
    </r>
  </si>
  <si>
    <t>Saturday                                03-09-2022</t>
  </si>
  <si>
    <r>
      <rPr>
        <rFont val="Times New Roman"/>
        <b/>
        <i/>
        <color theme="1"/>
        <sz val="12.0"/>
      </rPr>
      <t xml:space="preserve">SWOC Analysis of Institute        </t>
    </r>
    <r>
      <rPr>
        <rFont val="Times New Roman"/>
        <b val="0"/>
        <i/>
        <color theme="1"/>
        <sz val="12.0"/>
      </rPr>
      <t>Dr. Rupesh Shukla</t>
    </r>
  </si>
  <si>
    <r>
      <rPr>
        <rFont val="Times New Roman"/>
        <b/>
        <i/>
        <color theme="1"/>
        <sz val="12.0"/>
      </rPr>
      <t xml:space="preserve">Bridging Industry-Academic Gap                   </t>
    </r>
    <r>
      <rPr>
        <rFont val="Times New Roman"/>
        <b val="0"/>
        <i/>
        <color theme="1"/>
        <sz val="12.0"/>
      </rPr>
      <t xml:space="preserve">  Anand Singhai, General Manager, Orange Telecom</t>
    </r>
  </si>
  <si>
    <r>
      <rPr>
        <rFont val="Times New Roman"/>
        <b/>
        <i/>
        <color theme="1"/>
        <sz val="12.0"/>
      </rPr>
      <t xml:space="preserve">           Inflibnet Service</t>
    </r>
    <r>
      <rPr>
        <rFont val="Times New Roman"/>
        <b val="0"/>
        <i/>
        <color theme="1"/>
        <sz val="12.0"/>
      </rPr>
      <t>s                     Dr.Abhishek Kumar, Senior Scientist, Inflibnet, Gandhinagar</t>
    </r>
  </si>
  <si>
    <r>
      <rPr>
        <rFont val="Times New Roman"/>
        <b/>
        <i/>
        <color theme="1"/>
        <sz val="12.0"/>
      </rPr>
      <t xml:space="preserve">Inflibnet learning towards e-content                        </t>
    </r>
    <r>
      <rPr>
        <rFont val="Times New Roman"/>
        <b val="0"/>
        <i/>
        <color theme="1"/>
        <sz val="12.0"/>
      </rPr>
      <t>Dr.Abhishek Kumar, Senior Scientist, Inflibnet, Gandhinagar</t>
    </r>
  </si>
  <si>
    <t>Sunday                               04-09-2022</t>
  </si>
  <si>
    <t>Monday                              05-09-2022</t>
  </si>
  <si>
    <r>
      <rPr>
        <rFont val="Times New Roman"/>
        <b/>
        <i/>
        <color theme="1"/>
        <sz val="12.0"/>
      </rPr>
      <t xml:space="preserve">Conflict Management                                                                                 </t>
    </r>
    <r>
      <rPr>
        <rFont val="Times New Roman"/>
        <b val="0"/>
        <i/>
        <color theme="1"/>
        <sz val="12.0"/>
      </rPr>
      <t>Dr.K.Subramanium,</t>
    </r>
    <r>
      <rPr>
        <rFont val="Times New Roman"/>
        <b/>
        <i/>
        <color theme="1"/>
        <sz val="12.0"/>
      </rPr>
      <t xml:space="preserve"> </t>
    </r>
    <r>
      <rPr>
        <rFont val="Times New Roman"/>
        <b val="0"/>
        <i/>
        <color theme="1"/>
        <sz val="12.0"/>
      </rPr>
      <t>Retired Chief Forest Conservator and Member State Planning Commission Chattisgarh</t>
    </r>
  </si>
  <si>
    <r>
      <rPr>
        <rFont val="Times New Roman"/>
        <b/>
        <i/>
        <color theme="1"/>
        <sz val="12.0"/>
      </rPr>
      <t xml:space="preserve">Technology addiction: Impact on Student's mental Health                                                                       </t>
    </r>
    <r>
      <rPr>
        <rFont val="Times New Roman"/>
        <b val="0"/>
        <i/>
        <color theme="1"/>
        <sz val="12.0"/>
      </rPr>
      <t>Dr. Shama Hamdani, Clinical Psychologist, Bhilai</t>
    </r>
  </si>
  <si>
    <t>Tuesday                        06-09-2022</t>
  </si>
  <si>
    <r>
      <rPr>
        <rFont val="Times New Roman"/>
        <b/>
        <i/>
        <color theme="1"/>
        <sz val="12.0"/>
      </rPr>
      <t>Understanding Research Publication Ethics: Plagiarism, its detection and avoidance and How to avoid publishing is predatory and low quality journals</t>
    </r>
    <r>
      <rPr>
        <rFont val="Times New Roman"/>
        <b/>
        <i/>
        <color theme="1"/>
        <sz val="12.0"/>
      </rPr>
      <t xml:space="preserve">                                                                                                     </t>
    </r>
    <r>
      <rPr>
        <rFont val="Times New Roman"/>
        <b/>
        <i/>
        <color theme="1"/>
        <sz val="12.0"/>
      </rPr>
      <t>Prof.R.C. Gaur, Dean, IGNCA, New Delhi</t>
    </r>
  </si>
  <si>
    <r>
      <rPr>
        <rFont val="Times New Roman"/>
        <b/>
        <i/>
        <color theme="1"/>
        <sz val="12.0"/>
      </rPr>
      <t xml:space="preserve">National And Global Trends in Higher Education   </t>
    </r>
    <r>
      <rPr>
        <rFont val="Times New Roman"/>
        <b/>
        <i/>
        <color theme="1"/>
        <sz val="12.0"/>
      </rPr>
      <t xml:space="preserve">                                                      Dr.Deepak Garg, Professor, Bennet University, Delhi</t>
    </r>
  </si>
  <si>
    <r>
      <rPr>
        <rFont val="Times New Roman"/>
        <b/>
        <i/>
        <color theme="1"/>
        <sz val="12.0"/>
      </rPr>
      <t xml:space="preserve">Higher Education and its eco system                                               </t>
    </r>
    <r>
      <rPr>
        <rFont val="Times New Roman"/>
        <b val="0"/>
        <i/>
        <color theme="1"/>
        <sz val="12.0"/>
      </rPr>
      <t>Dr. Karunesh Saxena, Vice Chancellor, Sangum University, Udaipur</t>
    </r>
  </si>
  <si>
    <t xml:space="preserve"> Wednesday                 07-09-2022</t>
  </si>
  <si>
    <r>
      <rPr>
        <rFont val="Times New Roman"/>
        <b/>
        <i/>
        <color theme="1"/>
        <sz val="12.0"/>
      </rPr>
      <t xml:space="preserve">Human Rights     </t>
    </r>
    <r>
      <rPr>
        <rFont val="Times New Roman"/>
        <b/>
        <i/>
        <color theme="1"/>
        <sz val="12.0"/>
      </rPr>
      <t xml:space="preserve">                                       </t>
    </r>
    <r>
      <rPr>
        <rFont val="Times New Roman"/>
        <b/>
        <i/>
        <color theme="1"/>
        <sz val="12.0"/>
      </rPr>
      <t>Dr Nisha Dubey, Former VC Barkatullah, Former Head and Dean Law Department, Barkatullah University</t>
    </r>
  </si>
  <si>
    <r>
      <rPr>
        <rFont val="Times New Roman"/>
        <b/>
        <i/>
        <color theme="1"/>
        <sz val="12.0"/>
      </rPr>
      <t xml:space="preserve">Women's Right                                                     </t>
    </r>
    <r>
      <rPr>
        <rFont val="Times New Roman"/>
        <b val="0"/>
        <i/>
        <color theme="1"/>
        <sz val="12.0"/>
      </rPr>
      <t>Dr Nisha Dubey, Former VC Barkatullah, Former Head and Dean Law Department, Barkatullah University</t>
    </r>
  </si>
  <si>
    <r>
      <rPr>
        <rFont val="Times New Roman"/>
        <b/>
        <i/>
        <color theme="1"/>
        <sz val="12.0"/>
      </rPr>
      <t xml:space="preserve">Constitutional Values,Fundamental Duties and Education   </t>
    </r>
    <r>
      <rPr>
        <rFont val="Times New Roman"/>
        <b/>
        <i/>
        <color theme="1"/>
        <sz val="12.0"/>
      </rPr>
      <t xml:space="preserve">                                                                    </t>
    </r>
    <r>
      <rPr>
        <rFont val="Times New Roman"/>
        <b/>
        <i/>
        <color theme="1"/>
        <sz val="12.0"/>
      </rPr>
      <t>Dr Himanshu Pandey,Professor, NLU Nagpur</t>
    </r>
  </si>
  <si>
    <t>Thursday                      08-09-2022</t>
  </si>
  <si>
    <r>
      <rPr>
        <rFont val="Times New Roman"/>
        <b/>
        <i/>
        <color theme="1"/>
        <sz val="12.0"/>
      </rPr>
      <t xml:space="preserve">Why EQ matters more than IQ                                                                                                 </t>
    </r>
    <r>
      <rPr>
        <rFont val="Times New Roman"/>
        <b val="0"/>
        <i/>
        <color theme="1"/>
        <sz val="12.0"/>
      </rPr>
      <t>Dr.Vipul Vyas, Mind Academy, Mumbai</t>
    </r>
  </si>
  <si>
    <r>
      <rPr>
        <rFont val="Times New Roman"/>
        <b/>
        <i/>
        <color theme="1"/>
        <sz val="12.0"/>
      </rPr>
      <t xml:space="preserve">Service conditions for college teachers in the light of UGC regulation 2018   </t>
    </r>
    <r>
      <rPr>
        <rFont val="Times New Roman"/>
        <b/>
        <i/>
        <color theme="1"/>
        <sz val="12.0"/>
      </rPr>
      <t xml:space="preserve">                                           </t>
    </r>
    <r>
      <rPr>
        <rFont val="Times New Roman"/>
        <b val="0"/>
        <i/>
        <color theme="1"/>
        <sz val="12.0"/>
      </rPr>
      <t>Dr. Manish Sitlani, Associate professor, IIPS, DAVV, Indore</t>
    </r>
  </si>
  <si>
    <r>
      <rPr>
        <rFont val="Times New Roman"/>
        <b/>
        <i/>
        <color theme="1"/>
        <sz val="12.0"/>
      </rPr>
      <t xml:space="preserve">Chice Based Credit System                        </t>
    </r>
    <r>
      <rPr>
        <rFont val="Times New Roman"/>
        <b val="0"/>
        <i/>
        <color theme="1"/>
        <sz val="12.0"/>
      </rPr>
      <t>Dr.Karunesh Saxena, Vice Chancellor, Sabgum University, Udaipur</t>
    </r>
  </si>
  <si>
    <t>Friday                             09-09-2022</t>
  </si>
  <si>
    <r>
      <rPr>
        <rFont val="Times New Roman"/>
        <b/>
        <i/>
        <color theme="1"/>
        <sz val="12.0"/>
      </rPr>
      <t xml:space="preserve">Blended Learning: A new normal in Higher Education                                                                  </t>
    </r>
    <r>
      <rPr>
        <rFont val="Times New Roman"/>
        <b val="0"/>
        <i/>
        <color theme="1"/>
        <sz val="12.0"/>
      </rPr>
      <t>Dr. Y. Narsimhulu, Director, UGC-HRDC, Central University of Hyderabad</t>
    </r>
  </si>
  <si>
    <r>
      <rPr>
        <rFont val="Times New Roman"/>
        <b/>
        <i/>
        <color theme="1"/>
        <sz val="12.0"/>
      </rPr>
      <t xml:space="preserve">Personality Development of Students </t>
    </r>
    <r>
      <rPr>
        <rFont val="Times New Roman"/>
        <i/>
        <color theme="1"/>
        <sz val="12.0"/>
      </rPr>
      <t xml:space="preserve">               Dr. Sandeep Atre                                     Director CH Edgemaker Indore </t>
    </r>
  </si>
  <si>
    <r>
      <rPr>
        <rFont val="Times New Roman"/>
        <b/>
        <i/>
        <color theme="1"/>
        <sz val="12.0"/>
      </rPr>
      <t xml:space="preserve">Expanding emotional intellengce       </t>
    </r>
    <r>
      <rPr>
        <rFont val="Times New Roman"/>
        <b/>
        <i/>
        <color theme="1"/>
        <sz val="12.0"/>
      </rPr>
      <t xml:space="preserve">                                                                                             </t>
    </r>
    <r>
      <rPr>
        <rFont val="Times New Roman"/>
        <b val="0"/>
        <i/>
        <color theme="1"/>
        <sz val="12.0"/>
      </rPr>
      <t>Dr.Vipul Vyas, Mind Academy,Mumbai</t>
    </r>
  </si>
  <si>
    <t>Saturday                       10-09-2022</t>
  </si>
  <si>
    <r>
      <rPr>
        <rFont val="Times New Roman"/>
        <b/>
        <i/>
        <color theme="1"/>
        <sz val="12.0"/>
      </rPr>
      <t xml:space="preserve">Good Publication Practics : UGC CARE    </t>
    </r>
    <r>
      <rPr>
        <rFont val="Times New Roman"/>
        <b/>
        <i/>
        <color theme="1"/>
        <sz val="12.0"/>
      </rPr>
      <t xml:space="preserve">                                                                       </t>
    </r>
    <r>
      <rPr>
        <rFont val="Times New Roman"/>
        <b/>
        <i/>
        <color theme="1"/>
        <sz val="12.0"/>
      </rPr>
      <t>Dr. Arun Sidram Kharat, JNU, New Delhi</t>
    </r>
  </si>
  <si>
    <r>
      <rPr>
        <rFont val="Times New Roman"/>
        <b/>
        <i/>
        <color theme="1"/>
        <sz val="12.0"/>
      </rPr>
      <t xml:space="preserve">     SDG' MDGS -Global FILS : Target</t>
    </r>
    <r>
      <rPr>
        <rFont val="Times New Roman"/>
        <i/>
        <color theme="1"/>
        <sz val="12.0"/>
      </rPr>
      <t xml:space="preserve"> 2030                                  </t>
    </r>
    <r>
      <rPr>
        <rFont val="Times New Roman"/>
        <b/>
        <i/>
        <color theme="1"/>
        <sz val="12.0"/>
      </rPr>
      <t xml:space="preserve">     </t>
    </r>
    <r>
      <rPr>
        <rFont val="Times New Roman"/>
        <i/>
        <color theme="1"/>
        <sz val="12.0"/>
      </rPr>
      <t xml:space="preserve">     Prof. D.K.Verma, Professor, Baba Sahib Ambedkar University, Mhow</t>
    </r>
  </si>
  <si>
    <r>
      <rPr>
        <rFont val="Times New Roman"/>
        <b/>
        <i/>
        <color theme="1"/>
        <sz val="12.0"/>
      </rPr>
      <t xml:space="preserve">     Role of Teachers and HPIs in Sasustainability and Disaster Mana</t>
    </r>
    <r>
      <rPr>
        <rFont val="Times New Roman"/>
        <b/>
        <i/>
        <color theme="1"/>
        <sz val="12.0"/>
      </rPr>
      <t>g</t>
    </r>
    <r>
      <rPr>
        <rFont val="Times New Roman"/>
        <i/>
        <color theme="1"/>
        <sz val="12.0"/>
      </rPr>
      <t>ment Prof. D.K.Verma, Professor, Baba Sahib Ambedkar University,</t>
    </r>
    <r>
      <rPr>
        <rFont val="Times New Roman"/>
        <i/>
        <color theme="1"/>
        <sz val="12.0"/>
      </rPr>
      <t xml:space="preserve"> Mhow                                           </t>
    </r>
  </si>
  <si>
    <t>Sunday                          11-09-2022</t>
  </si>
  <si>
    <t>Monday                             12-09-2022</t>
  </si>
  <si>
    <r>
      <rPr>
        <rFont val="Times New Roman"/>
        <b/>
        <i/>
        <color theme="1"/>
        <sz val="12.0"/>
      </rPr>
      <t>Adjustment Problem Among Students</t>
    </r>
    <r>
      <rPr>
        <rFont val="Times New Roman"/>
        <i/>
        <color theme="1"/>
        <sz val="12.0"/>
      </rPr>
      <t xml:space="preserve">                                       Dr. Sandeep Atre                                                        Director CH Edgemaker Indore </t>
    </r>
  </si>
  <si>
    <t>TEST</t>
  </si>
  <si>
    <r>
      <rPr>
        <rFont val="Times New Roman"/>
        <b/>
        <i/>
        <color theme="1"/>
        <sz val="12.0"/>
      </rPr>
      <t xml:space="preserve">Cyber Laws and Cyber Security for Teachers                                               </t>
    </r>
    <r>
      <rPr>
        <rFont val="Times New Roman"/>
        <b val="0"/>
        <i/>
        <color theme="1"/>
        <sz val="12.0"/>
      </rPr>
      <t>Dr. Gaurav Rawal</t>
    </r>
  </si>
  <si>
    <t>Tuesday                            13-09-2022</t>
  </si>
  <si>
    <r>
      <rPr>
        <rFont val="Times New Roman"/>
        <b/>
        <i/>
        <color theme="1"/>
        <sz val="12.0"/>
      </rPr>
      <t>Indore swachchat mission model : a case study</t>
    </r>
    <r>
      <rPr>
        <rFont val="Times New Roman"/>
        <i/>
        <color theme="1"/>
        <sz val="12.0"/>
      </rPr>
      <t xml:space="preserve">        </t>
    </r>
    <r>
      <rPr>
        <rFont val="Times New Roman"/>
        <i/>
        <color theme="1"/>
        <sz val="12.0"/>
      </rPr>
      <t>Shrigopal Jagtap</t>
    </r>
  </si>
  <si>
    <t xml:space="preserve">Valedictory </t>
  </si>
  <si>
    <r>
      <rPr>
        <rFont val="Times New Roman"/>
        <b/>
        <color theme="1"/>
        <sz val="12.0"/>
      </rPr>
      <t xml:space="preserve">Building the Competencies of Teachers for Technology Enabled Teaching &amp; Learning : A practical Step by Step approach                                        </t>
    </r>
    <r>
      <rPr>
        <rFont val="Times New Roman"/>
        <b val="0"/>
        <i/>
        <color theme="1"/>
        <sz val="12.0"/>
      </rPr>
      <t>Prof. K. Srinivas, NIEPA, New Delhi</t>
    </r>
  </si>
  <si>
    <r>
      <rPr>
        <rFont val="&quot;Times New Roman&quot;"/>
        <color theme="1"/>
        <sz val="12.0"/>
      </rPr>
      <t xml:space="preserve">Introduction to Open Education Resources &amp; Video Development Tools                                                  </t>
    </r>
    <r>
      <rPr>
        <rFont val="Times New Roman"/>
        <i/>
        <color theme="1"/>
        <sz val="12.0"/>
      </rPr>
      <t>Prof. K. Srinivas, NIEPA, New Delhi</t>
    </r>
  </si>
  <si>
    <r>
      <rPr>
        <rFont val="&quot;Times New Roman&quot;"/>
        <b/>
        <i/>
        <color theme="1"/>
        <sz val="12.0"/>
      </rPr>
      <t xml:space="preserve">    ICT Tools for Teachers                               </t>
    </r>
    <r>
      <rPr>
        <rFont val="&quot;Times New Roman&quot;"/>
        <b val="0"/>
        <i/>
        <color theme="1"/>
        <sz val="12.0"/>
      </rPr>
      <t xml:space="preserve">       Mr.Sunny Raikwar</t>
    </r>
  </si>
  <si>
    <t>Research Proposal Format</t>
  </si>
  <si>
    <t>SI.</t>
  </si>
  <si>
    <r>
      <rPr>
        <color rgb="FF1155CC"/>
        <u/>
      </rPr>
      <t>S.No</t>
    </r>
    <r>
      <rPr/>
      <t>.</t>
    </r>
  </si>
  <si>
    <t>Particulars</t>
  </si>
  <si>
    <t>Word Limits</t>
  </si>
  <si>
    <t>Title</t>
  </si>
  <si>
    <t>Abstract</t>
  </si>
  <si>
    <t>300 Words</t>
  </si>
  <si>
    <t>Introduction of Proposed Study</t>
  </si>
  <si>
    <t>Research Works Reviewed</t>
  </si>
  <si>
    <t>500 Words</t>
  </si>
  <si>
    <t>Research Gap</t>
  </si>
  <si>
    <t>200 words</t>
  </si>
  <si>
    <t>Proposed Framework and Research Methodology</t>
  </si>
  <si>
    <t>600 words</t>
  </si>
  <si>
    <t>Innovativeness</t>
  </si>
  <si>
    <t>150 words</t>
  </si>
  <si>
    <t>Relevance for Policy Making and Society</t>
  </si>
  <si>
    <t>Proposed Budget with Justification</t>
  </si>
  <si>
    <t>Tabulation</t>
  </si>
  <si>
    <t>Summary Timeline (in Months)</t>
  </si>
  <si>
    <t>UGC, HRDC, D.A.V.V., Indore ( M.P.)</t>
  </si>
  <si>
    <t>&lt;&lt;topic1&gt;&gt;</t>
  </si>
  <si>
    <t>&lt;&lt;date1&gt;&gt;</t>
  </si>
  <si>
    <t>&lt;&lt;time1&gt;&gt;</t>
  </si>
  <si>
    <t>4th FIP (01-12-2021 to 28-12-2021) Resource Persons List</t>
  </si>
  <si>
    <t>S.N.</t>
  </si>
  <si>
    <t>Name of the Resource Person</t>
  </si>
  <si>
    <t>City</t>
  </si>
  <si>
    <t>Contact No.</t>
  </si>
  <si>
    <t>E-mail</t>
  </si>
  <si>
    <t>Mr. Sunny Raikwar</t>
  </si>
  <si>
    <t>CEO, Techritz Pvt. Ltd., Indore</t>
  </si>
  <si>
    <t>raikwar.sunny23@gmail.com</t>
  </si>
  <si>
    <t>Prof. K. Srinivas</t>
  </si>
  <si>
    <t>NIEPA, New Delhi</t>
  </si>
  <si>
    <t>ksrinivas@niepa.ac.in</t>
  </si>
  <si>
    <t>Dr. Satish Kumar Batra</t>
  </si>
  <si>
    <t>Deputy Director, Bhartiya Vidhya Bhavan, Jaipur (Raj.)</t>
  </si>
  <si>
    <t>drsatishkbhatra@gmail.com</t>
  </si>
  <si>
    <t>Dr. Surendra Malviya</t>
  </si>
  <si>
    <t>Assistant Professor, IIPS, D. A.V.V., Indore</t>
  </si>
  <si>
    <t>dr.surendra.malviya@gmail.com</t>
  </si>
  <si>
    <t>Dr. Deepak Bishla</t>
  </si>
  <si>
    <t>Dr. B.R.Ambedkar University, New Delhi</t>
  </si>
  <si>
    <t>Bishla@aud.ac.in</t>
  </si>
  <si>
    <t>Dr. V.P. Joshith Namiyar</t>
  </si>
  <si>
    <t>Asst. Professor, Department of Education, Central University of Kerala, Kasaragod, Kerala</t>
  </si>
  <si>
    <t>getjoshith@gmail.com</t>
  </si>
  <si>
    <t>Dr. Shafali Nagpal</t>
  </si>
  <si>
    <t>Director, UGC-HRDC, Sonipat</t>
  </si>
  <si>
    <t>nagpalshafali@gmail.com</t>
  </si>
  <si>
    <t>Dr. P. Prakash</t>
  </si>
  <si>
    <t>Former Vice Chnacellor, SRM University, Delhi- NCR</t>
  </si>
  <si>
    <t>asprakash96@gmail.com</t>
  </si>
  <si>
    <t>Dr.Arun S. Kharat,</t>
  </si>
  <si>
    <t>Professor, School of Life Sciences, JNU, New Delhi</t>
  </si>
  <si>
    <t>arunkharat2007@gmail.com</t>
  </si>
  <si>
    <t>Dr.Rudra Rameshwar</t>
  </si>
  <si>
    <t>School of Humanities and Social Sciences, Thapar Institute of Engineering and Technology, Patiala</t>
  </si>
  <si>
    <t>rudrarameshwar@gmail.com</t>
  </si>
  <si>
    <t>Prof. Manju Singh</t>
  </si>
  <si>
    <t>Department of Humanities and Social Sciencess, MNIT, Jaipur</t>
  </si>
  <si>
    <t>manjus.hum@mnit.ac.in</t>
  </si>
  <si>
    <t>Prof. George Thomas</t>
  </si>
  <si>
    <t>Director, SVIM</t>
  </si>
  <si>
    <t>director@svimi.org</t>
  </si>
  <si>
    <t>Dr. Joginder Singh Saklani</t>
  </si>
  <si>
    <t>Associate Professor, UGC-HRDC, Shimla</t>
  </si>
  <si>
    <t>jogindersinghsaklani@gmail.com</t>
  </si>
  <si>
    <t>Dr.Manish Sitlani</t>
  </si>
  <si>
    <t>Associate Professor, DAVV, Indore</t>
  </si>
  <si>
    <t>93016 16888</t>
  </si>
  <si>
    <t>msitlani1@yahoo.com, msitlani.iips@dauniv.ac.in</t>
  </si>
  <si>
    <t>Dr.C.B.Sharma</t>
  </si>
  <si>
    <t>School of Education, Zakir Hussain Bhawan, IGNOU, New Delhi</t>
  </si>
  <si>
    <t>cbsharma01@gmail.com</t>
  </si>
  <si>
    <t>Dr. D. D. Sharma</t>
  </si>
  <si>
    <t>Director, UGC-HRDC, Shimla</t>
  </si>
  <si>
    <t>ddshpu@gmail.com, hrdcshimla@gmail.com</t>
  </si>
  <si>
    <t>Dr. Ravi Ahuja</t>
  </si>
  <si>
    <t>Programme Coordinator,Skill Development Centre,Department of Law</t>
  </si>
  <si>
    <t>Savitribai Phule Pune University</t>
  </si>
  <si>
    <t>raviahuja1984@gmail.com</t>
  </si>
  <si>
    <t>Dr.Narendaran Rajeshwari</t>
  </si>
  <si>
    <t>Professor, Sukhadiya University, Udaipur</t>
  </si>
  <si>
    <t>rajeshwarin@mlsu.ac.in</t>
  </si>
  <si>
    <t>Dr. Pradeep Mishra</t>
  </si>
  <si>
    <t>Department of Education, CCS University, Meerut</t>
  </si>
  <si>
    <t>pradeepmsr@yahoo.co.in</t>
  </si>
  <si>
    <t>Dr. Pratosh Bansal</t>
  </si>
  <si>
    <t>Director, Distance Education, D.A.V.V, Indore</t>
  </si>
  <si>
    <t>pratosh@hotmail.com</t>
  </si>
  <si>
    <t>Prof. Sachidanad Joshi</t>
  </si>
  <si>
    <t>Member Secretary, IGNCA, New Delhi</t>
  </si>
  <si>
    <t>msignca@yahoo.com</t>
  </si>
  <si>
    <t>Dr. Nisha Sidduqi</t>
  </si>
  <si>
    <t>Assistant Professor, IMS, D.A.V.V., Indore</t>
  </si>
  <si>
    <t>nisha.davv@gmail.com</t>
  </si>
  <si>
    <t>Dr. Niharika Tiwari</t>
  </si>
  <si>
    <t>Deen Dayal Upadhayaya, Govt Collage, Allahabad</t>
  </si>
  <si>
    <t>niharikatiwari15@gmail.com</t>
  </si>
  <si>
    <t>Dr. Yamini Karmarkar</t>
  </si>
  <si>
    <t>Associate Professor, IIPS, DAVV</t>
  </si>
  <si>
    <t>ykarmarkar@gmail.com</t>
  </si>
  <si>
    <t>Dr. Anand Kar</t>
  </si>
  <si>
    <t>School of Life Science, DAVV, Indore</t>
  </si>
  <si>
    <t>karlifescience@gmail.com</t>
  </si>
  <si>
    <t>Dr.Vasim Khan</t>
  </si>
  <si>
    <t>School of Economics, D.A.V.V., Indore</t>
  </si>
  <si>
    <t>9926778686, 9425778686</t>
  </si>
  <si>
    <t>m.vasim.khan@gmail.com</t>
  </si>
  <si>
    <t>Mr. Anand Singhai</t>
  </si>
  <si>
    <t>Head of South Asia, Orange Telecommunication Bussiness Services</t>
  </si>
  <si>
    <t>andysinghai@gmail.com</t>
  </si>
  <si>
    <t>Dr.Sunil Kumar Suryawanshi</t>
  </si>
  <si>
    <t>Advisor, Centre for knowledge Management and e-Governance , AIGGPA, Bhopal</t>
  </si>
  <si>
    <t>Dr. Shama Hamdani</t>
  </si>
  <si>
    <t>Clinical psychologist, Raipur</t>
  </si>
  <si>
    <t>99810 09900</t>
  </si>
  <si>
    <t>shamaahamdani@gmail.com</t>
  </si>
  <si>
    <t>Dr. Karunesh Saxena</t>
  </si>
  <si>
    <t>Vice Chancellor, Sangam University, Udaipur</t>
  </si>
  <si>
    <t>karuneshsaxena@gmail.com</t>
  </si>
  <si>
    <t>Dr. Vipul Vyas</t>
  </si>
  <si>
    <t>HR Facilitator and Life Coach, Director, Mann - The Mind, Mumbai</t>
  </si>
  <si>
    <t>vyasvipul29@gmail.com, contact@drvipulvyas.com</t>
  </si>
  <si>
    <t>Dr.Tushar Banerjee</t>
  </si>
  <si>
    <t>Dr. Vinita Saluja</t>
  </si>
  <si>
    <t>Pro-VC, Mangalyatan University, Jabalpur</t>
  </si>
  <si>
    <t>Dr. Abhishek Kumar</t>
  </si>
  <si>
    <t>Senior Scientist, (Scientist-E (CS)) INFLIBNET, Ahmadabad</t>
  </si>
  <si>
    <t>abhishek@inflibnet.ac.in</t>
  </si>
  <si>
    <t xml:space="preserve">Designation </t>
  </si>
  <si>
    <t xml:space="preserve">Institute </t>
  </si>
  <si>
    <t xml:space="preserve">City </t>
  </si>
  <si>
    <t>State</t>
  </si>
  <si>
    <t xml:space="preserve">Contact No. </t>
  </si>
  <si>
    <t xml:space="preserve">Invitation Letter Status </t>
  </si>
  <si>
    <t xml:space="preserve">Consent for taking the Session </t>
  </si>
  <si>
    <t>Honorarium Voucher (Sent)</t>
  </si>
  <si>
    <t>Honorarium Voucher (Recieved)</t>
  </si>
  <si>
    <t xml:space="preserve">Session Status </t>
  </si>
  <si>
    <t>Sent</t>
  </si>
  <si>
    <t xml:space="preserve">Confirmation Done </t>
  </si>
  <si>
    <t>Yes</t>
  </si>
  <si>
    <t>Recieved</t>
  </si>
  <si>
    <t xml:space="preserve">Completed </t>
  </si>
  <si>
    <t>Dr. Satish Batra</t>
  </si>
  <si>
    <t>Deputy Director,</t>
  </si>
  <si>
    <t xml:space="preserve"> Bhartiya Vidhya Bhavan</t>
  </si>
  <si>
    <t>Jaipur</t>
  </si>
  <si>
    <t>Rajasthan</t>
  </si>
  <si>
    <t>drsatishkbatra@gmail.com</t>
  </si>
  <si>
    <t>Asst. Professor,</t>
  </si>
  <si>
    <t>Department of Education, Central University of Kerala,</t>
  </si>
  <si>
    <t>Kasaragod,</t>
  </si>
  <si>
    <t>Kerala</t>
  </si>
  <si>
    <t xml:space="preserve">Dr. B.R.Ambedkar University, </t>
  </si>
  <si>
    <t>New Delhi</t>
  </si>
  <si>
    <t>Dr.Nisha Sidiqqui</t>
  </si>
  <si>
    <t>Asstt Professor,</t>
  </si>
  <si>
    <t xml:space="preserve"> IMS, DAVV</t>
  </si>
  <si>
    <t>Indore</t>
  </si>
  <si>
    <t>M.P</t>
  </si>
  <si>
    <t>Dr. Rudra Rameshwar,</t>
  </si>
  <si>
    <t>School of Humanities and Social Sciences, Thapar Institute,</t>
  </si>
  <si>
    <t>Patiala</t>
  </si>
  <si>
    <t>Punjab</t>
  </si>
  <si>
    <t>Director,</t>
  </si>
  <si>
    <t xml:space="preserve"> SVIM</t>
  </si>
  <si>
    <t>Dr. Tushar Banerjee</t>
  </si>
  <si>
    <t>Head,</t>
  </si>
  <si>
    <t xml:space="preserve"> School of Life Sciences DAVV</t>
  </si>
  <si>
    <t>tushar.banerjee@gmail.com</t>
  </si>
  <si>
    <t xml:space="preserve">Dr. Manish Sitlani, </t>
  </si>
  <si>
    <t>Associate Professor,</t>
  </si>
  <si>
    <t xml:space="preserve">IIPS-DAVV, </t>
  </si>
  <si>
    <t>Pro-VC,</t>
  </si>
  <si>
    <t xml:space="preserve">Mangalyatan University, </t>
  </si>
  <si>
    <t>Jabalpur</t>
  </si>
  <si>
    <t>vineeta.saluja@mangalayatan.ac.in</t>
  </si>
  <si>
    <t>Dr. Shayam Singh Inda</t>
  </si>
  <si>
    <t>Assistant Advisor,</t>
  </si>
  <si>
    <t xml:space="preserve">NAAC, </t>
  </si>
  <si>
    <t>Benguluru</t>
  </si>
  <si>
    <t>Karnataka</t>
  </si>
  <si>
    <t>shyamindanaac@gmail.com</t>
  </si>
  <si>
    <t xml:space="preserve">Dr. Shefali Nagpal, </t>
  </si>
  <si>
    <t>UGC-HRDC,</t>
  </si>
  <si>
    <t>Sonipat</t>
  </si>
  <si>
    <t>Haryana</t>
  </si>
  <si>
    <t>Dr. Prateek Maheshwari</t>
  </si>
  <si>
    <t xml:space="preserve"> IIFT</t>
  </si>
  <si>
    <t>99778 02779</t>
  </si>
  <si>
    <t>prateek@iift.edu, prateekm@hotmail.com</t>
  </si>
  <si>
    <t xml:space="preserve">Senior Scientist, (Scientist-E (CS)) </t>
  </si>
  <si>
    <t>INFLIBNET,</t>
  </si>
  <si>
    <t>Ahmedabad</t>
  </si>
  <si>
    <t>Gujarat</t>
  </si>
  <si>
    <t>Prof. R.C. Gaur</t>
  </si>
  <si>
    <t>Dean, Director (Lib. &amp; Inf.) &amp; Head-Kalanidhi Division,</t>
  </si>
  <si>
    <t xml:space="preserve"> Indira  Gandhi  National  Centre for  the  Arts  (IGNCA),  </t>
  </si>
  <si>
    <t>rcgaur66@gmail.com, gaur@ignca.nic.in</t>
  </si>
  <si>
    <t>Dr. Himanshu Pandey</t>
  </si>
  <si>
    <t>Professor,</t>
  </si>
  <si>
    <t xml:space="preserve">Maharashtra National Law University, (MNLU) </t>
  </si>
  <si>
    <t>Nagpur</t>
  </si>
  <si>
    <t>Maharashtra</t>
  </si>
  <si>
    <t>himanshupandeyslaw@nlunagpur.ac.in</t>
  </si>
  <si>
    <t>Remaining</t>
  </si>
  <si>
    <t>(Have to remind a day before )</t>
  </si>
  <si>
    <t>Dr. Arun Sidram Kharat</t>
  </si>
  <si>
    <t>School of Life Sciences, JNU,</t>
  </si>
  <si>
    <t>HR Facilitator and Life Coach, Director,</t>
  </si>
  <si>
    <t xml:space="preserve">Mann - The Mind, </t>
  </si>
  <si>
    <t>Mumbai</t>
  </si>
  <si>
    <t xml:space="preserve">Dr. Ravi Ahuja </t>
  </si>
  <si>
    <t>Programme Coordinator,</t>
  </si>
  <si>
    <t>Skill Development Centre,Department of Law
Savitribai Phule Pune University</t>
  </si>
  <si>
    <t>Pune</t>
  </si>
  <si>
    <t>Associate Professor, International Institute of Professional Studies DAVV</t>
  </si>
  <si>
    <t>Dr. D.K. Verma</t>
  </si>
  <si>
    <t>Professor &amp; Head, Division of SC, ST, OBC Development,</t>
  </si>
  <si>
    <t xml:space="preserve">Dr. B.R. Ambedkar University of Social Science (BRAUSS), </t>
  </si>
  <si>
    <t>Mhow</t>
  </si>
  <si>
    <t>dkvmhow@gmail.com</t>
  </si>
  <si>
    <t xml:space="preserve">Dr. Pratima Jain </t>
  </si>
  <si>
    <t xml:space="preserve">Prestige Institute of Management, </t>
  </si>
  <si>
    <t>pratima_jain@pimrindore.ac.in</t>
  </si>
  <si>
    <t>Dr. Suyash Jhawar</t>
  </si>
  <si>
    <t>PIM</t>
  </si>
  <si>
    <t>Ujjain</t>
  </si>
  <si>
    <t>directorpimujjain@gmail.com</t>
  </si>
  <si>
    <t xml:space="preserve">Dr. Narendran Rajeshwari, </t>
  </si>
  <si>
    <t xml:space="preserve"> Mohan Lal Sukhadia University,</t>
  </si>
  <si>
    <t xml:space="preserve">Dr. Karunesh Saxena, </t>
  </si>
  <si>
    <t>Vice Chancellor,</t>
  </si>
  <si>
    <t>Sangum University,</t>
  </si>
  <si>
    <t>Udaipur</t>
  </si>
  <si>
    <t>Dr. Gaurav Rawal</t>
  </si>
  <si>
    <t>gouravrawalofficial@gmail.com</t>
  </si>
  <si>
    <t xml:space="preserve">Dr. K.Subramanium, </t>
  </si>
  <si>
    <t>Retired Chief Forest Conservator and Member</t>
  </si>
  <si>
    <t xml:space="preserve">State Planning Commission </t>
  </si>
  <si>
    <t>Chattisgarh</t>
  </si>
  <si>
    <t>maniiyer1958@yahoo.co.in</t>
  </si>
  <si>
    <t xml:space="preserve">Dr. Shaligram Prajapat </t>
  </si>
  <si>
    <t>International Institute of Professional Studies DAVV</t>
  </si>
  <si>
    <t xml:space="preserve">shaligram.prajapat@gmail.com, </t>
  </si>
  <si>
    <t xml:space="preserve">Prof. Anand Kar, </t>
  </si>
  <si>
    <t>Professor</t>
  </si>
  <si>
    <t>School of Life Sciences, DAVV, Indore</t>
  </si>
  <si>
    <t>Dr. Avtar Singh,</t>
  </si>
  <si>
    <t>Assistant Professor</t>
  </si>
  <si>
    <t>School of Education, DAVV, Indore</t>
  </si>
  <si>
    <t>avtarjit@gmail.com</t>
  </si>
  <si>
    <t xml:space="preserve">Dr. Deepak Garg, </t>
  </si>
  <si>
    <t xml:space="preserve">Bennett University, </t>
  </si>
  <si>
    <t xml:space="preserve">Greater Noida, </t>
  </si>
  <si>
    <t>U.P</t>
  </si>
  <si>
    <r>
      <rPr>
        <rFont val="Times New Roman"/>
        <color theme="1"/>
        <sz val="12.0"/>
        <u/>
      </rPr>
      <t>deepak.garg@bennett.edu.in</t>
    </r>
    <r>
      <rPr>
        <rFont val="Times New Roman"/>
        <color theme="1"/>
        <sz val="12.0"/>
      </rPr>
      <t xml:space="preserve"> , deepakgarg108@gmail.com</t>
    </r>
  </si>
  <si>
    <t xml:space="preserve"> Dr. Y. Narsimhulu</t>
  </si>
  <si>
    <t xml:space="preserve">UGC-HRDC, Central University of Hyderabad, </t>
  </si>
  <si>
    <t xml:space="preserve">Hyderabad, </t>
  </si>
  <si>
    <t>Telangana</t>
  </si>
  <si>
    <t>ynarasimhulu59@gmail.com</t>
  </si>
  <si>
    <t xml:space="preserve">Dr.Niharika Tiwari, </t>
  </si>
  <si>
    <t>Assistant Professor,</t>
  </si>
  <si>
    <t>G.B.Pant Social Science Institute, Allahabad</t>
  </si>
  <si>
    <t>Allahabad</t>
  </si>
  <si>
    <r>
      <rPr>
        <rFont val="Times New Roman"/>
        <color theme="1"/>
        <sz val="12.0"/>
      </rPr>
      <t xml:space="preserve"> </t>
    </r>
    <r>
      <rPr>
        <rFont val="Times New Roman"/>
        <color theme="1"/>
        <sz val="12.0"/>
      </rPr>
      <t xml:space="preserve">Dr. Shama Hamdani, </t>
    </r>
  </si>
  <si>
    <t xml:space="preserve">Clinical Psychologist, </t>
  </si>
  <si>
    <t>Bhilai</t>
  </si>
  <si>
    <t xml:space="preserve">Dr. Sunil Kumar Suryawanshi, </t>
  </si>
  <si>
    <t>Advisor,</t>
  </si>
  <si>
    <t xml:space="preserve">Centre for knowledge Management and e-Governance , AIGGPA, </t>
  </si>
  <si>
    <t>Bhopal</t>
  </si>
  <si>
    <t>sunil.suryawanshi11@mp.gov.in</t>
  </si>
  <si>
    <t>Dr. Nisha Dube</t>
  </si>
  <si>
    <t>Former VC Barkatullah, Former Head and Dean</t>
  </si>
  <si>
    <t>Law Department, Barkatullah University</t>
  </si>
  <si>
    <t>nishadube.law@gmail.com</t>
  </si>
  <si>
    <t>Dr. Sandeep Atre</t>
  </si>
  <si>
    <t>CH Edgemaker, Indore</t>
  </si>
  <si>
    <t>drsandeepatre@gmail.com</t>
  </si>
  <si>
    <t>surendra.malviya@gmail.com</t>
  </si>
  <si>
    <t>Dr. Rupesh Shukla</t>
  </si>
  <si>
    <t xml:space="preserve">Shri Cloth Market Kanya Vanijya Mahavidyalaya, Indore </t>
  </si>
  <si>
    <t>rupesh.dbms@gmail.com</t>
  </si>
  <si>
    <t>Dr. Laxman Shinde</t>
  </si>
  <si>
    <t>Reader</t>
  </si>
  <si>
    <t xml:space="preserve">School of Education, DAVV, </t>
  </si>
  <si>
    <t>Mr. Shrigopal Jagtap</t>
  </si>
  <si>
    <t xml:space="preserve">Director </t>
  </si>
  <si>
    <t>Shrishti Waste Management Services</t>
  </si>
  <si>
    <t>98272 02095</t>
  </si>
  <si>
    <t>shrijagtap07@gmail.com</t>
  </si>
  <si>
    <t>Head of South Asia,</t>
  </si>
  <si>
    <t>Orange Telecommunication Bussiness Services</t>
  </si>
  <si>
    <t>Cyber Security Expert</t>
  </si>
  <si>
    <r>
      <rPr>
        <rFont val="Times New Roman"/>
        <color theme="1"/>
        <sz val="12.0"/>
        <u/>
      </rPr>
      <t>deepak.garg@bennett.edu.in</t>
    </r>
    <r>
      <rPr>
        <rFont val="Times New Roman"/>
        <color theme="1"/>
        <sz val="12.0"/>
      </rPr>
      <t xml:space="preserve"> , deepakgarg108@gmail.com</t>
    </r>
  </si>
  <si>
    <r>
      <rPr>
        <rFont val="Times New Roman"/>
        <color theme="1"/>
        <sz val="12.0"/>
      </rPr>
      <t xml:space="preserve"> </t>
    </r>
    <r>
      <rPr>
        <rFont val="Times New Roman"/>
        <color theme="1"/>
        <sz val="12.0"/>
      </rPr>
      <t xml:space="preserve">Dr. Shama Hamdani, </t>
    </r>
  </si>
  <si>
    <t>Founder</t>
  </si>
  <si>
    <r>
      <rPr>
        <rFont val="Times New Roman"/>
        <color theme="1"/>
        <sz val="12.0"/>
      </rPr>
      <t xml:space="preserve"> </t>
    </r>
    <r>
      <rPr>
        <rFont val="Times New Roman"/>
        <color theme="1"/>
        <sz val="12.0"/>
      </rPr>
      <t xml:space="preserve">Dr. Shama Hamdani, </t>
    </r>
  </si>
  <si>
    <t xml:space="preserve"> Asst. Professor, IMS, DAVV, Indore</t>
  </si>
  <si>
    <t>School of Humanities and Social Sciences, Thapar Institute,Patiala</t>
  </si>
  <si>
    <t>Director, SVIM, Indore</t>
  </si>
  <si>
    <t>Head, School of Life Sciences, DAVV, Indore</t>
  </si>
  <si>
    <t>Assistant Advisor, NAAC, Benguluru</t>
  </si>
  <si>
    <t>Associate Professor, IIFM, Bhopal</t>
  </si>
  <si>
    <t xml:space="preserve">Dr.K.Subramanium, </t>
  </si>
  <si>
    <t>Programme Coordinator,Skill Development Centre,Department of Law
Savitribai Phule Pune University</t>
  </si>
  <si>
    <r>
      <rPr>
        <rFont val="Times New Roman"/>
        <color theme="1"/>
        <sz val="12.0"/>
      </rPr>
      <t xml:space="preserve"> Dr. Shama Hamdani, </t>
    </r>
  </si>
  <si>
    <t>Director, PIM Ujjain</t>
  </si>
  <si>
    <t xml:space="preserve">Dr.Sunil Kumar Suryawanshi, </t>
  </si>
  <si>
    <t>Assistant Professor, International Institute of Professional Studies DAVV</t>
  </si>
  <si>
    <t xml:space="preserve">Associate Professor, Prestige Institute of Management, </t>
  </si>
  <si>
    <t>Professor, Mohan Lal Sukhadia University, Udaipur</t>
  </si>
  <si>
    <t>Retired Chief Forest Conservator and Member State Planning Commission Chattisgarh</t>
  </si>
  <si>
    <t>Assistant Professor, G.B.Pant Social Science Institute, Allahabad</t>
  </si>
  <si>
    <r>
      <rPr>
        <rFont val="Times New Roman"/>
        <color theme="1"/>
        <sz val="12.0"/>
      </rPr>
      <t xml:space="preserve"> </t>
    </r>
    <r>
      <rPr>
        <rFont val="Times New Roman"/>
        <color theme="1"/>
        <sz val="12.0"/>
      </rPr>
      <t xml:space="preserve">Dr. Shama Hamdani, </t>
    </r>
  </si>
  <si>
    <t>Clinical Psychologist, Bhilai</t>
  </si>
  <si>
    <t xml:space="preserve">Assistant Professor, Shri Cloth Market Kanya Vanijya Mahavidyalaya, Indore </t>
  </si>
  <si>
    <t>Dean, Director  (Lib.  &amp;  Inf.)  &amp;  Head-Kalanidhi  Division, Indira  Gandhi  National  Centre for  the  Arts  (IGNCA),  New  Delhi</t>
  </si>
  <si>
    <t xml:space="preserve">Professor, Maharashtra National Law University, (MNLU) Nagpur  </t>
  </si>
  <si>
    <t xml:space="preserve">Dr.Ravi Chandaran </t>
  </si>
  <si>
    <t>Former Director, IIM Indore and Professor, IIM, Ahmadabad</t>
  </si>
  <si>
    <t>nravi@iima.ac.in</t>
  </si>
  <si>
    <t xml:space="preserve">HR Facilitator and Life Coach, Director, Mann - The Mind, Mumbai </t>
  </si>
  <si>
    <t>Professor &amp; Head, Division of SC, ST, OBC Development, Dr. B.R. Ambedkar University of Social Science (BRAUSS), Mhow</t>
  </si>
  <si>
    <t>Vice Chancellor, Sangum University, Udaipur</t>
  </si>
  <si>
    <t>Professor, Bennett University, Greater Noida, U.P</t>
  </si>
  <si>
    <r>
      <rPr>
        <rFont val="Times New Roman"/>
        <color theme="1"/>
        <sz val="12.0"/>
        <u/>
      </rPr>
      <t>deepak.garg@bennett.edu.in</t>
    </r>
    <r>
      <rPr>
        <rFont val="Times New Roman"/>
        <color theme="1"/>
        <sz val="12.0"/>
      </rPr>
      <t xml:space="preserve"> , deepakgarg108@gmail.com</t>
    </r>
  </si>
  <si>
    <t>Director, UGC-HRDC, Central University of Hyderabad, Hyderabad, Telangana</t>
  </si>
  <si>
    <t>Former VC Barkatullah, Former Head and Dean Law Department, Barkatullah University</t>
  </si>
  <si>
    <t>Event Day</t>
  </si>
  <si>
    <t xml:space="preserve">Day </t>
  </si>
  <si>
    <t xml:space="preserve">Date </t>
  </si>
  <si>
    <t xml:space="preserve">Session Timing </t>
  </si>
  <si>
    <t>Topic</t>
  </si>
  <si>
    <t>Resource Person</t>
  </si>
  <si>
    <t>Institute</t>
  </si>
  <si>
    <t>Wednesday</t>
  </si>
  <si>
    <t>10:00 AM to 11:30 AM</t>
  </si>
  <si>
    <t>11:30 AM to 01:00 PM</t>
  </si>
  <si>
    <t>02:00 PM to 03:30 PM</t>
  </si>
  <si>
    <t>Building the Competencies of Teachers for Technology Enabled Teaching &amp; Learning : A practical Step by Step approach</t>
  </si>
  <si>
    <t xml:space="preserve">Prof. K. Srinivas </t>
  </si>
  <si>
    <t xml:space="preserve">NIEPA </t>
  </si>
  <si>
    <t>03:30 PM to 05:00 PM</t>
  </si>
  <si>
    <t>Introduction to Open Education Resources &amp; Video Development Tools</t>
  </si>
  <si>
    <t>NIEPA</t>
  </si>
  <si>
    <t>10:00 AM to 01:00 PM</t>
  </si>
  <si>
    <t>Personal and Professional Excellence</t>
  </si>
  <si>
    <t>Prof. Satish Batra</t>
  </si>
  <si>
    <t>Bhartiya Vidhya Bhavan</t>
  </si>
  <si>
    <t>02:00 PM to 05:00 PM</t>
  </si>
  <si>
    <t xml:space="preserve">Open Educational Resources (OER)                       </t>
  </si>
  <si>
    <t>CPRHE - NIEPA</t>
  </si>
  <si>
    <t>Friday</t>
  </si>
  <si>
    <t>Holiday</t>
  </si>
  <si>
    <t>Saturday</t>
  </si>
  <si>
    <t xml:space="preserve">Video Creation and Video Editing                          </t>
  </si>
  <si>
    <t>Dr. Joshith.V.P.</t>
  </si>
  <si>
    <t>Dept. of Education, Central University of Kerela</t>
  </si>
  <si>
    <t>Kasaragod</t>
  </si>
  <si>
    <t>MOODLE registration and MOODLE App installation</t>
  </si>
  <si>
    <t>Dr. Deepak Bisla</t>
  </si>
  <si>
    <t>Dr. B.R.Ambedkar University</t>
  </si>
  <si>
    <t>e-Assessment</t>
  </si>
  <si>
    <t xml:space="preserve">Designing MOOCs through MOODLE: working with Assessment             </t>
  </si>
  <si>
    <t xml:space="preserve">Dr. Deepak Bisla </t>
  </si>
  <si>
    <t xml:space="preserve">Dr. B.R.Ambedkar University    </t>
  </si>
  <si>
    <t>Monday</t>
  </si>
  <si>
    <r>
      <rPr>
        <rFont val="&quot;Times New Roman&quot;"/>
        <b/>
        <color theme="1"/>
        <sz val="12.0"/>
      </rPr>
      <t xml:space="preserve">        New  Education Poli</t>
    </r>
    <r>
      <rPr>
        <rFont val="&quot;Times New Roman&quot;"/>
        <b val="0"/>
        <color theme="1"/>
        <sz val="12.0"/>
      </rPr>
      <t xml:space="preserve">cy </t>
    </r>
    <r>
      <rPr>
        <rFont val="&quot;Times New Roman&quot;"/>
        <b/>
        <color theme="1"/>
        <sz val="12.0"/>
      </rPr>
      <t xml:space="preserve"> 2020                        </t>
    </r>
    <r>
      <rPr>
        <rFont val="&quot;Times New Roman&quot;"/>
        <b val="0"/>
        <i/>
        <color theme="1"/>
        <sz val="12.0"/>
      </rPr>
      <t xml:space="preserve">      </t>
    </r>
  </si>
  <si>
    <t>Former Director</t>
  </si>
  <si>
    <t>NIOS</t>
  </si>
  <si>
    <t>Stress Management</t>
  </si>
  <si>
    <t>Dr. Nisha Sidiqqui</t>
  </si>
  <si>
    <t xml:space="preserve"> Asstt Professor</t>
  </si>
  <si>
    <t>IMS, DAVV</t>
  </si>
  <si>
    <t>Tuesday</t>
  </si>
  <si>
    <t>Thursday</t>
  </si>
  <si>
    <t>date</t>
  </si>
  <si>
    <t>time</t>
  </si>
  <si>
    <t>topic</t>
  </si>
  <si>
    <t>date1</t>
  </si>
  <si>
    <t>time1</t>
  </si>
  <si>
    <t>topic1</t>
  </si>
  <si>
    <t>name</t>
  </si>
  <si>
    <t>college</t>
  </si>
  <si>
    <t>city</t>
  </si>
  <si>
    <t>state</t>
  </si>
  <si>
    <t>email</t>
  </si>
  <si>
    <t>Merged Doc ID - Two Session Invitation Letter</t>
  </si>
  <si>
    <t>Merged Doc URL - Two Session Invitation Letter</t>
  </si>
  <si>
    <t>Link to merged Doc - Two Session Invitation Letter</t>
  </si>
  <si>
    <t>Document Merge Status - Two Session Invitation Letter</t>
  </si>
  <si>
    <t>1uAaKFcQ9m0DN2XDfOhcJzUmO8Bs2S01R</t>
  </si>
  <si>
    <t>https://drive.google.com/file/d/1uAaKFcQ9m0DN2XDfOhcJzUmO8Bs2S01R/view?usp=drivesdk</t>
  </si>
  <si>
    <t>Document successfully created; Document successfully merged; PDF created; Emails Sent: [To: raikwar.sunny23@gmail.com]; Manually run by ugcascindore@gmail.com; Timestamp: Aug 10 2022 2:06 AM</t>
  </si>
  <si>
    <t>1qBuyfnExZBR5lmGzvTlK5y40saLVtpnO</t>
  </si>
  <si>
    <t>https://drive.google.com/file/d/1qBuyfnExZBR5lmGzvTlK5y40saLVtpnO/view?usp=drivesdk</t>
  </si>
  <si>
    <t>Document successfully created; Document successfully merged; PDF created; Emails Sent: [To: raikwar.sunny23@gmail.com]; Manually run by ugcascindore@gmail.com; Timestamp: Aug 10 2022 2:10 AM</t>
  </si>
  <si>
    <t>1edypl3uOhmEpnGZ9tCljjGVZOobVa5Gc</t>
  </si>
  <si>
    <t>https://drive.google.com/file/d/1edypl3uOhmEpnGZ9tCljjGVZOobVa5Gc/view?usp=drivesdk</t>
  </si>
  <si>
    <t>Document successfully created; Document successfully merged; PDF created; Emails Sent: [To: ksrinivas@niepa.ac.in]; Manually run by ugcascindore@gmail.com; Timestamp: Aug 10 2022 2:11 AM</t>
  </si>
  <si>
    <t>1z1lYVBA8wSRV9n1fuLpzhzexTAR8_gXL</t>
  </si>
  <si>
    <t>https://drive.google.com/file/d/1z1lYVBA8wSRV9n1fuLpzhzexTAR8_gXL/view?usp=drivesdk</t>
  </si>
  <si>
    <t>Document successfully created; Document successfully merged; PDF created; Emails Sent: [To: getjoshith@gmail.com]; Manually run by ugcascindore@gmail.com; Timestamp: Aug 10 2022 2:11 AM</t>
  </si>
  <si>
    <t>12DyXfXfqf_d0taHsvf2Q48ScyakJ73jA</t>
  </si>
  <si>
    <t>https://drive.google.com/file/d/12DyXfXfqf_d0taHsvf2Q48ScyakJ73jA/view?usp=drivesdk</t>
  </si>
  <si>
    <t>Document successfully created; Document successfully merged; PDF created; Emails Sent: [To: Bishla@aud.ac.in]; Manually run by ugcascindore@gmail.com; Timestamp: Aug 10 2022 2:12 AM</t>
  </si>
  <si>
    <t xml:space="preserve">Role of Teachers in the implementation of NEP 2020             </t>
  </si>
  <si>
    <r>
      <rPr>
        <rFont val="Century Schoolbook"/>
        <color theme="1"/>
        <sz val="10.0"/>
      </rPr>
      <t>New  Education Poli</t>
    </r>
    <r>
      <rPr>
        <rFont val="Century Schoolbook"/>
        <color theme="1"/>
        <sz val="10.0"/>
      </rPr>
      <t xml:space="preserve">cy </t>
    </r>
    <r>
      <rPr>
        <rFont val="Century Schoolbook"/>
        <color theme="1"/>
        <sz val="10.0"/>
      </rPr>
      <t xml:space="preserve"> 2020                        </t>
    </r>
    <r>
      <rPr>
        <rFont val="Century Schoolbook"/>
        <color theme="1"/>
        <sz val="10.0"/>
      </rPr>
      <t xml:space="preserve">      </t>
    </r>
  </si>
  <si>
    <t xml:space="preserve">Dr.C.B.Sharma </t>
  </si>
  <si>
    <t>Former Director, NIOS</t>
  </si>
  <si>
    <t>1Hzl8MLpJlkD1DrmP_JmmalBmI6uf4fyW</t>
  </si>
  <si>
    <t>https://drive.google.com/file/d/1Hzl8MLpJlkD1DrmP_JmmalBmI6uf4fyW/view?usp=drivesdk</t>
  </si>
  <si>
    <t>Document successfully created; Document successfully merged; PDF created; Emails Sent: [To: cbsharma01@gmail.com]; Manually run by ugcascindore@gmail.com; Timestamp: Aug 11 2022 10:04 PM</t>
  </si>
  <si>
    <t>Time Management</t>
  </si>
  <si>
    <t xml:space="preserve"> IMS, DAVV, Indore</t>
  </si>
  <si>
    <t>18uuzl1UJyZizGD8fkP_J1C3isVAb58EZ</t>
  </si>
  <si>
    <t>https://drive.google.com/file/d/18uuzl1UJyZizGD8fkP_J1C3isVAb58EZ/view?usp=drivesdk</t>
  </si>
  <si>
    <t>Document successfully created; Document successfully merged; PDF created; Emails Sent: [To: nisha.davv@gmail.com]; Manually run by ugcascindore@gmail.com; Timestamp: Aug 11 2022 10:04 PM</t>
  </si>
  <si>
    <t xml:space="preserve">1. Mentoring Individual Students and Students Groups-Skills and Strategies               2.Student-Centered Learning: What does it mean for students and Faculties?                         </t>
  </si>
  <si>
    <t xml:space="preserve">1.  Assessment and Evaluation: Session and Presentation                                        2. Practical Exercise and Training Assessment and Evaluation                                              </t>
  </si>
  <si>
    <t>14jGTjeJi1tXJrOcB-3qv_ujdzOcYNkDH</t>
  </si>
  <si>
    <t>https://drive.google.com/file/d/14jGTjeJi1tXJrOcB-3qv_ujdzOcYNkDH/view?usp=drivesdk</t>
  </si>
  <si>
    <t>Document successfully created; Document successfully merged; PDF created; Emails Sent: [To: raikwar.sunny23@gmail.com]; Manually run by ugcascindore@gmail.com; Timestamp: Aug 11 2022 10:05 PM</t>
  </si>
  <si>
    <t xml:space="preserve">Service conditions for college teachers in the light of UGC regulation 2018                                                                                     </t>
  </si>
  <si>
    <t>Career Planning for College Teachers under UGC Regulation 2018</t>
  </si>
  <si>
    <t>Associate Professor, DAVV,</t>
  </si>
  <si>
    <t xml:space="preserve"> Indore</t>
  </si>
  <si>
    <t>1Rrb1d9QqOieSQHKwVSx0i_y4CeLPRwmW</t>
  </si>
  <si>
    <t>https://drive.google.com/file/d/1Rrb1d9QqOieSQHKwVSx0i_y4CeLPRwmW/view?usp=drivesdk</t>
  </si>
  <si>
    <t>Document successfully created; Document successfully merged; PDF created; Manually run by ugcascindore@gmail.com; Timestamp: Aug 11 2022 10:05 PM</t>
  </si>
  <si>
    <t xml:space="preserve">1. Mentoring Individual Students and Students Groups-Skills and Strategies               2. Student-Centered Learning: What does it mean for students and Faculties?                         </t>
  </si>
  <si>
    <t>1grWZmSdIPa9g1Btt_gIGx881KZV_WapP</t>
  </si>
  <si>
    <t>https://drive.google.com/file/d/1grWZmSdIPa9g1Btt_gIGx881KZV_WapP/view?usp=drivesdk</t>
  </si>
  <si>
    <t>Document successfully created; Document successfully merged; PDF created; Emails Sent: [To: raikwar.sunny23@gmail.com]; Manually run by ugcascindore@gmail.com; Timestamp: Aug 11 2022 10:07 PM</t>
  </si>
  <si>
    <t>msitlani1@yahoo.com</t>
  </si>
  <si>
    <t>1J67iHIEwdxYKr-UQq8dA8vEWklaon2oz</t>
  </si>
  <si>
    <t>https://drive.google.com/file/d/1J67iHIEwdxYKr-UQq8dA8vEWklaon2oz/view?usp=drivesdk</t>
  </si>
  <si>
    <t>Document successfully created; Document successfully merged; PDF created; Emails Sent: [To: msitlani1@yahoo.com]; Manually run by ugcascindore@gmail.com; Timestamp: Aug 11 2022 10:09 PM</t>
  </si>
  <si>
    <t xml:space="preserve"> </t>
  </si>
  <si>
    <t>1lciK2bSnqnJSEkV6RIO8LWJBScKCtfUF</t>
  </si>
  <si>
    <t>https://drive.google.com/file/d/1lciK2bSnqnJSEkV6RIO8LWJBScKCtfUF/view?usp=drivesdk</t>
  </si>
  <si>
    <t>Document successfully created; Document successfully merged; PDF created; Emails Sent: [To: rudrarameshwar@gmail.com]; Manually run by ugcascindore@gmail.com; Timestamp: Aug 11 2022 10:09 PM</t>
  </si>
  <si>
    <t>Constitutional Values,Fundamental Duties and Education</t>
  </si>
  <si>
    <t>Human Rights</t>
  </si>
  <si>
    <t xml:space="preserve">Associate Professor, Maharashtra National Law University, </t>
  </si>
  <si>
    <t>1e_UBypHiG_7VFC5ItPBakZ_UR32E3wZJ</t>
  </si>
  <si>
    <t>https://drive.google.com/file/d/1e_UBypHiG_7VFC5ItPBakZ_UR32E3wZJ/view?usp=drivesdk</t>
  </si>
  <si>
    <t>Document successfully created; Document successfully merged; PDF created; Emails Sent: [To: himanshupandeyslaw@nlunagpur.ac.in]; Manually run by ugcascindore@gmail.com; Timestamp: Aug 11 2022 10:51 PM</t>
  </si>
  <si>
    <t>Roll of Teachers and HPIs in Sasustainability and Disaster Managment</t>
  </si>
  <si>
    <t xml:space="preserve">02:00 PM to 03:30 PM </t>
  </si>
  <si>
    <t>SDG' MDGS -Global FILS : Target 2030</t>
  </si>
  <si>
    <t>Dr. Rajesh Kumar Dubey</t>
  </si>
  <si>
    <t>Director, UGC-HRDC</t>
  </si>
  <si>
    <t xml:space="preserve">Jodhpur </t>
  </si>
  <si>
    <t>biogreen35@gmail.com</t>
  </si>
  <si>
    <t>1WKHWJOo2P7MjWqDO0rYtl2vLEbCoyknA</t>
  </si>
  <si>
    <t>https://drive.google.com/file/d/1WKHWJOo2P7MjWqDO0rYtl2vLEbCoyknA/view?usp=drivesdk</t>
  </si>
  <si>
    <t>Document successfully created; Document successfully merged; PDF created; Emails Sent: [To: biogreen35@gmail.com]; Manually run by ugcascindore@gmail.com; Timestamp: Aug 11 2022 10:52 PM</t>
  </si>
  <si>
    <t>Expanding emotional intellengce</t>
  </si>
  <si>
    <t>Why EQ matters more than IQ</t>
  </si>
  <si>
    <t>HR Facilitator and Life Coach, Director, Mann - The Mind</t>
  </si>
  <si>
    <t>1EL72w41ku1q3uvMLusdKk8bc-KFgfjeV</t>
  </si>
  <si>
    <t>https://drive.google.com/file/d/1EL72w41ku1q3uvMLusdKk8bc-KFgfjeV/view?usp=drivesdk</t>
  </si>
  <si>
    <t>Document successfully created; Document successfully merged; PDF created; Emails Sent: [To: vyasvipul29@gmail.com,contact@drvipulvyas.com]; Manually run by ugcascindore@gmail.com; Timestamp: Aug 11 2022 10:52 PM</t>
  </si>
  <si>
    <t xml:space="preserve">Formulation of Research Proposal </t>
  </si>
  <si>
    <t>ykarmakar@gmail.com</t>
  </si>
  <si>
    <t>1nRNBqnhwbyBM8yCS-pTtH_eG70zyJHht</t>
  </si>
  <si>
    <t>https://drive.google.com/file/d/1nRNBqnhwbyBM8yCS-pTtH_eG70zyJHht/view?usp=drivesdk</t>
  </si>
  <si>
    <t>Document successfully created; Document successfully merged; PDF created; Emails Sent: [To: ykarmakar@gmail.com]; Manually run by ugcascindore@gmail.com; Timestamp: Aug 18 2022 5:28 AM</t>
  </si>
  <si>
    <t>12CTUeiVVj-l0qb0GVMbI-Y4evBXXBK7j</t>
  </si>
  <si>
    <t>https://drive.google.com/file/d/12CTUeiVVj-l0qb0GVMbI-Y4evBXXBK7j/view?usp=drivesdk</t>
  </si>
  <si>
    <t>Document successfully created; Document successfully merged; PDF created; Emails Sent: [To: ykarmarkar@gmail.com]; Manually run by ugcascindore@gmail.com; Timestamp: Aug 18 2022 5:30 AM</t>
  </si>
  <si>
    <t xml:space="preserve">OBE and attainment of POs, PSOs       </t>
  </si>
  <si>
    <t>Dr. Pratima Jain</t>
  </si>
  <si>
    <t>11IohfaV7xD0JRT8e2zid8O23hEe2q8Cb</t>
  </si>
  <si>
    <t>https://drive.google.com/file/d/11IohfaV7xD0JRT8e2zid8O23hEe2q8Cb/view?usp=drivesdk</t>
  </si>
  <si>
    <t>Document successfully created; Document successfully merged; PDF created; Emails Sent: [To: pratima_jain@pimrindore.ac.in]; Manually run by ugcascindore@gmail.com; Timestamp: Aug 18 2022 5:44 AM</t>
  </si>
  <si>
    <t>Professor, Dr. B.R. Ambedkar University of Social Science (BRAUSS),</t>
  </si>
  <si>
    <t>1MehzC4OM91LjtGkkhKyv02vg72osCMMS</t>
  </si>
  <si>
    <t>https://drive.google.com/file/d/1MehzC4OM91LjtGkkhKyv02vg72osCMMS/view?usp=drivesdk</t>
  </si>
  <si>
    <t>Document successfully created; Document successfully merged; PDF created; Emails Sent: [To: dkvmhow@gmail.com]; Manually run by ugcascindore@gmail.com; Timestamp: Aug 18 2022 5:44 AM</t>
  </si>
  <si>
    <t xml:space="preserve">Case Method of Teaching  </t>
  </si>
  <si>
    <t>Partcipation-Centric Learning</t>
  </si>
  <si>
    <t xml:space="preserve">Professor, Mohan Lal Sukhadia University, </t>
  </si>
  <si>
    <t>17IUwM5Nj7-JdT1BUbdXHSP7QNfK2RTNW</t>
  </si>
  <si>
    <t>https://drive.google.com/file/d/17IUwM5Nj7-JdT1BUbdXHSP7QNfK2RTNW/view?usp=drivesdk</t>
  </si>
  <si>
    <t>Document successfully created; Document successfully merged; PDF created; Emails Sent: [To: rajeshwarin@mlsu.ac.in]; Manually run by ugcascindore@gmail.com; Timestamp: Aug 22 2022 7:15 AM</t>
  </si>
  <si>
    <t xml:space="preserve">Choice Based Credit System    </t>
  </si>
  <si>
    <t xml:space="preserve">Higher Education and its Eco System                                             </t>
  </si>
  <si>
    <t xml:space="preserve">Vice Chancellor, Sangum University, </t>
  </si>
  <si>
    <t>1HiJUEEPtQJ4rDMsYWngYxuInQ1d6aqCY</t>
  </si>
  <si>
    <t>https://drive.google.com/file/d/1HiJUEEPtQJ4rDMsYWngYxuInQ1d6aqCY/view?usp=drivesdk</t>
  </si>
  <si>
    <t>Document successfully created; Document successfully merged; PDF created; Emails Sent: [To: karuneshsaxena@gmail.com]; Manually run by ugcascindore@gmail.com; Timestamp: Aug 23 2022 5:00 AM</t>
  </si>
  <si>
    <t>Challenges and Opportunities in Higher Education</t>
  </si>
  <si>
    <t>Strategic Planning in Higher Education</t>
  </si>
  <si>
    <t>Director, UGC-HRDC,</t>
  </si>
  <si>
    <t>1zEoG8RFDM4ISZelaNKS9zxYmvYrvwgPa</t>
  </si>
  <si>
    <t>https://drive.google.com/file/d/1zEoG8RFDM4ISZelaNKS9zxYmvYrvwgPa/view?usp=drivesdk</t>
  </si>
  <si>
    <t>Document successfully created; Document successfully merged; PDF created; Emails Sent: [To: nagpalshafali@gmail.com]; Manually run by ugcascindore@gmail.com; Timestamp: Aug 24 2022 7:12 AM</t>
  </si>
  <si>
    <t>Reference Writing and Citations</t>
  </si>
  <si>
    <t>Research Paper writing</t>
  </si>
  <si>
    <t xml:space="preserve">School of Life Sciences, DAVV, </t>
  </si>
  <si>
    <t>1BQ4IZswSkYVodoh4jG298L4mHqqUsQG4</t>
  </si>
  <si>
    <t>https://drive.google.com/file/d/1BQ4IZswSkYVodoh4jG298L4mHqqUsQG4/view?usp=drivesdk</t>
  </si>
  <si>
    <t>Document successfully created; Document successfully merged; PDF created; Emails Sent: [To: karlifescience@gmail.com]; Manually run by ugcascindore@gmail.com; Timestamp: Aug 24 2022 7:13 AM</t>
  </si>
  <si>
    <t>Women's Rights</t>
  </si>
  <si>
    <t xml:space="preserve">Bhopal </t>
  </si>
  <si>
    <t>1YGeavviUGrAFs9LBOZQcyF8-qZTCv3Wm</t>
  </si>
  <si>
    <t>https://drive.google.com/file/d/1YGeavviUGrAFs9LBOZQcyF8-qZTCv3Wm/view?usp=drivesdk</t>
  </si>
  <si>
    <t>Document successfully created; Document successfully merged; PDF created; Emails Sent: [To: nishadube.law@gmail.com]; Manually run by ugcascindore@gmail.com; Timestamp: Aug 30 2022 3:22 AM</t>
  </si>
  <si>
    <t>Adjustment Problem Among Students</t>
  </si>
  <si>
    <t>Personality Development of Students</t>
  </si>
  <si>
    <t xml:space="preserve">CH Edgemaker, </t>
  </si>
  <si>
    <t>1VThE98pU_lWIOCqbSmS-BRGc8_iukC_S</t>
  </si>
  <si>
    <t>https://drive.google.com/file/d/1VThE98pU_lWIOCqbSmS-BRGc8_iukC_S/view?usp=drivesdk</t>
  </si>
  <si>
    <t>Document successfully created; Document successfully merged; PDF created; Emails Sent: [To: drsandeepatre@gmail.com]; Manually run by ugcascindore@gmail.com; Timestamp: Aug 30 2022 6:56 AM</t>
  </si>
  <si>
    <t>Topic: Day 1 5th Faculty Induction Program Guru Dakshata at UGC HRDC Indore</t>
  </si>
  <si>
    <t>Time: Aug 17, 2022 10:00 AM Mumbai, Kolkata, New Delhi</t>
  </si>
  <si>
    <t>https://us06web.zoom.us/j/82813473551?pwd=aTErdkp2NWFVaXJBY2hkN3ZaVmdOdz09</t>
  </si>
  <si>
    <t>Meeting ID: 828 1347 3551</t>
  </si>
  <si>
    <t>Passcode: 440119</t>
  </si>
  <si>
    <t>Merged Doc ID - One Session Invitation Letter</t>
  </si>
  <si>
    <t>Merged Doc URL - One Session Invitation Letter</t>
  </si>
  <si>
    <t>Link to merged Doc - One Session Invitation Letter</t>
  </si>
  <si>
    <t>Document Merge Status - One Session Invitation Letter</t>
  </si>
  <si>
    <t xml:space="preserve">	ranisen989@gmail.com</t>
  </si>
  <si>
    <t>1QFy0mTiwieIWUFBBNQs6lTOckkhSXZmg</t>
  </si>
  <si>
    <t>https://drive.google.com/file/d/1QFy0mTiwieIWUFBBNQs6lTOckkhSXZmg/view?usp=drivesdk</t>
  </si>
  <si>
    <t>Document successfully created; Document successfully merged; PDF created; Emails Sent: [To: ranisen989@gmail.com]; Manually run by ugcascindore@gmail.com; Timestamp: Aug 10 2022 2:19 AM</t>
  </si>
  <si>
    <t>1eeYBc6SJTNQ60P6dDFzXaOAllzkoXWic</t>
  </si>
  <si>
    <t>https://drive.google.com/file/d/1eeYBc6SJTNQ60P6dDFzXaOAllzkoXWic/view?usp=drivesdk</t>
  </si>
  <si>
    <t>Document successfully created; Document successfully merged; PDF created; Emails Sent: [To: drsatishkbhatra@gmail.com]; Manually run by ugcascindore@gmail.com; Timestamp: Aug 10 2022 2:25 AM</t>
  </si>
  <si>
    <t>1slSlNqkW64haryLzjA4Kv80JHkkCJyj9</t>
  </si>
  <si>
    <t>https://drive.google.com/file/d/1slSlNqkW64haryLzjA4Kv80JHkkCJyj9/view?usp=drivesdk</t>
  </si>
  <si>
    <t>Document successfully created; Document successfully merged; PDF created; Emails Sent: [To: pradeepmsr@yahoo.co.in]; Manually run by ugcascindore@gmail.com; Timestamp: Aug 10 2022 2:25 AM</t>
  </si>
  <si>
    <t>Effective Lesson Plan with special reference to Bloom's Taxonomy</t>
  </si>
  <si>
    <t>11vMIY3t-OC5YlU2LfnJ7HnZA7Ximaj66</t>
  </si>
  <si>
    <t>https://drive.google.com/file/d/11vMIY3t-OC5YlU2LfnJ7HnZA7Ximaj66/view?usp=drivesdk</t>
  </si>
  <si>
    <t>Document successfully created; Document successfully merged; PDF created; Emails Sent: [To: director@svimi.org]; Manually run by ugcascindore@gmail.com; Timestamp: Aug 11 2022 10:00 PM</t>
  </si>
  <si>
    <t>Plagiarism Tools</t>
  </si>
  <si>
    <t xml:space="preserve">Head, School of Life Sciences, DAVV, </t>
  </si>
  <si>
    <t>1jdclCaunPyNUEfDnUmJuOdjczhZNYh4m</t>
  </si>
  <si>
    <t>https://drive.google.com/file/d/1jdclCaunPyNUEfDnUmJuOdjczhZNYh4m/view?usp=drivesdk</t>
  </si>
  <si>
    <t>Document successfully created; Document successfully merged; PDF created; Emails Sent: [To: tushar.banerjee@gmail.com]; Manually run by ugcascindore@gmail.com; Timestamp: Aug 11 2022 10:01 PM</t>
  </si>
  <si>
    <t>10:00 AM to 1:00 PM</t>
  </si>
  <si>
    <t xml:space="preserve">Effective Communication and Presentation Skills </t>
  </si>
  <si>
    <t>Pro-VC, Mangalyatan University,</t>
  </si>
  <si>
    <t>1UmYYK2aIgpphqdYjg6HXxZfCPThtMAtW</t>
  </si>
  <si>
    <t>https://drive.google.com/file/d/1UmYYK2aIgpphqdYjg6HXxZfCPThtMAtW/view?usp=drivesdk</t>
  </si>
  <si>
    <t>Document successfully created; Document successfully merged; PDF created; Emails Sent: [To: vineeta.saluja@mangalayatan.ac.in]; Manually run by ugcascindore@gmail.com; Timestamp: Aug 11 2022 10:01 PM</t>
  </si>
  <si>
    <t>12_0ciGSQtx7pXpAKbw2limwjLk4YEs5x</t>
  </si>
  <si>
    <t>https://drive.google.com/file/d/12_0ciGSQtx7pXpAKbw2limwjLk4YEs5x/view?usp=drivesdk</t>
  </si>
  <si>
    <t>Document successfully created; Document successfully merged; PDF created; Emails Sent: [To: nagpalshafali@gmail.com]; Manually run by ugcascindore@gmail.com; Timestamp: Aug 11 2022 10:01 PM</t>
  </si>
  <si>
    <t xml:space="preserve">Revised Assessment and Accreditation Framework     </t>
  </si>
  <si>
    <t>NAAC</t>
  </si>
  <si>
    <t>Bengaluru</t>
  </si>
  <si>
    <t>1NDn7IhU-7VB_ONJysVVM5BKMGg4ugzNc</t>
  </si>
  <si>
    <t>https://drive.google.com/file/d/1NDn7IhU-7VB_ONJysVVM5BKMGg4ugzNc/view?usp=drivesdk</t>
  </si>
  <si>
    <t>Document successfully created; Document successfully merged; PDF created; Emails Sent: [To: shyamindanaac@gmail.com]; Manually run by ugcascindore@gmail.com; Timestamp: Aug 11 2022 10:01 PM</t>
  </si>
  <si>
    <t>Strategies for Teachers to Keep updated with Academic Development</t>
  </si>
  <si>
    <t>Associate Professor, IIFM</t>
  </si>
  <si>
    <t>prateekm@iifm.ac.in</t>
  </si>
  <si>
    <t>1AFgm09T1SzhwPmFQ6cgXG_NSMN7y9Qpr</t>
  </si>
  <si>
    <t>https://drive.google.com/file/d/1AFgm09T1SzhwPmFQ6cgXG_NSMN7y9Qpr/view?usp=drivesdk</t>
  </si>
  <si>
    <t>Document successfully created; Document successfully merged; PDF created; Emails Sent: [To: prateekm@iifm.ac.in]; Manually run by ugcascindore@gmail.com; Timestamp: Aug 11 2022 10:53 PM</t>
  </si>
  <si>
    <t>Achieving circular Economy through Swachh Bharat Mission: Indore Model</t>
  </si>
  <si>
    <t>Dr. Asad Warsi</t>
  </si>
  <si>
    <t>Director, Eco Pro Enviro Services</t>
  </si>
  <si>
    <t>ecopro@rediffmail.com</t>
  </si>
  <si>
    <t>1Z7llkpoql-Q3KDip8I8ztYYSaAAOA8Do</t>
  </si>
  <si>
    <t>https://drive.google.com/file/d/1Z7llkpoql-Q3KDip8I8ztYYSaAAOA8Do/view?usp=drivesdk</t>
  </si>
  <si>
    <t>Document successfully created; Document successfully merged; PDF created; Emails Sent: [To: ecopro@rediffmail.com]; Manually run by ugcascindore@gmail.com; Timestamp: Aug 11 2022 10:53 PM</t>
  </si>
  <si>
    <t>Inflibnet Services</t>
  </si>
  <si>
    <t>Senior Scientist, (Scientist-E (CS)) INFLIBNET</t>
  </si>
  <si>
    <t>1YAt322FSNnb0EmydEQJ74hSJYvhdbp7F</t>
  </si>
  <si>
    <t>https://drive.google.com/file/d/1YAt322FSNnb0EmydEQJ74hSJYvhdbp7F/view?usp=drivesdk</t>
  </si>
  <si>
    <t>Document successfully created; Document successfully merged; PDF created; Emails Sent: [To: abhishek@inflibnet.ac.in]; Manually run by ugcascindore@gmail.com; Timestamp: Aug 11 2022 10:53 PM</t>
  </si>
  <si>
    <t>Understanding Research Publication Ethics: Plagiarism, its detection and avoidance and How to avoid publishing is predatory and low quality journals</t>
  </si>
  <si>
    <t>Dean, Director  (Lib.  &amp;  Inf.)  &amp;  Head-Kalanidhi  Division, (IGNCA)</t>
  </si>
  <si>
    <t>rcgaur@mail.jnu.ac.in</t>
  </si>
  <si>
    <t>1BwDPOqRJroaYrYdO_nqo9Vj7PHlLWmaR</t>
  </si>
  <si>
    <t>https://drive.google.com/file/d/1BwDPOqRJroaYrYdO_nqo9Vj7PHlLWmaR/view?usp=drivesdk</t>
  </si>
  <si>
    <t>Document successfully created; Document successfully merged; PDF created; Emails Sent: [To: rcgaur@mail.jnu.ac.in]; Manually run by ugcascindore@gmail.com; Timestamp: Aug 11 2022 10:53 PM</t>
  </si>
  <si>
    <t>Good Publication Practics : UGC CARE</t>
  </si>
  <si>
    <t xml:space="preserve">Professor, School of Life Sciences, JNU </t>
  </si>
  <si>
    <t>1Fp0nFBQXqfeXnLqRVpfclVDacTPAzc47</t>
  </si>
  <si>
    <t>https://drive.google.com/file/d/1Fp0nFBQXqfeXnLqRVpfclVDacTPAzc47/view?usp=drivesdk</t>
  </si>
  <si>
    <t>Document successfully created; Document successfully merged; PDF created; Emails Sent: [To: arunkharat2007@gmail.com]; Manually run by ugcascindore@gmail.com; Timestamp: Aug 11 2022 10:53 PM</t>
  </si>
  <si>
    <t>Strategic planning and Mananagment</t>
  </si>
  <si>
    <t>Former Director, IIM Indore and Professor, IIM, Ahmedabad</t>
  </si>
  <si>
    <t>1TgyRHN92zwN7hLMLs5Nj-qRadyZ0lQiY</t>
  </si>
  <si>
    <t>https://drive.google.com/file/d/1TgyRHN92zwN7hLMLs5Nj-qRadyZ0lQiY/view?usp=drivesdk</t>
  </si>
  <si>
    <t>Document successfully created; Document successfully merged; PDF created; Emails Sent: [To: nravi@iima.ac.in]; Manually run by ugcascindore@gmail.com; Timestamp: Aug 11 2022 10:54 PM</t>
  </si>
  <si>
    <t>Skill Development and Incubation</t>
  </si>
  <si>
    <t>1KPDseb5QDLx7ZmGxYYuL6O1CqEIFX6fi</t>
  </si>
  <si>
    <t>https://drive.google.com/file/d/1KPDseb5QDLx7ZmGxYYuL6O1CqEIFX6fi/view?usp=drivesdk</t>
  </si>
  <si>
    <t>Document successfully created; Document successfully merged; PDF created; Emails Sent: [To: raviahuja1984@gmail.com]; Manually run by ugcascindore@gmail.com; Timestamp: Aug 11 2022 10:54 PM</t>
  </si>
  <si>
    <t>1LMGrxV6-MUUKosa8mlCqoftwNKQActnL</t>
  </si>
  <si>
    <t>https://drive.google.com/file/d/1LMGrxV6-MUUKosa8mlCqoftwNKQActnL/view?usp=drivesdk</t>
  </si>
  <si>
    <t>Document successfully created; Document successfully merged; PDF created; Emails Sent: [To: drsatishkbatra@gmail.com]; Manually run by ugcascindore@gmail.com; Timestamp: Aug 17 2022 7:36 AM</t>
  </si>
  <si>
    <t xml:space="preserve">03:30 PM to 05:00 PM </t>
  </si>
  <si>
    <t xml:space="preserve">Cyber Laws and Cyber Security for Teachers </t>
  </si>
  <si>
    <t>1oyJ1xIy31GbBTmotaBRl7bbuU3gs8vYd</t>
  </si>
  <si>
    <t>https://drive.google.com/file/d/1oyJ1xIy31GbBTmotaBRl7bbuU3gs8vYd/view?usp=drivesdk</t>
  </si>
  <si>
    <t>Document successfully created; Document successfully merged; PDF created; Emails Sent: [To: gouravrawalofficial@gmail.com]; Manually run by ugcascindore@gmail.com; Timestamp: Aug 22 2022 7:15 AM</t>
  </si>
  <si>
    <t xml:space="preserve">Bridging Industry-Academic Gap  </t>
  </si>
  <si>
    <t xml:space="preserve"> Orange Telecommunication Bussiness Services</t>
  </si>
  <si>
    <t>1vZQ0JThmQBM_tdm8gc_XISIC_75pt7qe</t>
  </si>
  <si>
    <t>https://drive.google.com/file/d/1vZQ0JThmQBM_tdm8gc_XISIC_75pt7qe/view?usp=drivesdk</t>
  </si>
  <si>
    <t>Document successfully created; Document successfully merged; PDF created; Emails Sent: [To: andysinghai@gmail.com]; Manually run by ugcascindore@gmail.com; Timestamp: Aug 22 2022 7:15 AM</t>
  </si>
  <si>
    <t>Academic Leadership</t>
  </si>
  <si>
    <t>Director, Prashanti Institute of Management</t>
  </si>
  <si>
    <t>13TTNQ2JktT4bFBsMUR04zmRhJCyjpbwF</t>
  </si>
  <si>
    <t>https://drive.google.com/file/d/13TTNQ2JktT4bFBsMUR04zmRhJCyjpbwF/view?usp=drivesdk</t>
  </si>
  <si>
    <t>Document successfully created; Document successfully merged; PDF created; Emails Sent: [To: directorpimujjain@gmail.com]; Manually run by ugcascindore@gmail.com; Timestamp: Aug 22 2022 7:16 AM</t>
  </si>
  <si>
    <t>Associate Professor</t>
  </si>
  <si>
    <t>1aEiG2dLI2yHAquJ12aJVNlwxoAn_d0Z3</t>
  </si>
  <si>
    <t>https://drive.google.com/file/d/1aEiG2dLI2yHAquJ12aJVNlwxoAn_d0Z3/view?usp=drivesdk</t>
  </si>
  <si>
    <t>Document successfully created; Document successfully merged; PDF created; Emails Sent: [To: gouravrawalofficial@gmail.com]; Manually run by ugcascindore@gmail.com; Timestamp: Aug 22 2022 7:18 AM</t>
  </si>
  <si>
    <t>Associate Professor, IIFT</t>
  </si>
  <si>
    <t>prateek@iift.edu</t>
  </si>
  <si>
    <t>10aXCr1ThBh53sgg0z_WXw3kdpu0_g9oo</t>
  </si>
  <si>
    <t>https://drive.google.com/file/d/10aXCr1ThBh53sgg0z_WXw3kdpu0_g9oo/view?usp=drivesdk</t>
  </si>
  <si>
    <t>Document successfully created; Document successfully merged; PDF created; Emails Sent: [To: prateek@iift.edu]; Manually run by ugcascindore@gmail.com; Timestamp: Aug 22 2022 2:30 PM</t>
  </si>
  <si>
    <t>prateekm@hotmail.com</t>
  </si>
  <si>
    <t>1a51_-zgBnlNEDxz_yWxu0J7azJ__PuMD</t>
  </si>
  <si>
    <t>https://drive.google.com/file/d/1a51_-zgBnlNEDxz_yWxu0J7azJ__PuMD/view?usp=drivesdk</t>
  </si>
  <si>
    <t>Document successfully created; Document successfully merged; PDF created; Emails Sent: [To: prateekm@hotmail.com]; Manually run by ugcascindore@gmail.com; Timestamp: Aug 22 2022 2:30 PM</t>
  </si>
  <si>
    <t xml:space="preserve">Conflict Management  </t>
  </si>
  <si>
    <t xml:space="preserve">Retired Chief Forest Conservator and Member State Planning Commission </t>
  </si>
  <si>
    <t>1EMi5mfDMhIg8r9x54kBgP-FWlsBmfOSQ</t>
  </si>
  <si>
    <t>https://drive.google.com/file/d/1EMi5mfDMhIg8r9x54kBgP-FWlsBmfOSQ/view?usp=drivesdk</t>
  </si>
  <si>
    <t>Document successfully created; Document successfully merged; PDF created; Emails Sent: [To: maniiyer1958@yahoo.co.in]; Manually run by ugcascindore@gmail.com; Timestamp: Aug 23 2022 4:54 AM</t>
  </si>
  <si>
    <t>02:00PM to 03:30PM</t>
  </si>
  <si>
    <t>National And Global Trends in Higher Education</t>
  </si>
  <si>
    <t xml:space="preserve">Professor, Bennett University, </t>
  </si>
  <si>
    <t>deepakgarg108@gmail.com</t>
  </si>
  <si>
    <t>1CQ_vE7PcMb0aCEX8RJdBwZ1F21YSVtGs</t>
  </si>
  <si>
    <t>https://drive.google.com/file/d/1CQ_vE7PcMb0aCEX8RJdBwZ1F21YSVtGs/view?usp=drivesdk</t>
  </si>
  <si>
    <t>Document successfully created; Document successfully merged; PDF created; Emails Sent: [To: deepakgarg108@gmail.com]; Manually run by ugcascindore@gmail.com; Timestamp: Aug 24 2022 7:17 AM</t>
  </si>
  <si>
    <t>deepak.garg@bennett.edu.in</t>
  </si>
  <si>
    <t>1z45-Nh3mQG_3ijASvvs36mE8p0NqqE2D</t>
  </si>
  <si>
    <t>https://drive.google.com/file/d/1z45-Nh3mQG_3ijASvvs36mE8p0NqqE2D/view?usp=drivesdk</t>
  </si>
  <si>
    <t>Document successfully created; Document successfully merged; PDF created; Emails Sent: [To: deepak.garg@bennett.edu.in]; Manually run by ugcascindore@gmail.com; Timestamp: Aug 24 2022 7:17 AM</t>
  </si>
  <si>
    <t>Considerations for designing the curriculum</t>
  </si>
  <si>
    <t>1-PoHuuKZFrkcodcOKGrsHnTZoa0DSPq2</t>
  </si>
  <si>
    <t>https://drive.google.com/file/d/1-PoHuuKZFrkcodcOKGrsHnTZoa0DSPq2/view?usp=drivesdk</t>
  </si>
  <si>
    <t>Document successfully created; Document successfully merged; PDF created; Emails Sent: [To: avtarjit@gmail.com]; Manually run by ugcascindore@gmail.com; Timestamp: Aug 25 2022 6:59 AM</t>
  </si>
  <si>
    <t>Blended Learning: A new normal in Higher Education</t>
  </si>
  <si>
    <t xml:space="preserve">Director, UGC-HRDC, Central University of Hyderabad, </t>
  </si>
  <si>
    <t xml:space="preserve">Hyderabad </t>
  </si>
  <si>
    <t>127rnUyxG0sjKj6hdwcgkXYBpR_LJKQYT</t>
  </si>
  <si>
    <t>https://drive.google.com/file/d/127rnUyxG0sjKj6hdwcgkXYBpR_LJKQYT/view?usp=drivesdk</t>
  </si>
  <si>
    <t>Document successfully created; Document successfully merged; PDF created; Emails Sent: [To: ynarasimhulu59@gmail.com]; Manually run by ugcascindore@gmail.com; Timestamp: Aug 26 2022 1:11 AM</t>
  </si>
  <si>
    <t>Gender Equity, Gender Equality and sustainable Development Goals</t>
  </si>
  <si>
    <t>Assistant Professor, G.B.Pant Social Science Institute,</t>
  </si>
  <si>
    <t>1xfxObM2N1um9xrLEY4BAbLDYHRgwU5xC</t>
  </si>
  <si>
    <t>https://drive.google.com/file/d/1xfxObM2N1um9xrLEY4BAbLDYHRgwU5xC/view?usp=drivesdk</t>
  </si>
  <si>
    <t>Document successfully created; Document successfully merged; PDF created; Emails Sent: [To: niharikatiwari15@gmail.com]; Manually run by ugcascindore@gmail.com; Timestamp: Aug 29 2022 6:28 AM</t>
  </si>
  <si>
    <t>Technology addiction: Impact on Student's mental Health</t>
  </si>
  <si>
    <r>
      <rPr>
        <rFont val="Century Schoolbook"/>
        <color theme="1"/>
        <sz val="10.0"/>
      </rPr>
      <t xml:space="preserve"> </t>
    </r>
    <r>
      <rPr>
        <rFont val="Century Schoolbook"/>
        <color theme="1"/>
        <sz val="10.0"/>
      </rPr>
      <t xml:space="preserve">Dr. Shama Hamdani, </t>
    </r>
  </si>
  <si>
    <t>Chhattisgarh</t>
  </si>
  <si>
    <t>1Iq6kkerHYrrWyqF0nRp-WWowjW2acyyq</t>
  </si>
  <si>
    <t>https://drive.google.com/file/d/1Iq6kkerHYrrWyqF0nRp-WWowjW2acyyq/view?usp=drivesdk</t>
  </si>
  <si>
    <t>Document successfully created; Document successfully merged; PDF created; Emails Sent: [To: shamaahamdani@gmail.com]; Manually run by ugcascindore@gmail.com; Timestamp: Aug 29 2022 6:28 AM</t>
  </si>
  <si>
    <t xml:space="preserve">e-Governance in Higher   Education                                   </t>
  </si>
  <si>
    <t xml:space="preserve">Advisor, Centre for knowledge Management and e-Governance , AIGGPA, </t>
  </si>
  <si>
    <t>1NNpMV_dHSeZbohMLmdPhG3rwCcKBXK8F</t>
  </si>
  <si>
    <t>https://drive.google.com/file/d/1NNpMV_dHSeZbohMLmdPhG3rwCcKBXK8F/view?usp=drivesdk</t>
  </si>
  <si>
    <t>Document successfully created; Document successfully merged; PDF created; Emails Sent: [To: sunil.suryawanshi11@mp.gov.in]; Manually run by ugcascindore@gmail.com; Timestamp: Aug 29 2022 6:28 AM</t>
  </si>
  <si>
    <t>Make the difference</t>
  </si>
  <si>
    <t>1rtJ1ydrBtoalMsq9NTmsTvJUaLvDQ66M</t>
  </si>
  <si>
    <t>https://drive.google.com/file/d/1rtJ1ydrBtoalMsq9NTmsTvJUaLvDQ66M/view?usp=drivesdk</t>
  </si>
  <si>
    <t>Document successfully created; Document successfully merged; PDF created; Emails Sent: [To: rajeshwarin@mlsu.ac.in]; Manually run by ugcascindore@gmail.com; Timestamp: Sep 1 2022 4:44 AM</t>
  </si>
  <si>
    <t>SWOC Analysis of Institute</t>
  </si>
  <si>
    <t>Assistant Professor, Shri Cloth Market Kanya Vanijya Mahavidyalaya</t>
  </si>
  <si>
    <t>18M7sIPm5g_WbMBhJqQdJvnCv1_HywTkG</t>
  </si>
  <si>
    <t>https://drive.google.com/file/d/18M7sIPm5g_WbMBhJqQdJvnCv1_HywTkG/view?usp=drivesdk</t>
  </si>
  <si>
    <t>Document successfully created; Document successfully merged; PDF created; Emails Sent: [To: rupesh.dbms@gmail.com]; Manually run by ugcascindore@gmail.com; Timestamp: Sep 5 2022 2:44 AM</t>
  </si>
  <si>
    <t>Indore swachchat mission model : a case study</t>
  </si>
  <si>
    <t>Shrigopal Jagtap</t>
  </si>
  <si>
    <t xml:space="preserve">Director, Shrishti Waste Management Services </t>
  </si>
  <si>
    <t>1bI-JBk7sj2mXY8xrZkT2lVsdT7b0pIXx</t>
  </si>
  <si>
    <t>https://drive.google.com/file/d/1bI-JBk7sj2mXY8xrZkT2lVsdT7b0pIXx/view?usp=drivesdk</t>
  </si>
  <si>
    <t>Document successfully created; Document successfully merged; PDF created; Emails Sent: [To: shrijagtap07@gmail.com]; Manually run by ugcascindore@gmail.com; Timestamp: Sep 12 2022 6:24 AM</t>
  </si>
  <si>
    <r>
      <rPr>
        <rFont val="Century Schoolbook"/>
        <color theme="1"/>
        <sz val="10.0"/>
      </rPr>
      <t xml:space="preserve"> </t>
    </r>
    <r>
      <rPr>
        <rFont val="Century Schoolbook"/>
        <color theme="1"/>
        <sz val="10.0"/>
      </rPr>
      <t xml:space="preserve">Dr. Shama Hamdani, </t>
    </r>
  </si>
  <si>
    <t>Video Creation and Video Editing</t>
  </si>
  <si>
    <t>Higher Education and its Eco System</t>
  </si>
  <si>
    <t>Open Educational Resources (OER)</t>
  </si>
  <si>
    <t>OBE and attainment of POs, PSOs</t>
  </si>
  <si>
    <t xml:space="preserve">1.  Assessment and Evaluation: Session and Presentation  2. Practical Exercise and Training Assessment and Evaluation                                              </t>
  </si>
  <si>
    <t>New  Education Policy  2020</t>
  </si>
  <si>
    <t>E-content Development</t>
  </si>
  <si>
    <t>Google Sites</t>
  </si>
  <si>
    <t>Google Classroom</t>
  </si>
  <si>
    <t xml:space="preserve">Mr. Sunny Raikwar </t>
  </si>
  <si>
    <t>ICT Tools for Teachers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</si>
  <si>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</si>
  <si>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</si>
  <si>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</si>
  <si>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</si>
  <si>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</si>
  <si>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</si>
  <si>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</si>
  <si>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</si>
  <si>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</si>
  <si>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</si>
  <si>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</si>
  <si>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</si>
  <si>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</si>
  <si>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</si>
  <si>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</si>
  <si>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</si>
  <si>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</si>
  <si>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</si>
  <si>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</si>
  <si>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</si>
  <si>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</si>
  <si>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</si>
  <si>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</si>
  <si>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</si>
  <si>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</si>
  <si>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</si>
  <si>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</si>
  <si>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</si>
  <si>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</si>
  <si>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_1660111507136</t>
  </si>
  <si>
    <t>Two Session Invitation Letter</t>
  </si>
  <si>
    <t>1RLNdkkI8KpLhf7ETbqAFTcOs2JphoXlJu75BAWmMemk</t>
  </si>
  <si>
    <t>Invitation Letter for &lt;&lt;name&gt;&gt;</t>
  </si>
  <si>
    <t>PDF</t>
  </si>
  <si>
    <t>["1ti4lsw71yrUnMPqmUq8vKVw-QaZnNCxa"]</t>
  </si>
  <si>
    <t>[]</t>
  </si>
  <si>
    <t>MULTIPLE_OUTPUT</t>
  </si>
  <si>
    <t>[{"type":"STANDARD","details":{"isUnmapped":false,"headerMap":"name"},"tag":"name"},{"type":"STANDARD","details":{"isUnmapped":false,"headerMap":"college"},"tag":"college"},{"type":"STANDARD","details":{"isUnmapped":false,"headerMap":"city"},"tag":"city"},{"type":"STANDARD","details":{"isUnmapped":false,"headerMap":"state"},"tag":"state"},{"type":"STANDARD","details":{"isUnmapped":false,"headerMap":"topic1"},"tag":"topic1"},{"type":"STANDARD","details":{"isUnmapped":false,"headerMap":"date1"},"tag":"date1"},{"type":"STANDARD","details":{"isUnmapped":false,"headerMap":"time1"},"tag":"time1"},{"type":"STANDARD","details":{"isUnmapped":false,"headerMap":"topic"},"tag":"topic"},{"type":"STANDARD","details":{"isUnmapped":false,"headerMap":"date"},"tag":"date"},{"type":"STANDARD","details":{"isUnmapped":false,"headerMap":"time"},"tag":"time"}]</t>
  </si>
  <si>
    <t>&lt;&lt;email&gt;&gt;</t>
  </si>
  <si>
    <t>Invitation Letter for 5th Faculty Induction Programme (FIP) Guru Dakshata at UGC-HRDC Indore</t>
  </si>
  <si>
    <t>Dear &lt;&lt;name&gt;&gt;
Greetings from UGC-HRDC, DAVV. 
We are glad to invite you for delivering an online lecture in the 5th Faculty Induction Program (FIP) Guru Dakshata from 17/08/2022 to 13/09/2022.
Kindly find the enclosed invitation letter for your lecture. Please provide your kind consent to deliver a lecture.
PFA</t>
  </si>
  <si>
    <t>_1660112218325</t>
  </si>
  <si>
    <t>One Session Invitation Letter</t>
  </si>
  <si>
    <t>13Bj9BC07GwOUoFEOidAP0IKRCBP9NLX3Sdv6JEWgCwo</t>
  </si>
  <si>
    <t>[{"type":"STANDARD","details":{"isUnmapped":false,"headerMap":"name"},"tag":"name"},{"type":"STANDARD","details":{"isUnmapped":false,"headerMap":"college"},"tag":"college"},{"type":"STANDARD","details":{"isUnmapped":false,"headerMap":"city"},"tag":"city"},{"type":"STANDARD","details":{"isUnmapped":false,"headerMap":"state"},"tag":"state"},{"type":"STANDARD","details":{"isUnmapped":false,"headerMap":"topic"},"tag":"topic"},{"type":"STANDARD","details":{"isUnmapped":false,"headerMap":"date"},"tag":"date"},{"type":"STANDARD","details":{"isUnmapped":false,"headerMap":"time"},"tag":"time"}]</t>
  </si>
  <si>
    <t>Dear &lt;&lt;name&gt;&gt;
Greetings from UGC-HRDC, DAVV.
We are glad to invite you for delivering an online lecture in the 5th Faculty Induction Program (FIP) Guru Dakshata from 17/08/2022 to 13/09/2022.
Kindly find the enclosed invitation letter for your lecture. Please provide your kind consent to deliver a lecture.
PFA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</si>
</sst>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&quot;-&quot;yyyy"/>
  </numFmts>
  <fonts count="48">
    <font>
      <sz val="10.0"/>
      <color rgb="FF000000"/>
      <name val="Arial"/>
      <scheme val="minor"/>
    </font>
    <font>
      <b/>
      <sz val="12.0"/>
      <color theme="1"/>
      <name val="&quot;Times New Roman&quot;"/>
    </font>
    <font>
      <sz val="11.0"/>
      <color theme="1"/>
      <name val="Calibri"/>
    </font>
    <font>
      <b/>
      <u/>
      <sz val="12.0"/>
      <color theme="1"/>
      <name val="&quot;Times New Roman&quot;"/>
    </font>
    <font>
      <b/>
      <u/>
      <sz val="12.0"/>
      <color theme="1"/>
      <name val="&quot;Times New Roman&quot;"/>
    </font>
    <font/>
    <font>
      <b/>
      <sz val="12.0"/>
      <color theme="1"/>
      <name val="Times New Roman"/>
    </font>
    <font>
      <b/>
      <i/>
      <sz val="12.0"/>
      <color theme="1"/>
      <name val="Times New Roman"/>
    </font>
    <font>
      <i/>
      <sz val="12.0"/>
      <color theme="1"/>
      <name val="Times New Roman"/>
    </font>
    <font>
      <sz val="12.0"/>
      <color theme="1"/>
      <name val="&quot;Times New Roman&quot;"/>
    </font>
    <font>
      <b/>
      <i/>
      <sz val="12.0"/>
      <color theme="1"/>
      <name val="&quot;Times New Roman&quot;"/>
    </font>
    <font>
      <color theme="1"/>
      <name val="Arial"/>
      <scheme val="minor"/>
    </font>
    <font>
      <u/>
      <color rgb="FF0000FF"/>
    </font>
    <font>
      <sz val="12.0"/>
      <color rgb="FF000000"/>
      <name val="&quot;Times New Roman&quot;"/>
    </font>
    <font>
      <sz val="12.0"/>
      <color theme="1"/>
      <name val="Times New Roman"/>
    </font>
    <font>
      <sz val="12.0"/>
      <color rgb="FF000000"/>
      <name val="Times New Roman"/>
    </font>
    <font>
      <u/>
      <sz val="12.0"/>
      <color theme="1"/>
      <name val="Times New Roman"/>
    </font>
    <font>
      <u/>
      <sz val="12.0"/>
      <color theme="1"/>
      <name val="Times New Roman"/>
    </font>
    <font>
      <u/>
      <sz val="12.0"/>
      <color theme="1"/>
      <name val="Times New Roman"/>
    </font>
    <font>
      <sz val="12.0"/>
      <color rgb="FF222222"/>
      <name val="Times New Roman"/>
    </font>
    <font>
      <b/>
      <sz val="12.0"/>
      <color rgb="FF000000"/>
      <name val="&quot;Times New Roman&quot;"/>
    </font>
    <font>
      <color rgb="FF000000"/>
      <name val="Arial"/>
    </font>
    <font>
      <i/>
      <sz val="12.0"/>
      <color rgb="FF000000"/>
      <name val="&quot;Times New Roman&quot;"/>
    </font>
    <font>
      <b/>
      <sz val="10.0"/>
      <color theme="1"/>
      <name val="Century Schoolbook"/>
    </font>
    <font>
      <b/>
      <color theme="1"/>
      <name val="Arial"/>
      <scheme val="minor"/>
    </font>
    <font>
      <sz val="10.0"/>
      <color theme="1"/>
      <name val="Century Schoolbook"/>
    </font>
    <font>
      <u/>
      <sz val="10.0"/>
      <color theme="1"/>
      <name val="Century Schoolbook"/>
    </font>
    <font>
      <u/>
      <sz val="10.0"/>
      <color theme="1"/>
      <name val="Century Schoolbook"/>
    </font>
    <font>
      <u/>
      <sz val="10.0"/>
      <color theme="1"/>
      <name val="Century Schoolbook"/>
    </font>
    <font>
      <sz val="10.0"/>
      <color theme="1"/>
      <name val="Arial"/>
      <scheme val="minor"/>
    </font>
    <font>
      <sz val="10.0"/>
      <color rgb="FF000000"/>
      <name val="Century Schoolbook"/>
    </font>
    <font>
      <u/>
      <sz val="10.0"/>
      <color rgb="FF0000FF"/>
      <name val="Century Schoolbook"/>
    </font>
    <font>
      <u/>
      <sz val="10.0"/>
      <color rgb="FF0000FF"/>
      <name val="Century Schoolbook"/>
    </font>
    <font>
      <u/>
      <color rgb="FF0000FF"/>
    </font>
    <font>
      <b/>
      <i/>
      <sz val="10.0"/>
      <color rgb="FF000000"/>
      <name val="Century Schoolbook"/>
    </font>
    <font>
      <u/>
      <sz val="10.0"/>
      <color rgb="FF0000FF"/>
      <name val="Century Schoolbook"/>
    </font>
    <font>
      <u/>
      <sz val="10.0"/>
      <color rgb="FF0000FF"/>
      <name val="Century Schoolbook"/>
    </font>
    <font>
      <u/>
      <sz val="10.0"/>
      <color rgb="FF0000FF"/>
      <name val="Century Schoolbook"/>
    </font>
    <font>
      <u/>
      <sz val="10.0"/>
      <color theme="1"/>
      <name val="Century Schoolbook"/>
    </font>
    <font>
      <u/>
      <sz val="10.0"/>
      <color theme="1"/>
      <name val="Century Schoolbook"/>
    </font>
    <font>
      <u/>
      <color rgb="FF0000FF"/>
      <name val="Century Schoolbook"/>
    </font>
    <font>
      <u/>
      <color rgb="FF0000FF"/>
      <name val="Century Schoolbook"/>
    </font>
    <font>
      <color theme="1"/>
      <name val="Century Schoolbook"/>
    </font>
    <font>
      <color rgb="FF000000"/>
      <name val="Roboto"/>
    </font>
    <font>
      <u/>
      <color rgb="FF0000FF"/>
    </font>
    <font>
      <u/>
      <color rgb="FF0000FF"/>
    </font>
    <font>
      <b/>
      <i/>
      <sz val="12.0"/>
      <color rgb="FF000000"/>
      <name val="&quot;Times New Roman&quot;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vertical="center"/>
    </xf>
    <xf borderId="4" fillId="2" fontId="1" numFmtId="0" xfId="0" applyAlignment="1" applyBorder="1" applyFill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0" fontId="7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vertical="center"/>
    </xf>
    <xf borderId="1" fillId="0" fontId="7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vertical="center"/>
    </xf>
    <xf borderId="7" fillId="0" fontId="5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4" fillId="0" fontId="13" numFmtId="0" xfId="0" applyAlignment="1" applyBorder="1" applyFont="1">
      <alignment readingOrder="0"/>
    </xf>
    <xf borderId="4" fillId="3" fontId="6" numFmtId="0" xfId="0" applyAlignment="1" applyBorder="1" applyFill="1" applyFont="1">
      <alignment horizontal="left" shrinkToFit="0" vertical="center" wrapText="1"/>
    </xf>
    <xf borderId="4" fillId="3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14" numFmtId="0" xfId="0" applyAlignment="1" applyBorder="1" applyFont="1">
      <alignment horizontal="left" readingOrder="0" shrinkToFit="0" vertical="center" wrapText="1"/>
    </xf>
    <xf borderId="4" fillId="0" fontId="14" numFmtId="0" xfId="0" applyAlignment="1" applyBorder="1" applyFont="1">
      <alignment horizontal="left" shrinkToFit="0" vertical="center" wrapText="1"/>
    </xf>
    <xf borderId="4" fillId="4" fontId="14" numFmtId="0" xfId="0" applyAlignment="1" applyBorder="1" applyFill="1" applyFont="1">
      <alignment horizontal="left" readingOrder="0" shrinkToFit="0" vertical="center" wrapText="1"/>
    </xf>
    <xf borderId="4" fillId="5" fontId="14" numFmtId="0" xfId="0" applyAlignment="1" applyBorder="1" applyFill="1" applyFont="1">
      <alignment horizontal="left" readingOrder="0" shrinkToFit="0" vertical="center" wrapText="1"/>
    </xf>
    <xf borderId="4" fillId="3" fontId="15" numFmtId="0" xfId="0" applyAlignment="1" applyBorder="1" applyFont="1">
      <alignment horizontal="left" readingOrder="0" vertical="center"/>
    </xf>
    <xf borderId="4" fillId="0" fontId="16" numFmtId="0" xfId="0" applyAlignment="1" applyBorder="1" applyFont="1">
      <alignment horizontal="left" shrinkToFit="0" vertical="center" wrapText="1"/>
    </xf>
    <xf borderId="4" fillId="3" fontId="14" numFmtId="0" xfId="0" applyAlignment="1" applyBorder="1" applyFont="1">
      <alignment horizontal="left" readingOrder="0" shrinkToFit="0" vertical="center" wrapText="1"/>
    </xf>
    <xf borderId="4" fillId="0" fontId="14" numFmtId="0" xfId="0" applyAlignment="1" applyBorder="1" applyFont="1">
      <alignment horizontal="left" shrinkToFit="0" vertical="center" wrapText="1"/>
    </xf>
    <xf borderId="4" fillId="6" fontId="14" numFmtId="0" xfId="0" applyAlignment="1" applyBorder="1" applyFill="1" applyFont="1">
      <alignment horizontal="left" readingOrder="0" shrinkToFit="0" vertical="center" wrapText="1"/>
    </xf>
    <xf borderId="4" fillId="6" fontId="15" numFmtId="0" xfId="0" applyAlignment="1" applyBorder="1" applyFont="1">
      <alignment horizontal="left" readingOrder="0" vertical="center"/>
    </xf>
    <xf borderId="0" fillId="6" fontId="11" numFmtId="0" xfId="0" applyFont="1"/>
    <xf borderId="4" fillId="7" fontId="14" numFmtId="0" xfId="0" applyAlignment="1" applyBorder="1" applyFill="1" applyFont="1">
      <alignment horizontal="left" readingOrder="0" shrinkToFit="0" vertical="center" wrapText="1"/>
    </xf>
    <xf borderId="4" fillId="0" fontId="14" numFmtId="0" xfId="0" applyAlignment="1" applyBorder="1" applyFont="1">
      <alignment horizontal="left" readingOrder="0" vertical="center"/>
    </xf>
    <xf borderId="4" fillId="0" fontId="14" numFmtId="0" xfId="0" applyAlignment="1" applyBorder="1" applyFont="1">
      <alignment horizontal="left" vertical="center"/>
    </xf>
    <xf borderId="4" fillId="6" fontId="14" numFmtId="0" xfId="0" applyAlignment="1" applyBorder="1" applyFont="1">
      <alignment horizontal="left" shrinkToFit="0" vertical="center" wrapText="1"/>
    </xf>
    <xf borderId="4" fillId="3" fontId="17" numFmtId="0" xfId="0" applyAlignment="1" applyBorder="1" applyFont="1">
      <alignment horizontal="left" readingOrder="0" shrinkToFit="0" vertical="center" wrapText="1"/>
    </xf>
    <xf borderId="4" fillId="3" fontId="14" numFmtId="0" xfId="0" applyAlignment="1" applyBorder="1" applyFont="1">
      <alignment horizontal="left" readingOrder="0" vertical="center"/>
    </xf>
    <xf borderId="4" fillId="3" fontId="18" numFmtId="0" xfId="0" applyAlignment="1" applyBorder="1" applyFont="1">
      <alignment horizontal="left" readingOrder="0" vertical="center"/>
    </xf>
    <xf borderId="4" fillId="6" fontId="14" numFmtId="0" xfId="0" applyAlignment="1" applyBorder="1" applyFont="1">
      <alignment horizontal="left" readingOrder="0" vertical="center"/>
    </xf>
    <xf borderId="4" fillId="6" fontId="14" numFmtId="0" xfId="0" applyAlignment="1" applyBorder="1" applyFont="1">
      <alignment horizontal="left" vertical="center"/>
    </xf>
    <xf borderId="4" fillId="6" fontId="14" numFmtId="0" xfId="0" applyAlignment="1" applyBorder="1" applyFont="1">
      <alignment horizontal="left" vertical="center"/>
    </xf>
    <xf borderId="4" fillId="6" fontId="15" numFmtId="0" xfId="0" applyAlignment="1" applyBorder="1" applyFont="1">
      <alignment horizontal="left" readingOrder="0" shrinkToFit="0" vertical="center" wrapText="1"/>
    </xf>
    <xf borderId="4" fillId="6" fontId="19" numFmtId="0" xfId="0" applyAlignment="1" applyBorder="1" applyFont="1">
      <alignment horizontal="left" readingOrder="0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3" fontId="14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readingOrder="0" vertical="center"/>
    </xf>
    <xf borderId="0" fillId="0" fontId="14" numFmtId="0" xfId="0" applyAlignment="1" applyFont="1">
      <alignment horizontal="left" shrinkToFit="0" vertical="center" wrapText="1"/>
    </xf>
    <xf borderId="0" fillId="3" fontId="14" numFmtId="0" xfId="0" applyAlignment="1" applyFont="1">
      <alignment horizontal="left" readingOrder="0" vertical="center"/>
    </xf>
    <xf borderId="0" fillId="6" fontId="14" numFmtId="0" xfId="0" applyAlignment="1" applyFont="1">
      <alignment horizontal="left" readingOrder="0" shrinkToFit="0" vertical="center" wrapText="1"/>
    </xf>
    <xf borderId="0" fillId="3" fontId="13" numFmtId="0" xfId="0" applyAlignment="1" applyFont="1">
      <alignment horizontal="left" readingOrder="0"/>
    </xf>
    <xf borderId="4" fillId="0" fontId="14" numFmtId="0" xfId="0" applyAlignment="1" applyBorder="1" applyFont="1">
      <alignment shrinkToFit="0" wrapText="1"/>
    </xf>
    <xf borderId="7" fillId="0" fontId="14" numFmtId="0" xfId="0" applyAlignment="1" applyBorder="1" applyFont="1">
      <alignment shrinkToFit="0" wrapText="1"/>
    </xf>
    <xf borderId="7" fillId="0" fontId="14" numFmtId="0" xfId="0" applyBorder="1" applyFont="1"/>
    <xf borderId="4" fillId="8" fontId="14" numFmtId="0" xfId="0" applyAlignment="1" applyBorder="1" applyFill="1" applyFont="1">
      <alignment horizontal="left" readingOrder="0" shrinkToFit="0" vertical="center" wrapText="1"/>
    </xf>
    <xf borderId="4" fillId="8" fontId="14" numFmtId="0" xfId="0" applyAlignment="1" applyBorder="1" applyFont="1">
      <alignment horizontal="left" shrinkToFit="0" vertical="center" wrapText="1"/>
    </xf>
    <xf borderId="4" fillId="8" fontId="14" numFmtId="0" xfId="0" applyAlignment="1" applyBorder="1" applyFont="1">
      <alignment horizontal="left" shrinkToFit="0" vertical="center" wrapText="1"/>
    </xf>
    <xf borderId="0" fillId="8" fontId="11" numFmtId="0" xfId="0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9" numFmtId="0" xfId="0" applyAlignment="1" applyBorder="1" applyFont="1">
      <alignment readingOrder="0"/>
    </xf>
    <xf borderId="4" fillId="0" fontId="9" numFmtId="164" xfId="0" applyAlignment="1" applyBorder="1" applyFont="1" applyNumberFormat="1">
      <alignment readingOrder="0"/>
    </xf>
    <xf borderId="4" fillId="0" fontId="9" numFmtId="0" xfId="0" applyAlignment="1" applyBorder="1" applyFont="1">
      <alignment readingOrder="0" shrinkToFit="0" wrapText="1"/>
    </xf>
    <xf borderId="4" fillId="0" fontId="9" numFmtId="0" xfId="0" applyBorder="1" applyFont="1"/>
    <xf borderId="4" fillId="0" fontId="13" numFmtId="0" xfId="0" applyAlignment="1" applyBorder="1" applyFont="1">
      <alignment horizontal="center" readingOrder="0" shrinkToFit="0" wrapText="1"/>
    </xf>
    <xf borderId="4" fillId="3" fontId="13" numFmtId="0" xfId="0" applyAlignment="1" applyBorder="1" applyFont="1">
      <alignment horizontal="center" readingOrder="0" shrinkToFit="0" wrapText="1"/>
    </xf>
    <xf borderId="5" fillId="0" fontId="9" numFmtId="0" xfId="0" applyAlignment="1" applyBorder="1" applyFont="1">
      <alignment readingOrder="0" shrinkToFit="0" wrapText="1"/>
    </xf>
    <xf borderId="8" fillId="3" fontId="20" numFmtId="0" xfId="0" applyAlignment="1" applyBorder="1" applyFont="1">
      <alignment horizontal="center" readingOrder="0"/>
    </xf>
    <xf borderId="5" fillId="0" fontId="9" numFmtId="0" xfId="0" applyAlignment="1" applyBorder="1" applyFont="1">
      <alignment readingOrder="0"/>
    </xf>
    <xf borderId="8" fillId="3" fontId="21" numFmtId="0" xfId="0" applyAlignment="1" applyBorder="1" applyFont="1">
      <alignment horizontal="left" readingOrder="0"/>
    </xf>
    <xf borderId="9" fillId="0" fontId="5" numFmtId="0" xfId="0" applyBorder="1" applyFont="1"/>
    <xf borderId="8" fillId="0" fontId="9" numFmtId="0" xfId="0" applyBorder="1" applyFont="1"/>
    <xf borderId="5" fillId="0" fontId="9" numFmtId="0" xfId="0" applyBorder="1" applyFont="1"/>
    <xf borderId="4" fillId="9" fontId="9" numFmtId="0" xfId="0" applyAlignment="1" applyBorder="1" applyFill="1" applyFont="1">
      <alignment readingOrder="0"/>
    </xf>
    <xf borderId="4" fillId="9" fontId="9" numFmtId="164" xfId="0" applyAlignment="1" applyBorder="1" applyFont="1" applyNumberFormat="1">
      <alignment readingOrder="0"/>
    </xf>
    <xf borderId="1" fillId="9" fontId="9" numFmtId="0" xfId="0" applyAlignment="1" applyBorder="1" applyFont="1">
      <alignment readingOrder="0" shrinkToFit="0" wrapText="1"/>
    </xf>
    <xf borderId="8" fillId="0" fontId="9" numFmtId="0" xfId="0" applyBorder="1" applyFont="1"/>
    <xf borderId="5" fillId="0" fontId="9" numFmtId="0" xfId="0" applyBorder="1" applyFont="1"/>
    <xf borderId="5" fillId="3" fontId="9" numFmtId="0" xfId="0" applyBorder="1" applyFont="1"/>
    <xf borderId="5" fillId="3" fontId="9" numFmtId="0" xfId="0" applyAlignment="1" applyBorder="1" applyFont="1">
      <alignment shrinkToFit="0" wrapText="1"/>
    </xf>
    <xf borderId="8" fillId="0" fontId="9" numFmtId="0" xfId="0" applyAlignment="1" applyBorder="1" applyFont="1">
      <alignment readingOrder="0"/>
    </xf>
    <xf borderId="4" fillId="6" fontId="9" numFmtId="0" xfId="0" applyAlignment="1" applyBorder="1" applyFont="1">
      <alignment readingOrder="0"/>
    </xf>
    <xf borderId="4" fillId="6" fontId="9" numFmtId="164" xfId="0" applyAlignment="1" applyBorder="1" applyFont="1" applyNumberFormat="1">
      <alignment readingOrder="0"/>
    </xf>
    <xf borderId="4" fillId="0" fontId="1" numFmtId="0" xfId="0" applyAlignment="1" applyBorder="1" applyFont="1">
      <alignment horizontal="center" readingOrder="0" shrinkToFit="0" wrapText="1"/>
    </xf>
    <xf borderId="0" fillId="3" fontId="22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4" fillId="0" fontId="15" numFmtId="0" xfId="0" applyAlignment="1" applyBorder="1" applyFont="1">
      <alignment horizontal="left" readingOrder="0" vertical="center"/>
    </xf>
    <xf borderId="4" fillId="0" fontId="9" numFmtId="0" xfId="0" applyAlignment="1" applyBorder="1" applyFont="1">
      <alignment shrinkToFit="0" wrapText="1"/>
    </xf>
    <xf borderId="4" fillId="3" fontId="9" numFmtId="0" xfId="0" applyBorder="1" applyFont="1"/>
    <xf borderId="4" fillId="0" fontId="11" numFmtId="0" xfId="0" applyBorder="1" applyFont="1"/>
    <xf borderId="4" fillId="9" fontId="11" numFmtId="0" xfId="0" applyBorder="1" applyFont="1"/>
    <xf borderId="0" fillId="9" fontId="11" numFmtId="0" xfId="0" applyFont="1"/>
    <xf borderId="4" fillId="0" fontId="11" numFmtId="0" xfId="0" applyAlignment="1" applyBorder="1" applyFont="1">
      <alignment readingOrder="0"/>
    </xf>
    <xf borderId="4" fillId="0" fontId="23" numFmtId="0" xfId="0" applyAlignment="1" applyBorder="1" applyFont="1">
      <alignment horizontal="left" shrinkToFit="0" vertical="center" wrapText="1"/>
    </xf>
    <xf borderId="4" fillId="10" fontId="23" numFmtId="0" xfId="0" applyAlignment="1" applyBorder="1" applyFill="1" applyFont="1">
      <alignment horizontal="left" readingOrder="0" shrinkToFit="0" vertical="center" wrapText="1"/>
    </xf>
    <xf borderId="0" fillId="0" fontId="24" numFmtId="0" xfId="0" applyFont="1"/>
    <xf borderId="4" fillId="0" fontId="25" numFmtId="164" xfId="0" applyAlignment="1" applyBorder="1" applyFont="1" applyNumberFormat="1">
      <alignment horizontal="left" readingOrder="0" shrinkToFit="0" vertical="center" wrapText="1"/>
    </xf>
    <xf borderId="4" fillId="0" fontId="25" numFmtId="0" xfId="0" applyAlignment="1" applyBorder="1" applyFont="1">
      <alignment horizontal="left" readingOrder="0" shrinkToFit="0" vertical="center" wrapText="1"/>
    </xf>
    <xf borderId="4" fillId="3" fontId="25" numFmtId="0" xfId="0" applyAlignment="1" applyBorder="1" applyFont="1">
      <alignment horizontal="left" readingOrder="0" shrinkToFit="0" vertical="center" wrapText="1"/>
    </xf>
    <xf borderId="4" fillId="0" fontId="25" numFmtId="0" xfId="0" applyAlignment="1" applyBorder="1" applyFont="1">
      <alignment horizontal="left" shrinkToFit="0" vertical="center" wrapText="1"/>
    </xf>
    <xf borderId="4" fillId="0" fontId="26" numFmtId="0" xfId="0" applyAlignment="1" applyBorder="1" applyFont="1">
      <alignment horizontal="left" readingOrder="0" shrinkToFit="0" vertical="center" wrapText="1"/>
    </xf>
    <xf borderId="4" fillId="0" fontId="27" numFmtId="0" xfId="0" applyAlignment="1" applyBorder="1" applyFont="1">
      <alignment horizontal="left" shrinkToFit="0" vertical="center" wrapText="1"/>
    </xf>
    <xf borderId="4" fillId="6" fontId="25" numFmtId="164" xfId="0" applyAlignment="1" applyBorder="1" applyFont="1" applyNumberFormat="1">
      <alignment horizontal="left" readingOrder="0" shrinkToFit="0" vertical="center" wrapText="1"/>
    </xf>
    <xf borderId="4" fillId="0" fontId="25" numFmtId="0" xfId="0" applyAlignment="1" applyBorder="1" applyFont="1">
      <alignment horizontal="left" shrinkToFit="0" vertical="center" wrapText="1"/>
    </xf>
    <xf borderId="4" fillId="3" fontId="25" numFmtId="0" xfId="0" applyAlignment="1" applyBorder="1" applyFont="1">
      <alignment horizontal="left" shrinkToFit="0" vertical="center" wrapText="1"/>
    </xf>
    <xf borderId="4" fillId="0" fontId="28" numFmtId="0" xfId="0" applyAlignment="1" applyBorder="1" applyFont="1">
      <alignment horizontal="left" shrinkToFit="0" vertical="center" wrapText="1"/>
    </xf>
    <xf borderId="4" fillId="0" fontId="29" numFmtId="164" xfId="0" applyAlignment="1" applyBorder="1" applyFont="1" applyNumberFormat="1">
      <alignment horizontal="left" readingOrder="0" shrinkToFit="0" vertical="center" wrapText="1"/>
    </xf>
    <xf borderId="4" fillId="0" fontId="25" numFmtId="164" xfId="0" applyAlignment="1" applyBorder="1" applyFont="1" applyNumberFormat="1">
      <alignment horizontal="left" readingOrder="0" vertical="center"/>
    </xf>
    <xf borderId="4" fillId="0" fontId="30" numFmtId="0" xfId="0" applyAlignment="1" applyBorder="1" applyFont="1">
      <alignment horizontal="left" readingOrder="0" vertical="center"/>
    </xf>
    <xf borderId="4" fillId="3" fontId="30" numFmtId="0" xfId="0" applyAlignment="1" applyBorder="1" applyFont="1">
      <alignment horizontal="left" readingOrder="0" vertical="center"/>
    </xf>
    <xf borderId="4" fillId="6" fontId="25" numFmtId="0" xfId="0" applyAlignment="1" applyBorder="1" applyFont="1">
      <alignment horizontal="left" vertical="center"/>
    </xf>
    <xf borderId="4" fillId="6" fontId="25" numFmtId="0" xfId="0" applyAlignment="1" applyBorder="1" applyFont="1">
      <alignment horizontal="left" readingOrder="0" shrinkToFit="0" vertical="center" wrapText="1"/>
    </xf>
    <xf borderId="4" fillId="6" fontId="25" numFmtId="0" xfId="0" applyAlignment="1" applyBorder="1" applyFont="1">
      <alignment horizontal="left" vertical="center"/>
    </xf>
    <xf borderId="4" fillId="0" fontId="25" numFmtId="0" xfId="0" applyAlignment="1" applyBorder="1" applyFont="1">
      <alignment horizontal="left" readingOrder="0" vertical="center"/>
    </xf>
    <xf borderId="4" fillId="0" fontId="31" numFmtId="0" xfId="0" applyAlignment="1" applyBorder="1" applyFont="1">
      <alignment horizontal="left" readingOrder="0" vertical="center"/>
    </xf>
    <xf borderId="4" fillId="0" fontId="32" numFmtId="0" xfId="0" applyAlignment="1" applyBorder="1" applyFont="1">
      <alignment horizontal="left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33" numFmtId="0" xfId="0" applyAlignment="1" applyFont="1">
      <alignment horizontal="center" readingOrder="0" shrinkToFit="0" vertical="center" wrapText="1"/>
    </xf>
    <xf borderId="4" fillId="10" fontId="34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shrinkToFit="0" wrapText="1"/>
    </xf>
    <xf borderId="4" fillId="0" fontId="35" numFmtId="0" xfId="0" applyAlignment="1" applyBorder="1" applyFont="1">
      <alignment horizontal="left" readingOrder="0" shrinkToFit="0" vertical="center" wrapText="1"/>
    </xf>
    <xf borderId="4" fillId="0" fontId="36" numFmtId="0" xfId="0" applyAlignment="1" applyBorder="1" applyFont="1">
      <alignment horizontal="left" shrinkToFit="0" vertical="center" wrapText="1"/>
    </xf>
    <xf borderId="4" fillId="11" fontId="25" numFmtId="0" xfId="0" applyAlignment="1" applyBorder="1" applyFill="1" applyFont="1">
      <alignment horizontal="left" readingOrder="0" shrinkToFit="0" vertical="center" wrapText="1"/>
    </xf>
    <xf borderId="4" fillId="0" fontId="37" numFmtId="0" xfId="0" applyAlignment="1" applyBorder="1" applyFont="1">
      <alignment horizontal="left" readingOrder="0" shrinkToFit="0" vertical="center" wrapText="1"/>
    </xf>
    <xf borderId="4" fillId="0" fontId="25" numFmtId="0" xfId="0" applyAlignment="1" applyBorder="1" applyFont="1">
      <alignment horizontal="left" readingOrder="0" shrinkToFit="0" vertical="center" wrapText="1"/>
    </xf>
    <xf borderId="4" fillId="12" fontId="25" numFmtId="0" xfId="0" applyAlignment="1" applyBorder="1" applyFill="1" applyFont="1">
      <alignment horizontal="left" readingOrder="0" shrinkToFit="0" vertical="center" wrapText="1"/>
    </xf>
    <xf borderId="4" fillId="3" fontId="25" numFmtId="0" xfId="0" applyAlignment="1" applyBorder="1" applyFont="1">
      <alignment horizontal="left" readingOrder="0" shrinkToFit="0" vertical="center" wrapText="1"/>
    </xf>
    <xf borderId="4" fillId="0" fontId="38" numFmtId="0" xfId="0" applyAlignment="1" applyBorder="1" applyFont="1">
      <alignment horizontal="left" readingOrder="0" shrinkToFit="0" vertical="center" wrapText="1"/>
    </xf>
    <xf borderId="4" fillId="3" fontId="39" numFmtId="0" xfId="0" applyAlignment="1" applyBorder="1" applyFont="1">
      <alignment horizontal="left" readingOrder="0" shrinkToFit="0" vertical="center" wrapText="1"/>
    </xf>
    <xf borderId="4" fillId="3" fontId="25" numFmtId="0" xfId="0" applyAlignment="1" applyBorder="1" applyFont="1">
      <alignment horizontal="left" readingOrder="0" vertical="center"/>
    </xf>
    <xf borderId="4" fillId="0" fontId="40" numFmtId="0" xfId="0" applyAlignment="1" applyBorder="1" applyFont="1">
      <alignment readingOrder="0" shrinkToFit="0" wrapText="1"/>
    </xf>
    <xf borderId="4" fillId="0" fontId="41" numFmtId="0" xfId="0" applyAlignment="1" applyBorder="1" applyFont="1">
      <alignment shrinkToFit="0" wrapText="1"/>
    </xf>
    <xf borderId="4" fillId="0" fontId="42" numFmtId="0" xfId="0" applyAlignment="1" applyBorder="1" applyFont="1">
      <alignment readingOrder="0" shrinkToFit="0" wrapText="1"/>
    </xf>
    <xf borderId="4" fillId="0" fontId="11" numFmtId="164" xfId="0" applyAlignment="1" applyBorder="1" applyFont="1" applyNumberFormat="1">
      <alignment readingOrder="0" shrinkToFit="0" wrapText="1"/>
    </xf>
    <xf borderId="4" fillId="0" fontId="11" numFmtId="0" xfId="0" applyAlignment="1" applyBorder="1" applyFont="1">
      <alignment readingOrder="0" shrinkToFit="0" wrapText="1"/>
    </xf>
    <xf borderId="4" fillId="3" fontId="43" numFmtId="0" xfId="0" applyAlignment="1" applyBorder="1" applyFont="1">
      <alignment readingOrder="0"/>
    </xf>
    <xf borderId="0" fillId="0" fontId="44" numFmtId="0" xfId="0" applyAlignment="1" applyFont="1">
      <alignment readingOrder="0" shrinkToFit="0" wrapText="1"/>
    </xf>
    <xf borderId="0" fillId="0" fontId="45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4" fillId="3" fontId="15" numFmtId="0" xfId="0" applyAlignment="1" applyBorder="1" applyFont="1">
      <alignment readingOrder="0"/>
    </xf>
    <xf borderId="0" fillId="0" fontId="11" numFmtId="0" xfId="0" applyFont="1"/>
    <xf borderId="0" fillId="0" fontId="25" numFmtId="0" xfId="0" applyAlignment="1" applyFont="1">
      <alignment horizontal="left" readingOrder="0" shrinkToFit="0" vertical="center" wrapText="1"/>
    </xf>
    <xf borderId="0" fillId="0" fontId="30" numFmtId="0" xfId="0" applyAlignment="1" applyFont="1">
      <alignment horizontal="left" readingOrder="0" vertical="center"/>
    </xf>
    <xf borderId="0" fillId="3" fontId="25" numFmtId="0" xfId="0" applyAlignment="1" applyFont="1">
      <alignment horizontal="left" readingOrder="0" shrinkToFit="0" vertical="center" wrapText="1"/>
    </xf>
    <xf borderId="4" fillId="3" fontId="14" numFmtId="0" xfId="0" applyAlignment="1" applyBorder="1" applyFont="1">
      <alignment shrinkToFit="0" wrapText="1"/>
    </xf>
    <xf borderId="0" fillId="3" fontId="46" numFmtId="0" xfId="0" applyAlignment="1" applyFont="1">
      <alignment horizontal="center" readingOrder="0"/>
    </xf>
    <xf borderId="7" fillId="3" fontId="14" numFmtId="0" xfId="0" applyAlignment="1" applyBorder="1" applyFont="1">
      <alignment shrinkToFit="0" wrapText="1"/>
    </xf>
    <xf borderId="0" fillId="0" fontId="47" numFmtId="0" xfId="0" applyAlignment="1" applyFont="1">
      <alignment readingOrder="0"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mailto:dkvmhow@gmail.com" TargetMode="External"/><Relationship Id="rId22" Type="http://schemas.openxmlformats.org/officeDocument/2006/relationships/hyperlink" Target="https://drive.google.com/file/d/17IUwM5Nj7-JdT1BUbdXHSP7QNfK2RTNW/view?usp=drivesdk" TargetMode="External"/><Relationship Id="rId21" Type="http://schemas.openxmlformats.org/officeDocument/2006/relationships/hyperlink" Target="https://drive.google.com/file/d/1MehzC4OM91LjtGkkhKyv02vg72osCMMS/view?usp=drivesdk" TargetMode="External"/><Relationship Id="rId24" Type="http://schemas.openxmlformats.org/officeDocument/2006/relationships/hyperlink" Target="https://drive.google.com/file/d/1zEoG8RFDM4ISZelaNKS9zxYmvYrvwgPa/view?usp=drivesdk" TargetMode="External"/><Relationship Id="rId23" Type="http://schemas.openxmlformats.org/officeDocument/2006/relationships/hyperlink" Target="https://drive.google.com/file/d/1HiJUEEPtQJ4rDMsYWngYxuInQ1d6aqCY/view?usp=drivesdk" TargetMode="External"/><Relationship Id="rId1" Type="http://schemas.openxmlformats.org/officeDocument/2006/relationships/hyperlink" Target="https://drive.google.com/file/d/1uAaKFcQ9m0DN2XDfOhcJzUmO8Bs2S01R/view?usp=drivesdk" TargetMode="External"/><Relationship Id="rId2" Type="http://schemas.openxmlformats.org/officeDocument/2006/relationships/hyperlink" Target="https://drive.google.com/file/d/1qBuyfnExZBR5lmGzvTlK5y40saLVtpnO/view?usp=drivesdk" TargetMode="External"/><Relationship Id="rId3" Type="http://schemas.openxmlformats.org/officeDocument/2006/relationships/hyperlink" Target="https://drive.google.com/file/d/1edypl3uOhmEpnGZ9tCljjGVZOobVa5Gc/view?usp=drivesdk" TargetMode="External"/><Relationship Id="rId4" Type="http://schemas.openxmlformats.org/officeDocument/2006/relationships/hyperlink" Target="https://drive.google.com/file/d/1z1lYVBA8wSRV9n1fuLpzhzexTAR8_gXL/view?usp=drivesdk" TargetMode="External"/><Relationship Id="rId9" Type="http://schemas.openxmlformats.org/officeDocument/2006/relationships/hyperlink" Target="https://drive.google.com/file/d/14jGTjeJi1tXJrOcB-3qv_ujdzOcYNkDH/view?usp=drivesdk" TargetMode="External"/><Relationship Id="rId26" Type="http://schemas.openxmlformats.org/officeDocument/2006/relationships/hyperlink" Target="https://drive.google.com/file/d/1YGeavviUGrAFs9LBOZQcyF8-qZTCv3Wm/view?usp=drivesdk" TargetMode="External"/><Relationship Id="rId25" Type="http://schemas.openxmlformats.org/officeDocument/2006/relationships/hyperlink" Target="https://drive.google.com/file/d/1BQ4IZswSkYVodoh4jG298L4mHqqUsQG4/view?usp=drivesdk" TargetMode="External"/><Relationship Id="rId28" Type="http://schemas.openxmlformats.org/officeDocument/2006/relationships/drawing" Target="../drawings/drawing10.xml"/><Relationship Id="rId27" Type="http://schemas.openxmlformats.org/officeDocument/2006/relationships/hyperlink" Target="https://drive.google.com/file/d/1VThE98pU_lWIOCqbSmS-BRGc8_iukC_S/view?usp=drivesdk" TargetMode="External"/><Relationship Id="rId5" Type="http://schemas.openxmlformats.org/officeDocument/2006/relationships/hyperlink" Target="mailto:Bishla@aud.ac.in" TargetMode="External"/><Relationship Id="rId6" Type="http://schemas.openxmlformats.org/officeDocument/2006/relationships/hyperlink" Target="https://drive.google.com/file/d/12DyXfXfqf_d0taHsvf2Q48ScyakJ73jA/view?usp=drivesdk" TargetMode="External"/><Relationship Id="rId7" Type="http://schemas.openxmlformats.org/officeDocument/2006/relationships/hyperlink" Target="https://drive.google.com/file/d/1Hzl8MLpJlkD1DrmP_JmmalBmI6uf4fyW/view?usp=drivesdk" TargetMode="External"/><Relationship Id="rId8" Type="http://schemas.openxmlformats.org/officeDocument/2006/relationships/hyperlink" Target="https://drive.google.com/file/d/18uuzl1UJyZizGD8fkP_J1C3isVAb58EZ/view?usp=drivesdk" TargetMode="External"/><Relationship Id="rId11" Type="http://schemas.openxmlformats.org/officeDocument/2006/relationships/hyperlink" Target="https://drive.google.com/file/d/1grWZmSdIPa9g1Btt_gIGx881KZV_WapP/view?usp=drivesdk" TargetMode="External"/><Relationship Id="rId10" Type="http://schemas.openxmlformats.org/officeDocument/2006/relationships/hyperlink" Target="https://drive.google.com/file/d/1Rrb1d9QqOieSQHKwVSx0i_y4CeLPRwmW/view?usp=drivesdk" TargetMode="External"/><Relationship Id="rId13" Type="http://schemas.openxmlformats.org/officeDocument/2006/relationships/hyperlink" Target="https://drive.google.com/file/d/1lciK2bSnqnJSEkV6RIO8LWJBScKCtfUF/view?usp=drivesdk" TargetMode="External"/><Relationship Id="rId12" Type="http://schemas.openxmlformats.org/officeDocument/2006/relationships/hyperlink" Target="https://drive.google.com/file/d/1J67iHIEwdxYKr-UQq8dA8vEWklaon2oz/view?usp=drivesdk" TargetMode="External"/><Relationship Id="rId15" Type="http://schemas.openxmlformats.org/officeDocument/2006/relationships/hyperlink" Target="https://drive.google.com/file/d/1WKHWJOo2P7MjWqDO0rYtl2vLEbCoyknA/view?usp=drivesdk" TargetMode="External"/><Relationship Id="rId14" Type="http://schemas.openxmlformats.org/officeDocument/2006/relationships/hyperlink" Target="https://drive.google.com/file/d/1e_UBypHiG_7VFC5ItPBakZ_UR32E3wZJ/view?usp=drivesdk" TargetMode="External"/><Relationship Id="rId17" Type="http://schemas.openxmlformats.org/officeDocument/2006/relationships/hyperlink" Target="https://drive.google.com/file/d/1nRNBqnhwbyBM8yCS-pTtH_eG70zyJHht/view?usp=drivesdk" TargetMode="External"/><Relationship Id="rId16" Type="http://schemas.openxmlformats.org/officeDocument/2006/relationships/hyperlink" Target="https://drive.google.com/file/d/1EL72w41ku1q3uvMLusdKk8bc-KFgfjeV/view?usp=drivesdk" TargetMode="External"/><Relationship Id="rId19" Type="http://schemas.openxmlformats.org/officeDocument/2006/relationships/hyperlink" Target="https://drive.google.com/file/d/11IohfaV7xD0JRT8e2zid8O23hEe2q8Cb/view?usp=drivesdk" TargetMode="External"/><Relationship Id="rId18" Type="http://schemas.openxmlformats.org/officeDocument/2006/relationships/hyperlink" Target="https://drive.google.com/file/d/12CTUeiVVj-l0qb0GVMbI-Y4evBXXBK7j/view?usp=drivesdk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us06web.zoom.us/j/82813473551?pwd=aTErdkp2NWFVaXJBY2hkN3ZaVmdOdz09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3TTNQ2JktT4bFBsMUR04zmRhJCyjpbwF/view?usp=drivesdk" TargetMode="External"/><Relationship Id="rId22" Type="http://schemas.openxmlformats.org/officeDocument/2006/relationships/hyperlink" Target="https://drive.google.com/file/d/10aXCr1ThBh53sgg0z_WXw3kdpu0_g9oo/view?usp=drivesdk" TargetMode="External"/><Relationship Id="rId21" Type="http://schemas.openxmlformats.org/officeDocument/2006/relationships/hyperlink" Target="https://drive.google.com/file/d/1aEiG2dLI2yHAquJ12aJVNlwxoAn_d0Z3/view?usp=drivesdk" TargetMode="External"/><Relationship Id="rId24" Type="http://schemas.openxmlformats.org/officeDocument/2006/relationships/hyperlink" Target="https://drive.google.com/file/d/1EMi5mfDMhIg8r9x54kBgP-FWlsBmfOSQ/view?usp=drivesdk" TargetMode="External"/><Relationship Id="rId23" Type="http://schemas.openxmlformats.org/officeDocument/2006/relationships/hyperlink" Target="https://drive.google.com/file/d/1a51_-zgBnlNEDxz_yWxu0J7azJ__PuMD/view?usp=drivesdk" TargetMode="External"/><Relationship Id="rId1" Type="http://schemas.openxmlformats.org/officeDocument/2006/relationships/hyperlink" Target="https://drive.google.com/file/d/1QFy0mTiwieIWUFBBNQs6lTOckkhSXZmg/view?usp=drivesdk" TargetMode="External"/><Relationship Id="rId2" Type="http://schemas.openxmlformats.org/officeDocument/2006/relationships/hyperlink" Target="https://drive.google.com/file/d/1eeYBc6SJTNQ60P6dDFzXaOAllzkoXWic/view?usp=drivesdk" TargetMode="External"/><Relationship Id="rId3" Type="http://schemas.openxmlformats.org/officeDocument/2006/relationships/hyperlink" Target="https://drive.google.com/file/d/1slSlNqkW64haryLzjA4Kv80JHkkCJyj9/view?usp=drivesdk" TargetMode="External"/><Relationship Id="rId4" Type="http://schemas.openxmlformats.org/officeDocument/2006/relationships/hyperlink" Target="https://drive.google.com/file/d/11vMIY3t-OC5YlU2LfnJ7HnZA7Ximaj66/view?usp=drivesdk" TargetMode="External"/><Relationship Id="rId9" Type="http://schemas.openxmlformats.org/officeDocument/2006/relationships/hyperlink" Target="https://drive.google.com/file/d/1NDn7IhU-7VB_ONJysVVM5BKMGg4ugzNc/view?usp=drivesdk" TargetMode="External"/><Relationship Id="rId26" Type="http://schemas.openxmlformats.org/officeDocument/2006/relationships/hyperlink" Target="mailto:deepak.garg@bennett.edu.in" TargetMode="External"/><Relationship Id="rId25" Type="http://schemas.openxmlformats.org/officeDocument/2006/relationships/hyperlink" Target="https://drive.google.com/file/d/1CQ_vE7PcMb0aCEX8RJdBwZ1F21YSVtGs/view?usp=drivesdk" TargetMode="External"/><Relationship Id="rId28" Type="http://schemas.openxmlformats.org/officeDocument/2006/relationships/hyperlink" Target="https://drive.google.com/file/d/1-PoHuuKZFrkcodcOKGrsHnTZoa0DSPq2/view?usp=drivesdk" TargetMode="External"/><Relationship Id="rId27" Type="http://schemas.openxmlformats.org/officeDocument/2006/relationships/hyperlink" Target="https://drive.google.com/file/d/1z45-Nh3mQG_3ijASvvs36mE8p0NqqE2D/view?usp=drivesdk" TargetMode="External"/><Relationship Id="rId5" Type="http://schemas.openxmlformats.org/officeDocument/2006/relationships/hyperlink" Target="https://drive.google.com/file/d/1jdclCaunPyNUEfDnUmJuOdjczhZNYh4m/view?usp=drivesdk" TargetMode="External"/><Relationship Id="rId6" Type="http://schemas.openxmlformats.org/officeDocument/2006/relationships/hyperlink" Target="mailto:vineeta.saluja@mangalayatan.ac.in" TargetMode="External"/><Relationship Id="rId29" Type="http://schemas.openxmlformats.org/officeDocument/2006/relationships/hyperlink" Target="https://drive.google.com/file/d/127rnUyxG0sjKj6hdwcgkXYBpR_LJKQYT/view?usp=drivesdk" TargetMode="External"/><Relationship Id="rId7" Type="http://schemas.openxmlformats.org/officeDocument/2006/relationships/hyperlink" Target="https://drive.google.com/file/d/1UmYYK2aIgpphqdYjg6HXxZfCPThtMAtW/view?usp=drivesdk" TargetMode="External"/><Relationship Id="rId8" Type="http://schemas.openxmlformats.org/officeDocument/2006/relationships/hyperlink" Target="https://drive.google.com/file/d/12_0ciGSQtx7pXpAKbw2limwjLk4YEs5x/view?usp=drivesdk" TargetMode="External"/><Relationship Id="rId31" Type="http://schemas.openxmlformats.org/officeDocument/2006/relationships/hyperlink" Target="https://drive.google.com/file/d/1Iq6kkerHYrrWyqF0nRp-WWowjW2acyyq/view?usp=drivesdk" TargetMode="External"/><Relationship Id="rId30" Type="http://schemas.openxmlformats.org/officeDocument/2006/relationships/hyperlink" Target="https://drive.google.com/file/d/1xfxObM2N1um9xrLEY4BAbLDYHRgwU5xC/view?usp=drivesdk" TargetMode="External"/><Relationship Id="rId11" Type="http://schemas.openxmlformats.org/officeDocument/2006/relationships/hyperlink" Target="https://drive.google.com/file/d/1Z7llkpoql-Q3KDip8I8ztYYSaAAOA8Do/view?usp=drivesdk" TargetMode="External"/><Relationship Id="rId33" Type="http://schemas.openxmlformats.org/officeDocument/2006/relationships/hyperlink" Target="https://drive.google.com/file/d/1NNpMV_dHSeZbohMLmdPhG3rwCcKBXK8F/view?usp=drivesdk" TargetMode="External"/><Relationship Id="rId10" Type="http://schemas.openxmlformats.org/officeDocument/2006/relationships/hyperlink" Target="https://drive.google.com/file/d/1AFgm09T1SzhwPmFQ6cgXG_NSMN7y9Qpr/view?usp=drivesdk" TargetMode="External"/><Relationship Id="rId32" Type="http://schemas.openxmlformats.org/officeDocument/2006/relationships/hyperlink" Target="mailto:sunil.suryawanshi11@mp.gov.in" TargetMode="External"/><Relationship Id="rId13" Type="http://schemas.openxmlformats.org/officeDocument/2006/relationships/hyperlink" Target="https://drive.google.com/file/d/1BwDPOqRJroaYrYdO_nqo9Vj7PHlLWmaR/view?usp=drivesdk" TargetMode="External"/><Relationship Id="rId35" Type="http://schemas.openxmlformats.org/officeDocument/2006/relationships/hyperlink" Target="https://drive.google.com/file/d/18M7sIPm5g_WbMBhJqQdJvnCv1_HywTkG/view?usp=drivesdk" TargetMode="External"/><Relationship Id="rId12" Type="http://schemas.openxmlformats.org/officeDocument/2006/relationships/hyperlink" Target="https://drive.google.com/file/d/1YAt322FSNnb0EmydEQJ74hSJYvhdbp7F/view?usp=drivesdk" TargetMode="External"/><Relationship Id="rId34" Type="http://schemas.openxmlformats.org/officeDocument/2006/relationships/hyperlink" Target="https://drive.google.com/file/d/1rtJ1ydrBtoalMsq9NTmsTvJUaLvDQ66M/view?usp=drivesdk" TargetMode="External"/><Relationship Id="rId15" Type="http://schemas.openxmlformats.org/officeDocument/2006/relationships/hyperlink" Target="https://drive.google.com/file/d/1TgyRHN92zwN7hLMLs5Nj-qRadyZ0lQiY/view?usp=drivesdk" TargetMode="External"/><Relationship Id="rId37" Type="http://schemas.openxmlformats.org/officeDocument/2006/relationships/drawing" Target="../drawings/drawing13.xml"/><Relationship Id="rId14" Type="http://schemas.openxmlformats.org/officeDocument/2006/relationships/hyperlink" Target="https://drive.google.com/file/d/1Fp0nFBQXqfeXnLqRVpfclVDacTPAzc47/view?usp=drivesdk" TargetMode="External"/><Relationship Id="rId36" Type="http://schemas.openxmlformats.org/officeDocument/2006/relationships/hyperlink" Target="https://drive.google.com/file/d/1bI-JBk7sj2mXY8xrZkT2lVsdT7b0pIXx/view?usp=drivesdk" TargetMode="External"/><Relationship Id="rId17" Type="http://schemas.openxmlformats.org/officeDocument/2006/relationships/hyperlink" Target="https://drive.google.com/file/d/1LMGrxV6-MUUKosa8mlCqoftwNKQActnL/view?usp=drivesdk" TargetMode="External"/><Relationship Id="rId16" Type="http://schemas.openxmlformats.org/officeDocument/2006/relationships/hyperlink" Target="https://drive.google.com/file/d/1KPDseb5QDLx7ZmGxYYuL6O1CqEIFX6fi/view?usp=drivesdk" TargetMode="External"/><Relationship Id="rId19" Type="http://schemas.openxmlformats.org/officeDocument/2006/relationships/hyperlink" Target="https://drive.google.com/file/d/1vZQ0JThmQBM_tdm8gc_XISIC_75pt7qe/view?usp=drivesdk" TargetMode="External"/><Relationship Id="rId18" Type="http://schemas.openxmlformats.org/officeDocument/2006/relationships/hyperlink" Target="https://drive.google.com/file/d/1oyJ1xIy31GbBTmotaBRl7bbuU3gs8vYd/view?usp=drivesdk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Bishla@aud.ac.in" TargetMode="External"/><Relationship Id="rId2" Type="http://schemas.openxmlformats.org/officeDocument/2006/relationships/hyperlink" Target="mailto:Bishla@aud.ac.in" TargetMode="External"/><Relationship Id="rId3" Type="http://schemas.openxmlformats.org/officeDocument/2006/relationships/hyperlink" Target="mailto:vineeta.saluja@mangalayatan.ac.in" TargetMode="External"/><Relationship Id="rId4" Type="http://schemas.openxmlformats.org/officeDocument/2006/relationships/hyperlink" Target="mailto:dkvmhow@gmail.com" TargetMode="External"/><Relationship Id="rId5" Type="http://schemas.openxmlformats.org/officeDocument/2006/relationships/hyperlink" Target="mailto:deepak.garg@bennett.edu.in" TargetMode="External"/><Relationship Id="rId6" Type="http://schemas.openxmlformats.org/officeDocument/2006/relationships/hyperlink" Target="mailto:sunil.suryawanshi11@mp.gov.in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Bishla@aud.ac.in" TargetMode="External"/><Relationship Id="rId2" Type="http://schemas.openxmlformats.org/officeDocument/2006/relationships/hyperlink" Target="mailto:Bishla@aud.ac.in" TargetMode="External"/><Relationship Id="rId3" Type="http://schemas.openxmlformats.org/officeDocument/2006/relationships/hyperlink" Target="mailto:vineeta.saluja@mangalayatan.ac.in" TargetMode="External"/><Relationship Id="rId4" Type="http://schemas.openxmlformats.org/officeDocument/2006/relationships/hyperlink" Target="mailto:dkvmhow@gmail.com" TargetMode="External"/><Relationship Id="rId5" Type="http://schemas.openxmlformats.org/officeDocument/2006/relationships/hyperlink" Target="mailto:deepak.garg@bennett.edu.in" TargetMode="External"/><Relationship Id="rId6" Type="http://schemas.openxmlformats.org/officeDocument/2006/relationships/hyperlink" Target="mailto:sunil.suryawanshi11@mp.gov.in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Bishla@aud.ac.in" TargetMode="External"/><Relationship Id="rId2" Type="http://schemas.openxmlformats.org/officeDocument/2006/relationships/hyperlink" Target="mailto:Bishla@aud.ac.in" TargetMode="External"/><Relationship Id="rId3" Type="http://schemas.openxmlformats.org/officeDocument/2006/relationships/hyperlink" Target="mailto:vineeta.saluja@mangalayatan.ac.in" TargetMode="External"/><Relationship Id="rId4" Type="http://schemas.openxmlformats.org/officeDocument/2006/relationships/hyperlink" Target="mailto:sunil.suryawanshi11@mp.gov.in" TargetMode="External"/><Relationship Id="rId5" Type="http://schemas.openxmlformats.org/officeDocument/2006/relationships/hyperlink" Target="mailto:dkvmhow@gmail.com" TargetMode="External"/><Relationship Id="rId6" Type="http://schemas.openxmlformats.org/officeDocument/2006/relationships/hyperlink" Target="mailto:deepak.garg@bennett.edu.in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3.63"/>
    <col customWidth="1" min="3" max="3" width="31.75"/>
    <col customWidth="1" min="4" max="4" width="20.38"/>
    <col customWidth="1" min="5" max="5" width="33.25"/>
    <col customWidth="1" min="6" max="6" width="27.88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5"/>
      <c r="C4" s="5"/>
      <c r="D4" s="5"/>
      <c r="E4" s="5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/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10</v>
      </c>
      <c r="B7" s="10" t="s">
        <v>11</v>
      </c>
      <c r="C7" s="11" t="s">
        <v>12</v>
      </c>
      <c r="D7" s="12" t="s">
        <v>13</v>
      </c>
      <c r="E7" s="13" t="s">
        <v>14</v>
      </c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15</v>
      </c>
      <c r="B8" s="14" t="s">
        <v>16</v>
      </c>
      <c r="C8" s="6"/>
      <c r="D8" s="15"/>
      <c r="E8" s="14" t="s">
        <v>17</v>
      </c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18</v>
      </c>
      <c r="B9" s="14" t="s">
        <v>19</v>
      </c>
      <c r="C9" s="6"/>
      <c r="D9" s="15"/>
      <c r="E9" s="14" t="s">
        <v>19</v>
      </c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20</v>
      </c>
      <c r="B10" s="13" t="s">
        <v>21</v>
      </c>
      <c r="C10" s="6"/>
      <c r="D10" s="15"/>
      <c r="E10" s="14" t="s">
        <v>22</v>
      </c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23</v>
      </c>
      <c r="B11" s="13" t="s">
        <v>24</v>
      </c>
      <c r="C11" s="6"/>
      <c r="D11" s="15"/>
      <c r="E11" s="14" t="s">
        <v>25</v>
      </c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26</v>
      </c>
      <c r="B12" s="10" t="s">
        <v>27</v>
      </c>
      <c r="C12" s="10" t="s">
        <v>28</v>
      </c>
      <c r="D12" s="15"/>
      <c r="E12" s="10" t="s">
        <v>29</v>
      </c>
      <c r="F12" s="16" t="s">
        <v>30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31</v>
      </c>
      <c r="B13" s="16" t="s">
        <v>32</v>
      </c>
      <c r="C13" s="10" t="s">
        <v>33</v>
      </c>
      <c r="D13" s="15"/>
      <c r="E13" s="10" t="s">
        <v>34</v>
      </c>
      <c r="F13" s="10" t="s">
        <v>35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 t="s">
        <v>36</v>
      </c>
      <c r="B14" s="16" t="s">
        <v>37</v>
      </c>
      <c r="C14" s="10" t="s">
        <v>38</v>
      </c>
      <c r="D14" s="15"/>
      <c r="E14" s="13" t="s">
        <v>39</v>
      </c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 t="s">
        <v>40</v>
      </c>
      <c r="B15" s="16" t="s">
        <v>41</v>
      </c>
      <c r="C15" s="16" t="s">
        <v>42</v>
      </c>
      <c r="D15" s="15"/>
      <c r="E15" s="10" t="s">
        <v>43</v>
      </c>
      <c r="F15" s="10" t="s">
        <v>44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 t="s">
        <v>45</v>
      </c>
      <c r="B16" s="10" t="s">
        <v>46</v>
      </c>
      <c r="C16" s="17" t="s">
        <v>47</v>
      </c>
      <c r="D16" s="15"/>
      <c r="E16" s="10" t="s">
        <v>48</v>
      </c>
      <c r="F16" s="10" t="s">
        <v>49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 t="s">
        <v>50</v>
      </c>
      <c r="B17" s="10" t="s">
        <v>51</v>
      </c>
      <c r="C17" s="10" t="s">
        <v>52</v>
      </c>
      <c r="D17" s="15"/>
      <c r="E17" s="14" t="s">
        <v>53</v>
      </c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 t="s">
        <v>54</v>
      </c>
      <c r="B18" s="14" t="s">
        <v>55</v>
      </c>
      <c r="C18" s="6"/>
      <c r="D18" s="15"/>
      <c r="E18" s="14" t="s">
        <v>55</v>
      </c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56</v>
      </c>
      <c r="B19" s="14" t="s">
        <v>57</v>
      </c>
      <c r="C19" s="6"/>
      <c r="D19" s="15"/>
      <c r="E19" s="10" t="s">
        <v>58</v>
      </c>
      <c r="F19" s="10" t="s">
        <v>59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60</v>
      </c>
      <c r="B20" s="14" t="s">
        <v>61</v>
      </c>
      <c r="C20" s="6"/>
      <c r="D20" s="15"/>
      <c r="E20" s="14" t="s">
        <v>62</v>
      </c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63</v>
      </c>
      <c r="B21" s="10" t="s">
        <v>64</v>
      </c>
      <c r="C21" s="10" t="s">
        <v>65</v>
      </c>
      <c r="D21" s="15"/>
      <c r="E21" s="10" t="s">
        <v>66</v>
      </c>
      <c r="F21" s="10" t="s">
        <v>67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68</v>
      </c>
      <c r="B22" s="10" t="s">
        <v>69</v>
      </c>
      <c r="C22" s="10" t="s">
        <v>70</v>
      </c>
      <c r="D22" s="15"/>
      <c r="E22" s="14" t="s">
        <v>71</v>
      </c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72</v>
      </c>
      <c r="B23" s="18" t="s">
        <v>73</v>
      </c>
      <c r="C23" s="6"/>
      <c r="D23" s="15"/>
      <c r="E23" s="10" t="s">
        <v>74</v>
      </c>
      <c r="F23" s="1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75</v>
      </c>
      <c r="B24" s="16" t="s">
        <v>76</v>
      </c>
      <c r="C24" s="16" t="s">
        <v>77</v>
      </c>
      <c r="D24" s="15"/>
      <c r="E24" s="10" t="s">
        <v>78</v>
      </c>
      <c r="F24" s="10" t="s">
        <v>79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 t="s">
        <v>80</v>
      </c>
      <c r="B25" s="14" t="s">
        <v>55</v>
      </c>
      <c r="C25" s="6"/>
      <c r="D25" s="15"/>
      <c r="E25" s="14" t="s">
        <v>55</v>
      </c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 t="s">
        <v>81</v>
      </c>
      <c r="B26" s="14" t="s">
        <v>82</v>
      </c>
      <c r="C26" s="6"/>
      <c r="D26" s="15"/>
      <c r="E26" s="20" t="s">
        <v>83</v>
      </c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 t="s">
        <v>84</v>
      </c>
      <c r="B27" s="14" t="s">
        <v>85</v>
      </c>
      <c r="C27" s="6"/>
      <c r="D27" s="15"/>
      <c r="E27" s="10" t="s">
        <v>86</v>
      </c>
      <c r="F27" s="10" t="s">
        <v>87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" t="s">
        <v>88</v>
      </c>
      <c r="B28" s="16" t="s">
        <v>89</v>
      </c>
      <c r="C28" s="10" t="s">
        <v>90</v>
      </c>
      <c r="D28" s="15"/>
      <c r="E28" s="10" t="s">
        <v>91</v>
      </c>
      <c r="F28" s="1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 t="s">
        <v>92</v>
      </c>
      <c r="B29" s="14" t="s">
        <v>93</v>
      </c>
      <c r="C29" s="6"/>
      <c r="D29" s="15"/>
      <c r="E29" s="10" t="s">
        <v>94</v>
      </c>
      <c r="F29" s="10" t="s">
        <v>95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9" t="s">
        <v>96</v>
      </c>
      <c r="B30" s="10" t="s">
        <v>97</v>
      </c>
      <c r="C30" s="11" t="s">
        <v>98</v>
      </c>
      <c r="D30" s="15"/>
      <c r="E30" s="14" t="s">
        <v>99</v>
      </c>
      <c r="F30" s="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9" t="s">
        <v>100</v>
      </c>
      <c r="B31" s="14" t="s">
        <v>101</v>
      </c>
      <c r="C31" s="6"/>
      <c r="D31" s="15"/>
      <c r="E31" s="17" t="s">
        <v>102</v>
      </c>
      <c r="F31" s="17" t="s">
        <v>103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9" t="s">
        <v>104</v>
      </c>
      <c r="B32" s="14" t="s">
        <v>55</v>
      </c>
      <c r="C32" s="6"/>
      <c r="D32" s="15"/>
      <c r="E32" s="14" t="s">
        <v>55</v>
      </c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9" t="s">
        <v>105</v>
      </c>
      <c r="B33" s="11" t="s">
        <v>106</v>
      </c>
      <c r="C33" s="16" t="s">
        <v>107</v>
      </c>
      <c r="D33" s="15"/>
      <c r="E33" s="16" t="s">
        <v>108</v>
      </c>
      <c r="F33" s="1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 t="s">
        <v>109</v>
      </c>
      <c r="B34" s="11" t="s">
        <v>110</v>
      </c>
      <c r="C34" s="22" t="s">
        <v>111</v>
      </c>
      <c r="D34" s="23"/>
      <c r="E34" s="19"/>
      <c r="F34" s="1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</sheetData>
  <mergeCells count="33">
    <mergeCell ref="E9:F9"/>
    <mergeCell ref="B10:C10"/>
    <mergeCell ref="E10:F10"/>
    <mergeCell ref="E25:F25"/>
    <mergeCell ref="B26:C26"/>
    <mergeCell ref="E26:F26"/>
    <mergeCell ref="B27:C27"/>
    <mergeCell ref="B29:C29"/>
    <mergeCell ref="E30:F30"/>
    <mergeCell ref="B31:C31"/>
    <mergeCell ref="B32:C32"/>
    <mergeCell ref="E32:F32"/>
    <mergeCell ref="A1:F1"/>
    <mergeCell ref="A2:F2"/>
    <mergeCell ref="A3:F3"/>
    <mergeCell ref="A4:F4"/>
    <mergeCell ref="D7:D34"/>
    <mergeCell ref="E7:F7"/>
    <mergeCell ref="E8:F8"/>
    <mergeCell ref="B8:C8"/>
    <mergeCell ref="B9:C9"/>
    <mergeCell ref="B11:C11"/>
    <mergeCell ref="E11:F11"/>
    <mergeCell ref="E14:F14"/>
    <mergeCell ref="E17:F17"/>
    <mergeCell ref="B18:C18"/>
    <mergeCell ref="E18:F18"/>
    <mergeCell ref="B19:C19"/>
    <mergeCell ref="B20:C20"/>
    <mergeCell ref="E20:F20"/>
    <mergeCell ref="E22:F22"/>
    <mergeCell ref="B23:C23"/>
    <mergeCell ref="B25:C2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75"/>
    <col customWidth="1" min="3" max="3" width="33.0"/>
    <col customWidth="1" min="4" max="4" width="32.38"/>
    <col customWidth="1" min="6" max="6" width="38.63"/>
    <col customWidth="1" min="7" max="7" width="17.25"/>
    <col customWidth="1" min="11" max="11" width="21.88"/>
    <col customWidth="1" min="12" max="14" width="18.88"/>
    <col customWidth="1" min="15" max="15" width="35.0"/>
  </cols>
  <sheetData>
    <row r="1">
      <c r="A1" s="106" t="s">
        <v>499</v>
      </c>
      <c r="B1" s="106" t="s">
        <v>500</v>
      </c>
      <c r="C1" s="106" t="s">
        <v>501</v>
      </c>
      <c r="D1" s="106" t="s">
        <v>502</v>
      </c>
      <c r="E1" s="106" t="s">
        <v>503</v>
      </c>
      <c r="F1" s="106" t="s">
        <v>504</v>
      </c>
      <c r="G1" s="106" t="s">
        <v>505</v>
      </c>
      <c r="H1" s="106" t="s">
        <v>506</v>
      </c>
      <c r="I1" s="106" t="s">
        <v>507</v>
      </c>
      <c r="J1" s="106" t="s">
        <v>508</v>
      </c>
      <c r="K1" s="106" t="s">
        <v>509</v>
      </c>
      <c r="L1" s="107" t="s">
        <v>510</v>
      </c>
      <c r="M1" s="107" t="s">
        <v>511</v>
      </c>
      <c r="N1" s="107" t="s">
        <v>512</v>
      </c>
      <c r="O1" s="107" t="s">
        <v>513</v>
      </c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>
      <c r="A2" s="109">
        <v>44790.0</v>
      </c>
      <c r="B2" s="110" t="s">
        <v>465</v>
      </c>
      <c r="C2" s="111" t="s">
        <v>466</v>
      </c>
      <c r="D2" s="109">
        <v>44790.0</v>
      </c>
      <c r="E2" s="110" t="s">
        <v>461</v>
      </c>
      <c r="F2" s="110" t="s">
        <v>462</v>
      </c>
      <c r="G2" s="112" t="s">
        <v>463</v>
      </c>
      <c r="H2" s="112" t="s">
        <v>464</v>
      </c>
      <c r="I2" s="112" t="s">
        <v>274</v>
      </c>
      <c r="J2" s="112" t="s">
        <v>274</v>
      </c>
      <c r="K2" s="110" t="s">
        <v>148</v>
      </c>
      <c r="L2" s="110" t="s">
        <v>514</v>
      </c>
      <c r="M2" s="113" t="s">
        <v>515</v>
      </c>
      <c r="N2" s="114" t="str">
        <f>HYPERLINK("https://drive.google.com/file/d/1uAaKFcQ9m0DN2XDfOhcJzUmO8Bs2S01R/view?usp=drivesdk","Invitation Letter for Prof. K. Srinivas ")</f>
        <v>Invitation Letter for Prof. K. Srinivas </v>
      </c>
      <c r="O2" s="110" t="s">
        <v>516</v>
      </c>
    </row>
    <row r="3">
      <c r="A3" s="109">
        <v>44790.0</v>
      </c>
      <c r="B3" s="110" t="s">
        <v>465</v>
      </c>
      <c r="C3" s="111" t="s">
        <v>466</v>
      </c>
      <c r="D3" s="109">
        <v>44790.0</v>
      </c>
      <c r="E3" s="110" t="s">
        <v>461</v>
      </c>
      <c r="F3" s="110" t="s">
        <v>462</v>
      </c>
      <c r="G3" s="112" t="s">
        <v>463</v>
      </c>
      <c r="H3" s="112" t="s">
        <v>464</v>
      </c>
      <c r="I3" s="112" t="s">
        <v>274</v>
      </c>
      <c r="J3" s="112" t="s">
        <v>274</v>
      </c>
      <c r="K3" s="110" t="s">
        <v>148</v>
      </c>
      <c r="L3" s="110" t="s">
        <v>517</v>
      </c>
      <c r="M3" s="113" t="s">
        <v>518</v>
      </c>
      <c r="N3" s="114" t="str">
        <f>HYPERLINK("https://drive.google.com/file/d/1qBuyfnExZBR5lmGzvTlK5y40saLVtpnO/view?usp=drivesdk","Invitation Letter for Prof. K. Srinivas ")</f>
        <v>Invitation Letter for Prof. K. Srinivas </v>
      </c>
      <c r="O3" s="110" t="s">
        <v>519</v>
      </c>
    </row>
    <row r="4">
      <c r="A4" s="109">
        <v>44790.0</v>
      </c>
      <c r="B4" s="110" t="s">
        <v>465</v>
      </c>
      <c r="C4" s="111" t="s">
        <v>466</v>
      </c>
      <c r="D4" s="109">
        <v>44790.0</v>
      </c>
      <c r="E4" s="110" t="s">
        <v>461</v>
      </c>
      <c r="F4" s="110" t="s">
        <v>462</v>
      </c>
      <c r="G4" s="112" t="s">
        <v>463</v>
      </c>
      <c r="H4" s="112" t="s">
        <v>464</v>
      </c>
      <c r="I4" s="112" t="s">
        <v>274</v>
      </c>
      <c r="J4" s="112" t="s">
        <v>274</v>
      </c>
      <c r="K4" s="112" t="s">
        <v>151</v>
      </c>
      <c r="L4" s="110" t="s">
        <v>520</v>
      </c>
      <c r="M4" s="113" t="s">
        <v>521</v>
      </c>
      <c r="N4" s="114" t="str">
        <f>HYPERLINK("https://drive.google.com/file/d/1edypl3uOhmEpnGZ9tCljjGVZOobVa5Gc/view?usp=drivesdk","Invitation Letter for Prof. K. Srinivas ")</f>
        <v>Invitation Letter for Prof. K. Srinivas </v>
      </c>
      <c r="O4" s="110" t="s">
        <v>522</v>
      </c>
    </row>
    <row r="5">
      <c r="A5" s="115">
        <v>44794.0</v>
      </c>
      <c r="B5" s="110" t="s">
        <v>468</v>
      </c>
      <c r="C5" s="111" t="s">
        <v>485</v>
      </c>
      <c r="D5" s="109">
        <v>44793.0</v>
      </c>
      <c r="E5" s="110" t="s">
        <v>468</v>
      </c>
      <c r="F5" s="116" t="s">
        <v>478</v>
      </c>
      <c r="G5" s="116" t="s">
        <v>479</v>
      </c>
      <c r="H5" s="117" t="s">
        <v>480</v>
      </c>
      <c r="I5" s="117" t="s">
        <v>481</v>
      </c>
      <c r="J5" s="116" t="s">
        <v>272</v>
      </c>
      <c r="K5" s="112" t="s">
        <v>163</v>
      </c>
      <c r="L5" s="110" t="s">
        <v>523</v>
      </c>
      <c r="M5" s="113" t="s">
        <v>524</v>
      </c>
      <c r="N5" s="114" t="str">
        <f>HYPERLINK("https://drive.google.com/file/d/1z1lYVBA8wSRV9n1fuLpzhzexTAR8_gXL/view?usp=drivesdk","Invitation Letter for Dr. Joshith.V.P.")</f>
        <v>Invitation Letter for Dr. Joshith.V.P.</v>
      </c>
      <c r="O5" s="110" t="s">
        <v>525</v>
      </c>
    </row>
    <row r="6">
      <c r="A6" s="115">
        <v>44794.0</v>
      </c>
      <c r="B6" s="110" t="s">
        <v>472</v>
      </c>
      <c r="C6" s="112" t="s">
        <v>486</v>
      </c>
      <c r="D6" s="109">
        <v>44793.0</v>
      </c>
      <c r="E6" s="110" t="s">
        <v>472</v>
      </c>
      <c r="F6" s="110" t="s">
        <v>482</v>
      </c>
      <c r="G6" s="112" t="s">
        <v>487</v>
      </c>
      <c r="H6" s="112" t="s">
        <v>488</v>
      </c>
      <c r="I6" s="112" t="s">
        <v>274</v>
      </c>
      <c r="J6" s="112" t="s">
        <v>274</v>
      </c>
      <c r="K6" s="118" t="s">
        <v>160</v>
      </c>
      <c r="L6" s="110" t="s">
        <v>526</v>
      </c>
      <c r="M6" s="113" t="s">
        <v>527</v>
      </c>
      <c r="N6" s="114" t="str">
        <f>HYPERLINK("https://drive.google.com/file/d/12DyXfXfqf_d0taHsvf2Q48ScyakJ73jA/view?usp=drivesdk","Invitation Letter for Dr. Deepak Bisla ")</f>
        <v>Invitation Letter for Dr. Deepak Bisla </v>
      </c>
      <c r="O6" s="110" t="s">
        <v>528</v>
      </c>
    </row>
    <row r="7">
      <c r="A7" s="109">
        <v>44796.0</v>
      </c>
      <c r="B7" s="110" t="s">
        <v>459</v>
      </c>
      <c r="C7" s="110" t="s">
        <v>529</v>
      </c>
      <c r="D7" s="109">
        <v>44795.0</v>
      </c>
      <c r="E7" s="110" t="s">
        <v>459</v>
      </c>
      <c r="F7" s="110" t="s">
        <v>530</v>
      </c>
      <c r="G7" s="111" t="s">
        <v>531</v>
      </c>
      <c r="H7" s="111" t="s">
        <v>532</v>
      </c>
      <c r="I7" s="111" t="s">
        <v>274</v>
      </c>
      <c r="J7" s="111" t="s">
        <v>274</v>
      </c>
      <c r="K7" s="110" t="s">
        <v>191</v>
      </c>
      <c r="L7" s="110" t="s">
        <v>533</v>
      </c>
      <c r="M7" s="113" t="s">
        <v>534</v>
      </c>
      <c r="N7" s="114" t="str">
        <f>HYPERLINK("https://drive.google.com/file/d/1Hzl8MLpJlkD1DrmP_JmmalBmI6uf4fyW/view?usp=drivesdk","Invitation Letter for Dr.C.B.Sharma ")</f>
        <v>Invitation Letter for Dr.C.B.Sharma </v>
      </c>
      <c r="O7" s="110" t="s">
        <v>535</v>
      </c>
    </row>
    <row r="8">
      <c r="A8" s="109">
        <v>44799.0</v>
      </c>
      <c r="B8" s="110" t="s">
        <v>460</v>
      </c>
      <c r="C8" s="111" t="s">
        <v>536</v>
      </c>
      <c r="D8" s="109">
        <v>44795.0</v>
      </c>
      <c r="E8" s="110" t="s">
        <v>460</v>
      </c>
      <c r="F8" s="111" t="s">
        <v>493</v>
      </c>
      <c r="G8" s="110" t="s">
        <v>275</v>
      </c>
      <c r="H8" s="111" t="s">
        <v>537</v>
      </c>
      <c r="I8" s="110" t="s">
        <v>278</v>
      </c>
      <c r="J8" s="110" t="s">
        <v>279</v>
      </c>
      <c r="K8" s="110" t="s">
        <v>213</v>
      </c>
      <c r="L8" s="110" t="s">
        <v>538</v>
      </c>
      <c r="M8" s="113" t="s">
        <v>539</v>
      </c>
      <c r="N8" s="114" t="str">
        <f>HYPERLINK("https://drive.google.com/file/d/18uuzl1UJyZizGD8fkP_J1C3isVAb58EZ/view?usp=drivesdk","Invitation Letter for Dr.Nisha Sidiqqui")</f>
        <v>Invitation Letter for Dr.Nisha Sidiqqui</v>
      </c>
      <c r="O8" s="110" t="s">
        <v>540</v>
      </c>
    </row>
    <row r="9">
      <c r="A9" s="109">
        <v>44798.0</v>
      </c>
      <c r="B9" s="110" t="s">
        <v>472</v>
      </c>
      <c r="C9" s="110" t="s">
        <v>541</v>
      </c>
      <c r="D9" s="109">
        <v>44796.0</v>
      </c>
      <c r="E9" s="110" t="s">
        <v>472</v>
      </c>
      <c r="F9" s="110" t="s">
        <v>542</v>
      </c>
      <c r="G9" s="110" t="s">
        <v>280</v>
      </c>
      <c r="H9" s="111" t="s">
        <v>281</v>
      </c>
      <c r="I9" s="111" t="s">
        <v>282</v>
      </c>
      <c r="J9" s="110" t="s">
        <v>283</v>
      </c>
      <c r="K9" s="110" t="s">
        <v>148</v>
      </c>
      <c r="L9" s="110" t="s">
        <v>543</v>
      </c>
      <c r="M9" s="113" t="s">
        <v>544</v>
      </c>
      <c r="N9" s="114" t="str">
        <f>HYPERLINK("https://drive.google.com/file/d/14jGTjeJi1tXJrOcB-3qv_ujdzOcYNkDH/view?usp=drivesdk","Invitation Letter for Dr. Rudra Rameshwar,")</f>
        <v>Invitation Letter for Dr. Rudra Rameshwar,</v>
      </c>
      <c r="O9" s="110" t="s">
        <v>545</v>
      </c>
    </row>
    <row r="10">
      <c r="A10" s="109">
        <v>44799.0</v>
      </c>
      <c r="B10" s="110" t="s">
        <v>465</v>
      </c>
      <c r="C10" s="110" t="s">
        <v>546</v>
      </c>
      <c r="D10" s="109">
        <v>44799.0</v>
      </c>
      <c r="E10" s="110" t="s">
        <v>461</v>
      </c>
      <c r="F10" s="111" t="s">
        <v>547</v>
      </c>
      <c r="G10" s="111" t="s">
        <v>290</v>
      </c>
      <c r="H10" s="110" t="s">
        <v>548</v>
      </c>
      <c r="I10" s="110" t="s">
        <v>549</v>
      </c>
      <c r="J10" s="110" t="s">
        <v>279</v>
      </c>
      <c r="K10" s="112"/>
      <c r="L10" s="110" t="s">
        <v>550</v>
      </c>
      <c r="M10" s="113" t="s">
        <v>551</v>
      </c>
      <c r="N10" s="114" t="str">
        <f>HYPERLINK("https://drive.google.com/file/d/1Rrb1d9QqOieSQHKwVSx0i_y4CeLPRwmW/view?usp=drivesdk","Invitation Letter for Dr. Manish Sitlani, ")</f>
        <v>Invitation Letter for Dr. Manish Sitlani, </v>
      </c>
      <c r="O10" s="110" t="s">
        <v>552</v>
      </c>
    </row>
    <row r="11">
      <c r="A11" s="109">
        <v>44798.0</v>
      </c>
      <c r="B11" s="110" t="s">
        <v>472</v>
      </c>
      <c r="C11" s="110" t="s">
        <v>553</v>
      </c>
      <c r="D11" s="109">
        <v>44796.0</v>
      </c>
      <c r="E11" s="110" t="s">
        <v>472</v>
      </c>
      <c r="F11" s="110" t="s">
        <v>542</v>
      </c>
      <c r="G11" s="110" t="s">
        <v>280</v>
      </c>
      <c r="H11" s="111" t="s">
        <v>281</v>
      </c>
      <c r="I11" s="111" t="s">
        <v>282</v>
      </c>
      <c r="J11" s="110" t="s">
        <v>283</v>
      </c>
      <c r="K11" s="110" t="s">
        <v>148</v>
      </c>
      <c r="L11" s="110" t="s">
        <v>554</v>
      </c>
      <c r="M11" s="113" t="s">
        <v>555</v>
      </c>
      <c r="N11" s="114" t="str">
        <f>HYPERLINK("https://drive.google.com/file/d/1grWZmSdIPa9g1Btt_gIGx881KZV_WapP/view?usp=drivesdk","Invitation Letter for Dr. Rudra Rameshwar,")</f>
        <v>Invitation Letter for Dr. Rudra Rameshwar,</v>
      </c>
      <c r="O11" s="110" t="s">
        <v>556</v>
      </c>
    </row>
    <row r="12">
      <c r="A12" s="109">
        <v>44799.0</v>
      </c>
      <c r="B12" s="110" t="s">
        <v>465</v>
      </c>
      <c r="C12" s="110" t="s">
        <v>546</v>
      </c>
      <c r="D12" s="109">
        <v>44799.0</v>
      </c>
      <c r="E12" s="110" t="s">
        <v>461</v>
      </c>
      <c r="F12" s="111" t="s">
        <v>547</v>
      </c>
      <c r="G12" s="111" t="s">
        <v>290</v>
      </c>
      <c r="H12" s="110" t="s">
        <v>548</v>
      </c>
      <c r="I12" s="110" t="s">
        <v>549</v>
      </c>
      <c r="J12" s="110" t="s">
        <v>279</v>
      </c>
      <c r="K12" s="111" t="s">
        <v>557</v>
      </c>
      <c r="L12" s="110" t="s">
        <v>558</v>
      </c>
      <c r="M12" s="113" t="s">
        <v>559</v>
      </c>
      <c r="N12" s="114" t="str">
        <f>HYPERLINK("https://drive.google.com/file/d/1J67iHIEwdxYKr-UQq8dA8vEWklaon2oz/view?usp=drivesdk","Invitation Letter for Dr. Manish Sitlani, ")</f>
        <v>Invitation Letter for Dr. Manish Sitlani, </v>
      </c>
      <c r="O12" s="110" t="s">
        <v>560</v>
      </c>
    </row>
    <row r="13">
      <c r="A13" s="109">
        <v>44798.0</v>
      </c>
      <c r="B13" s="110" t="s">
        <v>472</v>
      </c>
      <c r="C13" s="110" t="s">
        <v>553</v>
      </c>
      <c r="D13" s="109">
        <v>44796.0</v>
      </c>
      <c r="E13" s="110" t="s">
        <v>472</v>
      </c>
      <c r="F13" s="110" t="s">
        <v>542</v>
      </c>
      <c r="G13" s="110" t="s">
        <v>280</v>
      </c>
      <c r="H13" s="111" t="s">
        <v>281</v>
      </c>
      <c r="I13" s="111" t="s">
        <v>561</v>
      </c>
      <c r="J13" s="110" t="s">
        <v>283</v>
      </c>
      <c r="K13" s="110" t="s">
        <v>175</v>
      </c>
      <c r="L13" s="110" t="s">
        <v>562</v>
      </c>
      <c r="M13" s="113" t="s">
        <v>563</v>
      </c>
      <c r="N13" s="114" t="str">
        <f>HYPERLINK("https://drive.google.com/file/d/1lciK2bSnqnJSEkV6RIO8LWJBScKCtfUF/view?usp=drivesdk","Invitation Letter for Dr. Rudra Rameshwar,")</f>
        <v>Invitation Letter for Dr. Rudra Rameshwar,</v>
      </c>
      <c r="O13" s="110" t="s">
        <v>564</v>
      </c>
    </row>
    <row r="14">
      <c r="A14" s="119">
        <v>44811.0</v>
      </c>
      <c r="B14" s="110" t="s">
        <v>461</v>
      </c>
      <c r="C14" s="111" t="s">
        <v>565</v>
      </c>
      <c r="D14" s="109">
        <v>44811.0</v>
      </c>
      <c r="E14" s="110" t="s">
        <v>460</v>
      </c>
      <c r="F14" s="111" t="s">
        <v>566</v>
      </c>
      <c r="G14" s="111" t="s">
        <v>319</v>
      </c>
      <c r="H14" s="110" t="s">
        <v>567</v>
      </c>
      <c r="I14" s="111" t="s">
        <v>322</v>
      </c>
      <c r="J14" s="110" t="s">
        <v>323</v>
      </c>
      <c r="K14" s="112" t="s">
        <v>324</v>
      </c>
      <c r="L14" s="110" t="s">
        <v>568</v>
      </c>
      <c r="M14" s="113" t="s">
        <v>569</v>
      </c>
      <c r="N14" s="114" t="str">
        <f>HYPERLINK("https://drive.google.com/file/d/1e_UBypHiG_7VFC5ItPBakZ_UR32E3wZJ/view?usp=drivesdk","Invitation Letter for Dr. Himanshu Pandey")</f>
        <v>Invitation Letter for Dr. Himanshu Pandey</v>
      </c>
      <c r="O14" s="110" t="s">
        <v>570</v>
      </c>
    </row>
    <row r="15">
      <c r="A15" s="109">
        <v>44814.0</v>
      </c>
      <c r="B15" s="110" t="s">
        <v>465</v>
      </c>
      <c r="C15" s="111" t="s">
        <v>571</v>
      </c>
      <c r="D15" s="109">
        <v>44814.0</v>
      </c>
      <c r="E15" s="110" t="s">
        <v>572</v>
      </c>
      <c r="F15" s="111" t="s">
        <v>573</v>
      </c>
      <c r="G15" s="110" t="s">
        <v>574</v>
      </c>
      <c r="H15" s="110" t="s">
        <v>575</v>
      </c>
      <c r="I15" s="111" t="s">
        <v>576</v>
      </c>
      <c r="J15" s="111" t="s">
        <v>267</v>
      </c>
      <c r="K15" s="111" t="s">
        <v>577</v>
      </c>
      <c r="L15" s="110" t="s">
        <v>578</v>
      </c>
      <c r="M15" s="113" t="s">
        <v>579</v>
      </c>
      <c r="N15" s="114" t="str">
        <f>HYPERLINK("https://drive.google.com/file/d/1WKHWJOo2P7MjWqDO0rYtl2vLEbCoyknA/view?usp=drivesdk","Invitation Letter for Dr. Rajesh Kumar Dubey")</f>
        <v>Invitation Letter for Dr. Rajesh Kumar Dubey</v>
      </c>
      <c r="O15" s="110" t="s">
        <v>580</v>
      </c>
    </row>
    <row r="16">
      <c r="A16" s="109">
        <v>44813.0</v>
      </c>
      <c r="B16" s="110" t="s">
        <v>472</v>
      </c>
      <c r="C16" s="111" t="s">
        <v>581</v>
      </c>
      <c r="D16" s="109">
        <v>44782.0</v>
      </c>
      <c r="E16" s="110" t="s">
        <v>468</v>
      </c>
      <c r="F16" s="111" t="s">
        <v>582</v>
      </c>
      <c r="G16" s="112" t="s">
        <v>239</v>
      </c>
      <c r="H16" s="110" t="s">
        <v>583</v>
      </c>
      <c r="I16" s="111" t="s">
        <v>331</v>
      </c>
      <c r="J16" s="110" t="s">
        <v>323</v>
      </c>
      <c r="K16" s="112" t="s">
        <v>241</v>
      </c>
      <c r="L16" s="110" t="s">
        <v>584</v>
      </c>
      <c r="M16" s="113" t="s">
        <v>585</v>
      </c>
      <c r="N16" s="114" t="str">
        <f>HYPERLINK("https://drive.google.com/file/d/1EL72w41ku1q3uvMLusdKk8bc-KFgfjeV/view?usp=drivesdk","Invitation Letter for Dr. Vipul Vyas")</f>
        <v>Invitation Letter for Dr. Vipul Vyas</v>
      </c>
      <c r="O16" s="110" t="s">
        <v>586</v>
      </c>
    </row>
    <row r="17">
      <c r="A17" s="109">
        <v>44796.0</v>
      </c>
      <c r="B17" s="110" t="s">
        <v>460</v>
      </c>
      <c r="C17" s="110" t="s">
        <v>587</v>
      </c>
      <c r="D17" s="109">
        <v>44795.0</v>
      </c>
      <c r="E17" s="110" t="s">
        <v>461</v>
      </c>
      <c r="F17" s="110" t="s">
        <v>587</v>
      </c>
      <c r="G17" s="110" t="s">
        <v>217</v>
      </c>
      <c r="H17" s="110" t="s">
        <v>336</v>
      </c>
      <c r="I17" s="110" t="s">
        <v>278</v>
      </c>
      <c r="J17" s="110" t="s">
        <v>279</v>
      </c>
      <c r="K17" s="110" t="s">
        <v>588</v>
      </c>
      <c r="L17" s="110" t="s">
        <v>589</v>
      </c>
      <c r="M17" s="113" t="s">
        <v>590</v>
      </c>
      <c r="N17" s="114" t="str">
        <f>HYPERLINK("https://drive.google.com/file/d/1nRNBqnhwbyBM8yCS-pTtH_eG70zyJHht/view?usp=drivesdk","Invitation Letter for Dr. Yamini Karmarkar")</f>
        <v>Invitation Letter for Dr. Yamini Karmarkar</v>
      </c>
      <c r="O17" s="110" t="s">
        <v>591</v>
      </c>
    </row>
    <row r="18">
      <c r="A18" s="109">
        <v>44796.0</v>
      </c>
      <c r="B18" s="110" t="s">
        <v>460</v>
      </c>
      <c r="C18" s="110" t="s">
        <v>587</v>
      </c>
      <c r="D18" s="109">
        <v>44795.0</v>
      </c>
      <c r="E18" s="110" t="s">
        <v>461</v>
      </c>
      <c r="F18" s="110" t="s">
        <v>587</v>
      </c>
      <c r="G18" s="110" t="s">
        <v>217</v>
      </c>
      <c r="H18" s="110" t="s">
        <v>336</v>
      </c>
      <c r="I18" s="110" t="s">
        <v>278</v>
      </c>
      <c r="J18" s="110" t="s">
        <v>279</v>
      </c>
      <c r="K18" s="110" t="s">
        <v>219</v>
      </c>
      <c r="L18" s="110" t="s">
        <v>592</v>
      </c>
      <c r="M18" s="113" t="s">
        <v>593</v>
      </c>
      <c r="N18" s="114" t="str">
        <f>HYPERLINK("https://drive.google.com/file/d/12CTUeiVVj-l0qb0GVMbI-Y4evBXXBK7j/view?usp=drivesdk","Invitation Letter for Dr. Yamini Karmarkar")</f>
        <v>Invitation Letter for Dr. Yamini Karmarkar</v>
      </c>
      <c r="O18" s="110" t="s">
        <v>594</v>
      </c>
    </row>
    <row r="19">
      <c r="A19" s="109">
        <v>44803.0</v>
      </c>
      <c r="B19" s="110" t="s">
        <v>468</v>
      </c>
      <c r="C19" s="110" t="s">
        <v>595</v>
      </c>
      <c r="D19" s="109">
        <v>44802.0</v>
      </c>
      <c r="E19" s="110" t="s">
        <v>468</v>
      </c>
      <c r="F19" s="110" t="s">
        <v>595</v>
      </c>
      <c r="G19" s="110" t="s">
        <v>596</v>
      </c>
      <c r="H19" s="111" t="s">
        <v>432</v>
      </c>
      <c r="I19" s="111" t="s">
        <v>278</v>
      </c>
      <c r="J19" s="110" t="s">
        <v>279</v>
      </c>
      <c r="K19" s="110" t="s">
        <v>344</v>
      </c>
      <c r="L19" s="110" t="s">
        <v>597</v>
      </c>
      <c r="M19" s="113" t="s">
        <v>598</v>
      </c>
      <c r="N19" s="114" t="str">
        <f>HYPERLINK("https://drive.google.com/file/d/11IohfaV7xD0JRT8e2zid8O23hEe2q8Cb/view?usp=drivesdk","Invitation Letter for Dr. Pratima Jain")</f>
        <v>Invitation Letter for Dr. Pratima Jain</v>
      </c>
      <c r="O19" s="110" t="s">
        <v>599</v>
      </c>
    </row>
    <row r="20">
      <c r="A20" s="109">
        <v>44814.0</v>
      </c>
      <c r="B20" s="110" t="s">
        <v>465</v>
      </c>
      <c r="C20" s="111" t="s">
        <v>571</v>
      </c>
      <c r="D20" s="109">
        <v>44814.0</v>
      </c>
      <c r="E20" s="110" t="s">
        <v>572</v>
      </c>
      <c r="F20" s="111" t="s">
        <v>573</v>
      </c>
      <c r="G20" s="112" t="s">
        <v>337</v>
      </c>
      <c r="H20" s="110" t="s">
        <v>600</v>
      </c>
      <c r="I20" s="111" t="s">
        <v>340</v>
      </c>
      <c r="J20" s="110" t="s">
        <v>279</v>
      </c>
      <c r="K20" s="114" t="s">
        <v>341</v>
      </c>
      <c r="L20" s="110" t="s">
        <v>601</v>
      </c>
      <c r="M20" s="113" t="s">
        <v>602</v>
      </c>
      <c r="N20" s="114" t="str">
        <f>HYPERLINK("https://drive.google.com/file/d/1MehzC4OM91LjtGkkhKyv02vg72osCMMS/view?usp=drivesdk","Invitation Letter for Dr. D.K. Verma")</f>
        <v>Invitation Letter for Dr. D.K. Verma</v>
      </c>
      <c r="O20" s="110" t="s">
        <v>603</v>
      </c>
    </row>
    <row r="21">
      <c r="A21" s="109">
        <v>44804.0</v>
      </c>
      <c r="B21" s="110" t="s">
        <v>460</v>
      </c>
      <c r="C21" s="110" t="s">
        <v>604</v>
      </c>
      <c r="D21" s="109">
        <v>44804.0</v>
      </c>
      <c r="E21" s="110" t="s">
        <v>459</v>
      </c>
      <c r="F21" s="110" t="s">
        <v>605</v>
      </c>
      <c r="G21" s="110" t="s">
        <v>349</v>
      </c>
      <c r="H21" s="111" t="s">
        <v>606</v>
      </c>
      <c r="I21" s="111" t="s">
        <v>354</v>
      </c>
      <c r="J21" s="111" t="s">
        <v>267</v>
      </c>
      <c r="K21" s="110" t="s">
        <v>201</v>
      </c>
      <c r="L21" s="110" t="s">
        <v>607</v>
      </c>
      <c r="M21" s="113" t="s">
        <v>608</v>
      </c>
      <c r="N21" s="114" t="str">
        <f>HYPERLINK("https://drive.google.com/file/d/17IUwM5Nj7-JdT1BUbdXHSP7QNfK2RTNW/view?usp=drivesdk","Invitation Letter for Dr. Narendran Rajeshwari, ")</f>
        <v>Invitation Letter for Dr. Narendran Rajeshwari, </v>
      </c>
      <c r="O21" s="110" t="s">
        <v>609</v>
      </c>
    </row>
    <row r="22">
      <c r="A22" s="109">
        <v>44812.0</v>
      </c>
      <c r="B22" s="110" t="s">
        <v>465</v>
      </c>
      <c r="C22" s="110" t="s">
        <v>610</v>
      </c>
      <c r="D22" s="109">
        <v>44810.0</v>
      </c>
      <c r="E22" s="110" t="s">
        <v>465</v>
      </c>
      <c r="F22" s="110" t="s">
        <v>611</v>
      </c>
      <c r="G22" s="110" t="s">
        <v>351</v>
      </c>
      <c r="H22" s="111" t="s">
        <v>612</v>
      </c>
      <c r="I22" s="111" t="s">
        <v>354</v>
      </c>
      <c r="J22" s="111" t="s">
        <v>267</v>
      </c>
      <c r="K22" s="110" t="s">
        <v>238</v>
      </c>
      <c r="L22" s="110" t="s">
        <v>613</v>
      </c>
      <c r="M22" s="113" t="s">
        <v>614</v>
      </c>
      <c r="N22" s="114" t="str">
        <f>HYPERLINK("https://drive.google.com/file/d/1HiJUEEPtQJ4rDMsYWngYxuInQ1d6aqCY/view?usp=drivesdk","Invitation Letter for Dr. Karunesh Saxena, ")</f>
        <v>Invitation Letter for Dr. Karunesh Saxena, </v>
      </c>
      <c r="O22" s="110" t="s">
        <v>615</v>
      </c>
    </row>
    <row r="23">
      <c r="A23" s="109">
        <v>44804.0</v>
      </c>
      <c r="B23" s="110" t="s">
        <v>465</v>
      </c>
      <c r="C23" s="111" t="s">
        <v>616</v>
      </c>
      <c r="D23" s="109">
        <v>44804.0</v>
      </c>
      <c r="E23" s="110" t="s">
        <v>461</v>
      </c>
      <c r="F23" s="111" t="s">
        <v>617</v>
      </c>
      <c r="G23" s="111" t="s">
        <v>303</v>
      </c>
      <c r="H23" s="110" t="s">
        <v>618</v>
      </c>
      <c r="I23" s="111" t="s">
        <v>305</v>
      </c>
      <c r="J23" s="110" t="s">
        <v>306</v>
      </c>
      <c r="K23" s="110" t="s">
        <v>166</v>
      </c>
      <c r="L23" s="110" t="s">
        <v>619</v>
      </c>
      <c r="M23" s="113" t="s">
        <v>620</v>
      </c>
      <c r="N23" s="114" t="str">
        <f>HYPERLINK("https://drive.google.com/file/d/1zEoG8RFDM4ISZelaNKS9zxYmvYrvwgPa/view?usp=drivesdk","Invitation Letter for Dr. Shefali Nagpal, ")</f>
        <v>Invitation Letter for Dr. Shefali Nagpal, </v>
      </c>
      <c r="O23" s="110" t="s">
        <v>621</v>
      </c>
    </row>
    <row r="24">
      <c r="A24" s="109">
        <v>44805.0</v>
      </c>
      <c r="B24" s="110" t="s">
        <v>460</v>
      </c>
      <c r="C24" s="111" t="s">
        <v>622</v>
      </c>
      <c r="D24" s="109">
        <v>44802.0</v>
      </c>
      <c r="E24" s="110" t="s">
        <v>461</v>
      </c>
      <c r="F24" s="111" t="s">
        <v>623</v>
      </c>
      <c r="G24" s="111" t="s">
        <v>365</v>
      </c>
      <c r="H24" s="111" t="s">
        <v>624</v>
      </c>
      <c r="I24" s="111" t="s">
        <v>278</v>
      </c>
      <c r="J24" s="110" t="s">
        <v>279</v>
      </c>
      <c r="K24" s="110" t="s">
        <v>222</v>
      </c>
      <c r="L24" s="110" t="s">
        <v>625</v>
      </c>
      <c r="M24" s="113" t="s">
        <v>626</v>
      </c>
      <c r="N24" s="114" t="str">
        <f>HYPERLINK("https://drive.google.com/file/d/1BQ4IZswSkYVodoh4jG298L4mHqqUsQG4/view?usp=drivesdk","Invitation Letter for Prof. Anand Kar, ")</f>
        <v>Invitation Letter for Prof. Anand Kar, </v>
      </c>
      <c r="O24" s="110" t="s">
        <v>627</v>
      </c>
    </row>
    <row r="25">
      <c r="A25" s="109">
        <v>44811.0</v>
      </c>
      <c r="B25" s="110" t="s">
        <v>460</v>
      </c>
      <c r="C25" s="110" t="s">
        <v>628</v>
      </c>
      <c r="D25" s="109">
        <v>44811.0</v>
      </c>
      <c r="E25" s="110" t="s">
        <v>459</v>
      </c>
      <c r="F25" s="110" t="s">
        <v>566</v>
      </c>
      <c r="G25" s="110" t="s">
        <v>394</v>
      </c>
      <c r="H25" s="111" t="s">
        <v>450</v>
      </c>
      <c r="I25" s="110" t="s">
        <v>629</v>
      </c>
      <c r="J25" s="110" t="s">
        <v>279</v>
      </c>
      <c r="K25" s="110" t="s">
        <v>397</v>
      </c>
      <c r="L25" s="110" t="s">
        <v>630</v>
      </c>
      <c r="M25" s="113" t="s">
        <v>631</v>
      </c>
      <c r="N25" s="114" t="str">
        <f>HYPERLINK("https://drive.google.com/file/d/1YGeavviUGrAFs9LBOZQcyF8-qZTCv3Wm/view?usp=drivesdk","Invitation Letter for Dr. Nisha Dube")</f>
        <v>Invitation Letter for Dr. Nisha Dube</v>
      </c>
      <c r="O25" s="110" t="s">
        <v>632</v>
      </c>
    </row>
    <row r="26">
      <c r="A26" s="120">
        <v>44816.0</v>
      </c>
      <c r="B26" s="110" t="s">
        <v>459</v>
      </c>
      <c r="C26" s="121" t="s">
        <v>633</v>
      </c>
      <c r="D26" s="120">
        <v>44813.0</v>
      </c>
      <c r="E26" s="110" t="s">
        <v>460</v>
      </c>
      <c r="F26" s="122" t="s">
        <v>634</v>
      </c>
      <c r="G26" s="123" t="s">
        <v>398</v>
      </c>
      <c r="H26" s="124" t="s">
        <v>635</v>
      </c>
      <c r="I26" s="122" t="s">
        <v>278</v>
      </c>
      <c r="J26" s="110" t="s">
        <v>279</v>
      </c>
      <c r="K26" s="125" t="s">
        <v>400</v>
      </c>
      <c r="L26" s="126" t="s">
        <v>636</v>
      </c>
      <c r="M26" s="127" t="s">
        <v>637</v>
      </c>
      <c r="N26" s="128" t="str">
        <f>HYPERLINK("https://drive.google.com/file/d/1VThE98pU_lWIOCqbSmS-BRGc8_iukC_S/view?usp=drivesdk","Invitation Letter for Dr. Sandeep Atre")</f>
        <v>Invitation Letter for Dr. Sandeep Atre</v>
      </c>
      <c r="O26" s="126" t="s">
        <v>638</v>
      </c>
    </row>
  </sheetData>
  <hyperlinks>
    <hyperlink r:id="rId1" ref="M2"/>
    <hyperlink r:id="rId2" ref="M3"/>
    <hyperlink r:id="rId3" ref="M4"/>
    <hyperlink r:id="rId4" ref="M5"/>
    <hyperlink r:id="rId5" ref="K6"/>
    <hyperlink r:id="rId6" ref="M6"/>
    <hyperlink r:id="rId7" ref="M7"/>
    <hyperlink r:id="rId8" ref="M8"/>
    <hyperlink r:id="rId9" ref="M9"/>
    <hyperlink r:id="rId10" ref="M10"/>
    <hyperlink r:id="rId11" ref="M11"/>
    <hyperlink r:id="rId12" ref="M12"/>
    <hyperlink r:id="rId13" ref="M13"/>
    <hyperlink r:id="rId14" ref="M14"/>
    <hyperlink r:id="rId15" ref="M15"/>
    <hyperlink r:id="rId16" ref="M16"/>
    <hyperlink r:id="rId17" ref="M17"/>
    <hyperlink r:id="rId18" ref="M18"/>
    <hyperlink r:id="rId19" ref="M19"/>
    <hyperlink r:id="rId20" ref="K20"/>
    <hyperlink r:id="rId21" ref="M20"/>
    <hyperlink r:id="rId22" ref="M21"/>
    <hyperlink r:id="rId23" ref="M22"/>
    <hyperlink r:id="rId24" ref="M23"/>
    <hyperlink r:id="rId25" ref="M24"/>
    <hyperlink r:id="rId26" ref="M25"/>
    <hyperlink r:id="rId27" ref="M26"/>
  </hyperlinks>
  <drawing r:id="rId2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9" t="s">
        <v>639</v>
      </c>
      <c r="B1" s="129" t="s">
        <v>640</v>
      </c>
      <c r="C1" s="130" t="s">
        <v>641</v>
      </c>
      <c r="D1" s="129" t="s">
        <v>642</v>
      </c>
      <c r="E1" s="129" t="s">
        <v>643</v>
      </c>
    </row>
  </sheetData>
  <hyperlinks>
    <hyperlink r:id="rId1" ref="C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27.38"/>
    <col customWidth="1" min="3" max="3" width="27.75"/>
    <col customWidth="1" min="4" max="4" width="15.38"/>
    <col customWidth="1" min="8" max="8" width="27.25"/>
    <col customWidth="1" min="9" max="9" width="46.88"/>
    <col customWidth="1" min="10" max="10" width="36.63"/>
    <col customWidth="1" min="11" max="11" width="29.25"/>
    <col customWidth="1" min="12" max="12" width="140.5"/>
  </cols>
  <sheetData>
    <row r="1">
      <c r="A1" s="106" t="s">
        <v>499</v>
      </c>
      <c r="B1" s="106" t="s">
        <v>500</v>
      </c>
      <c r="C1" s="106" t="s">
        <v>501</v>
      </c>
      <c r="D1" s="106" t="s">
        <v>505</v>
      </c>
      <c r="E1" s="106" t="s">
        <v>506</v>
      </c>
      <c r="F1" s="106" t="s">
        <v>507</v>
      </c>
      <c r="G1" s="106" t="s">
        <v>508</v>
      </c>
      <c r="H1" s="106" t="s">
        <v>509</v>
      </c>
      <c r="I1" s="107" t="s">
        <v>644</v>
      </c>
      <c r="J1" s="131" t="s">
        <v>645</v>
      </c>
      <c r="K1" s="131" t="s">
        <v>646</v>
      </c>
      <c r="L1" s="131" t="s">
        <v>647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>
      <c r="A2" s="109">
        <v>44791.0</v>
      </c>
      <c r="B2" s="110" t="s">
        <v>468</v>
      </c>
      <c r="C2" s="111" t="s">
        <v>469</v>
      </c>
      <c r="D2" s="110" t="s">
        <v>470</v>
      </c>
      <c r="E2" s="110" t="s">
        <v>471</v>
      </c>
      <c r="F2" s="111" t="s">
        <v>266</v>
      </c>
      <c r="G2" s="110" t="s">
        <v>267</v>
      </c>
      <c r="H2" s="110" t="s">
        <v>648</v>
      </c>
      <c r="I2" s="110" t="s">
        <v>649</v>
      </c>
      <c r="J2" s="133" t="s">
        <v>650</v>
      </c>
      <c r="K2" s="134" t="str">
        <f>HYPERLINK("https://drive.google.com/file/d/1QFy0mTiwieIWUFBBNQs6lTOckkhSXZmg/view?usp=drivesdk","Invitation Letter for Prof. Satish Batra")</f>
        <v>Invitation Letter for Prof. Satish Batra</v>
      </c>
      <c r="L2" s="110" t="s">
        <v>651</v>
      </c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>
      <c r="A3" s="109">
        <v>44791.0</v>
      </c>
      <c r="B3" s="110" t="s">
        <v>468</v>
      </c>
      <c r="C3" s="111" t="s">
        <v>469</v>
      </c>
      <c r="D3" s="110" t="s">
        <v>470</v>
      </c>
      <c r="E3" s="110" t="s">
        <v>471</v>
      </c>
      <c r="F3" s="111" t="s">
        <v>266</v>
      </c>
      <c r="G3" s="110" t="s">
        <v>267</v>
      </c>
      <c r="H3" s="110" t="s">
        <v>154</v>
      </c>
      <c r="I3" s="110" t="s">
        <v>652</v>
      </c>
      <c r="J3" s="133" t="s">
        <v>653</v>
      </c>
      <c r="K3" s="134" t="str">
        <f>HYPERLINK("https://drive.google.com/file/d/1eeYBc6SJTNQ60P6dDFzXaOAllzkoXWic/view?usp=drivesdk","Invitation Letter for Prof. Satish Batra")</f>
        <v>Invitation Letter for Prof. Satish Batra</v>
      </c>
      <c r="L3" s="110" t="s">
        <v>654</v>
      </c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>
      <c r="A4" s="109">
        <v>44791.0</v>
      </c>
      <c r="B4" s="110" t="s">
        <v>472</v>
      </c>
      <c r="C4" s="112" t="s">
        <v>473</v>
      </c>
      <c r="D4" s="112" t="s">
        <v>202</v>
      </c>
      <c r="E4" s="112" t="s">
        <v>474</v>
      </c>
      <c r="F4" s="112" t="s">
        <v>274</v>
      </c>
      <c r="G4" s="112" t="s">
        <v>274</v>
      </c>
      <c r="H4" s="114" t="s">
        <v>204</v>
      </c>
      <c r="I4" s="110" t="s">
        <v>655</v>
      </c>
      <c r="J4" s="133" t="s">
        <v>656</v>
      </c>
      <c r="K4" s="134" t="str">
        <f>HYPERLINK("https://drive.google.com/file/d/1slSlNqkW64haryLzjA4Kv80JHkkCJyj9/view?usp=drivesdk","Invitation Letter for Dr. Pradeep Mishra")</f>
        <v>Invitation Letter for Dr. Pradeep Mishra</v>
      </c>
      <c r="L4" s="110" t="s">
        <v>657</v>
      </c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>
      <c r="A5" s="109">
        <v>44797.0</v>
      </c>
      <c r="B5" s="110" t="s">
        <v>459</v>
      </c>
      <c r="C5" s="111" t="s">
        <v>658</v>
      </c>
      <c r="D5" s="111" t="s">
        <v>179</v>
      </c>
      <c r="E5" s="111" t="s">
        <v>180</v>
      </c>
      <c r="F5" s="111" t="s">
        <v>278</v>
      </c>
      <c r="G5" s="110" t="s">
        <v>279</v>
      </c>
      <c r="H5" s="110" t="s">
        <v>181</v>
      </c>
      <c r="I5" s="110" t="s">
        <v>659</v>
      </c>
      <c r="J5" s="133" t="s">
        <v>660</v>
      </c>
      <c r="K5" s="134" t="str">
        <f>HYPERLINK("https://drive.google.com/file/d/11vMIY3t-OC5YlU2LfnJ7HnZA7Ximaj66/view?usp=drivesdk","Invitation Letter for Prof. George Thomas")</f>
        <v>Invitation Letter for Prof. George Thomas</v>
      </c>
      <c r="L5" s="110" t="s">
        <v>661</v>
      </c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</row>
    <row r="6">
      <c r="A6" s="109">
        <v>44799.0</v>
      </c>
      <c r="B6" s="110" t="s">
        <v>459</v>
      </c>
      <c r="C6" s="110" t="s">
        <v>662</v>
      </c>
      <c r="D6" s="110" t="s">
        <v>286</v>
      </c>
      <c r="E6" s="110" t="s">
        <v>663</v>
      </c>
      <c r="F6" s="110" t="s">
        <v>278</v>
      </c>
      <c r="G6" s="110" t="s">
        <v>279</v>
      </c>
      <c r="H6" s="110" t="s">
        <v>289</v>
      </c>
      <c r="I6" s="110" t="s">
        <v>664</v>
      </c>
      <c r="J6" s="133" t="s">
        <v>665</v>
      </c>
      <c r="K6" s="134" t="str">
        <f>HYPERLINK("https://drive.google.com/file/d/1jdclCaunPyNUEfDnUmJuOdjczhZNYh4m/view?usp=drivesdk","Invitation Letter for Dr. Tushar Banerjee")</f>
        <v>Invitation Letter for Dr. Tushar Banerjee</v>
      </c>
      <c r="L6" s="110" t="s">
        <v>666</v>
      </c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</row>
    <row r="7">
      <c r="A7" s="109">
        <v>44800.0</v>
      </c>
      <c r="B7" s="110" t="s">
        <v>667</v>
      </c>
      <c r="C7" s="110" t="s">
        <v>668</v>
      </c>
      <c r="D7" s="111" t="s">
        <v>243</v>
      </c>
      <c r="E7" s="111" t="s">
        <v>669</v>
      </c>
      <c r="F7" s="111" t="s">
        <v>295</v>
      </c>
      <c r="G7" s="110" t="s">
        <v>279</v>
      </c>
      <c r="H7" s="114" t="s">
        <v>296</v>
      </c>
      <c r="I7" s="110" t="s">
        <v>670</v>
      </c>
      <c r="J7" s="133" t="s">
        <v>671</v>
      </c>
      <c r="K7" s="134" t="str">
        <f>HYPERLINK("https://drive.google.com/file/d/1UmYYK2aIgpphqdYjg6HXxZfCPThtMAtW/view?usp=drivesdk","Invitation Letter for Dr. Vinita Saluja")</f>
        <v>Invitation Letter for Dr. Vinita Saluja</v>
      </c>
      <c r="L7" s="110" t="s">
        <v>672</v>
      </c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>
      <c r="A8" s="109">
        <v>44804.0</v>
      </c>
      <c r="B8" s="110" t="s">
        <v>472</v>
      </c>
      <c r="C8" s="111" t="s">
        <v>617</v>
      </c>
      <c r="D8" s="111" t="s">
        <v>303</v>
      </c>
      <c r="E8" s="110" t="s">
        <v>618</v>
      </c>
      <c r="F8" s="111" t="s">
        <v>305</v>
      </c>
      <c r="G8" s="110" t="s">
        <v>306</v>
      </c>
      <c r="H8" s="110" t="s">
        <v>166</v>
      </c>
      <c r="I8" s="110" t="s">
        <v>673</v>
      </c>
      <c r="J8" s="133" t="s">
        <v>674</v>
      </c>
      <c r="K8" s="134" t="str">
        <f>HYPERLINK("https://drive.google.com/file/d/12_0ciGSQtx7pXpAKbw2limwjLk4YEs5x/view?usp=drivesdk","Invitation Letter for Dr. Shefali Nagpal, ")</f>
        <v>Invitation Letter for Dr. Shefali Nagpal, </v>
      </c>
      <c r="L8" s="110" t="s">
        <v>675</v>
      </c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>
      <c r="A9" s="109">
        <v>44800.0</v>
      </c>
      <c r="B9" s="110" t="s">
        <v>472</v>
      </c>
      <c r="C9" s="110" t="s">
        <v>676</v>
      </c>
      <c r="D9" s="110" t="s">
        <v>297</v>
      </c>
      <c r="E9" s="111" t="s">
        <v>677</v>
      </c>
      <c r="F9" s="111" t="s">
        <v>678</v>
      </c>
      <c r="G9" s="111" t="s">
        <v>301</v>
      </c>
      <c r="H9" s="112" t="s">
        <v>302</v>
      </c>
      <c r="I9" s="110" t="s">
        <v>679</v>
      </c>
      <c r="J9" s="133" t="s">
        <v>680</v>
      </c>
      <c r="K9" s="134" t="str">
        <f>HYPERLINK("https://drive.google.com/file/d/1NDn7IhU-7VB_ONJysVVM5BKMGg4ugzNc/view?usp=drivesdk","Invitation Letter for Dr. Shayam Singh Inda")</f>
        <v>Invitation Letter for Dr. Shayam Singh Inda</v>
      </c>
      <c r="L9" s="110" t="s">
        <v>681</v>
      </c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>
      <c r="A10" s="109">
        <v>44806.0</v>
      </c>
      <c r="B10" s="110" t="s">
        <v>468</v>
      </c>
      <c r="C10" s="111" t="s">
        <v>682</v>
      </c>
      <c r="D10" s="135" t="s">
        <v>307</v>
      </c>
      <c r="E10" s="135" t="s">
        <v>683</v>
      </c>
      <c r="F10" s="111" t="s">
        <v>392</v>
      </c>
      <c r="G10" s="110" t="s">
        <v>279</v>
      </c>
      <c r="H10" s="135" t="s">
        <v>684</v>
      </c>
      <c r="I10" s="110" t="s">
        <v>685</v>
      </c>
      <c r="J10" s="133" t="s">
        <v>686</v>
      </c>
      <c r="K10" s="134" t="str">
        <f>HYPERLINK("https://drive.google.com/file/d/1AFgm09T1SzhwPmFQ6cgXG_NSMN7y9Qpr/view?usp=drivesdk","Invitation Letter for Dr. Prateek Maheshwari")</f>
        <v>Invitation Letter for Dr. Prateek Maheshwari</v>
      </c>
      <c r="L10" s="110" t="s">
        <v>687</v>
      </c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>
      <c r="A11" s="109">
        <v>44807.0</v>
      </c>
      <c r="B11" s="110" t="s">
        <v>468</v>
      </c>
      <c r="C11" s="111" t="s">
        <v>688</v>
      </c>
      <c r="D11" s="110" t="s">
        <v>689</v>
      </c>
      <c r="E11" s="110" t="s">
        <v>690</v>
      </c>
      <c r="F11" s="111" t="s">
        <v>278</v>
      </c>
      <c r="G11" s="110" t="s">
        <v>279</v>
      </c>
      <c r="H11" s="112" t="s">
        <v>691</v>
      </c>
      <c r="I11" s="110" t="s">
        <v>692</v>
      </c>
      <c r="J11" s="133" t="s">
        <v>693</v>
      </c>
      <c r="K11" s="134" t="str">
        <f>HYPERLINK("https://drive.google.com/file/d/1Z7llkpoql-Q3KDip8I8ztYYSaAAOA8Do/view?usp=drivesdk","Invitation Letter for Dr. Asad Warsi")</f>
        <v>Invitation Letter for Dr. Asad Warsi</v>
      </c>
      <c r="L11" s="110" t="s">
        <v>694</v>
      </c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>
      <c r="A12" s="109">
        <v>44807.0</v>
      </c>
      <c r="B12" s="110" t="s">
        <v>472</v>
      </c>
      <c r="C12" s="111" t="s">
        <v>695</v>
      </c>
      <c r="D12" s="110" t="s">
        <v>245</v>
      </c>
      <c r="E12" s="110" t="s">
        <v>696</v>
      </c>
      <c r="F12" s="112"/>
      <c r="G12" s="112"/>
      <c r="H12" s="110" t="s">
        <v>247</v>
      </c>
      <c r="I12" s="110" t="s">
        <v>697</v>
      </c>
      <c r="J12" s="133" t="s">
        <v>698</v>
      </c>
      <c r="K12" s="134" t="str">
        <f>HYPERLINK("https://drive.google.com/file/d/1YAt322FSNnb0EmydEQJ74hSJYvhdbp7F/view?usp=drivesdk","Invitation Letter for Dr. Abhishek Kumar")</f>
        <v>Invitation Letter for Dr. Abhishek Kumar</v>
      </c>
      <c r="L12" s="110" t="s">
        <v>699</v>
      </c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>
      <c r="A13" s="109">
        <v>44810.0</v>
      </c>
      <c r="B13" s="110" t="s">
        <v>468</v>
      </c>
      <c r="C13" s="111" t="s">
        <v>700</v>
      </c>
      <c r="D13" s="110" t="s">
        <v>315</v>
      </c>
      <c r="E13" s="110" t="s">
        <v>701</v>
      </c>
      <c r="F13" s="111" t="s">
        <v>274</v>
      </c>
      <c r="G13" s="111" t="s">
        <v>274</v>
      </c>
      <c r="H13" s="112" t="s">
        <v>702</v>
      </c>
      <c r="I13" s="110" t="s">
        <v>703</v>
      </c>
      <c r="J13" s="133" t="s">
        <v>704</v>
      </c>
      <c r="K13" s="134" t="str">
        <f>HYPERLINK("https://drive.google.com/file/d/1BwDPOqRJroaYrYdO_nqo9Vj7PHlLWmaR/view?usp=drivesdk","Invitation Letter for Prof. R.C. Gaur")</f>
        <v>Invitation Letter for Prof. R.C. Gaur</v>
      </c>
      <c r="L13" s="110" t="s">
        <v>705</v>
      </c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>
      <c r="A14" s="109">
        <v>44814.0</v>
      </c>
      <c r="B14" s="110" t="s">
        <v>468</v>
      </c>
      <c r="C14" s="111" t="s">
        <v>706</v>
      </c>
      <c r="D14" s="110" t="s">
        <v>327</v>
      </c>
      <c r="E14" s="110" t="s">
        <v>707</v>
      </c>
      <c r="F14" s="111" t="s">
        <v>274</v>
      </c>
      <c r="G14" s="111" t="s">
        <v>274</v>
      </c>
      <c r="H14" s="112" t="s">
        <v>172</v>
      </c>
      <c r="I14" s="110" t="s">
        <v>708</v>
      </c>
      <c r="J14" s="133" t="s">
        <v>709</v>
      </c>
      <c r="K14" s="134" t="str">
        <f>HYPERLINK("https://drive.google.com/file/d/1Fp0nFBQXqfeXnLqRVpfclVDacTPAzc47/view?usp=drivesdk","Invitation Letter for Dr. Arun Sidram Kharat")</f>
        <v>Invitation Letter for Dr. Arun Sidram Kharat</v>
      </c>
      <c r="L14" s="110" t="s">
        <v>710</v>
      </c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>
      <c r="A15" s="109">
        <v>44904.0</v>
      </c>
      <c r="B15" s="110" t="s">
        <v>468</v>
      </c>
      <c r="C15" s="111" t="s">
        <v>711</v>
      </c>
      <c r="D15" s="117" t="s">
        <v>441</v>
      </c>
      <c r="E15" s="110" t="s">
        <v>712</v>
      </c>
      <c r="F15" s="110" t="s">
        <v>313</v>
      </c>
      <c r="G15" s="110" t="s">
        <v>314</v>
      </c>
      <c r="H15" s="112" t="s">
        <v>443</v>
      </c>
      <c r="I15" s="110" t="s">
        <v>713</v>
      </c>
      <c r="J15" s="133" t="s">
        <v>714</v>
      </c>
      <c r="K15" s="134" t="str">
        <f>HYPERLINK("https://drive.google.com/file/d/1TgyRHN92zwN7hLMLs5Nj-qRadyZ0lQiY/view?usp=drivesdk","Invitation Letter for Dr.Ravi Chandaran ")</f>
        <v>Invitation Letter for Dr.Ravi Chandaran </v>
      </c>
      <c r="L15" s="110" t="s">
        <v>715</v>
      </c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>
      <c r="A16" s="109">
        <v>44797.0</v>
      </c>
      <c r="B16" s="110" t="s">
        <v>472</v>
      </c>
      <c r="C16" s="111" t="s">
        <v>716</v>
      </c>
      <c r="D16" s="112" t="s">
        <v>332</v>
      </c>
      <c r="E16" s="112" t="s">
        <v>427</v>
      </c>
      <c r="F16" s="110" t="s">
        <v>335</v>
      </c>
      <c r="G16" s="110" t="s">
        <v>323</v>
      </c>
      <c r="H16" s="112" t="s">
        <v>198</v>
      </c>
      <c r="I16" s="110" t="s">
        <v>717</v>
      </c>
      <c r="J16" s="133" t="s">
        <v>718</v>
      </c>
      <c r="K16" s="134" t="str">
        <f>HYPERLINK("https://drive.google.com/file/d/1KPDseb5QDLx7ZmGxYYuL6O1CqEIFX6fi/view?usp=drivesdk","Invitation Letter for Dr. Ravi Ahuja ")</f>
        <v>Invitation Letter for Dr. Ravi Ahuja </v>
      </c>
      <c r="L16" s="110" t="s">
        <v>719</v>
      </c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>
      <c r="A17" s="109">
        <v>44791.0</v>
      </c>
      <c r="B17" s="110" t="s">
        <v>468</v>
      </c>
      <c r="C17" s="111" t="s">
        <v>469</v>
      </c>
      <c r="D17" s="110" t="s">
        <v>470</v>
      </c>
      <c r="E17" s="110" t="s">
        <v>471</v>
      </c>
      <c r="F17" s="111" t="s">
        <v>266</v>
      </c>
      <c r="G17" s="110" t="s">
        <v>267</v>
      </c>
      <c r="H17" s="110" t="s">
        <v>268</v>
      </c>
      <c r="I17" s="110" t="s">
        <v>720</v>
      </c>
      <c r="J17" s="133" t="s">
        <v>721</v>
      </c>
      <c r="K17" s="134" t="str">
        <f>HYPERLINK("https://drive.google.com/file/d/1LMGrxV6-MUUKosa8mlCqoftwNKQActnL/view?usp=drivesdk","Invitation Letter for Prof. Satish Batra")</f>
        <v>Invitation Letter for Prof. Satish Batra</v>
      </c>
      <c r="L17" s="110" t="s">
        <v>722</v>
      </c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>
      <c r="A18" s="109">
        <v>44811.0</v>
      </c>
      <c r="B18" s="110" t="s">
        <v>723</v>
      </c>
      <c r="C18" s="110" t="s">
        <v>724</v>
      </c>
      <c r="D18" s="110" t="s">
        <v>355</v>
      </c>
      <c r="E18" s="112"/>
      <c r="F18" s="112"/>
      <c r="G18" s="112"/>
      <c r="H18" s="111" t="s">
        <v>356</v>
      </c>
      <c r="I18" s="110" t="s">
        <v>725</v>
      </c>
      <c r="J18" s="133" t="s">
        <v>726</v>
      </c>
      <c r="K18" s="134" t="str">
        <f>HYPERLINK("https://drive.google.com/file/d/1oyJ1xIy31GbBTmotaBRl7bbuU3gs8vYd/view?usp=drivesdk","Invitation Letter for Dr. Gaurav Rawal")</f>
        <v>Invitation Letter for Dr. Gaurav Rawal</v>
      </c>
      <c r="L18" s="110" t="s">
        <v>727</v>
      </c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>
      <c r="A19" s="109">
        <v>44807.0</v>
      </c>
      <c r="B19" s="110" t="s">
        <v>460</v>
      </c>
      <c r="C19" s="110" t="s">
        <v>728</v>
      </c>
      <c r="D19" s="110" t="s">
        <v>227</v>
      </c>
      <c r="E19" s="110" t="s">
        <v>729</v>
      </c>
      <c r="F19" s="112"/>
      <c r="G19" s="112"/>
      <c r="H19" s="110" t="s">
        <v>229</v>
      </c>
      <c r="I19" s="110" t="s">
        <v>730</v>
      </c>
      <c r="J19" s="136" t="s">
        <v>731</v>
      </c>
      <c r="K19" s="134" t="str">
        <f>HYPERLINK("https://drive.google.com/file/d/1vZQ0JThmQBM_tdm8gc_XISIC_75pt7qe/view?usp=drivesdk","Invitation Letter for Mr. Anand Singhai")</f>
        <v>Invitation Letter for Mr. Anand Singhai</v>
      </c>
      <c r="L19" s="110" t="s">
        <v>732</v>
      </c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>
      <c r="A20" s="109">
        <v>44797.0</v>
      </c>
      <c r="B20" s="110" t="s">
        <v>460</v>
      </c>
      <c r="C20" s="110" t="s">
        <v>733</v>
      </c>
      <c r="D20" s="110" t="s">
        <v>345</v>
      </c>
      <c r="E20" s="111" t="s">
        <v>734</v>
      </c>
      <c r="F20" s="111" t="s">
        <v>347</v>
      </c>
      <c r="G20" s="110" t="s">
        <v>279</v>
      </c>
      <c r="H20" s="137" t="s">
        <v>348</v>
      </c>
      <c r="I20" s="110" t="s">
        <v>735</v>
      </c>
      <c r="J20" s="133" t="s">
        <v>736</v>
      </c>
      <c r="K20" s="134" t="str">
        <f>HYPERLINK("https://drive.google.com/file/d/13TTNQ2JktT4bFBsMUR04zmRhJCyjpbwF/view?usp=drivesdk","Invitation Letter for Dr. Suyash Jhawar")</f>
        <v>Invitation Letter for Dr. Suyash Jhawar</v>
      </c>
      <c r="L20" s="110" t="s">
        <v>737</v>
      </c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</row>
    <row r="21">
      <c r="A21" s="109">
        <v>44811.0</v>
      </c>
      <c r="B21" s="110" t="s">
        <v>723</v>
      </c>
      <c r="C21" s="110" t="s">
        <v>724</v>
      </c>
      <c r="D21" s="110" t="s">
        <v>355</v>
      </c>
      <c r="E21" s="110" t="s">
        <v>738</v>
      </c>
      <c r="F21" s="110" t="s">
        <v>278</v>
      </c>
      <c r="G21" s="111" t="s">
        <v>278</v>
      </c>
      <c r="H21" s="111" t="s">
        <v>356</v>
      </c>
      <c r="I21" s="110" t="s">
        <v>739</v>
      </c>
      <c r="J21" s="133" t="s">
        <v>740</v>
      </c>
      <c r="K21" s="134" t="str">
        <f>HYPERLINK("https://drive.google.com/file/d/1aEiG2dLI2yHAquJ12aJVNlwxoAn_d0Z3/view?usp=drivesdk","Invitation Letter for Dr. Gaurav Rawal")</f>
        <v>Invitation Letter for Dr. Gaurav Rawal</v>
      </c>
      <c r="L21" s="110" t="s">
        <v>741</v>
      </c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>
      <c r="A22" s="109">
        <v>44806.0</v>
      </c>
      <c r="B22" s="110" t="s">
        <v>468</v>
      </c>
      <c r="C22" s="111" t="s">
        <v>682</v>
      </c>
      <c r="D22" s="135" t="s">
        <v>307</v>
      </c>
      <c r="E22" s="135" t="s">
        <v>742</v>
      </c>
      <c r="F22" s="111" t="s">
        <v>274</v>
      </c>
      <c r="G22" s="111" t="s">
        <v>274</v>
      </c>
      <c r="H22" s="135" t="s">
        <v>743</v>
      </c>
      <c r="I22" s="110" t="s">
        <v>744</v>
      </c>
      <c r="J22" s="133" t="s">
        <v>745</v>
      </c>
      <c r="K22" s="134" t="str">
        <f>HYPERLINK("https://drive.google.com/file/d/10aXCr1ThBh53sgg0z_WXw3kdpu0_g9oo/view?usp=drivesdk","Invitation Letter for Dr. Prateek Maheshwari")</f>
        <v>Invitation Letter for Dr. Prateek Maheshwari</v>
      </c>
      <c r="L22" s="110" t="s">
        <v>746</v>
      </c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>
      <c r="A23" s="109">
        <v>44806.0</v>
      </c>
      <c r="B23" s="110" t="s">
        <v>468</v>
      </c>
      <c r="C23" s="111" t="s">
        <v>682</v>
      </c>
      <c r="D23" s="135" t="s">
        <v>307</v>
      </c>
      <c r="E23" s="135" t="s">
        <v>742</v>
      </c>
      <c r="F23" s="111" t="s">
        <v>274</v>
      </c>
      <c r="G23" s="111" t="s">
        <v>274</v>
      </c>
      <c r="H23" s="138" t="s">
        <v>747</v>
      </c>
      <c r="I23" s="110" t="s">
        <v>748</v>
      </c>
      <c r="J23" s="133" t="s">
        <v>749</v>
      </c>
      <c r="K23" s="134" t="str">
        <f>HYPERLINK("https://drive.google.com/file/d/1a51_-zgBnlNEDxz_yWxu0J7azJ__PuMD/view?usp=drivesdk","Invitation Letter for Dr. Prateek Maheshwari")</f>
        <v>Invitation Letter for Dr. Prateek Maheshwari</v>
      </c>
      <c r="L23" s="110" t="s">
        <v>750</v>
      </c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>
      <c r="A24" s="109">
        <v>44809.0</v>
      </c>
      <c r="B24" s="110" t="s">
        <v>468</v>
      </c>
      <c r="C24" s="110" t="s">
        <v>751</v>
      </c>
      <c r="D24" s="110" t="s">
        <v>426</v>
      </c>
      <c r="E24" s="111" t="s">
        <v>752</v>
      </c>
      <c r="F24" s="112"/>
      <c r="G24" s="111" t="s">
        <v>360</v>
      </c>
      <c r="H24" s="110" t="s">
        <v>361</v>
      </c>
      <c r="I24" s="110" t="s">
        <v>753</v>
      </c>
      <c r="J24" s="133" t="s">
        <v>754</v>
      </c>
      <c r="K24" s="134" t="str">
        <f>HYPERLINK("https://drive.google.com/file/d/1EMi5mfDMhIg8r9x54kBgP-FWlsBmfOSQ/view?usp=drivesdk","Invitation Letter for Dr.K.Subramanium, ")</f>
        <v>Invitation Letter for Dr.K.Subramanium, </v>
      </c>
      <c r="L24" s="110" t="s">
        <v>755</v>
      </c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>
      <c r="A25" s="109">
        <v>44810.0</v>
      </c>
      <c r="B25" s="110" t="s">
        <v>756</v>
      </c>
      <c r="C25" s="111" t="s">
        <v>757</v>
      </c>
      <c r="D25" s="111" t="s">
        <v>372</v>
      </c>
      <c r="E25" s="124" t="s">
        <v>758</v>
      </c>
      <c r="F25" s="111" t="s">
        <v>374</v>
      </c>
      <c r="G25" s="111" t="s">
        <v>375</v>
      </c>
      <c r="H25" s="139" t="s">
        <v>759</v>
      </c>
      <c r="I25" s="110" t="s">
        <v>760</v>
      </c>
      <c r="J25" s="133" t="s">
        <v>761</v>
      </c>
      <c r="K25" s="134" t="str">
        <f>HYPERLINK("https://drive.google.com/file/d/1CQ_vE7PcMb0aCEX8RJdBwZ1F21YSVtGs/view?usp=drivesdk","Invitation Letter for Dr. Deepak Garg, ")</f>
        <v>Invitation Letter for Dr. Deepak Garg, </v>
      </c>
      <c r="L25" s="110" t="s">
        <v>762</v>
      </c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>
      <c r="A26" s="109">
        <v>44810.0</v>
      </c>
      <c r="B26" s="110" t="s">
        <v>756</v>
      </c>
      <c r="C26" s="111" t="s">
        <v>757</v>
      </c>
      <c r="D26" s="111" t="s">
        <v>372</v>
      </c>
      <c r="E26" s="124" t="s">
        <v>758</v>
      </c>
      <c r="F26" s="111" t="s">
        <v>374</v>
      </c>
      <c r="G26" s="111" t="s">
        <v>375</v>
      </c>
      <c r="H26" s="140" t="s">
        <v>763</v>
      </c>
      <c r="I26" s="110" t="s">
        <v>764</v>
      </c>
      <c r="J26" s="133" t="s">
        <v>765</v>
      </c>
      <c r="K26" s="134" t="str">
        <f>HYPERLINK("https://drive.google.com/file/d/1z45-Nh3mQG_3ijASvvs36mE8p0NqqE2D/view?usp=drivesdk","Invitation Letter for Dr. Deepak Garg, ")</f>
        <v>Invitation Letter for Dr. Deepak Garg, </v>
      </c>
      <c r="L26" s="110" t="s">
        <v>766</v>
      </c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>
      <c r="A27" s="109">
        <v>44805.0</v>
      </c>
      <c r="B27" s="110" t="s">
        <v>459</v>
      </c>
      <c r="C27" s="111" t="s">
        <v>767</v>
      </c>
      <c r="D27" s="111" t="s">
        <v>368</v>
      </c>
      <c r="E27" s="111" t="s">
        <v>407</v>
      </c>
      <c r="F27" s="111" t="s">
        <v>278</v>
      </c>
      <c r="G27" s="111" t="s">
        <v>278</v>
      </c>
      <c r="H27" s="110" t="s">
        <v>371</v>
      </c>
      <c r="I27" s="110" t="s">
        <v>768</v>
      </c>
      <c r="J27" s="133" t="s">
        <v>769</v>
      </c>
      <c r="K27" s="134" t="str">
        <f>HYPERLINK("https://drive.google.com/file/d/1-PoHuuKZFrkcodcOKGrsHnTZoa0DSPq2/view?usp=drivesdk","Invitation Letter for Dr. Avtar Singh,")</f>
        <v>Invitation Letter for Dr. Avtar Singh,</v>
      </c>
      <c r="L27" s="110" t="s">
        <v>770</v>
      </c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>
      <c r="A28" s="109">
        <v>44813.0</v>
      </c>
      <c r="B28" s="110" t="s">
        <v>459</v>
      </c>
      <c r="C28" s="111" t="s">
        <v>771</v>
      </c>
      <c r="D28" s="110" t="s">
        <v>377</v>
      </c>
      <c r="E28" s="111" t="s">
        <v>772</v>
      </c>
      <c r="F28" s="111" t="s">
        <v>773</v>
      </c>
      <c r="G28" s="111" t="s">
        <v>380</v>
      </c>
      <c r="H28" s="110" t="s">
        <v>381</v>
      </c>
      <c r="I28" s="110" t="s">
        <v>774</v>
      </c>
      <c r="J28" s="133" t="s">
        <v>775</v>
      </c>
      <c r="K28" s="134" t="str">
        <f>HYPERLINK("https://drive.google.com/file/d/127rnUyxG0sjKj6hdwcgkXYBpR_LJKQYT/view?usp=drivesdk","Invitation Letter for  Dr. Y. Narsimhulu")</f>
        <v>Invitation Letter for  Dr. Y. Narsimhulu</v>
      </c>
      <c r="L28" s="110" t="s">
        <v>776</v>
      </c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>
      <c r="A29" s="109">
        <v>44805.0</v>
      </c>
      <c r="B29" s="110" t="s">
        <v>472</v>
      </c>
      <c r="C29" s="111" t="s">
        <v>777</v>
      </c>
      <c r="D29" s="110" t="s">
        <v>382</v>
      </c>
      <c r="E29" s="111" t="s">
        <v>778</v>
      </c>
      <c r="F29" s="111" t="s">
        <v>385</v>
      </c>
      <c r="G29" s="111" t="s">
        <v>375</v>
      </c>
      <c r="H29" s="110" t="s">
        <v>216</v>
      </c>
      <c r="I29" s="110" t="s">
        <v>779</v>
      </c>
      <c r="J29" s="133" t="s">
        <v>780</v>
      </c>
      <c r="K29" s="134" t="str">
        <f>HYPERLINK("https://drive.google.com/file/d/1xfxObM2N1um9xrLEY4BAbLDYHRgwU5xC/view?usp=drivesdk","Invitation Letter for Dr.Niharika Tiwari, ")</f>
        <v>Invitation Letter for Dr.Niharika Tiwari, </v>
      </c>
      <c r="L29" s="110" t="s">
        <v>781</v>
      </c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>
      <c r="A30" s="109">
        <v>44809.0</v>
      </c>
      <c r="B30" s="110" t="s">
        <v>472</v>
      </c>
      <c r="C30" s="111" t="s">
        <v>782</v>
      </c>
      <c r="D30" s="110" t="s">
        <v>783</v>
      </c>
      <c r="E30" s="111" t="s">
        <v>387</v>
      </c>
      <c r="F30" s="111" t="s">
        <v>388</v>
      </c>
      <c r="G30" s="111" t="s">
        <v>784</v>
      </c>
      <c r="H30" s="110" t="s">
        <v>235</v>
      </c>
      <c r="I30" s="110" t="s">
        <v>785</v>
      </c>
      <c r="J30" s="133" t="s">
        <v>786</v>
      </c>
      <c r="K30" s="134" t="str">
        <f>HYPERLINK("https://drive.google.com/file/d/1Iq6kkerHYrrWyqF0nRp-WWowjW2acyyq/view?usp=drivesdk","Invitation Letter for  Dr. Shama Hamdani, ")</f>
        <v>Invitation Letter for  Dr. Shama Hamdani, </v>
      </c>
      <c r="L30" s="110" t="s">
        <v>787</v>
      </c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>
      <c r="A31" s="109">
        <v>44806.0</v>
      </c>
      <c r="B31" s="110" t="s">
        <v>756</v>
      </c>
      <c r="C31" s="110" t="s">
        <v>788</v>
      </c>
      <c r="D31" s="110" t="s">
        <v>430</v>
      </c>
      <c r="E31" s="111" t="s">
        <v>789</v>
      </c>
      <c r="F31" s="111" t="s">
        <v>392</v>
      </c>
      <c r="G31" s="110" t="s">
        <v>279</v>
      </c>
      <c r="H31" s="141" t="s">
        <v>393</v>
      </c>
      <c r="I31" s="110" t="s">
        <v>790</v>
      </c>
      <c r="J31" s="133" t="s">
        <v>791</v>
      </c>
      <c r="K31" s="134" t="str">
        <f>HYPERLINK("https://drive.google.com/file/d/1NNpMV_dHSeZbohMLmdPhG3rwCcKBXK8F/view?usp=drivesdk","Invitation Letter for Dr.Sunil Kumar Suryawanshi, ")</f>
        <v>Invitation Letter for Dr.Sunil Kumar Suryawanshi, </v>
      </c>
      <c r="L31" s="110" t="s">
        <v>792</v>
      </c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>
      <c r="A32" s="109">
        <v>44816.0</v>
      </c>
      <c r="B32" s="110" t="s">
        <v>460</v>
      </c>
      <c r="C32" s="142" t="s">
        <v>793</v>
      </c>
      <c r="D32" s="110" t="s">
        <v>349</v>
      </c>
      <c r="E32" s="111" t="s">
        <v>606</v>
      </c>
      <c r="F32" s="111" t="s">
        <v>354</v>
      </c>
      <c r="G32" s="111" t="s">
        <v>267</v>
      </c>
      <c r="H32" s="110" t="s">
        <v>201</v>
      </c>
      <c r="I32" s="110" t="s">
        <v>794</v>
      </c>
      <c r="J32" s="143" t="s">
        <v>795</v>
      </c>
      <c r="K32" s="144" t="str">
        <f>HYPERLINK("https://drive.google.com/file/d/1rtJ1ydrBtoalMsq9NTmsTvJUaLvDQ66M/view?usp=drivesdk","Invitation Letter for Dr. Narendran Rajeshwari, ")</f>
        <v>Invitation Letter for Dr. Narendran Rajeshwari, </v>
      </c>
      <c r="L32" s="145" t="s">
        <v>796</v>
      </c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>
      <c r="A33" s="146">
        <v>44807.0</v>
      </c>
      <c r="B33" s="110" t="s">
        <v>459</v>
      </c>
      <c r="C33" s="147" t="s">
        <v>797</v>
      </c>
      <c r="D33" s="105" t="s">
        <v>402</v>
      </c>
      <c r="E33" s="105" t="s">
        <v>798</v>
      </c>
      <c r="F33" s="148" t="s">
        <v>278</v>
      </c>
      <c r="G33" s="110" t="s">
        <v>279</v>
      </c>
      <c r="H33" s="105" t="s">
        <v>404</v>
      </c>
      <c r="I33" s="147" t="s">
        <v>799</v>
      </c>
      <c r="J33" s="149" t="s">
        <v>800</v>
      </c>
      <c r="K33" s="150" t="str">
        <f>HYPERLINK("https://drive.google.com/file/d/18M7sIPm5g_WbMBhJqQdJvnCv1_HywTkG/view?usp=drivesdk","Invitation Letter for Dr. Rupesh Shukla")</f>
        <v>Invitation Letter for Dr. Rupesh Shukla</v>
      </c>
      <c r="L33" s="151" t="s">
        <v>801</v>
      </c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>
      <c r="A34" s="146">
        <v>44817.0</v>
      </c>
      <c r="B34" s="110" t="s">
        <v>459</v>
      </c>
      <c r="C34" s="147" t="s">
        <v>802</v>
      </c>
      <c r="D34" s="105" t="s">
        <v>803</v>
      </c>
      <c r="E34" s="105" t="s">
        <v>804</v>
      </c>
      <c r="F34" s="152" t="s">
        <v>278</v>
      </c>
      <c r="G34" s="40" t="s">
        <v>279</v>
      </c>
      <c r="H34" s="105" t="s">
        <v>412</v>
      </c>
      <c r="I34" s="105" t="s">
        <v>805</v>
      </c>
      <c r="J34" s="149" t="s">
        <v>806</v>
      </c>
      <c r="K34" s="150" t="str">
        <f>HYPERLINK("https://drive.google.com/file/d/1bI-JBk7sj2mXY8xrZkT2lVsdT7b0pIXx/view?usp=drivesdk","Invitation Letter for Shrigopal Jagtap")</f>
        <v>Invitation Letter for Shrigopal Jagtap</v>
      </c>
      <c r="L34" s="151" t="s">
        <v>807</v>
      </c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</row>
    <row r="35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  <row r="39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</row>
    <row r="40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</row>
    <row r="4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</row>
    <row r="42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</row>
    <row r="43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</row>
    <row r="44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</row>
    <row r="45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</row>
    <row r="46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</row>
    <row r="47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</row>
    <row r="48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</row>
    <row r="49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</row>
    <row r="50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</row>
    <row r="51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</row>
    <row r="52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</row>
    <row r="53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</row>
    <row r="54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</row>
    <row r="55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</row>
    <row r="56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</row>
    <row r="57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</row>
    <row r="58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</row>
    <row r="59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</row>
    <row r="6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</row>
    <row r="63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</row>
    <row r="64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</row>
    <row r="65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</row>
    <row r="66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</row>
    <row r="67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</row>
    <row r="68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</row>
    <row r="69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</row>
    <row r="70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</row>
    <row r="71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</row>
    <row r="72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</row>
    <row r="73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</row>
    <row r="74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</row>
    <row r="75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</row>
    <row r="76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</row>
    <row r="77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</row>
    <row r="78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</row>
    <row r="79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</row>
    <row r="80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</row>
    <row r="81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</row>
    <row r="82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</row>
    <row r="83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</row>
    <row r="84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</row>
    <row r="85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</row>
    <row r="86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</row>
    <row r="87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</row>
    <row r="88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</row>
    <row r="89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</row>
    <row r="90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</row>
    <row r="91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</row>
    <row r="92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</row>
    <row r="93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</row>
    <row r="94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</row>
    <row r="95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</row>
    <row r="96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</row>
    <row r="97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</row>
    <row r="98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</row>
    <row r="99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</row>
    <row r="100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</row>
    <row r="101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</row>
    <row r="102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</row>
    <row r="103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</row>
    <row r="104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</row>
    <row r="105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</row>
    <row r="106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</row>
    <row r="107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</row>
    <row r="108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</row>
    <row r="109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</row>
    <row r="110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</row>
    <row r="111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</row>
    <row r="112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</row>
    <row r="113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</row>
    <row r="114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</row>
    <row r="11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</row>
    <row r="116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</row>
    <row r="117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</row>
    <row r="118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</row>
    <row r="119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</row>
    <row r="120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</row>
    <row r="121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</row>
    <row r="122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</row>
    <row r="123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</row>
    <row r="124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</row>
    <row r="125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</row>
    <row r="126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</row>
    <row r="127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</row>
    <row r="128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</row>
    <row r="129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</row>
    <row r="130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</row>
    <row r="131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</row>
    <row r="132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</row>
    <row r="133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</row>
    <row r="134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</row>
    <row r="135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</row>
    <row r="136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</row>
    <row r="137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</row>
    <row r="138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</row>
    <row r="139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</row>
    <row r="140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</row>
    <row r="141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</row>
    <row r="142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</row>
    <row r="143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</row>
    <row r="144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</row>
    <row r="145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</row>
    <row r="146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</row>
    <row r="147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</row>
    <row r="148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</row>
    <row r="149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</row>
    <row r="150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</row>
    <row r="151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</row>
    <row r="152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</row>
    <row r="153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</row>
    <row r="154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</row>
    <row r="155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</row>
    <row r="156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</row>
    <row r="157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</row>
    <row r="158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</row>
    <row r="159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</row>
    <row r="160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</row>
    <row r="161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</row>
    <row r="162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</row>
    <row r="163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</row>
    <row r="164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</row>
    <row r="165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</row>
    <row r="166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</row>
    <row r="167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</row>
    <row r="168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</row>
    <row r="169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</row>
    <row r="170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</row>
    <row r="171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</row>
    <row r="172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</row>
    <row r="173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</row>
    <row r="174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</row>
    <row r="175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</row>
    <row r="176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</row>
    <row r="177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</row>
    <row r="178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</row>
    <row r="179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</row>
    <row r="180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</row>
    <row r="181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</row>
    <row r="182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</row>
    <row r="183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</row>
    <row r="184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</row>
    <row r="185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</row>
    <row r="186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</row>
    <row r="187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</row>
    <row r="188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</row>
    <row r="189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</row>
    <row r="190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</row>
    <row r="191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</row>
    <row r="192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</row>
    <row r="193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</row>
    <row r="194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</row>
    <row r="195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</row>
    <row r="196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</row>
    <row r="197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</row>
    <row r="198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</row>
    <row r="199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</row>
    <row r="200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</row>
    <row r="201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</row>
    <row r="202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</row>
    <row r="203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</row>
    <row r="204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</row>
    <row r="205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</row>
    <row r="206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</row>
    <row r="207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</row>
    <row r="208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</row>
    <row r="209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</row>
    <row r="210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</row>
    <row r="211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</row>
    <row r="212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</row>
    <row r="213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</row>
    <row r="214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</row>
    <row r="215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</row>
    <row r="216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</row>
    <row r="217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</row>
    <row r="218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</row>
    <row r="219">
      <c r="A219" s="132"/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</row>
    <row r="220">
      <c r="A220" s="132"/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</row>
    <row r="221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</row>
    <row r="222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</row>
    <row r="223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</row>
    <row r="224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</row>
    <row r="225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</row>
    <row r="226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</row>
    <row r="227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</row>
    <row r="228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</row>
    <row r="229">
      <c r="A229" s="132"/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</row>
    <row r="230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</row>
    <row r="231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</row>
    <row r="232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</row>
    <row r="233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</row>
    <row r="234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</row>
    <row r="235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</row>
    <row r="236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</row>
    <row r="237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</row>
    <row r="238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</row>
    <row r="239">
      <c r="A239" s="132"/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</row>
    <row r="240">
      <c r="A240" s="132"/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</row>
    <row r="241">
      <c r="A241" s="132"/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</row>
    <row r="242">
      <c r="A242" s="13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</row>
    <row r="243">
      <c r="A243" s="132"/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</row>
    <row r="244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</row>
    <row r="245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</row>
    <row r="246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</row>
    <row r="247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</row>
    <row r="248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</row>
    <row r="249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</row>
    <row r="250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</row>
    <row r="251">
      <c r="A251" s="132"/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</row>
    <row r="252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</row>
    <row r="253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</row>
    <row r="254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</row>
    <row r="255">
      <c r="A255" s="132"/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</row>
    <row r="256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</row>
    <row r="257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</row>
    <row r="258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</row>
    <row r="259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</row>
    <row r="260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</row>
    <row r="261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</row>
    <row r="262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</row>
    <row r="263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</row>
    <row r="264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</row>
    <row r="265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</row>
    <row r="266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</row>
    <row r="267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</row>
    <row r="268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</row>
    <row r="269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</row>
    <row r="270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</row>
    <row r="271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</row>
    <row r="272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</row>
    <row r="273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</row>
    <row r="274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</row>
    <row r="275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</row>
    <row r="276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</row>
    <row r="277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</row>
    <row r="278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</row>
    <row r="279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</row>
    <row r="280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</row>
    <row r="281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</row>
    <row r="282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</row>
    <row r="283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</row>
    <row r="284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</row>
    <row r="285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</row>
    <row r="286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</row>
    <row r="287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</row>
    <row r="288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</row>
    <row r="289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</row>
    <row r="290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</row>
    <row r="291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</row>
    <row r="292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</row>
    <row r="293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</row>
    <row r="294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</row>
    <row r="295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</row>
    <row r="296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</row>
    <row r="297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</row>
    <row r="298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</row>
    <row r="299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</row>
    <row r="300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</row>
    <row r="301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</row>
    <row r="302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</row>
    <row r="303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</row>
    <row r="304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</row>
    <row r="305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</row>
    <row r="306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</row>
    <row r="307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</row>
    <row r="308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</row>
    <row r="309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</row>
    <row r="310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</row>
    <row r="311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</row>
    <row r="312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</row>
    <row r="313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</row>
    <row r="314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</row>
    <row r="315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</row>
    <row r="316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</row>
    <row r="317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</row>
    <row r="318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</row>
    <row r="319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</row>
    <row r="320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</row>
    <row r="321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</row>
    <row r="322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</row>
    <row r="323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</row>
    <row r="324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</row>
    <row r="325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</row>
    <row r="326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</row>
    <row r="327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</row>
    <row r="328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</row>
    <row r="329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</row>
    <row r="330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</row>
    <row r="331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</row>
    <row r="332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</row>
    <row r="333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</row>
    <row r="334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</row>
    <row r="335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</row>
    <row r="336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</row>
    <row r="337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</row>
    <row r="338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</row>
    <row r="339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</row>
    <row r="340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</row>
    <row r="341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</row>
    <row r="342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</row>
    <row r="343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</row>
    <row r="344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</row>
    <row r="345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</row>
    <row r="346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</row>
    <row r="347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</row>
    <row r="348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</row>
    <row r="349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</row>
    <row r="350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</row>
    <row r="351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</row>
    <row r="352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</row>
    <row r="353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</row>
    <row r="354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</row>
    <row r="355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</row>
    <row r="356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</row>
    <row r="357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</row>
    <row r="358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</row>
    <row r="359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</row>
    <row r="360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</row>
    <row r="361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</row>
    <row r="362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</row>
    <row r="363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</row>
    <row r="364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</row>
    <row r="365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</row>
    <row r="366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</row>
    <row r="367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</row>
    <row r="368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</row>
    <row r="369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</row>
    <row r="370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</row>
    <row r="371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</row>
    <row r="372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</row>
    <row r="373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</row>
    <row r="374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</row>
    <row r="375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</row>
    <row r="376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</row>
    <row r="377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</row>
    <row r="378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</row>
    <row r="379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</row>
    <row r="380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</row>
    <row r="381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</row>
    <row r="382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</row>
    <row r="383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</row>
    <row r="384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</row>
    <row r="385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</row>
    <row r="386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</row>
    <row r="387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</row>
    <row r="388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</row>
    <row r="389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</row>
    <row r="390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</row>
    <row r="391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</row>
    <row r="392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</row>
    <row r="393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</row>
    <row r="394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</row>
    <row r="395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</row>
    <row r="396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</row>
    <row r="397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</row>
    <row r="398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</row>
    <row r="399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</row>
    <row r="400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</row>
    <row r="401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</row>
    <row r="402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</row>
    <row r="403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</row>
    <row r="404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</row>
    <row r="405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</row>
    <row r="406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</row>
    <row r="407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</row>
    <row r="408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</row>
    <row r="409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</row>
    <row r="410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</row>
    <row r="411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</row>
    <row r="412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</row>
    <row r="413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</row>
    <row r="414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</row>
    <row r="415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</row>
    <row r="416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</row>
    <row r="417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</row>
    <row r="418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</row>
    <row r="419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</row>
    <row r="420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</row>
    <row r="421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</row>
    <row r="422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</row>
    <row r="423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</row>
    <row r="424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</row>
    <row r="425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</row>
    <row r="426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</row>
    <row r="427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</row>
    <row r="428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</row>
    <row r="429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</row>
    <row r="430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</row>
    <row r="431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</row>
    <row r="432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</row>
    <row r="433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</row>
    <row r="434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</row>
    <row r="435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</row>
    <row r="436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</row>
    <row r="437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</row>
    <row r="438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</row>
    <row r="439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</row>
    <row r="440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</row>
    <row r="441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</row>
    <row r="442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</row>
    <row r="443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</row>
    <row r="444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</row>
    <row r="445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</row>
    <row r="446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</row>
    <row r="447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</row>
    <row r="448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</row>
    <row r="449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</row>
    <row r="450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</row>
    <row r="451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</row>
    <row r="452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</row>
    <row r="453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</row>
    <row r="454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</row>
    <row r="455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</row>
    <row r="456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</row>
    <row r="457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</row>
    <row r="458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</row>
    <row r="459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</row>
    <row r="460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</row>
    <row r="461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</row>
    <row r="462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</row>
    <row r="463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</row>
    <row r="464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</row>
    <row r="465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</row>
    <row r="466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</row>
    <row r="467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</row>
    <row r="468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</row>
    <row r="469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</row>
    <row r="470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</row>
    <row r="471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</row>
    <row r="472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</row>
    <row r="473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</row>
    <row r="474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</row>
    <row r="475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</row>
    <row r="476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</row>
    <row r="477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</row>
    <row r="478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</row>
    <row r="479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</row>
    <row r="480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</row>
    <row r="481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</row>
    <row r="482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</row>
    <row r="483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</row>
    <row r="484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</row>
    <row r="485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</row>
    <row r="486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</row>
    <row r="487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</row>
    <row r="488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</row>
    <row r="489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</row>
    <row r="490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</row>
    <row r="491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</row>
    <row r="492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</row>
    <row r="493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</row>
    <row r="494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</row>
    <row r="495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</row>
    <row r="496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</row>
    <row r="497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</row>
    <row r="498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</row>
    <row r="499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</row>
    <row r="500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</row>
    <row r="501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</row>
    <row r="502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</row>
    <row r="503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</row>
    <row r="504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</row>
    <row r="505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</row>
    <row r="506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</row>
    <row r="507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</row>
    <row r="508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</row>
    <row r="509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</row>
    <row r="510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</row>
    <row r="511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</row>
    <row r="512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</row>
    <row r="513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</row>
    <row r="514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</row>
    <row r="515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</row>
    <row r="516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</row>
    <row r="517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</row>
    <row r="518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</row>
    <row r="519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</row>
    <row r="520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</row>
    <row r="521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</row>
    <row r="522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</row>
    <row r="523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</row>
    <row r="524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</row>
    <row r="525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</row>
    <row r="526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</row>
    <row r="527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</row>
    <row r="528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</row>
    <row r="529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</row>
    <row r="530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</row>
    <row r="531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</row>
    <row r="532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</row>
    <row r="533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</row>
    <row r="534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</row>
    <row r="535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</row>
    <row r="536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</row>
    <row r="537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</row>
    <row r="538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</row>
    <row r="539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</row>
    <row r="540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</row>
    <row r="541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</row>
    <row r="542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</row>
    <row r="543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</row>
    <row r="544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</row>
    <row r="545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</row>
    <row r="546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</row>
    <row r="547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</row>
    <row r="548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</row>
    <row r="549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</row>
    <row r="550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</row>
    <row r="551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</row>
    <row r="552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</row>
    <row r="553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</row>
    <row r="554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</row>
    <row r="555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</row>
    <row r="556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</row>
    <row r="557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</row>
    <row r="558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</row>
    <row r="559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</row>
    <row r="560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</row>
    <row r="561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</row>
    <row r="562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</row>
    <row r="563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</row>
    <row r="564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</row>
    <row r="565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</row>
    <row r="566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</row>
    <row r="567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</row>
    <row r="568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</row>
    <row r="569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</row>
    <row r="570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</row>
    <row r="571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</row>
    <row r="572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</row>
    <row r="573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</row>
    <row r="574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</row>
    <row r="575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</row>
    <row r="576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</row>
    <row r="577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</row>
    <row r="578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</row>
    <row r="579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</row>
    <row r="580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</row>
    <row r="581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</row>
    <row r="582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</row>
    <row r="583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</row>
    <row r="584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</row>
    <row r="585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</row>
    <row r="586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</row>
    <row r="587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</row>
    <row r="588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</row>
    <row r="589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</row>
    <row r="590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</row>
    <row r="591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</row>
    <row r="592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</row>
    <row r="593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</row>
    <row r="594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</row>
    <row r="595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</row>
    <row r="596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</row>
    <row r="597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</row>
    <row r="598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</row>
    <row r="599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</row>
    <row r="600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</row>
    <row r="601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</row>
    <row r="602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</row>
    <row r="603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</row>
    <row r="604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</row>
    <row r="605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</row>
    <row r="606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</row>
    <row r="607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</row>
    <row r="608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</row>
    <row r="609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</row>
    <row r="610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</row>
    <row r="611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</row>
    <row r="612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</row>
    <row r="613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</row>
    <row r="614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</row>
    <row r="615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</row>
    <row r="616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</row>
    <row r="617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</row>
    <row r="618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</row>
    <row r="619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</row>
    <row r="620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</row>
    <row r="621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</row>
    <row r="622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</row>
    <row r="623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</row>
    <row r="624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</row>
    <row r="625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</row>
    <row r="626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</row>
    <row r="627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</row>
    <row r="628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</row>
    <row r="629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</row>
    <row r="630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</row>
    <row r="631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</row>
    <row r="632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</row>
    <row r="633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</row>
    <row r="634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</row>
    <row r="635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</row>
    <row r="636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</row>
    <row r="637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</row>
    <row r="638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</row>
    <row r="639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</row>
    <row r="640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</row>
    <row r="641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</row>
    <row r="642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</row>
    <row r="643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</row>
    <row r="644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</row>
    <row r="645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</row>
    <row r="646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</row>
    <row r="647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</row>
    <row r="648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</row>
    <row r="649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</row>
    <row r="650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</row>
    <row r="651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</row>
    <row r="652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</row>
    <row r="653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</row>
    <row r="654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</row>
    <row r="655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</row>
    <row r="656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</row>
    <row r="657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</row>
    <row r="658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</row>
    <row r="659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</row>
    <row r="660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</row>
    <row r="661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</row>
    <row r="662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</row>
    <row r="663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</row>
    <row r="664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</row>
    <row r="665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</row>
    <row r="666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</row>
    <row r="667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</row>
    <row r="668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</row>
    <row r="669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</row>
    <row r="670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</row>
    <row r="671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</row>
    <row r="672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</row>
    <row r="673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</row>
    <row r="674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</row>
    <row r="675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</row>
    <row r="676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</row>
    <row r="677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</row>
    <row r="678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</row>
    <row r="679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</row>
    <row r="680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</row>
    <row r="681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</row>
    <row r="682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</row>
    <row r="683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</row>
    <row r="684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</row>
    <row r="685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</row>
    <row r="686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</row>
    <row r="687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</row>
    <row r="688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</row>
    <row r="689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</row>
    <row r="690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</row>
    <row r="691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</row>
    <row r="692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</row>
    <row r="693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</row>
    <row r="694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</row>
    <row r="695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</row>
    <row r="696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</row>
    <row r="697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</row>
    <row r="698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</row>
    <row r="699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</row>
    <row r="700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</row>
    <row r="701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</row>
    <row r="702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</row>
    <row r="703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</row>
    <row r="704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</row>
    <row r="705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</row>
    <row r="706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</row>
    <row r="707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</row>
    <row r="708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</row>
    <row r="709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</row>
    <row r="710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</row>
    <row r="711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</row>
    <row r="712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</row>
    <row r="713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</row>
    <row r="714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</row>
    <row r="715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</row>
    <row r="716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</row>
    <row r="717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</row>
    <row r="718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</row>
    <row r="719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</row>
    <row r="720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</row>
    <row r="721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</row>
    <row r="722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</row>
    <row r="723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</row>
    <row r="724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</row>
    <row r="725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</row>
    <row r="726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</row>
    <row r="727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</row>
    <row r="728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</row>
    <row r="729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</row>
    <row r="730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</row>
    <row r="731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</row>
    <row r="732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</row>
    <row r="733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</row>
    <row r="734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</row>
    <row r="735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</row>
    <row r="736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</row>
    <row r="737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</row>
    <row r="738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</row>
    <row r="739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</row>
    <row r="740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</row>
    <row r="741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</row>
    <row r="742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</row>
    <row r="743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</row>
    <row r="744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</row>
    <row r="745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</row>
    <row r="746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</row>
    <row r="747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</row>
    <row r="748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</row>
    <row r="749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</row>
    <row r="750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</row>
    <row r="751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</row>
    <row r="752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</row>
    <row r="753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</row>
    <row r="754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</row>
    <row r="755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</row>
    <row r="756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</row>
    <row r="757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</row>
    <row r="758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</row>
    <row r="759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</row>
    <row r="760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</row>
    <row r="761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</row>
    <row r="762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</row>
    <row r="763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</row>
    <row r="764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</row>
    <row r="765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</row>
    <row r="766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</row>
    <row r="767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</row>
    <row r="768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</row>
    <row r="769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</row>
    <row r="770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</row>
    <row r="771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</row>
    <row r="772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</row>
    <row r="773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</row>
    <row r="774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</row>
    <row r="775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</row>
    <row r="776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</row>
    <row r="777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</row>
    <row r="778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</row>
    <row r="779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</row>
    <row r="780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</row>
    <row r="781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</row>
    <row r="782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</row>
    <row r="783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</row>
    <row r="784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</row>
    <row r="785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</row>
    <row r="786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</row>
    <row r="787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</row>
    <row r="788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</row>
    <row r="789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</row>
    <row r="790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</row>
    <row r="791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</row>
    <row r="792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</row>
    <row r="793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</row>
    <row r="794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</row>
    <row r="795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</row>
    <row r="796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</row>
    <row r="797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</row>
    <row r="798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</row>
    <row r="799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</row>
    <row r="800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</row>
    <row r="801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</row>
    <row r="802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</row>
    <row r="803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</row>
    <row r="804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</row>
    <row r="805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</row>
    <row r="806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</row>
    <row r="807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</row>
    <row r="808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</row>
    <row r="809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</row>
    <row r="810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</row>
    <row r="811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</row>
    <row r="812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</row>
    <row r="813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</row>
    <row r="814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</row>
    <row r="815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</row>
    <row r="816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</row>
    <row r="817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</row>
    <row r="818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</row>
    <row r="819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</row>
    <row r="820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</row>
    <row r="821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</row>
    <row r="822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</row>
    <row r="823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</row>
    <row r="824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</row>
    <row r="825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</row>
    <row r="826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</row>
    <row r="827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</row>
    <row r="828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</row>
    <row r="829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</row>
    <row r="830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</row>
    <row r="831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</row>
    <row r="832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</row>
    <row r="833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</row>
    <row r="834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</row>
    <row r="835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</row>
    <row r="836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</row>
    <row r="837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</row>
    <row r="838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</row>
    <row r="839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</row>
    <row r="840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</row>
    <row r="841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</row>
    <row r="842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</row>
    <row r="843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</row>
    <row r="844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</row>
    <row r="845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</row>
    <row r="846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</row>
    <row r="847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</row>
    <row r="848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</row>
    <row r="849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</row>
    <row r="850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</row>
    <row r="851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</row>
    <row r="852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</row>
    <row r="853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</row>
    <row r="854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</row>
    <row r="855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</row>
    <row r="856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</row>
    <row r="857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</row>
    <row r="858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</row>
    <row r="859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</row>
    <row r="860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</row>
    <row r="861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</row>
    <row r="862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</row>
    <row r="863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</row>
    <row r="864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</row>
    <row r="865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</row>
    <row r="866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</row>
    <row r="867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</row>
    <row r="868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</row>
    <row r="869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</row>
    <row r="870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</row>
    <row r="871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</row>
    <row r="872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</row>
    <row r="873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</row>
    <row r="874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</row>
    <row r="875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</row>
    <row r="876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</row>
    <row r="877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</row>
    <row r="878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</row>
    <row r="879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</row>
    <row r="880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</row>
    <row r="881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</row>
    <row r="882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</row>
    <row r="883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</row>
    <row r="884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</row>
    <row r="885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</row>
    <row r="886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</row>
    <row r="887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</row>
    <row r="888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</row>
    <row r="889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</row>
    <row r="890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</row>
    <row r="891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</row>
    <row r="892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</row>
    <row r="893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</row>
    <row r="894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</row>
    <row r="895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</row>
    <row r="896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</row>
    <row r="897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</row>
    <row r="898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</row>
    <row r="899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</row>
    <row r="900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</row>
    <row r="901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</row>
    <row r="902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</row>
    <row r="903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</row>
    <row r="904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</row>
    <row r="905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</row>
    <row r="906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</row>
    <row r="907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</row>
    <row r="908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</row>
    <row r="909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</row>
    <row r="910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</row>
    <row r="911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</row>
    <row r="912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</row>
    <row r="913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</row>
    <row r="914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</row>
    <row r="915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</row>
    <row r="916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</row>
    <row r="917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</row>
    <row r="918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</row>
    <row r="919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</row>
    <row r="920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</row>
    <row r="921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</row>
    <row r="922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</row>
    <row r="923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</row>
    <row r="924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</row>
    <row r="925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</row>
    <row r="926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</row>
    <row r="927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</row>
    <row r="928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</row>
    <row r="929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</row>
    <row r="930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</row>
    <row r="931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</row>
    <row r="932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</row>
    <row r="933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</row>
    <row r="934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</row>
    <row r="935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</row>
    <row r="936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</row>
    <row r="937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</row>
    <row r="938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</row>
    <row r="939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</row>
    <row r="940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</row>
    <row r="941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</row>
    <row r="942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</row>
    <row r="943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</row>
    <row r="944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</row>
    <row r="945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</row>
    <row r="946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</row>
    <row r="947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</row>
    <row r="948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</row>
    <row r="949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</row>
    <row r="950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</row>
    <row r="951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</row>
    <row r="952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</row>
    <row r="953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</row>
    <row r="954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</row>
    <row r="955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</row>
    <row r="956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</row>
    <row r="957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</row>
    <row r="958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</row>
    <row r="959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</row>
    <row r="960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</row>
    <row r="961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</row>
    <row r="962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</row>
    <row r="963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</row>
    <row r="964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</row>
    <row r="965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</row>
    <row r="966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</row>
    <row r="967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</row>
    <row r="968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</row>
    <row r="969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</row>
    <row r="970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</row>
    <row r="971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</row>
    <row r="972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</row>
    <row r="973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</row>
    <row r="974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</row>
    <row r="975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</row>
    <row r="976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</row>
    <row r="977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</row>
    <row r="978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</row>
    <row r="979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</row>
    <row r="980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</row>
    <row r="981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</row>
    <row r="982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</row>
    <row r="983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</row>
    <row r="984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</row>
    <row r="985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</row>
    <row r="986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</row>
    <row r="987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</row>
    <row r="988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</row>
    <row r="989">
      <c r="A989" s="132"/>
      <c r="B989" s="132"/>
      <c r="C989" s="132"/>
      <c r="D989" s="132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</row>
    <row r="990">
      <c r="A990" s="132"/>
      <c r="B990" s="132"/>
      <c r="C990" s="132"/>
      <c r="D990" s="132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</row>
    <row r="991">
      <c r="A991" s="132"/>
      <c r="B991" s="132"/>
      <c r="C991" s="132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</row>
    <row r="992">
      <c r="A992" s="132"/>
      <c r="B992" s="132"/>
      <c r="C992" s="132"/>
      <c r="D992" s="132"/>
      <c r="E992" s="132"/>
      <c r="F992" s="132"/>
      <c r="G992" s="132"/>
      <c r="H992" s="132"/>
      <c r="I992" s="132"/>
      <c r="J992" s="132"/>
      <c r="K992" s="132"/>
      <c r="L992" s="132"/>
      <c r="M992" s="132"/>
      <c r="N992" s="132"/>
      <c r="O992" s="132"/>
      <c r="P992" s="132"/>
      <c r="Q992" s="132"/>
      <c r="R992" s="132"/>
      <c r="S992" s="132"/>
      <c r="T992" s="132"/>
      <c r="U992" s="132"/>
      <c r="V992" s="132"/>
      <c r="W992" s="132"/>
      <c r="X992" s="132"/>
      <c r="Y992" s="132"/>
      <c r="Z992" s="132"/>
    </row>
    <row r="993">
      <c r="A993" s="132"/>
      <c r="B993" s="132"/>
      <c r="C993" s="132"/>
      <c r="D993" s="132"/>
      <c r="E993" s="132"/>
      <c r="F993" s="132"/>
      <c r="G993" s="132"/>
      <c r="H993" s="132"/>
      <c r="I993" s="132"/>
      <c r="J993" s="132"/>
      <c r="K993" s="132"/>
      <c r="L993" s="132"/>
      <c r="M993" s="132"/>
      <c r="N993" s="132"/>
      <c r="O993" s="132"/>
      <c r="P993" s="132"/>
      <c r="Q993" s="132"/>
      <c r="R993" s="132"/>
      <c r="S993" s="132"/>
      <c r="T993" s="132"/>
      <c r="U993" s="132"/>
      <c r="V993" s="132"/>
      <c r="W993" s="132"/>
      <c r="X993" s="132"/>
      <c r="Y993" s="132"/>
      <c r="Z993" s="132"/>
    </row>
    <row r="994">
      <c r="A994" s="132"/>
      <c r="B994" s="132"/>
      <c r="C994" s="132"/>
      <c r="D994" s="132"/>
      <c r="E994" s="132"/>
      <c r="F994" s="132"/>
      <c r="G994" s="132"/>
      <c r="H994" s="132"/>
      <c r="I994" s="132"/>
      <c r="J994" s="132"/>
      <c r="K994" s="132"/>
      <c r="L994" s="132"/>
      <c r="M994" s="132"/>
      <c r="N994" s="132"/>
      <c r="O994" s="132"/>
      <c r="P994" s="132"/>
      <c r="Q994" s="132"/>
      <c r="R994" s="132"/>
      <c r="S994" s="132"/>
      <c r="T994" s="132"/>
      <c r="U994" s="132"/>
      <c r="V994" s="132"/>
      <c r="W994" s="132"/>
      <c r="X994" s="132"/>
      <c r="Y994" s="132"/>
      <c r="Z994" s="132"/>
    </row>
    <row r="995">
      <c r="A995" s="132"/>
      <c r="B995" s="132"/>
      <c r="C995" s="132"/>
      <c r="D995" s="132"/>
      <c r="E995" s="132"/>
      <c r="F995" s="132"/>
      <c r="G995" s="132"/>
      <c r="H995" s="132"/>
      <c r="I995" s="132"/>
      <c r="J995" s="132"/>
      <c r="K995" s="132"/>
      <c r="L995" s="132"/>
      <c r="M995" s="132"/>
      <c r="N995" s="132"/>
      <c r="O995" s="132"/>
      <c r="P995" s="132"/>
      <c r="Q995" s="132"/>
      <c r="R995" s="132"/>
      <c r="S995" s="132"/>
      <c r="T995" s="132"/>
      <c r="U995" s="132"/>
      <c r="V995" s="132"/>
      <c r="W995" s="132"/>
      <c r="X995" s="132"/>
      <c r="Y995" s="132"/>
      <c r="Z995" s="132"/>
    </row>
    <row r="996">
      <c r="A996" s="132"/>
      <c r="B996" s="132"/>
      <c r="C996" s="132"/>
      <c r="D996" s="132"/>
      <c r="E996" s="132"/>
      <c r="F996" s="132"/>
      <c r="G996" s="132"/>
      <c r="H996" s="132"/>
      <c r="I996" s="132"/>
      <c r="J996" s="132"/>
      <c r="K996" s="132"/>
      <c r="L996" s="132"/>
      <c r="M996" s="132"/>
      <c r="N996" s="132"/>
      <c r="O996" s="132"/>
      <c r="P996" s="132"/>
      <c r="Q996" s="132"/>
      <c r="R996" s="132"/>
      <c r="S996" s="132"/>
      <c r="T996" s="132"/>
      <c r="U996" s="132"/>
      <c r="V996" s="132"/>
      <c r="W996" s="132"/>
      <c r="X996" s="132"/>
      <c r="Y996" s="132"/>
      <c r="Z996" s="132"/>
    </row>
    <row r="997">
      <c r="A997" s="132"/>
      <c r="B997" s="132"/>
      <c r="C997" s="132"/>
      <c r="D997" s="132"/>
      <c r="E997" s="132"/>
      <c r="F997" s="132"/>
      <c r="G997" s="132"/>
      <c r="H997" s="132"/>
      <c r="I997" s="132"/>
      <c r="J997" s="132"/>
      <c r="K997" s="132"/>
      <c r="L997" s="132"/>
      <c r="M997" s="132"/>
      <c r="N997" s="132"/>
      <c r="O997" s="132"/>
      <c r="P997" s="132"/>
      <c r="Q997" s="132"/>
      <c r="R997" s="132"/>
      <c r="S997" s="132"/>
      <c r="T997" s="132"/>
      <c r="U997" s="132"/>
      <c r="V997" s="132"/>
      <c r="W997" s="132"/>
      <c r="X997" s="132"/>
      <c r="Y997" s="132"/>
      <c r="Z997" s="132"/>
    </row>
    <row r="998">
      <c r="A998" s="132"/>
      <c r="B998" s="132"/>
      <c r="C998" s="132"/>
      <c r="D998" s="132"/>
      <c r="E998" s="132"/>
      <c r="F998" s="132"/>
      <c r="G998" s="132"/>
      <c r="H998" s="132"/>
      <c r="I998" s="132"/>
      <c r="J998" s="132"/>
      <c r="K998" s="132"/>
      <c r="L998" s="132"/>
      <c r="M998" s="132"/>
      <c r="N998" s="132"/>
      <c r="O998" s="132"/>
      <c r="P998" s="132"/>
      <c r="Q998" s="132"/>
      <c r="R998" s="132"/>
      <c r="S998" s="132"/>
      <c r="T998" s="132"/>
      <c r="U998" s="132"/>
      <c r="V998" s="132"/>
      <c r="W998" s="132"/>
      <c r="X998" s="132"/>
      <c r="Y998" s="132"/>
      <c r="Z998" s="132"/>
    </row>
  </sheetData>
  <hyperlinks>
    <hyperlink r:id="rId1" ref="J2"/>
    <hyperlink r:id="rId2" ref="J3"/>
    <hyperlink r:id="rId3" ref="J4"/>
    <hyperlink r:id="rId4" ref="J5"/>
    <hyperlink r:id="rId5" ref="J6"/>
    <hyperlink r:id="rId6" ref="H7"/>
    <hyperlink r:id="rId7" ref="J7"/>
    <hyperlink r:id="rId8" ref="J8"/>
    <hyperlink r:id="rId9" ref="J9"/>
    <hyperlink r:id="rId10" ref="J10"/>
    <hyperlink r:id="rId11" ref="J11"/>
    <hyperlink r:id="rId12" ref="J12"/>
    <hyperlink r:id="rId13" ref="J13"/>
    <hyperlink r:id="rId14" ref="J14"/>
    <hyperlink r:id="rId15" ref="J15"/>
    <hyperlink r:id="rId16" ref="J16"/>
    <hyperlink r:id="rId17" ref="J17"/>
    <hyperlink r:id="rId18" ref="J18"/>
    <hyperlink r:id="rId19" ref="J19"/>
    <hyperlink r:id="rId20" ref="J20"/>
    <hyperlink r:id="rId21" ref="J21"/>
    <hyperlink r:id="rId22" ref="J22"/>
    <hyperlink r:id="rId23" ref="J23"/>
    <hyperlink r:id="rId24" ref="J24"/>
    <hyperlink r:id="rId25" ref="J25"/>
    <hyperlink r:id="rId26" ref="H26"/>
    <hyperlink r:id="rId27" ref="J26"/>
    <hyperlink r:id="rId28" ref="J27"/>
    <hyperlink r:id="rId29" ref="J28"/>
    <hyperlink r:id="rId30" ref="J29"/>
    <hyperlink r:id="rId31" ref="J30"/>
    <hyperlink r:id="rId32" ref="H31"/>
    <hyperlink r:id="rId33" ref="J31"/>
    <hyperlink r:id="rId34" ref="J32"/>
    <hyperlink r:id="rId35" ref="J33"/>
    <hyperlink r:id="rId36" ref="J34"/>
  </hyperlinks>
  <drawing r:id="rId3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13"/>
    <col customWidth="1" min="3" max="3" width="38.25"/>
    <col customWidth="1" min="4" max="4" width="26.63"/>
    <col customWidth="1" min="5" max="5" width="70.13"/>
  </cols>
  <sheetData>
    <row r="1">
      <c r="A1" s="27">
        <v>1.0</v>
      </c>
      <c r="B1" s="110" t="s">
        <v>808</v>
      </c>
      <c r="C1" s="111" t="s">
        <v>782</v>
      </c>
      <c r="D1" s="102"/>
      <c r="E1" s="153" t="str">
        <f t="shared" ref="E1:E46" si="1">CONCATENATE(B1 , "(",C1,",",D1,")")</f>
        <v> Dr. Shama Hamdani, (Technology addiction: Impact on Student's mental Health,)</v>
      </c>
    </row>
    <row r="2">
      <c r="A2" s="27">
        <v>2.0</v>
      </c>
      <c r="B2" s="110" t="s">
        <v>377</v>
      </c>
      <c r="C2" s="111" t="s">
        <v>771</v>
      </c>
      <c r="D2" s="102"/>
      <c r="E2" s="153" t="str">
        <f t="shared" si="1"/>
        <v> Dr. Y. Narsimhulu(Blended Learning: A new normal in Higher Education,)</v>
      </c>
    </row>
    <row r="3">
      <c r="A3" s="27">
        <v>3.0</v>
      </c>
      <c r="B3" s="110" t="s">
        <v>245</v>
      </c>
      <c r="C3" s="111" t="s">
        <v>695</v>
      </c>
      <c r="D3" s="102"/>
      <c r="E3" s="153" t="str">
        <f t="shared" si="1"/>
        <v>Dr. Abhishek Kumar(Inflibnet Services,)</v>
      </c>
    </row>
    <row r="4">
      <c r="A4" s="27">
        <v>4.0</v>
      </c>
      <c r="B4" s="110" t="s">
        <v>327</v>
      </c>
      <c r="C4" s="111" t="s">
        <v>706</v>
      </c>
      <c r="D4" s="102"/>
      <c r="E4" s="153" t="str">
        <f t="shared" si="1"/>
        <v>Dr. Arun Sidram Kharat(Good Publication Practics : UGC CARE,)</v>
      </c>
    </row>
    <row r="5">
      <c r="A5" s="27">
        <v>5.0</v>
      </c>
      <c r="B5" s="111" t="s">
        <v>368</v>
      </c>
      <c r="C5" s="111" t="s">
        <v>767</v>
      </c>
      <c r="D5" s="102"/>
      <c r="E5" s="153" t="str">
        <f t="shared" si="1"/>
        <v>Dr. Avtar Singh,(Considerations for designing the curriculum,)</v>
      </c>
    </row>
    <row r="6">
      <c r="A6" s="27">
        <v>6.0</v>
      </c>
      <c r="B6" s="112" t="s">
        <v>337</v>
      </c>
      <c r="C6" s="111" t="s">
        <v>573</v>
      </c>
      <c r="D6" s="111" t="s">
        <v>571</v>
      </c>
      <c r="E6" s="153" t="str">
        <f t="shared" si="1"/>
        <v>Dr. D.K. Verma(SDG' MDGS -Global FILS : Target 2030,Roll of Teachers and HPIs in Sasustainability and Disaster Managment)</v>
      </c>
    </row>
    <row r="7">
      <c r="A7" s="27">
        <v>7.0</v>
      </c>
      <c r="B7" s="112" t="s">
        <v>487</v>
      </c>
      <c r="C7" s="110" t="s">
        <v>482</v>
      </c>
      <c r="D7" s="112" t="s">
        <v>486</v>
      </c>
      <c r="E7" s="153" t="str">
        <f t="shared" si="1"/>
        <v>Dr. Deepak Bisla (MOODLE registration and MOODLE App installation,Designing MOOCs through MOODLE: working with Assessment             )</v>
      </c>
    </row>
    <row r="8">
      <c r="A8" s="27">
        <v>8.0</v>
      </c>
      <c r="B8" s="111" t="s">
        <v>372</v>
      </c>
      <c r="C8" s="111" t="s">
        <v>757</v>
      </c>
      <c r="D8" s="102"/>
      <c r="E8" s="153" t="str">
        <f t="shared" si="1"/>
        <v>Dr. Deepak Garg, (National And Global Trends in Higher Education,)</v>
      </c>
    </row>
    <row r="9">
      <c r="A9" s="27">
        <v>9.0</v>
      </c>
      <c r="B9" s="110" t="s">
        <v>355</v>
      </c>
      <c r="C9" s="110" t="s">
        <v>724</v>
      </c>
      <c r="D9" s="102"/>
      <c r="E9" s="153" t="str">
        <f t="shared" si="1"/>
        <v>Dr. Gaurav Rawal(Cyber Laws and Cyber Security for Teachers ,)</v>
      </c>
    </row>
    <row r="10">
      <c r="A10" s="27">
        <v>10.0</v>
      </c>
      <c r="B10" s="111" t="s">
        <v>319</v>
      </c>
      <c r="C10" s="111" t="s">
        <v>566</v>
      </c>
      <c r="D10" s="111" t="s">
        <v>565</v>
      </c>
      <c r="E10" s="153" t="str">
        <f t="shared" si="1"/>
        <v>Dr. Himanshu Pandey(Human Rights,Constitutional Values,Fundamental Duties and Education)</v>
      </c>
    </row>
    <row r="11">
      <c r="A11" s="27">
        <v>11.0</v>
      </c>
      <c r="B11" s="116" t="s">
        <v>479</v>
      </c>
      <c r="C11" s="110" t="s">
        <v>809</v>
      </c>
      <c r="D11" s="111" t="s">
        <v>485</v>
      </c>
      <c r="E11" s="153" t="str">
        <f t="shared" si="1"/>
        <v>Dr. Joshith.V.P.(Video Creation and Video Editing,e-Assessment)</v>
      </c>
    </row>
    <row r="12">
      <c r="A12" s="27">
        <v>12.0</v>
      </c>
      <c r="B12" s="110" t="s">
        <v>351</v>
      </c>
      <c r="C12" s="110" t="s">
        <v>810</v>
      </c>
      <c r="D12" s="110" t="s">
        <v>610</v>
      </c>
      <c r="E12" s="153" t="str">
        <f t="shared" si="1"/>
        <v>Dr. Karunesh Saxena, (Higher Education and its Eco System,Choice Based Credit System    )</v>
      </c>
    </row>
    <row r="13">
      <c r="A13" s="27">
        <v>13.0</v>
      </c>
      <c r="B13" s="111" t="s">
        <v>290</v>
      </c>
      <c r="C13" s="111" t="s">
        <v>547</v>
      </c>
      <c r="D13" s="110" t="s">
        <v>546</v>
      </c>
      <c r="E13" s="153" t="str">
        <f t="shared" si="1"/>
        <v>Dr. Manish Sitlani, (Career Planning for College Teachers under UGC Regulation 2018,Service conditions for college teachers in the light of UGC regulation 2018                                                                                     )</v>
      </c>
    </row>
    <row r="14">
      <c r="A14" s="27">
        <v>14.0</v>
      </c>
      <c r="B14" s="111" t="s">
        <v>290</v>
      </c>
      <c r="C14" s="111" t="s">
        <v>547</v>
      </c>
      <c r="D14" s="110" t="s">
        <v>546</v>
      </c>
      <c r="E14" s="153" t="str">
        <f t="shared" si="1"/>
        <v>Dr. Manish Sitlani, (Career Planning for College Teachers under UGC Regulation 2018,Service conditions for college teachers in the light of UGC regulation 2018                                                                                     )</v>
      </c>
    </row>
    <row r="15">
      <c r="A15" s="27">
        <v>15.0</v>
      </c>
      <c r="B15" s="110" t="s">
        <v>349</v>
      </c>
      <c r="C15" s="110" t="s">
        <v>605</v>
      </c>
      <c r="D15" s="110" t="s">
        <v>604</v>
      </c>
      <c r="E15" s="153" t="str">
        <f t="shared" si="1"/>
        <v>Dr. Narendran Rajeshwari, (Partcipation-Centric Learning,Case Method of Teaching  )</v>
      </c>
    </row>
    <row r="16">
      <c r="A16" s="27">
        <v>16.0</v>
      </c>
      <c r="B16" s="110" t="s">
        <v>394</v>
      </c>
      <c r="C16" s="110" t="s">
        <v>566</v>
      </c>
      <c r="D16" s="110" t="s">
        <v>628</v>
      </c>
      <c r="E16" s="153" t="str">
        <f t="shared" si="1"/>
        <v>Dr. Nisha Dube(Human Rights,Women's Rights)</v>
      </c>
    </row>
    <row r="17">
      <c r="A17" s="27">
        <v>17.0</v>
      </c>
      <c r="B17" s="112" t="s">
        <v>202</v>
      </c>
      <c r="C17" s="110" t="s">
        <v>811</v>
      </c>
      <c r="D17" s="102"/>
      <c r="E17" s="153" t="str">
        <f t="shared" si="1"/>
        <v>Dr. Pradeep Mishra(Open Educational Resources (OER),)</v>
      </c>
    </row>
    <row r="18">
      <c r="A18" s="27">
        <v>18.0</v>
      </c>
      <c r="B18" s="135" t="s">
        <v>307</v>
      </c>
      <c r="C18" s="111" t="s">
        <v>682</v>
      </c>
      <c r="D18" s="102"/>
      <c r="E18" s="153" t="str">
        <f t="shared" si="1"/>
        <v>Dr. Prateek Maheshwari(Strategies for Teachers to Keep updated with Academic Development,)</v>
      </c>
    </row>
    <row r="19">
      <c r="A19" s="27">
        <v>19.0</v>
      </c>
      <c r="B19" s="110" t="s">
        <v>596</v>
      </c>
      <c r="C19" s="110" t="s">
        <v>812</v>
      </c>
      <c r="D19" s="154" t="s">
        <v>595</v>
      </c>
      <c r="E19" s="153" t="str">
        <f t="shared" si="1"/>
        <v>Dr. Pratima Jain(OBE and attainment of POs, PSOs,OBE and attainment of POs, PSOs       )</v>
      </c>
    </row>
    <row r="20">
      <c r="A20" s="27">
        <v>20.0</v>
      </c>
      <c r="B20" s="112" t="s">
        <v>332</v>
      </c>
      <c r="C20" s="111" t="s">
        <v>716</v>
      </c>
      <c r="E20" s="153" t="str">
        <f t="shared" si="1"/>
        <v>Dr. Ravi Ahuja (Skill Development and Incubation,)</v>
      </c>
    </row>
    <row r="21">
      <c r="A21" s="27">
        <v>21.0</v>
      </c>
      <c r="B21" s="110" t="s">
        <v>280</v>
      </c>
      <c r="C21" s="110" t="s">
        <v>813</v>
      </c>
      <c r="D21" s="154" t="s">
        <v>541</v>
      </c>
      <c r="E21" s="153" t="str">
        <f t="shared" si="1"/>
        <v>Dr. Rudra Rameshwar,(1.  Assessment and Evaluation: Session and Presentation  2. Practical Exercise and Training Assessment and Evaluation                                              ,1. Mentoring Individual Students and Students Groups-Skills and Strategies               2.Student-Centered Learning: What does it mean for students and Faculties?                         )</v>
      </c>
    </row>
    <row r="22">
      <c r="A22" s="27">
        <v>22.0</v>
      </c>
      <c r="B22" s="105" t="s">
        <v>402</v>
      </c>
      <c r="C22" s="147" t="s">
        <v>797</v>
      </c>
      <c r="E22" s="153" t="str">
        <f t="shared" si="1"/>
        <v>Dr. Rupesh Shukla(SWOC Analysis of Institute,)</v>
      </c>
    </row>
    <row r="23">
      <c r="A23" s="27">
        <v>23.0</v>
      </c>
      <c r="B23" s="123" t="s">
        <v>398</v>
      </c>
      <c r="C23" s="122" t="s">
        <v>634</v>
      </c>
      <c r="D23" s="155" t="s">
        <v>633</v>
      </c>
      <c r="E23" s="153" t="str">
        <f t="shared" si="1"/>
        <v>Dr. Sandeep Atre(Personality Development of Students,Adjustment Problem Among Students)</v>
      </c>
    </row>
    <row r="24">
      <c r="A24" s="27">
        <v>24.0</v>
      </c>
      <c r="B24" s="110" t="s">
        <v>297</v>
      </c>
      <c r="C24" s="110" t="s">
        <v>676</v>
      </c>
      <c r="E24" s="153" t="str">
        <f t="shared" si="1"/>
        <v>Dr. Shayam Singh Inda(Revised Assessment and Accreditation Framework     ,)</v>
      </c>
    </row>
    <row r="25">
      <c r="A25" s="27">
        <v>25.0</v>
      </c>
      <c r="B25" s="111" t="s">
        <v>303</v>
      </c>
      <c r="C25" s="111" t="s">
        <v>617</v>
      </c>
      <c r="D25" s="156" t="s">
        <v>616</v>
      </c>
      <c r="E25" s="153" t="str">
        <f t="shared" si="1"/>
        <v>Dr. Shefali Nagpal, (Strategic Planning in Higher Education,Challenges and Opportunities in Higher Education)</v>
      </c>
    </row>
    <row r="26">
      <c r="A26" s="27">
        <v>26.0</v>
      </c>
      <c r="B26" s="110" t="s">
        <v>345</v>
      </c>
      <c r="C26" s="110" t="s">
        <v>733</v>
      </c>
      <c r="E26" s="153" t="str">
        <f t="shared" si="1"/>
        <v>Dr. Suyash Jhawar(Academic Leadership,)</v>
      </c>
    </row>
    <row r="27">
      <c r="A27" s="27">
        <v>27.0</v>
      </c>
      <c r="B27" s="110" t="s">
        <v>286</v>
      </c>
      <c r="C27" s="110" t="s">
        <v>662</v>
      </c>
      <c r="E27" s="153" t="str">
        <f t="shared" si="1"/>
        <v>Dr. Tushar Banerjee(Plagiarism Tools,)</v>
      </c>
    </row>
    <row r="28">
      <c r="A28" s="27">
        <v>28.0</v>
      </c>
      <c r="B28" s="111" t="s">
        <v>243</v>
      </c>
      <c r="C28" s="110" t="s">
        <v>668</v>
      </c>
      <c r="E28" s="153" t="str">
        <f t="shared" si="1"/>
        <v>Dr. Vinita Saluja(Effective Communication and Presentation Skills ,)</v>
      </c>
    </row>
    <row r="29">
      <c r="A29" s="27">
        <v>29.0</v>
      </c>
      <c r="B29" s="112" t="s">
        <v>239</v>
      </c>
      <c r="C29" s="111" t="s">
        <v>582</v>
      </c>
      <c r="D29" s="156" t="s">
        <v>581</v>
      </c>
      <c r="E29" s="153" t="str">
        <f t="shared" si="1"/>
        <v>Dr. Vipul Vyas(Why EQ matters more than IQ,Expanding emotional intellengce)</v>
      </c>
    </row>
    <row r="30">
      <c r="A30" s="27">
        <v>30.0</v>
      </c>
      <c r="B30" s="110" t="s">
        <v>217</v>
      </c>
      <c r="C30" s="110" t="s">
        <v>587</v>
      </c>
      <c r="D30" s="154" t="s">
        <v>587</v>
      </c>
      <c r="E30" s="153" t="str">
        <f t="shared" si="1"/>
        <v>Dr. Yamini Karmarkar(Formulation of Research Proposal ,Formulation of Research Proposal )</v>
      </c>
    </row>
    <row r="31">
      <c r="A31" s="27">
        <v>31.0</v>
      </c>
      <c r="B31" s="111" t="s">
        <v>531</v>
      </c>
      <c r="C31" s="110" t="s">
        <v>814</v>
      </c>
      <c r="D31" s="154" t="s">
        <v>529</v>
      </c>
      <c r="E31" s="153" t="str">
        <f t="shared" si="1"/>
        <v>Dr.C.B.Sharma (New  Education Policy  2020,Role of Teachers in the implementation of NEP 2020             )</v>
      </c>
    </row>
    <row r="32">
      <c r="A32" s="27">
        <v>32.0</v>
      </c>
      <c r="B32" s="110" t="s">
        <v>426</v>
      </c>
      <c r="C32" s="110" t="s">
        <v>751</v>
      </c>
      <c r="E32" s="153" t="str">
        <f t="shared" si="1"/>
        <v>Dr.K.Subramanium, (Conflict Management  ,)</v>
      </c>
    </row>
    <row r="33">
      <c r="A33" s="27">
        <v>33.0</v>
      </c>
      <c r="B33" s="110" t="s">
        <v>382</v>
      </c>
      <c r="C33" s="111" t="s">
        <v>777</v>
      </c>
      <c r="E33" s="153" t="str">
        <f t="shared" si="1"/>
        <v>Dr.Niharika Tiwari, (Gender Equity, Gender Equality and sustainable Development Goals,)</v>
      </c>
    </row>
    <row r="34">
      <c r="A34" s="27">
        <v>34.0</v>
      </c>
      <c r="B34" s="110" t="s">
        <v>275</v>
      </c>
      <c r="C34" s="111" t="s">
        <v>493</v>
      </c>
      <c r="D34" s="156" t="s">
        <v>536</v>
      </c>
      <c r="E34" s="153" t="str">
        <f t="shared" si="1"/>
        <v>Dr.Nisha Sidiqqui(Stress Management,Time Management)</v>
      </c>
    </row>
    <row r="35">
      <c r="A35" s="27">
        <v>35.0</v>
      </c>
      <c r="B35" s="117" t="s">
        <v>441</v>
      </c>
      <c r="C35" s="111" t="s">
        <v>711</v>
      </c>
      <c r="E35" s="153" t="str">
        <f t="shared" si="1"/>
        <v>Dr.Ravi Chandaran (Strategic planning and Mananagment,)</v>
      </c>
    </row>
    <row r="36">
      <c r="A36" s="27">
        <v>36.0</v>
      </c>
      <c r="B36" s="110" t="s">
        <v>430</v>
      </c>
      <c r="C36" s="110" t="s">
        <v>788</v>
      </c>
      <c r="E36" s="153" t="str">
        <f t="shared" si="1"/>
        <v>Dr.Sunil Kumar Suryawanshi, (e-Governance in Higher   Education                                   ,)</v>
      </c>
    </row>
    <row r="37">
      <c r="A37" s="27">
        <v>37.0</v>
      </c>
      <c r="B37" s="110" t="s">
        <v>227</v>
      </c>
      <c r="C37" s="110" t="s">
        <v>728</v>
      </c>
      <c r="E37" s="153" t="str">
        <f t="shared" si="1"/>
        <v>Mr. Anand Singhai(Bridging Industry-Academic Gap  ,)</v>
      </c>
    </row>
    <row r="38">
      <c r="A38" s="27">
        <v>38.0</v>
      </c>
      <c r="B38" s="111" t="s">
        <v>365</v>
      </c>
      <c r="C38" s="111" t="s">
        <v>623</v>
      </c>
      <c r="D38" s="156" t="s">
        <v>622</v>
      </c>
      <c r="E38" s="153" t="str">
        <f t="shared" si="1"/>
        <v>Prof. Anand Kar, (Research Paper writing,Reference Writing and Citations)</v>
      </c>
    </row>
    <row r="39">
      <c r="A39" s="27">
        <v>39.0</v>
      </c>
      <c r="B39" s="111" t="s">
        <v>179</v>
      </c>
      <c r="C39" s="111" t="s">
        <v>658</v>
      </c>
      <c r="E39" s="153" t="str">
        <f t="shared" si="1"/>
        <v>Prof. George Thomas(Effective Lesson Plan with special reference to Bloom's Taxonomy,)</v>
      </c>
    </row>
    <row r="40">
      <c r="A40" s="27">
        <v>40.0</v>
      </c>
      <c r="B40" s="112" t="s">
        <v>463</v>
      </c>
      <c r="C40" s="110" t="s">
        <v>462</v>
      </c>
      <c r="D40" s="156" t="s">
        <v>466</v>
      </c>
      <c r="E40" s="153" t="str">
        <f t="shared" si="1"/>
        <v>Prof. K. Srinivas (Building the Competencies of Teachers for Technology Enabled Teaching &amp; Learning : A practical Step by Step approach,Introduction to Open Education Resources &amp; Video Development Tools)</v>
      </c>
    </row>
    <row r="41">
      <c r="A41" s="27">
        <v>41.0</v>
      </c>
      <c r="B41" s="110" t="s">
        <v>315</v>
      </c>
      <c r="C41" s="111" t="s">
        <v>700</v>
      </c>
      <c r="E41" s="153" t="str">
        <f t="shared" si="1"/>
        <v>Prof. R.C. Gaur(Understanding Research Publication Ethics: Plagiarism, its detection and avoidance and How to avoid publishing is predatory and low quality journals,)</v>
      </c>
    </row>
    <row r="42">
      <c r="A42" s="27">
        <v>42.0</v>
      </c>
      <c r="B42" s="110" t="s">
        <v>470</v>
      </c>
      <c r="C42" s="111" t="s">
        <v>469</v>
      </c>
      <c r="E42" s="153" t="str">
        <f t="shared" si="1"/>
        <v>Prof. Satish Batra(Personal and Professional Excellence,)</v>
      </c>
    </row>
    <row r="43">
      <c r="A43" s="27">
        <v>43.0</v>
      </c>
      <c r="B43" s="105" t="s">
        <v>408</v>
      </c>
      <c r="C43" s="147" t="s">
        <v>802</v>
      </c>
      <c r="E43" s="153" t="str">
        <f t="shared" si="1"/>
        <v>Mr. Shrigopal Jagtap(Indore swachchat mission model : a case study,)</v>
      </c>
    </row>
    <row r="44">
      <c r="B44" s="157" t="s">
        <v>362</v>
      </c>
      <c r="C44" s="158" t="s">
        <v>815</v>
      </c>
      <c r="D44" s="158" t="s">
        <v>816</v>
      </c>
      <c r="E44" s="153" t="str">
        <f t="shared" si="1"/>
        <v>Dr. Shaligram Prajapat (E-content Development,Google Sites)</v>
      </c>
    </row>
    <row r="45">
      <c r="B45" s="159" t="s">
        <v>155</v>
      </c>
      <c r="C45" s="158" t="s">
        <v>817</v>
      </c>
      <c r="E45" s="153" t="str">
        <f t="shared" si="1"/>
        <v>Dr. Surendra Malviya(Google Classroom,)</v>
      </c>
    </row>
    <row r="46">
      <c r="B46" s="160" t="s">
        <v>818</v>
      </c>
      <c r="C46" s="158" t="s">
        <v>819</v>
      </c>
      <c r="E46" s="153" t="str">
        <f t="shared" si="1"/>
        <v>Mr. Sunny Raikwar (ICT Tools for Teachers,)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820</v>
      </c>
      <c r="B1" s="27" t="s">
        <v>821</v>
      </c>
      <c r="C1" s="27" t="s">
        <v>822</v>
      </c>
      <c r="D1" s="27" t="s">
        <v>823</v>
      </c>
      <c r="E1" s="27" t="s">
        <v>824</v>
      </c>
      <c r="F1" s="27" t="s">
        <v>825</v>
      </c>
      <c r="G1" s="27" t="s">
        <v>826</v>
      </c>
      <c r="H1" s="27" t="s">
        <v>827</v>
      </c>
      <c r="I1" s="27" t="s">
        <v>828</v>
      </c>
      <c r="J1" s="27" t="s">
        <v>829</v>
      </c>
      <c r="K1" s="27" t="s">
        <v>830</v>
      </c>
      <c r="L1" s="27" t="s">
        <v>831</v>
      </c>
      <c r="M1" s="27" t="s">
        <v>832</v>
      </c>
      <c r="N1" s="27" t="s">
        <v>833</v>
      </c>
      <c r="O1" s="27" t="s">
        <v>834</v>
      </c>
      <c r="P1" s="27" t="s">
        <v>835</v>
      </c>
      <c r="Q1" s="27" t="s">
        <v>836</v>
      </c>
      <c r="R1" s="27" t="s">
        <v>837</v>
      </c>
      <c r="S1" s="27" t="s">
        <v>838</v>
      </c>
      <c r="T1" s="27" t="s">
        <v>839</v>
      </c>
      <c r="U1" s="27" t="s">
        <v>840</v>
      </c>
      <c r="V1" s="27" t="s">
        <v>841</v>
      </c>
      <c r="W1" s="27" t="s">
        <v>842</v>
      </c>
      <c r="X1" s="27" t="s">
        <v>843</v>
      </c>
      <c r="Y1" s="27" t="s">
        <v>844</v>
      </c>
      <c r="Z1" s="27" t="s">
        <v>845</v>
      </c>
      <c r="AA1" s="27" t="s">
        <v>846</v>
      </c>
      <c r="AB1" s="27" t="s">
        <v>847</v>
      </c>
      <c r="AC1" s="27" t="s">
        <v>848</v>
      </c>
    </row>
    <row r="2">
      <c r="A2" s="27" t="s">
        <v>849</v>
      </c>
      <c r="B2" s="27" t="s">
        <v>850</v>
      </c>
      <c r="C2" s="27" t="s">
        <v>851</v>
      </c>
      <c r="D2" s="161">
        <v>9.85648289E8</v>
      </c>
      <c r="E2" s="161">
        <v>1.0</v>
      </c>
      <c r="F2" s="161">
        <v>2.0</v>
      </c>
      <c r="G2" s="27" t="s">
        <v>852</v>
      </c>
      <c r="H2" s="27" t="s">
        <v>853</v>
      </c>
      <c r="I2" s="27" t="s">
        <v>853</v>
      </c>
      <c r="J2" s="27" t="s">
        <v>854</v>
      </c>
      <c r="K2" s="27" t="s">
        <v>855</v>
      </c>
      <c r="L2" s="27" t="s">
        <v>855</v>
      </c>
      <c r="M2" s="27" t="s">
        <v>856</v>
      </c>
      <c r="N2" s="27" t="b">
        <v>1</v>
      </c>
      <c r="O2" s="27" t="s">
        <v>857</v>
      </c>
      <c r="P2" s="27" t="b">
        <v>0</v>
      </c>
      <c r="R2" s="27" t="b">
        <v>0</v>
      </c>
      <c r="S2" s="27" t="b">
        <v>1</v>
      </c>
      <c r="T2" s="27" t="s">
        <v>858</v>
      </c>
      <c r="X2" s="27" t="b">
        <v>0</v>
      </c>
      <c r="Y2" s="27" t="s">
        <v>859</v>
      </c>
      <c r="Z2" s="27" t="s">
        <v>860</v>
      </c>
      <c r="AA2" s="27" t="b">
        <v>0</v>
      </c>
    </row>
    <row r="3">
      <c r="A3" s="27" t="s">
        <v>861</v>
      </c>
      <c r="B3" s="27" t="s">
        <v>862</v>
      </c>
      <c r="C3" s="27" t="s">
        <v>863</v>
      </c>
      <c r="D3" s="161">
        <v>2.09356687E9</v>
      </c>
      <c r="E3" s="161">
        <v>1.0</v>
      </c>
      <c r="F3" s="161">
        <v>2.0</v>
      </c>
      <c r="G3" s="27" t="s">
        <v>852</v>
      </c>
      <c r="H3" s="27" t="s">
        <v>853</v>
      </c>
      <c r="I3" s="27" t="s">
        <v>853</v>
      </c>
      <c r="J3" s="27" t="s">
        <v>854</v>
      </c>
      <c r="K3" s="27" t="s">
        <v>855</v>
      </c>
      <c r="L3" s="27" t="s">
        <v>855</v>
      </c>
      <c r="M3" s="27" t="s">
        <v>856</v>
      </c>
      <c r="N3" s="27" t="b">
        <v>1</v>
      </c>
      <c r="O3" s="27" t="s">
        <v>864</v>
      </c>
      <c r="P3" s="27" t="b">
        <v>0</v>
      </c>
      <c r="R3" s="27" t="b">
        <v>0</v>
      </c>
      <c r="S3" s="27" t="b">
        <v>1</v>
      </c>
      <c r="T3" s="27" t="s">
        <v>858</v>
      </c>
      <c r="X3" s="27" t="b">
        <v>0</v>
      </c>
      <c r="Y3" s="27" t="s">
        <v>859</v>
      </c>
      <c r="Z3" s="27" t="s">
        <v>865</v>
      </c>
      <c r="AA3" s="27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</cols>
  <sheetData>
    <row r="1">
      <c r="A1" s="24" t="s">
        <v>10</v>
      </c>
    </row>
    <row r="2">
      <c r="A2" s="24" t="s">
        <v>112</v>
      </c>
    </row>
    <row r="3">
      <c r="A3" s="25" t="s">
        <v>113</v>
      </c>
    </row>
    <row r="4">
      <c r="A4" s="7"/>
    </row>
    <row r="5">
      <c r="A5" s="26" t="s">
        <v>114</v>
      </c>
    </row>
    <row r="6">
      <c r="A6" s="23"/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</sheetData>
  <mergeCells count="1">
    <mergeCell ref="A5:A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  <col customWidth="1" min="3" max="3" width="40.25"/>
  </cols>
  <sheetData>
    <row r="1">
      <c r="A1" s="27" t="s">
        <v>115</v>
      </c>
    </row>
    <row r="2">
      <c r="A2" s="27" t="s">
        <v>116</v>
      </c>
      <c r="B2" s="28" t="s">
        <v>117</v>
      </c>
      <c r="C2" s="27" t="s">
        <v>118</v>
      </c>
      <c r="D2" s="27" t="s">
        <v>119</v>
      </c>
    </row>
    <row r="3">
      <c r="A3" s="27" t="s">
        <v>118</v>
      </c>
      <c r="B3" s="27">
        <v>1.0</v>
      </c>
      <c r="C3" s="27" t="s">
        <v>120</v>
      </c>
    </row>
    <row r="4">
      <c r="A4" s="27" t="s">
        <v>119</v>
      </c>
      <c r="B4" s="27">
        <v>2.0</v>
      </c>
      <c r="C4" s="27" t="s">
        <v>121</v>
      </c>
      <c r="D4" s="27" t="s">
        <v>122</v>
      </c>
    </row>
    <row r="5">
      <c r="B5" s="27">
        <v>3.0</v>
      </c>
      <c r="C5" s="27" t="s">
        <v>123</v>
      </c>
      <c r="D5" s="27" t="s">
        <v>122</v>
      </c>
    </row>
    <row r="6">
      <c r="B6" s="27">
        <v>4.0</v>
      </c>
      <c r="C6" s="27" t="s">
        <v>124</v>
      </c>
      <c r="D6" s="27" t="s">
        <v>125</v>
      </c>
    </row>
    <row r="7">
      <c r="B7" s="27">
        <v>5.0</v>
      </c>
      <c r="C7" s="27" t="s">
        <v>126</v>
      </c>
      <c r="D7" s="27" t="s">
        <v>127</v>
      </c>
    </row>
    <row r="8">
      <c r="B8" s="27">
        <v>6.0</v>
      </c>
      <c r="C8" s="27" t="s">
        <v>128</v>
      </c>
      <c r="D8" s="27" t="s">
        <v>129</v>
      </c>
    </row>
    <row r="9">
      <c r="B9" s="27">
        <v>7.0</v>
      </c>
      <c r="C9" s="27" t="s">
        <v>130</v>
      </c>
      <c r="D9" s="27" t="s">
        <v>131</v>
      </c>
    </row>
    <row r="10">
      <c r="B10" s="27">
        <v>8.0</v>
      </c>
      <c r="C10" s="27" t="s">
        <v>132</v>
      </c>
      <c r="D10" s="27" t="s">
        <v>131</v>
      </c>
    </row>
    <row r="11">
      <c r="B11" s="27">
        <v>9.0</v>
      </c>
      <c r="C11" s="27" t="s">
        <v>133</v>
      </c>
      <c r="D11" s="27" t="s">
        <v>134</v>
      </c>
    </row>
    <row r="12">
      <c r="B12" s="27">
        <v>10.0</v>
      </c>
      <c r="C12" s="27" t="s">
        <v>135</v>
      </c>
      <c r="D12" s="27" t="s">
        <v>134</v>
      </c>
    </row>
  </sheetData>
  <mergeCells count="1">
    <mergeCell ref="B1:D1"/>
  </mergeCells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63"/>
    <col customWidth="1" min="3" max="3" width="17.88"/>
  </cols>
  <sheetData>
    <row r="1">
      <c r="A1" s="27" t="s">
        <v>136</v>
      </c>
      <c r="H1" s="29" t="s">
        <v>137</v>
      </c>
      <c r="I1" s="29" t="s">
        <v>137</v>
      </c>
      <c r="J1" s="29" t="s">
        <v>138</v>
      </c>
      <c r="K1" s="29" t="s">
        <v>139</v>
      </c>
    </row>
    <row r="2">
      <c r="A2" s="27" t="s">
        <v>140</v>
      </c>
      <c r="H2" s="29" t="s">
        <v>138</v>
      </c>
    </row>
    <row r="3">
      <c r="H3" s="29" t="s">
        <v>139</v>
      </c>
    </row>
    <row r="4">
      <c r="A4" s="27" t="s">
        <v>141</v>
      </c>
      <c r="B4" s="27" t="s">
        <v>142</v>
      </c>
      <c r="C4" s="27" t="s">
        <v>143</v>
      </c>
      <c r="D4" s="27" t="s">
        <v>144</v>
      </c>
      <c r="E4" s="27" t="s">
        <v>145</v>
      </c>
    </row>
    <row r="5">
      <c r="A5" s="27">
        <v>1.0</v>
      </c>
      <c r="B5" s="27" t="s">
        <v>146</v>
      </c>
      <c r="C5" s="27" t="s">
        <v>147</v>
      </c>
      <c r="D5" s="27">
        <v>9.926490045E9</v>
      </c>
      <c r="E5" s="27" t="s">
        <v>148</v>
      </c>
    </row>
    <row r="6">
      <c r="A6" s="27">
        <v>2.0</v>
      </c>
      <c r="B6" s="27" t="s">
        <v>149</v>
      </c>
      <c r="C6" s="27" t="s">
        <v>150</v>
      </c>
      <c r="D6" s="27">
        <v>9.650880208E9</v>
      </c>
      <c r="E6" s="27" t="s">
        <v>151</v>
      </c>
    </row>
    <row r="7">
      <c r="A7" s="27">
        <v>3.0</v>
      </c>
      <c r="B7" s="27" t="s">
        <v>152</v>
      </c>
      <c r="C7" s="27" t="s">
        <v>153</v>
      </c>
      <c r="D7" s="27">
        <v>9.829213032E9</v>
      </c>
      <c r="E7" s="27" t="s">
        <v>154</v>
      </c>
    </row>
    <row r="8">
      <c r="A8" s="27">
        <v>4.0</v>
      </c>
      <c r="B8" s="27" t="s">
        <v>155</v>
      </c>
      <c r="C8" s="27" t="s">
        <v>156</v>
      </c>
      <c r="D8" s="27">
        <v>8.962845173E9</v>
      </c>
      <c r="E8" s="27" t="s">
        <v>157</v>
      </c>
    </row>
    <row r="9">
      <c r="A9" s="27">
        <v>5.0</v>
      </c>
      <c r="B9" s="27" t="s">
        <v>158</v>
      </c>
      <c r="C9" s="27" t="s">
        <v>159</v>
      </c>
      <c r="D9" s="27">
        <v>9.560957605E9</v>
      </c>
      <c r="E9" s="27" t="s">
        <v>160</v>
      </c>
    </row>
    <row r="10">
      <c r="A10" s="27">
        <v>6.0</v>
      </c>
      <c r="B10" s="27" t="s">
        <v>161</v>
      </c>
      <c r="C10" s="27" t="s">
        <v>162</v>
      </c>
      <c r="D10" s="27">
        <v>9.447689272E9</v>
      </c>
      <c r="E10" s="27" t="s">
        <v>163</v>
      </c>
    </row>
    <row r="11">
      <c r="A11" s="27">
        <v>7.0</v>
      </c>
      <c r="B11" s="27" t="s">
        <v>164</v>
      </c>
      <c r="C11" s="27" t="s">
        <v>165</v>
      </c>
      <c r="D11" s="27">
        <v>9.050111759E9</v>
      </c>
      <c r="E11" s="27" t="s">
        <v>166</v>
      </c>
    </row>
    <row r="12">
      <c r="A12" s="27">
        <v>8.0</v>
      </c>
      <c r="B12" s="27" t="s">
        <v>167</v>
      </c>
      <c r="C12" s="27" t="s">
        <v>168</v>
      </c>
      <c r="D12" s="27">
        <v>9.810877588E9</v>
      </c>
      <c r="E12" s="27" t="s">
        <v>169</v>
      </c>
    </row>
    <row r="13">
      <c r="A13" s="27">
        <v>9.0</v>
      </c>
      <c r="B13" s="27" t="s">
        <v>170</v>
      </c>
      <c r="C13" s="27" t="s">
        <v>171</v>
      </c>
      <c r="D13" s="27">
        <v>9.923555705E9</v>
      </c>
      <c r="E13" s="27" t="s">
        <v>172</v>
      </c>
    </row>
    <row r="14">
      <c r="A14" s="27">
        <v>10.0</v>
      </c>
      <c r="B14" s="27" t="s">
        <v>173</v>
      </c>
      <c r="C14" s="27" t="s">
        <v>174</v>
      </c>
      <c r="D14" s="27">
        <v>9.478738197E9</v>
      </c>
      <c r="E14" s="27" t="s">
        <v>175</v>
      </c>
    </row>
    <row r="15">
      <c r="A15" s="27">
        <v>11.0</v>
      </c>
      <c r="B15" s="27" t="s">
        <v>176</v>
      </c>
      <c r="C15" s="27" t="s">
        <v>177</v>
      </c>
      <c r="E15" s="27" t="s">
        <v>178</v>
      </c>
    </row>
    <row r="16">
      <c r="A16" s="27">
        <v>12.0</v>
      </c>
      <c r="B16" s="27" t="s">
        <v>179</v>
      </c>
      <c r="C16" s="27" t="s">
        <v>180</v>
      </c>
      <c r="D16" s="27">
        <v>9.425900016E9</v>
      </c>
      <c r="E16" s="27" t="s">
        <v>181</v>
      </c>
    </row>
    <row r="17">
      <c r="A17" s="27">
        <v>13.0</v>
      </c>
      <c r="B17" s="27" t="s">
        <v>182</v>
      </c>
      <c r="C17" s="27" t="s">
        <v>183</v>
      </c>
      <c r="D17" s="27">
        <v>9.41845239E9</v>
      </c>
      <c r="E17" s="27" t="s">
        <v>184</v>
      </c>
    </row>
    <row r="18">
      <c r="A18" s="27">
        <v>14.0</v>
      </c>
      <c r="B18" s="27" t="s">
        <v>185</v>
      </c>
      <c r="C18" s="27" t="s">
        <v>186</v>
      </c>
      <c r="D18" s="27" t="s">
        <v>187</v>
      </c>
      <c r="E18" s="27" t="s">
        <v>188</v>
      </c>
    </row>
    <row r="19">
      <c r="A19" s="27">
        <v>15.0</v>
      </c>
      <c r="B19" s="27" t="s">
        <v>189</v>
      </c>
      <c r="C19" s="27" t="s">
        <v>190</v>
      </c>
      <c r="D19" s="27">
        <v>9.810512605E9</v>
      </c>
      <c r="E19" s="27" t="s">
        <v>191</v>
      </c>
    </row>
    <row r="20">
      <c r="A20" s="27">
        <v>16.0</v>
      </c>
      <c r="B20" s="27" t="s">
        <v>192</v>
      </c>
      <c r="C20" s="27" t="s">
        <v>193</v>
      </c>
      <c r="D20" s="27">
        <v>9.418076763E9</v>
      </c>
      <c r="E20" s="27" t="s">
        <v>194</v>
      </c>
    </row>
    <row r="21">
      <c r="A21" s="27">
        <v>17.0</v>
      </c>
      <c r="B21" s="27" t="s">
        <v>195</v>
      </c>
      <c r="C21" s="27" t="s">
        <v>196</v>
      </c>
    </row>
    <row r="22">
      <c r="A22" s="27">
        <v>18.0</v>
      </c>
      <c r="B22" s="27" t="s">
        <v>197</v>
      </c>
      <c r="C22" s="27">
        <v>9.226245152E9</v>
      </c>
      <c r="D22" s="27" t="s">
        <v>198</v>
      </c>
    </row>
    <row r="23">
      <c r="A23" s="27">
        <v>19.0</v>
      </c>
      <c r="B23" s="27" t="s">
        <v>199</v>
      </c>
      <c r="C23" s="27" t="s">
        <v>200</v>
      </c>
      <c r="D23" s="27">
        <v>9.414163199E9</v>
      </c>
      <c r="E23" s="27" t="s">
        <v>201</v>
      </c>
    </row>
    <row r="24">
      <c r="A24" s="27">
        <v>20.0</v>
      </c>
      <c r="B24" s="27" t="s">
        <v>202</v>
      </c>
      <c r="C24" s="27" t="s">
        <v>203</v>
      </c>
      <c r="D24" s="27">
        <v>9.457756036E9</v>
      </c>
      <c r="E24" s="27" t="s">
        <v>204</v>
      </c>
    </row>
    <row r="25">
      <c r="A25" s="27">
        <v>21.0</v>
      </c>
      <c r="B25" s="27" t="s">
        <v>205</v>
      </c>
      <c r="C25" s="27" t="s">
        <v>206</v>
      </c>
      <c r="D25" s="27">
        <v>9.981643512E9</v>
      </c>
      <c r="E25" s="27" t="s">
        <v>207</v>
      </c>
    </row>
    <row r="26">
      <c r="A26" s="27">
        <v>22.0</v>
      </c>
      <c r="B26" s="27" t="s">
        <v>208</v>
      </c>
      <c r="C26" s="27" t="s">
        <v>209</v>
      </c>
      <c r="D26" s="27">
        <v>9.205500164E9</v>
      </c>
      <c r="E26" s="27" t="s">
        <v>210</v>
      </c>
    </row>
    <row r="27">
      <c r="A27" s="27">
        <v>23.0</v>
      </c>
      <c r="B27" s="27" t="s">
        <v>211</v>
      </c>
      <c r="C27" s="27" t="s">
        <v>212</v>
      </c>
      <c r="D27" s="27">
        <v>9.893894622E9</v>
      </c>
      <c r="E27" s="27" t="s">
        <v>213</v>
      </c>
    </row>
    <row r="28">
      <c r="A28" s="27">
        <v>24.0</v>
      </c>
      <c r="B28" s="27" t="s">
        <v>214</v>
      </c>
      <c r="C28" s="27" t="s">
        <v>215</v>
      </c>
      <c r="D28" s="27">
        <v>7.060581668E9</v>
      </c>
      <c r="E28" s="27" t="s">
        <v>216</v>
      </c>
    </row>
    <row r="29">
      <c r="A29" s="27">
        <v>25.0</v>
      </c>
      <c r="B29" s="27" t="s">
        <v>217</v>
      </c>
      <c r="C29" s="27" t="s">
        <v>218</v>
      </c>
      <c r="E29" s="27" t="s">
        <v>219</v>
      </c>
    </row>
    <row r="30">
      <c r="A30" s="27">
        <v>26.0</v>
      </c>
      <c r="B30" s="27" t="s">
        <v>220</v>
      </c>
      <c r="C30" s="27" t="s">
        <v>221</v>
      </c>
      <c r="D30" s="27">
        <v>9.893231977E9</v>
      </c>
      <c r="E30" s="27" t="s">
        <v>222</v>
      </c>
    </row>
    <row r="31">
      <c r="A31" s="27">
        <v>27.0</v>
      </c>
      <c r="B31" s="27" t="s">
        <v>223</v>
      </c>
      <c r="C31" s="27" t="s">
        <v>224</v>
      </c>
      <c r="D31" s="27" t="s">
        <v>225</v>
      </c>
      <c r="E31" s="27" t="s">
        <v>226</v>
      </c>
    </row>
    <row r="32">
      <c r="A32" s="27">
        <v>28.0</v>
      </c>
      <c r="B32" s="27" t="s">
        <v>227</v>
      </c>
      <c r="C32" s="27" t="s">
        <v>228</v>
      </c>
      <c r="E32" s="27" t="s">
        <v>229</v>
      </c>
    </row>
    <row r="33">
      <c r="A33" s="27">
        <v>29.0</v>
      </c>
      <c r="B33" s="27" t="s">
        <v>230</v>
      </c>
      <c r="C33" s="27" t="s">
        <v>231</v>
      </c>
    </row>
    <row r="34">
      <c r="A34" s="27">
        <v>30.0</v>
      </c>
      <c r="B34" s="27" t="s">
        <v>232</v>
      </c>
      <c r="C34" s="27" t="s">
        <v>233</v>
      </c>
      <c r="D34" s="27" t="s">
        <v>234</v>
      </c>
      <c r="E34" s="27" t="s">
        <v>235</v>
      </c>
    </row>
    <row r="35">
      <c r="A35" s="27">
        <v>31.0</v>
      </c>
      <c r="B35" s="27" t="s">
        <v>236</v>
      </c>
      <c r="C35" s="27" t="s">
        <v>237</v>
      </c>
      <c r="E35" s="27" t="s">
        <v>238</v>
      </c>
    </row>
    <row r="36">
      <c r="A36" s="27">
        <v>32.0</v>
      </c>
      <c r="B36" s="27" t="s">
        <v>239</v>
      </c>
      <c r="C36" s="27" t="s">
        <v>240</v>
      </c>
      <c r="D36" s="27">
        <v>9.004043297E9</v>
      </c>
      <c r="E36" s="27" t="s">
        <v>241</v>
      </c>
    </row>
    <row r="37">
      <c r="A37" s="27">
        <v>33.0</v>
      </c>
      <c r="B37" s="27" t="s">
        <v>242</v>
      </c>
    </row>
    <row r="38">
      <c r="A38" s="27">
        <v>34.0</v>
      </c>
      <c r="B38" s="27" t="s">
        <v>243</v>
      </c>
      <c r="C38" s="27" t="s">
        <v>244</v>
      </c>
    </row>
    <row r="39">
      <c r="A39" s="27">
        <v>35.0</v>
      </c>
      <c r="B39" s="27" t="s">
        <v>245</v>
      </c>
      <c r="C39" s="27" t="s">
        <v>246</v>
      </c>
      <c r="D39" s="27">
        <v>9.974665573E9</v>
      </c>
      <c r="E39" s="27" t="s">
        <v>247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27.75"/>
    <col customWidth="1" min="3" max="3" width="35.63"/>
    <col customWidth="1" min="4" max="4" width="67.38"/>
    <col customWidth="1" min="5" max="6" width="18.13"/>
    <col customWidth="1" min="7" max="7" width="16.0"/>
    <col customWidth="1" min="8" max="8" width="31.13"/>
    <col customWidth="1" min="10" max="10" width="20.88"/>
  </cols>
  <sheetData>
    <row r="1">
      <c r="A1" s="30" t="s">
        <v>141</v>
      </c>
      <c r="B1" s="30" t="s">
        <v>142</v>
      </c>
      <c r="C1" s="31" t="s">
        <v>248</v>
      </c>
      <c r="D1" s="31" t="s">
        <v>249</v>
      </c>
      <c r="E1" s="31" t="s">
        <v>250</v>
      </c>
      <c r="F1" s="31" t="s">
        <v>251</v>
      </c>
      <c r="G1" s="30" t="s">
        <v>252</v>
      </c>
      <c r="H1" s="32" t="s">
        <v>145</v>
      </c>
      <c r="I1" s="33" t="s">
        <v>253</v>
      </c>
      <c r="J1" s="33" t="s">
        <v>254</v>
      </c>
      <c r="K1" s="33" t="s">
        <v>255</v>
      </c>
      <c r="L1" s="33" t="s">
        <v>256</v>
      </c>
      <c r="M1" s="33" t="s">
        <v>257</v>
      </c>
    </row>
    <row r="2">
      <c r="A2" s="34">
        <v>1.0</v>
      </c>
      <c r="B2" s="35" t="s">
        <v>149</v>
      </c>
      <c r="C2" s="35"/>
      <c r="D2" s="35" t="s">
        <v>150</v>
      </c>
      <c r="E2" s="35"/>
      <c r="F2" s="35"/>
      <c r="G2" s="35">
        <v>9.650880208E9</v>
      </c>
      <c r="H2" s="35" t="s">
        <v>151</v>
      </c>
      <c r="I2" s="36" t="s">
        <v>258</v>
      </c>
      <c r="J2" s="36" t="s">
        <v>259</v>
      </c>
      <c r="K2" s="36" t="s">
        <v>260</v>
      </c>
      <c r="L2" s="36" t="s">
        <v>261</v>
      </c>
      <c r="M2" s="37" t="s">
        <v>262</v>
      </c>
    </row>
    <row r="3">
      <c r="A3" s="34">
        <v>2.0</v>
      </c>
      <c r="B3" s="34" t="s">
        <v>263</v>
      </c>
      <c r="C3" s="38" t="s">
        <v>264</v>
      </c>
      <c r="D3" s="34" t="s">
        <v>265</v>
      </c>
      <c r="E3" s="38" t="s">
        <v>266</v>
      </c>
      <c r="F3" s="34" t="s">
        <v>267</v>
      </c>
      <c r="G3" s="34">
        <v>9.829213032E9</v>
      </c>
      <c r="H3" s="34" t="s">
        <v>268</v>
      </c>
      <c r="I3" s="36" t="s">
        <v>258</v>
      </c>
      <c r="J3" s="36" t="s">
        <v>259</v>
      </c>
      <c r="K3" s="36" t="s">
        <v>260</v>
      </c>
      <c r="L3" s="36" t="s">
        <v>261</v>
      </c>
      <c r="M3" s="37" t="s">
        <v>262</v>
      </c>
    </row>
    <row r="4">
      <c r="A4" s="34">
        <v>3.0</v>
      </c>
      <c r="B4" s="35" t="s">
        <v>202</v>
      </c>
      <c r="C4" s="35"/>
      <c r="D4" s="35" t="s">
        <v>203</v>
      </c>
      <c r="E4" s="35"/>
      <c r="F4" s="35"/>
      <c r="G4" s="35">
        <v>9.457756036E9</v>
      </c>
      <c r="H4" s="39" t="s">
        <v>204</v>
      </c>
      <c r="I4" s="36" t="s">
        <v>258</v>
      </c>
      <c r="J4" s="36" t="s">
        <v>259</v>
      </c>
      <c r="K4" s="36" t="s">
        <v>260</v>
      </c>
      <c r="L4" s="36" t="s">
        <v>261</v>
      </c>
      <c r="M4" s="37" t="s">
        <v>262</v>
      </c>
    </row>
    <row r="5">
      <c r="A5" s="34">
        <v>4.0</v>
      </c>
      <c r="B5" s="35" t="s">
        <v>161</v>
      </c>
      <c r="C5" s="38" t="s">
        <v>269</v>
      </c>
      <c r="D5" s="34" t="s">
        <v>270</v>
      </c>
      <c r="E5" s="38" t="s">
        <v>271</v>
      </c>
      <c r="F5" s="38" t="s">
        <v>272</v>
      </c>
      <c r="G5" s="35">
        <v>9.447689272E9</v>
      </c>
      <c r="H5" s="39" t="s">
        <v>163</v>
      </c>
      <c r="I5" s="36" t="s">
        <v>258</v>
      </c>
      <c r="J5" s="36" t="s">
        <v>259</v>
      </c>
      <c r="K5" s="36" t="s">
        <v>260</v>
      </c>
      <c r="L5" s="36" t="s">
        <v>261</v>
      </c>
      <c r="M5" s="37" t="s">
        <v>262</v>
      </c>
    </row>
    <row r="6">
      <c r="A6" s="34">
        <v>5.0</v>
      </c>
      <c r="B6" s="35" t="s">
        <v>158</v>
      </c>
      <c r="C6" s="35"/>
      <c r="D6" s="34" t="s">
        <v>273</v>
      </c>
      <c r="E6" s="38" t="s">
        <v>274</v>
      </c>
      <c r="F6" s="38" t="s">
        <v>274</v>
      </c>
      <c r="G6" s="35">
        <v>9.560957605E9</v>
      </c>
      <c r="H6" s="39" t="s">
        <v>160</v>
      </c>
      <c r="I6" s="36" t="s">
        <v>258</v>
      </c>
      <c r="J6" s="36" t="s">
        <v>259</v>
      </c>
      <c r="K6" s="36" t="s">
        <v>260</v>
      </c>
      <c r="L6" s="36" t="s">
        <v>261</v>
      </c>
      <c r="M6" s="37" t="s">
        <v>262</v>
      </c>
    </row>
    <row r="7">
      <c r="A7" s="34">
        <v>6.0</v>
      </c>
      <c r="B7" s="40" t="s">
        <v>189</v>
      </c>
      <c r="C7" s="34"/>
      <c r="D7" s="34" t="s">
        <v>190</v>
      </c>
      <c r="E7" s="34"/>
      <c r="F7" s="34"/>
      <c r="G7" s="34">
        <v>9.810512605E9</v>
      </c>
      <c r="H7" s="34" t="s">
        <v>191</v>
      </c>
      <c r="I7" s="36" t="s">
        <v>258</v>
      </c>
      <c r="J7" s="36" t="s">
        <v>259</v>
      </c>
      <c r="K7" s="36" t="s">
        <v>260</v>
      </c>
      <c r="L7" s="36" t="s">
        <v>261</v>
      </c>
      <c r="M7" s="37" t="s">
        <v>262</v>
      </c>
    </row>
    <row r="8">
      <c r="A8" s="34">
        <v>7.0</v>
      </c>
      <c r="B8" s="34" t="s">
        <v>275</v>
      </c>
      <c r="C8" s="38" t="s">
        <v>276</v>
      </c>
      <c r="D8" s="40" t="s">
        <v>277</v>
      </c>
      <c r="E8" s="38" t="s">
        <v>278</v>
      </c>
      <c r="F8" s="40" t="s">
        <v>279</v>
      </c>
      <c r="G8" s="34">
        <v>9.893894622E9</v>
      </c>
      <c r="H8" s="34" t="s">
        <v>213</v>
      </c>
      <c r="I8" s="36" t="s">
        <v>258</v>
      </c>
      <c r="J8" s="36" t="s">
        <v>259</v>
      </c>
      <c r="K8" s="36" t="s">
        <v>260</v>
      </c>
      <c r="L8" s="36" t="s">
        <v>261</v>
      </c>
      <c r="M8" s="37" t="s">
        <v>262</v>
      </c>
    </row>
    <row r="9">
      <c r="A9" s="34">
        <v>8.0</v>
      </c>
      <c r="B9" s="34" t="s">
        <v>280</v>
      </c>
      <c r="C9" s="40"/>
      <c r="D9" s="40" t="s">
        <v>281</v>
      </c>
      <c r="E9" s="38" t="s">
        <v>282</v>
      </c>
      <c r="F9" s="40" t="s">
        <v>283</v>
      </c>
      <c r="G9" s="34">
        <v>9.478738197E9</v>
      </c>
      <c r="H9" s="34" t="s">
        <v>175</v>
      </c>
      <c r="I9" s="36" t="s">
        <v>258</v>
      </c>
      <c r="J9" s="36" t="s">
        <v>259</v>
      </c>
      <c r="K9" s="36" t="s">
        <v>260</v>
      </c>
      <c r="L9" s="36" t="s">
        <v>261</v>
      </c>
      <c r="M9" s="37" t="s">
        <v>262</v>
      </c>
    </row>
    <row r="10">
      <c r="A10" s="34">
        <v>9.0</v>
      </c>
      <c r="B10" s="40" t="s">
        <v>179</v>
      </c>
      <c r="C10" s="38" t="s">
        <v>284</v>
      </c>
      <c r="D10" s="40" t="s">
        <v>285</v>
      </c>
      <c r="E10" s="38" t="s">
        <v>278</v>
      </c>
      <c r="F10" s="40" t="s">
        <v>279</v>
      </c>
      <c r="G10" s="34">
        <v>9.425900016E9</v>
      </c>
      <c r="H10" s="34" t="s">
        <v>181</v>
      </c>
      <c r="I10" s="36" t="s">
        <v>258</v>
      </c>
      <c r="J10" s="36" t="s">
        <v>259</v>
      </c>
      <c r="K10" s="36" t="s">
        <v>260</v>
      </c>
      <c r="L10" s="36" t="s">
        <v>261</v>
      </c>
      <c r="M10" s="37" t="s">
        <v>262</v>
      </c>
    </row>
    <row r="11">
      <c r="A11" s="34">
        <v>10.0</v>
      </c>
      <c r="B11" s="34" t="s">
        <v>286</v>
      </c>
      <c r="C11" s="38" t="s">
        <v>287</v>
      </c>
      <c r="D11" s="34" t="s">
        <v>288</v>
      </c>
      <c r="E11" s="38" t="s">
        <v>278</v>
      </c>
      <c r="F11" s="40" t="s">
        <v>279</v>
      </c>
      <c r="G11" s="34">
        <v>9.826725959E9</v>
      </c>
      <c r="H11" s="34" t="s">
        <v>289</v>
      </c>
      <c r="I11" s="36" t="s">
        <v>258</v>
      </c>
      <c r="J11" s="36" t="s">
        <v>259</v>
      </c>
      <c r="K11" s="36" t="s">
        <v>260</v>
      </c>
      <c r="L11" s="36" t="s">
        <v>261</v>
      </c>
      <c r="M11" s="37" t="s">
        <v>262</v>
      </c>
    </row>
    <row r="12">
      <c r="A12" s="34">
        <v>11.0</v>
      </c>
      <c r="B12" s="40" t="s">
        <v>290</v>
      </c>
      <c r="C12" s="38" t="s">
        <v>291</v>
      </c>
      <c r="D12" s="34" t="s">
        <v>292</v>
      </c>
      <c r="E12" s="38" t="s">
        <v>278</v>
      </c>
      <c r="F12" s="40" t="s">
        <v>279</v>
      </c>
      <c r="G12" s="34" t="s">
        <v>187</v>
      </c>
      <c r="H12" s="34" t="s">
        <v>188</v>
      </c>
      <c r="I12" s="36" t="s">
        <v>258</v>
      </c>
      <c r="J12" s="36" t="s">
        <v>259</v>
      </c>
      <c r="K12" s="36" t="s">
        <v>260</v>
      </c>
      <c r="L12" s="36" t="s">
        <v>261</v>
      </c>
      <c r="M12" s="37" t="s">
        <v>262</v>
      </c>
    </row>
    <row r="13">
      <c r="A13" s="34">
        <v>12.0</v>
      </c>
      <c r="B13" s="41" t="s">
        <v>243</v>
      </c>
      <c r="C13" s="38" t="s">
        <v>293</v>
      </c>
      <c r="D13" s="34" t="s">
        <v>294</v>
      </c>
      <c r="E13" s="38" t="s">
        <v>295</v>
      </c>
      <c r="F13" s="40" t="s">
        <v>279</v>
      </c>
      <c r="G13" s="35"/>
      <c r="H13" s="39" t="s">
        <v>296</v>
      </c>
      <c r="I13" s="36" t="s">
        <v>258</v>
      </c>
      <c r="J13" s="36" t="s">
        <v>259</v>
      </c>
      <c r="K13" s="36" t="s">
        <v>260</v>
      </c>
      <c r="L13" s="36" t="s">
        <v>261</v>
      </c>
      <c r="M13" s="37" t="s">
        <v>262</v>
      </c>
    </row>
    <row r="14">
      <c r="A14" s="34">
        <v>13.0</v>
      </c>
      <c r="B14" s="34" t="s">
        <v>297</v>
      </c>
      <c r="C14" s="38" t="s">
        <v>298</v>
      </c>
      <c r="D14" s="34" t="s">
        <v>299</v>
      </c>
      <c r="E14" s="38" t="s">
        <v>300</v>
      </c>
      <c r="F14" s="34" t="s">
        <v>301</v>
      </c>
      <c r="G14" s="35"/>
      <c r="H14" s="35" t="s">
        <v>302</v>
      </c>
      <c r="I14" s="36" t="s">
        <v>258</v>
      </c>
      <c r="J14" s="36" t="s">
        <v>259</v>
      </c>
      <c r="K14" s="36" t="s">
        <v>260</v>
      </c>
      <c r="L14" s="36" t="s">
        <v>261</v>
      </c>
      <c r="M14" s="37" t="s">
        <v>262</v>
      </c>
    </row>
    <row r="15">
      <c r="A15" s="34">
        <v>14.0</v>
      </c>
      <c r="B15" s="40" t="s">
        <v>303</v>
      </c>
      <c r="C15" s="38" t="s">
        <v>284</v>
      </c>
      <c r="D15" s="34" t="s">
        <v>304</v>
      </c>
      <c r="E15" s="38" t="s">
        <v>305</v>
      </c>
      <c r="F15" s="34" t="s">
        <v>306</v>
      </c>
      <c r="G15" s="34">
        <v>9.050111759E9</v>
      </c>
      <c r="H15" s="34" t="s">
        <v>166</v>
      </c>
      <c r="I15" s="36" t="s">
        <v>258</v>
      </c>
      <c r="J15" s="36" t="s">
        <v>259</v>
      </c>
      <c r="K15" s="36" t="s">
        <v>260</v>
      </c>
      <c r="L15" s="36" t="s">
        <v>261</v>
      </c>
      <c r="M15" s="37" t="s">
        <v>262</v>
      </c>
    </row>
    <row r="16">
      <c r="A16" s="34">
        <v>15.0</v>
      </c>
      <c r="B16" s="42" t="s">
        <v>307</v>
      </c>
      <c r="C16" s="43" t="s">
        <v>291</v>
      </c>
      <c r="D16" s="42" t="s">
        <v>308</v>
      </c>
      <c r="E16" s="40" t="s">
        <v>274</v>
      </c>
      <c r="F16" s="40" t="s">
        <v>274</v>
      </c>
      <c r="G16" s="42" t="s">
        <v>309</v>
      </c>
      <c r="H16" s="42" t="s">
        <v>310</v>
      </c>
      <c r="I16" s="36" t="s">
        <v>258</v>
      </c>
      <c r="J16" s="36" t="s">
        <v>259</v>
      </c>
      <c r="K16" s="36" t="s">
        <v>260</v>
      </c>
      <c r="L16" s="36" t="s">
        <v>261</v>
      </c>
      <c r="M16" s="37" t="s">
        <v>262</v>
      </c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</row>
    <row r="17">
      <c r="A17" s="34">
        <v>17.0</v>
      </c>
      <c r="B17" s="34" t="s">
        <v>245</v>
      </c>
      <c r="C17" s="33" t="s">
        <v>311</v>
      </c>
      <c r="D17" s="34" t="s">
        <v>312</v>
      </c>
      <c r="E17" s="38" t="s">
        <v>313</v>
      </c>
      <c r="F17" s="34" t="s">
        <v>314</v>
      </c>
      <c r="G17" s="34">
        <v>9.974665573E9</v>
      </c>
      <c r="H17" s="34" t="s">
        <v>247</v>
      </c>
      <c r="I17" s="36" t="s">
        <v>258</v>
      </c>
      <c r="J17" s="36" t="s">
        <v>259</v>
      </c>
      <c r="K17" s="36" t="s">
        <v>260</v>
      </c>
      <c r="L17" s="36" t="s">
        <v>261</v>
      </c>
      <c r="M17" s="37" t="s">
        <v>262</v>
      </c>
    </row>
    <row r="18">
      <c r="A18" s="34">
        <v>18.0</v>
      </c>
      <c r="B18" s="34" t="s">
        <v>315</v>
      </c>
      <c r="C18" s="38" t="s">
        <v>316</v>
      </c>
      <c r="D18" s="34" t="s">
        <v>317</v>
      </c>
      <c r="E18" s="38" t="s">
        <v>274</v>
      </c>
      <c r="F18" s="38" t="s">
        <v>274</v>
      </c>
      <c r="G18" s="35">
        <v>9.810066244E9</v>
      </c>
      <c r="H18" s="34" t="s">
        <v>318</v>
      </c>
      <c r="I18" s="36" t="s">
        <v>258</v>
      </c>
      <c r="J18" s="36" t="s">
        <v>259</v>
      </c>
      <c r="K18" s="36" t="s">
        <v>260</v>
      </c>
      <c r="L18" s="36" t="s">
        <v>261</v>
      </c>
      <c r="M18" s="37" t="s">
        <v>262</v>
      </c>
    </row>
    <row r="19">
      <c r="A19" s="34">
        <v>19.0</v>
      </c>
      <c r="B19" s="40" t="s">
        <v>319</v>
      </c>
      <c r="C19" s="38" t="s">
        <v>320</v>
      </c>
      <c r="D19" s="34" t="s">
        <v>321</v>
      </c>
      <c r="E19" s="38" t="s">
        <v>322</v>
      </c>
      <c r="F19" s="34" t="s">
        <v>323</v>
      </c>
      <c r="G19" s="35">
        <v>9.827264151E9</v>
      </c>
      <c r="H19" s="35" t="s">
        <v>324</v>
      </c>
      <c r="I19" s="36" t="s">
        <v>258</v>
      </c>
      <c r="J19" s="36" t="s">
        <v>259</v>
      </c>
      <c r="K19" s="36" t="s">
        <v>260</v>
      </c>
      <c r="L19" s="45" t="s">
        <v>325</v>
      </c>
      <c r="M19" s="37" t="s">
        <v>262</v>
      </c>
      <c r="N19" s="27" t="s">
        <v>326</v>
      </c>
    </row>
    <row r="20">
      <c r="A20" s="34">
        <v>20.0</v>
      </c>
      <c r="B20" s="34" t="s">
        <v>327</v>
      </c>
      <c r="C20" s="38" t="s">
        <v>320</v>
      </c>
      <c r="D20" s="34" t="s">
        <v>328</v>
      </c>
      <c r="E20" s="38" t="s">
        <v>274</v>
      </c>
      <c r="F20" s="38" t="s">
        <v>274</v>
      </c>
      <c r="G20" s="35">
        <v>9.923555705E9</v>
      </c>
      <c r="H20" s="35" t="s">
        <v>172</v>
      </c>
      <c r="I20" s="36" t="s">
        <v>258</v>
      </c>
      <c r="J20" s="36" t="s">
        <v>259</v>
      </c>
      <c r="K20" s="36" t="s">
        <v>260</v>
      </c>
      <c r="L20" s="45" t="s">
        <v>325</v>
      </c>
      <c r="M20" s="37" t="s">
        <v>262</v>
      </c>
    </row>
    <row r="21">
      <c r="A21" s="34">
        <v>22.0</v>
      </c>
      <c r="B21" s="35" t="s">
        <v>239</v>
      </c>
      <c r="C21" s="38" t="s">
        <v>329</v>
      </c>
      <c r="D21" s="34" t="s">
        <v>330</v>
      </c>
      <c r="E21" s="38" t="s">
        <v>331</v>
      </c>
      <c r="F21" s="34" t="s">
        <v>323</v>
      </c>
      <c r="G21" s="35">
        <v>9.004043297E9</v>
      </c>
      <c r="H21" s="35" t="s">
        <v>241</v>
      </c>
      <c r="I21" s="36" t="s">
        <v>258</v>
      </c>
      <c r="J21" s="36" t="s">
        <v>259</v>
      </c>
      <c r="K21" s="36" t="s">
        <v>260</v>
      </c>
      <c r="L21" s="45" t="s">
        <v>325</v>
      </c>
      <c r="M21" s="37" t="s">
        <v>262</v>
      </c>
    </row>
    <row r="22">
      <c r="A22" s="34">
        <v>23.0</v>
      </c>
      <c r="B22" s="35" t="s">
        <v>332</v>
      </c>
      <c r="C22" s="38" t="s">
        <v>333</v>
      </c>
      <c r="D22" s="34" t="s">
        <v>334</v>
      </c>
      <c r="E22" s="34" t="s">
        <v>335</v>
      </c>
      <c r="F22" s="34" t="s">
        <v>323</v>
      </c>
      <c r="G22" s="35">
        <v>9.226245152E9</v>
      </c>
      <c r="H22" s="35" t="s">
        <v>198</v>
      </c>
      <c r="I22" s="36" t="s">
        <v>258</v>
      </c>
      <c r="J22" s="36" t="s">
        <v>259</v>
      </c>
      <c r="K22" s="36" t="s">
        <v>260</v>
      </c>
      <c r="L22" s="36" t="s">
        <v>261</v>
      </c>
      <c r="M22" s="37" t="s">
        <v>262</v>
      </c>
    </row>
    <row r="23">
      <c r="A23" s="34">
        <v>24.0</v>
      </c>
      <c r="B23" s="34" t="s">
        <v>217</v>
      </c>
      <c r="C23" s="34"/>
      <c r="D23" s="34" t="s">
        <v>336</v>
      </c>
      <c r="E23" s="38" t="s">
        <v>278</v>
      </c>
      <c r="F23" s="40" t="s">
        <v>279</v>
      </c>
      <c r="G23" s="46">
        <v>9.826022674E9</v>
      </c>
      <c r="H23" s="34" t="s">
        <v>219</v>
      </c>
      <c r="I23" s="36" t="s">
        <v>258</v>
      </c>
      <c r="J23" s="36" t="s">
        <v>259</v>
      </c>
      <c r="K23" s="36" t="s">
        <v>260</v>
      </c>
      <c r="L23" s="45" t="s">
        <v>325</v>
      </c>
      <c r="M23" s="37" t="s">
        <v>262</v>
      </c>
    </row>
    <row r="24">
      <c r="A24" s="34">
        <v>25.0</v>
      </c>
      <c r="B24" s="35" t="s">
        <v>337</v>
      </c>
      <c r="C24" s="38" t="s">
        <v>338</v>
      </c>
      <c r="D24" s="34" t="s">
        <v>339</v>
      </c>
      <c r="E24" s="38" t="s">
        <v>340</v>
      </c>
      <c r="F24" s="40" t="s">
        <v>279</v>
      </c>
      <c r="G24" s="35">
        <v>9.926015814E9</v>
      </c>
      <c r="H24" s="39" t="s">
        <v>341</v>
      </c>
      <c r="I24" s="36" t="s">
        <v>258</v>
      </c>
      <c r="J24" s="36" t="s">
        <v>259</v>
      </c>
      <c r="K24" s="36" t="s">
        <v>260</v>
      </c>
      <c r="L24" s="45" t="s">
        <v>325</v>
      </c>
      <c r="M24" s="37" t="s">
        <v>262</v>
      </c>
    </row>
    <row r="25">
      <c r="A25" s="34">
        <v>26.0</v>
      </c>
      <c r="B25" s="34" t="s">
        <v>342</v>
      </c>
      <c r="C25" s="38" t="s">
        <v>291</v>
      </c>
      <c r="D25" s="40" t="s">
        <v>343</v>
      </c>
      <c r="E25" s="38" t="s">
        <v>278</v>
      </c>
      <c r="F25" s="40" t="s">
        <v>279</v>
      </c>
      <c r="G25" s="35"/>
      <c r="H25" s="34" t="s">
        <v>344</v>
      </c>
      <c r="I25" s="36" t="s">
        <v>258</v>
      </c>
      <c r="J25" s="36" t="s">
        <v>259</v>
      </c>
      <c r="K25" s="36" t="s">
        <v>260</v>
      </c>
      <c r="L25" s="36" t="s">
        <v>261</v>
      </c>
      <c r="M25" s="37" t="s">
        <v>262</v>
      </c>
    </row>
    <row r="26">
      <c r="A26" s="34">
        <v>27.0</v>
      </c>
      <c r="B26" s="34" t="s">
        <v>345</v>
      </c>
      <c r="C26" s="38" t="s">
        <v>284</v>
      </c>
      <c r="D26" s="40" t="s">
        <v>346</v>
      </c>
      <c r="E26" s="38" t="s">
        <v>347</v>
      </c>
      <c r="F26" s="40" t="s">
        <v>279</v>
      </c>
      <c r="G26" s="34">
        <v>9.300002414E9</v>
      </c>
      <c r="H26" s="42" t="s">
        <v>348</v>
      </c>
      <c r="I26" s="36" t="s">
        <v>258</v>
      </c>
      <c r="J26" s="36" t="s">
        <v>259</v>
      </c>
      <c r="K26" s="36" t="s">
        <v>260</v>
      </c>
      <c r="L26" s="36" t="s">
        <v>261</v>
      </c>
      <c r="M26" s="37" t="s">
        <v>262</v>
      </c>
    </row>
    <row r="27">
      <c r="A27" s="34">
        <v>28.0</v>
      </c>
      <c r="B27" s="34" t="s">
        <v>349</v>
      </c>
      <c r="C27" s="38" t="s">
        <v>320</v>
      </c>
      <c r="D27" s="40" t="s">
        <v>350</v>
      </c>
      <c r="E27" s="47"/>
      <c r="F27" s="47"/>
      <c r="G27" s="34">
        <v>9.414163199E9</v>
      </c>
      <c r="H27" s="34" t="s">
        <v>201</v>
      </c>
      <c r="I27" s="36" t="s">
        <v>258</v>
      </c>
      <c r="J27" s="36" t="s">
        <v>259</v>
      </c>
      <c r="K27" s="36" t="s">
        <v>260</v>
      </c>
      <c r="L27" s="45" t="s">
        <v>325</v>
      </c>
      <c r="M27" s="37" t="s">
        <v>262</v>
      </c>
    </row>
    <row r="28">
      <c r="A28" s="34">
        <v>29.0</v>
      </c>
      <c r="B28" s="34" t="s">
        <v>227</v>
      </c>
      <c r="C28" s="34"/>
      <c r="D28" s="34" t="s">
        <v>228</v>
      </c>
      <c r="E28" s="34"/>
      <c r="F28" s="34"/>
      <c r="G28" s="35"/>
      <c r="H28" s="34" t="s">
        <v>229</v>
      </c>
      <c r="I28" s="36" t="s">
        <v>258</v>
      </c>
      <c r="J28" s="36" t="s">
        <v>259</v>
      </c>
      <c r="K28" s="36" t="s">
        <v>260</v>
      </c>
      <c r="L28" s="36" t="s">
        <v>261</v>
      </c>
      <c r="M28" s="37" t="s">
        <v>262</v>
      </c>
    </row>
    <row r="29">
      <c r="A29" s="34">
        <v>30.0</v>
      </c>
      <c r="B29" s="34" t="s">
        <v>351</v>
      </c>
      <c r="C29" s="38" t="s">
        <v>352</v>
      </c>
      <c r="D29" s="40" t="s">
        <v>353</v>
      </c>
      <c r="E29" s="38" t="s">
        <v>354</v>
      </c>
      <c r="F29" s="34" t="s">
        <v>267</v>
      </c>
      <c r="G29" s="35"/>
      <c r="H29" s="34" t="s">
        <v>238</v>
      </c>
      <c r="I29" s="36" t="s">
        <v>258</v>
      </c>
      <c r="J29" s="36" t="s">
        <v>259</v>
      </c>
      <c r="K29" s="36" t="s">
        <v>260</v>
      </c>
      <c r="L29" s="36" t="s">
        <v>261</v>
      </c>
      <c r="M29" s="37" t="s">
        <v>262</v>
      </c>
    </row>
    <row r="30">
      <c r="A30" s="42">
        <v>31.0</v>
      </c>
      <c r="B30" s="42" t="s">
        <v>355</v>
      </c>
      <c r="C30" s="48"/>
      <c r="D30" s="48"/>
      <c r="E30" s="43" t="s">
        <v>278</v>
      </c>
      <c r="F30" s="42" t="s">
        <v>279</v>
      </c>
      <c r="G30" s="48"/>
      <c r="H30" s="42" t="s">
        <v>356</v>
      </c>
      <c r="I30" s="36" t="s">
        <v>258</v>
      </c>
      <c r="J30" s="36" t="s">
        <v>259</v>
      </c>
      <c r="K30" s="36" t="s">
        <v>260</v>
      </c>
      <c r="L30" s="36" t="s">
        <v>261</v>
      </c>
      <c r="M30" s="37" t="s">
        <v>262</v>
      </c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>
      <c r="A31" s="34">
        <v>32.0</v>
      </c>
      <c r="B31" s="34" t="s">
        <v>357</v>
      </c>
      <c r="C31" s="38" t="s">
        <v>358</v>
      </c>
      <c r="D31" s="40" t="s">
        <v>359</v>
      </c>
      <c r="E31" s="40"/>
      <c r="F31" s="38" t="s">
        <v>360</v>
      </c>
      <c r="G31" s="35"/>
      <c r="H31" s="34" t="s">
        <v>361</v>
      </c>
      <c r="I31" s="36" t="s">
        <v>258</v>
      </c>
      <c r="J31" s="36" t="s">
        <v>259</v>
      </c>
      <c r="K31" s="36" t="s">
        <v>260</v>
      </c>
      <c r="L31" s="45" t="s">
        <v>325</v>
      </c>
      <c r="M31" s="37" t="s">
        <v>262</v>
      </c>
    </row>
    <row r="32">
      <c r="A32" s="34">
        <v>33.0</v>
      </c>
      <c r="B32" s="40" t="s">
        <v>362</v>
      </c>
      <c r="C32" s="38" t="s">
        <v>291</v>
      </c>
      <c r="D32" s="34" t="s">
        <v>363</v>
      </c>
      <c r="E32" s="38" t="s">
        <v>278</v>
      </c>
      <c r="F32" s="40" t="s">
        <v>279</v>
      </c>
      <c r="G32" s="34">
        <v>9.826037078E9</v>
      </c>
      <c r="H32" s="34" t="s">
        <v>364</v>
      </c>
      <c r="I32" s="36" t="s">
        <v>258</v>
      </c>
      <c r="J32" s="36" t="s">
        <v>259</v>
      </c>
      <c r="K32" s="36" t="s">
        <v>260</v>
      </c>
      <c r="L32" s="36" t="s">
        <v>261</v>
      </c>
      <c r="M32" s="37" t="s">
        <v>262</v>
      </c>
    </row>
    <row r="33">
      <c r="A33" s="34">
        <v>34.0</v>
      </c>
      <c r="B33" s="40" t="s">
        <v>365</v>
      </c>
      <c r="C33" s="40" t="s">
        <v>366</v>
      </c>
      <c r="D33" s="40" t="s">
        <v>367</v>
      </c>
      <c r="E33" s="38" t="s">
        <v>278</v>
      </c>
      <c r="F33" s="40" t="s">
        <v>279</v>
      </c>
      <c r="G33" s="34">
        <v>9.893231977E9</v>
      </c>
      <c r="H33" s="34" t="s">
        <v>222</v>
      </c>
      <c r="I33" s="36" t="s">
        <v>258</v>
      </c>
      <c r="J33" s="36" t="s">
        <v>259</v>
      </c>
      <c r="K33" s="36" t="s">
        <v>260</v>
      </c>
      <c r="L33" s="36" t="s">
        <v>261</v>
      </c>
      <c r="M33" s="37" t="s">
        <v>262</v>
      </c>
    </row>
    <row r="34">
      <c r="A34" s="34">
        <v>35.0</v>
      </c>
      <c r="B34" s="40" t="s">
        <v>368</v>
      </c>
      <c r="C34" s="40" t="s">
        <v>369</v>
      </c>
      <c r="D34" s="40" t="s">
        <v>370</v>
      </c>
      <c r="E34" s="38" t="s">
        <v>278</v>
      </c>
      <c r="F34" s="40" t="s">
        <v>279</v>
      </c>
      <c r="G34" s="35"/>
      <c r="H34" s="34" t="s">
        <v>371</v>
      </c>
      <c r="I34" s="36" t="s">
        <v>258</v>
      </c>
      <c r="J34" s="36" t="s">
        <v>259</v>
      </c>
      <c r="K34" s="36" t="s">
        <v>260</v>
      </c>
      <c r="L34" s="36" t="s">
        <v>261</v>
      </c>
      <c r="M34" s="37" t="s">
        <v>262</v>
      </c>
    </row>
    <row r="35">
      <c r="A35" s="34">
        <v>36.0</v>
      </c>
      <c r="B35" s="40" t="s">
        <v>372</v>
      </c>
      <c r="C35" s="38" t="s">
        <v>320</v>
      </c>
      <c r="D35" s="42" t="s">
        <v>373</v>
      </c>
      <c r="E35" s="38" t="s">
        <v>374</v>
      </c>
      <c r="F35" s="38" t="s">
        <v>375</v>
      </c>
      <c r="G35" s="35"/>
      <c r="H35" s="49" t="s">
        <v>376</v>
      </c>
      <c r="I35" s="36" t="s">
        <v>258</v>
      </c>
      <c r="J35" s="36" t="s">
        <v>259</v>
      </c>
      <c r="K35" s="36" t="s">
        <v>260</v>
      </c>
      <c r="L35" s="36" t="s">
        <v>261</v>
      </c>
      <c r="M35" s="37" t="s">
        <v>262</v>
      </c>
    </row>
    <row r="36">
      <c r="A36" s="34">
        <v>37.0</v>
      </c>
      <c r="B36" s="34" t="s">
        <v>377</v>
      </c>
      <c r="C36" s="38" t="s">
        <v>284</v>
      </c>
      <c r="D36" s="40" t="s">
        <v>378</v>
      </c>
      <c r="E36" s="38" t="s">
        <v>379</v>
      </c>
      <c r="F36" s="38" t="s">
        <v>380</v>
      </c>
      <c r="G36" s="35"/>
      <c r="H36" s="34" t="s">
        <v>381</v>
      </c>
      <c r="I36" s="36" t="s">
        <v>258</v>
      </c>
      <c r="J36" s="36" t="s">
        <v>259</v>
      </c>
      <c r="K36" s="36" t="s">
        <v>260</v>
      </c>
      <c r="L36" s="36" t="s">
        <v>261</v>
      </c>
      <c r="M36" s="37" t="s">
        <v>262</v>
      </c>
    </row>
    <row r="37">
      <c r="A37" s="46">
        <v>38.0</v>
      </c>
      <c r="B37" s="46" t="s">
        <v>382</v>
      </c>
      <c r="C37" s="38" t="s">
        <v>383</v>
      </c>
      <c r="D37" s="50" t="s">
        <v>384</v>
      </c>
      <c r="E37" s="38" t="s">
        <v>385</v>
      </c>
      <c r="F37" s="38" t="s">
        <v>375</v>
      </c>
      <c r="G37" s="47"/>
      <c r="H37" s="46" t="s">
        <v>216</v>
      </c>
      <c r="I37" s="36" t="s">
        <v>258</v>
      </c>
      <c r="J37" s="36" t="s">
        <v>259</v>
      </c>
      <c r="K37" s="36" t="s">
        <v>260</v>
      </c>
      <c r="L37" s="36" t="s">
        <v>261</v>
      </c>
      <c r="M37" s="37" t="s">
        <v>262</v>
      </c>
    </row>
    <row r="38">
      <c r="A38" s="34">
        <v>39.0</v>
      </c>
      <c r="B38" s="34" t="s">
        <v>386</v>
      </c>
      <c r="C38" s="50" t="s">
        <v>387</v>
      </c>
      <c r="D38" s="47"/>
      <c r="E38" s="38" t="s">
        <v>388</v>
      </c>
      <c r="F38" s="38" t="s">
        <v>360</v>
      </c>
      <c r="G38" s="47"/>
      <c r="H38" s="46" t="s">
        <v>235</v>
      </c>
      <c r="I38" s="36" t="s">
        <v>258</v>
      </c>
      <c r="J38" s="36" t="s">
        <v>259</v>
      </c>
      <c r="K38" s="36" t="s">
        <v>260</v>
      </c>
      <c r="L38" s="45" t="s">
        <v>325</v>
      </c>
      <c r="M38" s="37" t="s">
        <v>262</v>
      </c>
    </row>
    <row r="39">
      <c r="A39" s="46">
        <v>40.0</v>
      </c>
      <c r="B39" s="46" t="s">
        <v>389</v>
      </c>
      <c r="C39" s="38" t="s">
        <v>390</v>
      </c>
      <c r="D39" s="50" t="s">
        <v>391</v>
      </c>
      <c r="E39" s="38" t="s">
        <v>392</v>
      </c>
      <c r="F39" s="50" t="s">
        <v>279</v>
      </c>
      <c r="G39" s="47"/>
      <c r="H39" s="51" t="s">
        <v>393</v>
      </c>
      <c r="I39" s="36" t="s">
        <v>258</v>
      </c>
      <c r="J39" s="36" t="s">
        <v>259</v>
      </c>
      <c r="K39" s="36" t="s">
        <v>260</v>
      </c>
      <c r="L39" s="45" t="s">
        <v>325</v>
      </c>
      <c r="M39" s="37" t="s">
        <v>262</v>
      </c>
    </row>
    <row r="40">
      <c r="A40" s="46">
        <v>41.0</v>
      </c>
      <c r="B40" s="46" t="s">
        <v>394</v>
      </c>
      <c r="C40" s="38" t="s">
        <v>395</v>
      </c>
      <c r="D40" s="40" t="s">
        <v>396</v>
      </c>
      <c r="E40" s="38" t="s">
        <v>392</v>
      </c>
      <c r="F40" s="50" t="s">
        <v>279</v>
      </c>
      <c r="G40" s="47"/>
      <c r="H40" s="46" t="s">
        <v>397</v>
      </c>
      <c r="I40" s="36" t="s">
        <v>258</v>
      </c>
      <c r="J40" s="36" t="s">
        <v>259</v>
      </c>
      <c r="K40" s="36" t="s">
        <v>260</v>
      </c>
      <c r="L40" s="45" t="s">
        <v>325</v>
      </c>
      <c r="M40" s="37" t="s">
        <v>262</v>
      </c>
    </row>
    <row r="41">
      <c r="A41" s="52">
        <v>42.0</v>
      </c>
      <c r="B41" s="53" t="s">
        <v>398</v>
      </c>
      <c r="C41" s="48"/>
      <c r="D41" s="48" t="s">
        <v>399</v>
      </c>
      <c r="E41" s="38" t="s">
        <v>278</v>
      </c>
      <c r="F41" s="40" t="s">
        <v>279</v>
      </c>
      <c r="G41" s="48">
        <v>9.893051803E9</v>
      </c>
      <c r="H41" s="54" t="s">
        <v>400</v>
      </c>
      <c r="I41" s="36" t="s">
        <v>258</v>
      </c>
      <c r="J41" s="36" t="s">
        <v>259</v>
      </c>
      <c r="K41" s="36" t="s">
        <v>260</v>
      </c>
      <c r="L41" s="45" t="s">
        <v>325</v>
      </c>
      <c r="M41" s="37" t="s">
        <v>262</v>
      </c>
    </row>
    <row r="42">
      <c r="A42" s="46">
        <v>43.0</v>
      </c>
      <c r="B42" s="55" t="s">
        <v>155</v>
      </c>
      <c r="C42" s="38" t="s">
        <v>383</v>
      </c>
      <c r="D42" s="55" t="s">
        <v>363</v>
      </c>
      <c r="E42" s="38" t="s">
        <v>278</v>
      </c>
      <c r="F42" s="40" t="s">
        <v>279</v>
      </c>
      <c r="G42" s="54"/>
      <c r="H42" s="56" t="s">
        <v>401</v>
      </c>
      <c r="I42" s="36" t="s">
        <v>258</v>
      </c>
      <c r="J42" s="36" t="s">
        <v>259</v>
      </c>
      <c r="K42" s="36" t="s">
        <v>260</v>
      </c>
      <c r="L42" s="36" t="s">
        <v>261</v>
      </c>
      <c r="M42" s="37" t="s">
        <v>262</v>
      </c>
    </row>
    <row r="43">
      <c r="A43" s="46">
        <v>44.0</v>
      </c>
      <c r="B43" s="46" t="s">
        <v>402</v>
      </c>
      <c r="C43" s="38" t="s">
        <v>383</v>
      </c>
      <c r="D43" s="46" t="s">
        <v>403</v>
      </c>
      <c r="E43" s="38" t="s">
        <v>278</v>
      </c>
      <c r="F43" s="40" t="s">
        <v>279</v>
      </c>
      <c r="G43" s="47"/>
      <c r="H43" s="46" t="s">
        <v>404</v>
      </c>
      <c r="I43" s="36" t="s">
        <v>258</v>
      </c>
      <c r="J43" s="36" t="s">
        <v>259</v>
      </c>
      <c r="K43" s="36" t="s">
        <v>260</v>
      </c>
      <c r="L43" s="36" t="s">
        <v>261</v>
      </c>
      <c r="M43" s="37" t="s">
        <v>262</v>
      </c>
    </row>
    <row r="44">
      <c r="A44" s="46">
        <v>45.0</v>
      </c>
      <c r="B44" s="46" t="s">
        <v>405</v>
      </c>
      <c r="C44" s="46" t="s">
        <v>406</v>
      </c>
      <c r="D44" s="40" t="s">
        <v>407</v>
      </c>
      <c r="E44" s="38" t="s">
        <v>278</v>
      </c>
      <c r="F44" s="40" t="s">
        <v>279</v>
      </c>
      <c r="G44" s="46">
        <v>9.92604772E9</v>
      </c>
      <c r="H44" s="47"/>
      <c r="I44" s="36" t="s">
        <v>258</v>
      </c>
      <c r="J44" s="36" t="s">
        <v>259</v>
      </c>
      <c r="K44" s="36" t="s">
        <v>260</v>
      </c>
      <c r="L44" s="36" t="s">
        <v>261</v>
      </c>
      <c r="M44" s="37" t="s">
        <v>262</v>
      </c>
    </row>
    <row r="45">
      <c r="A45" s="46">
        <v>46.0</v>
      </c>
      <c r="B45" s="46" t="s">
        <v>408</v>
      </c>
      <c r="C45" s="46" t="s">
        <v>409</v>
      </c>
      <c r="D45" s="46" t="s">
        <v>410</v>
      </c>
      <c r="E45" s="38" t="s">
        <v>278</v>
      </c>
      <c r="F45" s="40" t="s">
        <v>279</v>
      </c>
      <c r="G45" s="46" t="s">
        <v>411</v>
      </c>
      <c r="H45" s="46" t="s">
        <v>412</v>
      </c>
      <c r="I45" s="36" t="s">
        <v>258</v>
      </c>
      <c r="J45" s="36" t="s">
        <v>259</v>
      </c>
      <c r="K45" s="36" t="s">
        <v>260</v>
      </c>
      <c r="L45" s="36" t="s">
        <v>261</v>
      </c>
      <c r="M45" s="37" t="s">
        <v>262</v>
      </c>
    </row>
    <row r="46">
      <c r="H46" s="57"/>
      <c r="I46" s="58"/>
    </row>
    <row r="47">
      <c r="H47" s="59"/>
    </row>
    <row r="48">
      <c r="H48" s="57"/>
    </row>
    <row r="49">
      <c r="H49" s="60"/>
    </row>
    <row r="50">
      <c r="H50" s="57"/>
    </row>
    <row r="55">
      <c r="H55" s="59"/>
    </row>
    <row r="56">
      <c r="H56" s="59"/>
    </row>
    <row r="57">
      <c r="H57" s="61"/>
    </row>
    <row r="58">
      <c r="H58" s="57"/>
    </row>
    <row r="59">
      <c r="H59" s="62"/>
    </row>
    <row r="60">
      <c r="H60" s="57"/>
    </row>
    <row r="61">
      <c r="H61" s="57"/>
    </row>
  </sheetData>
  <hyperlinks>
    <hyperlink r:id="rId1" ref="H5"/>
    <hyperlink r:id="rId2" ref="H6"/>
    <hyperlink r:id="rId3" ref="H13"/>
    <hyperlink r:id="rId4" ref="H24"/>
    <hyperlink r:id="rId5" ref="H35"/>
    <hyperlink r:id="rId6" ref="H3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</cols>
  <sheetData>
    <row r="1">
      <c r="A1" s="57">
        <v>1.0</v>
      </c>
      <c r="B1" s="35" t="s">
        <v>149</v>
      </c>
      <c r="C1" s="34" t="s">
        <v>366</v>
      </c>
      <c r="D1" s="35" t="s">
        <v>150</v>
      </c>
      <c r="E1" s="35" t="s">
        <v>151</v>
      </c>
    </row>
    <row r="2">
      <c r="A2" s="57">
        <v>2.0</v>
      </c>
      <c r="B2" s="34" t="s">
        <v>263</v>
      </c>
      <c r="C2" s="38" t="s">
        <v>264</v>
      </c>
      <c r="D2" s="34" t="s">
        <v>265</v>
      </c>
      <c r="E2" s="34" t="s">
        <v>268</v>
      </c>
    </row>
    <row r="3">
      <c r="A3" s="57">
        <v>3.0</v>
      </c>
      <c r="B3" s="35" t="s">
        <v>202</v>
      </c>
      <c r="C3" s="34" t="s">
        <v>366</v>
      </c>
      <c r="D3" s="35" t="s">
        <v>203</v>
      </c>
      <c r="E3" s="39" t="s">
        <v>204</v>
      </c>
    </row>
    <row r="4">
      <c r="A4" s="57">
        <v>4.0</v>
      </c>
      <c r="B4" s="35" t="s">
        <v>161</v>
      </c>
      <c r="C4" s="38" t="s">
        <v>269</v>
      </c>
      <c r="D4" s="34" t="s">
        <v>270</v>
      </c>
      <c r="E4" s="39" t="s">
        <v>163</v>
      </c>
    </row>
    <row r="5">
      <c r="A5" s="57">
        <v>5.0</v>
      </c>
      <c r="B5" s="35" t="s">
        <v>158</v>
      </c>
      <c r="C5" s="35"/>
      <c r="D5" s="34" t="s">
        <v>273</v>
      </c>
      <c r="E5" s="39" t="s">
        <v>160</v>
      </c>
    </row>
    <row r="6">
      <c r="A6" s="57">
        <v>6.0</v>
      </c>
      <c r="B6" s="40" t="s">
        <v>189</v>
      </c>
      <c r="C6" s="34" t="s">
        <v>366</v>
      </c>
      <c r="D6" s="34" t="s">
        <v>190</v>
      </c>
      <c r="E6" s="34" t="s">
        <v>191</v>
      </c>
    </row>
    <row r="7">
      <c r="A7" s="57">
        <v>7.0</v>
      </c>
      <c r="B7" s="34" t="s">
        <v>275</v>
      </c>
      <c r="C7" s="38" t="s">
        <v>276</v>
      </c>
      <c r="D7" s="40" t="s">
        <v>277</v>
      </c>
      <c r="E7" s="34" t="s">
        <v>213</v>
      </c>
    </row>
    <row r="8">
      <c r="A8" s="57">
        <v>8.0</v>
      </c>
      <c r="B8" s="34" t="s">
        <v>280</v>
      </c>
      <c r="C8" s="40"/>
      <c r="D8" s="40" t="s">
        <v>281</v>
      </c>
      <c r="E8" s="34" t="s">
        <v>175</v>
      </c>
    </row>
    <row r="9">
      <c r="A9" s="57">
        <v>9.0</v>
      </c>
      <c r="B9" s="40" t="s">
        <v>179</v>
      </c>
      <c r="C9" s="38" t="s">
        <v>284</v>
      </c>
      <c r="D9" s="40" t="s">
        <v>285</v>
      </c>
      <c r="E9" s="34" t="s">
        <v>181</v>
      </c>
    </row>
    <row r="10">
      <c r="A10" s="57">
        <v>10.0</v>
      </c>
      <c r="B10" s="34" t="s">
        <v>286</v>
      </c>
      <c r="C10" s="38" t="s">
        <v>287</v>
      </c>
      <c r="D10" s="34" t="s">
        <v>288</v>
      </c>
      <c r="E10" s="34" t="s">
        <v>289</v>
      </c>
    </row>
    <row r="11">
      <c r="A11" s="57">
        <v>11.0</v>
      </c>
      <c r="B11" s="40" t="s">
        <v>290</v>
      </c>
      <c r="C11" s="38" t="s">
        <v>291</v>
      </c>
      <c r="D11" s="34" t="s">
        <v>292</v>
      </c>
      <c r="E11" s="34" t="s">
        <v>188</v>
      </c>
    </row>
    <row r="12">
      <c r="A12" s="57">
        <v>12.0</v>
      </c>
      <c r="B12" s="41" t="s">
        <v>243</v>
      </c>
      <c r="C12" s="38" t="s">
        <v>293</v>
      </c>
      <c r="D12" s="34" t="s">
        <v>294</v>
      </c>
      <c r="E12" s="39" t="s">
        <v>296</v>
      </c>
    </row>
    <row r="13">
      <c r="A13" s="57">
        <v>13.0</v>
      </c>
      <c r="B13" s="34" t="s">
        <v>297</v>
      </c>
      <c r="C13" s="38" t="s">
        <v>298</v>
      </c>
      <c r="D13" s="34" t="s">
        <v>299</v>
      </c>
      <c r="E13" s="35" t="s">
        <v>302</v>
      </c>
    </row>
    <row r="14">
      <c r="A14" s="57">
        <v>14.0</v>
      </c>
      <c r="B14" s="40" t="s">
        <v>303</v>
      </c>
      <c r="C14" s="38" t="s">
        <v>284</v>
      </c>
      <c r="D14" s="34" t="s">
        <v>304</v>
      </c>
      <c r="E14" s="34" t="s">
        <v>166</v>
      </c>
    </row>
    <row r="15">
      <c r="A15" s="57">
        <v>15.0</v>
      </c>
      <c r="B15" s="42" t="s">
        <v>307</v>
      </c>
      <c r="C15" s="43" t="s">
        <v>291</v>
      </c>
      <c r="D15" s="42" t="s">
        <v>308</v>
      </c>
      <c r="E15" s="42" t="s">
        <v>310</v>
      </c>
    </row>
    <row r="16">
      <c r="A16" s="57">
        <v>16.0</v>
      </c>
      <c r="B16" s="34" t="s">
        <v>245</v>
      </c>
      <c r="C16" s="33" t="s">
        <v>311</v>
      </c>
      <c r="D16" s="34" t="s">
        <v>312</v>
      </c>
      <c r="E16" s="34" t="s">
        <v>247</v>
      </c>
    </row>
    <row r="17">
      <c r="A17" s="57">
        <v>17.0</v>
      </c>
      <c r="B17" s="34" t="s">
        <v>315</v>
      </c>
      <c r="C17" s="38" t="s">
        <v>316</v>
      </c>
      <c r="D17" s="34" t="s">
        <v>317</v>
      </c>
      <c r="E17" s="34" t="s">
        <v>318</v>
      </c>
    </row>
    <row r="18">
      <c r="A18" s="57">
        <v>18.0</v>
      </c>
      <c r="B18" s="40" t="s">
        <v>319</v>
      </c>
      <c r="C18" s="38" t="s">
        <v>320</v>
      </c>
      <c r="D18" s="34" t="s">
        <v>321</v>
      </c>
      <c r="E18" s="35" t="s">
        <v>324</v>
      </c>
    </row>
    <row r="19">
      <c r="A19" s="57">
        <v>19.0</v>
      </c>
      <c r="B19" s="34" t="s">
        <v>327</v>
      </c>
      <c r="C19" s="38" t="s">
        <v>320</v>
      </c>
      <c r="D19" s="34" t="s">
        <v>328</v>
      </c>
      <c r="E19" s="35" t="s">
        <v>172</v>
      </c>
    </row>
    <row r="20">
      <c r="A20" s="57">
        <v>20.0</v>
      </c>
      <c r="B20" s="35" t="s">
        <v>239</v>
      </c>
      <c r="C20" s="38" t="s">
        <v>329</v>
      </c>
      <c r="D20" s="34" t="s">
        <v>330</v>
      </c>
      <c r="E20" s="35" t="s">
        <v>241</v>
      </c>
    </row>
    <row r="21">
      <c r="A21" s="57">
        <v>21.0</v>
      </c>
      <c r="B21" s="35" t="s">
        <v>332</v>
      </c>
      <c r="C21" s="38" t="s">
        <v>333</v>
      </c>
      <c r="D21" s="34" t="s">
        <v>334</v>
      </c>
      <c r="E21" s="35" t="s">
        <v>198</v>
      </c>
    </row>
    <row r="22">
      <c r="A22" s="57">
        <v>22.0</v>
      </c>
      <c r="B22" s="34" t="s">
        <v>217</v>
      </c>
      <c r="C22" s="63" t="s">
        <v>291</v>
      </c>
      <c r="D22" s="34" t="s">
        <v>363</v>
      </c>
      <c r="E22" s="34" t="s">
        <v>219</v>
      </c>
    </row>
    <row r="23">
      <c r="A23" s="57">
        <v>23.0</v>
      </c>
      <c r="B23" s="35" t="s">
        <v>337</v>
      </c>
      <c r="C23" s="38" t="s">
        <v>338</v>
      </c>
      <c r="D23" s="34" t="s">
        <v>339</v>
      </c>
      <c r="E23" s="39" t="s">
        <v>341</v>
      </c>
    </row>
    <row r="24">
      <c r="A24" s="57">
        <v>24.0</v>
      </c>
      <c r="B24" s="34" t="s">
        <v>342</v>
      </c>
      <c r="C24" s="38" t="s">
        <v>291</v>
      </c>
      <c r="D24" s="40" t="s">
        <v>343</v>
      </c>
      <c r="E24" s="34" t="s">
        <v>344</v>
      </c>
    </row>
    <row r="25">
      <c r="A25" s="57">
        <v>25.0</v>
      </c>
      <c r="B25" s="34" t="s">
        <v>345</v>
      </c>
      <c r="C25" s="38" t="s">
        <v>284</v>
      </c>
      <c r="D25" s="40" t="s">
        <v>346</v>
      </c>
      <c r="E25" s="42" t="s">
        <v>348</v>
      </c>
    </row>
    <row r="26">
      <c r="A26" s="57">
        <v>26.0</v>
      </c>
      <c r="B26" s="34" t="s">
        <v>349</v>
      </c>
      <c r="C26" s="38" t="s">
        <v>320</v>
      </c>
      <c r="D26" s="40" t="s">
        <v>350</v>
      </c>
      <c r="E26" s="34" t="s">
        <v>201</v>
      </c>
    </row>
    <row r="27">
      <c r="A27" s="57">
        <v>27.0</v>
      </c>
      <c r="B27" s="34" t="s">
        <v>227</v>
      </c>
      <c r="C27" s="63" t="s">
        <v>413</v>
      </c>
      <c r="D27" s="34" t="s">
        <v>414</v>
      </c>
      <c r="E27" s="34" t="s">
        <v>229</v>
      </c>
    </row>
    <row r="28">
      <c r="A28" s="57">
        <v>28.0</v>
      </c>
      <c r="B28" s="34" t="s">
        <v>351</v>
      </c>
      <c r="C28" s="38" t="s">
        <v>352</v>
      </c>
      <c r="D28" s="40" t="s">
        <v>353</v>
      </c>
      <c r="E28" s="34" t="s">
        <v>238</v>
      </c>
    </row>
    <row r="29">
      <c r="A29" s="57">
        <v>29.0</v>
      </c>
      <c r="B29" s="42" t="s">
        <v>355</v>
      </c>
      <c r="C29" s="42" t="s">
        <v>415</v>
      </c>
      <c r="D29" s="48"/>
      <c r="E29" s="42" t="s">
        <v>356</v>
      </c>
    </row>
    <row r="30">
      <c r="A30" s="57">
        <v>30.0</v>
      </c>
      <c r="B30" s="34" t="s">
        <v>357</v>
      </c>
      <c r="C30" s="38" t="s">
        <v>358</v>
      </c>
      <c r="D30" s="40" t="s">
        <v>359</v>
      </c>
      <c r="E30" s="34" t="s">
        <v>361</v>
      </c>
    </row>
    <row r="31">
      <c r="A31" s="57">
        <v>31.0</v>
      </c>
      <c r="B31" s="40" t="s">
        <v>362</v>
      </c>
      <c r="C31" s="38" t="s">
        <v>291</v>
      </c>
      <c r="D31" s="34" t="s">
        <v>363</v>
      </c>
      <c r="E31" s="34" t="s">
        <v>364</v>
      </c>
    </row>
    <row r="32">
      <c r="A32" s="57">
        <v>32.0</v>
      </c>
      <c r="B32" s="40" t="s">
        <v>365</v>
      </c>
      <c r="C32" s="40" t="s">
        <v>366</v>
      </c>
      <c r="D32" s="40" t="s">
        <v>367</v>
      </c>
      <c r="E32" s="34" t="s">
        <v>222</v>
      </c>
    </row>
    <row r="33">
      <c r="A33" s="57">
        <v>33.0</v>
      </c>
      <c r="B33" s="40" t="s">
        <v>368</v>
      </c>
      <c r="C33" s="40" t="s">
        <v>369</v>
      </c>
      <c r="D33" s="40" t="s">
        <v>370</v>
      </c>
      <c r="E33" s="34" t="s">
        <v>371</v>
      </c>
    </row>
    <row r="34">
      <c r="A34" s="57">
        <v>34.0</v>
      </c>
      <c r="B34" s="40" t="s">
        <v>372</v>
      </c>
      <c r="C34" s="38" t="s">
        <v>320</v>
      </c>
      <c r="D34" s="42" t="s">
        <v>373</v>
      </c>
      <c r="E34" s="49" t="s">
        <v>416</v>
      </c>
    </row>
    <row r="35">
      <c r="A35" s="57">
        <v>35.0</v>
      </c>
      <c r="B35" s="34" t="s">
        <v>377</v>
      </c>
      <c r="C35" s="38" t="s">
        <v>284</v>
      </c>
      <c r="D35" s="40" t="s">
        <v>378</v>
      </c>
      <c r="E35" s="34" t="s">
        <v>381</v>
      </c>
    </row>
    <row r="36">
      <c r="A36" s="57">
        <v>36.0</v>
      </c>
      <c r="B36" s="46" t="s">
        <v>382</v>
      </c>
      <c r="C36" s="38" t="s">
        <v>383</v>
      </c>
      <c r="D36" s="50" t="s">
        <v>384</v>
      </c>
      <c r="E36" s="46" t="s">
        <v>216</v>
      </c>
    </row>
    <row r="37">
      <c r="A37" s="57">
        <v>37.0</v>
      </c>
      <c r="B37" s="34" t="s">
        <v>417</v>
      </c>
      <c r="C37" s="50" t="s">
        <v>387</v>
      </c>
      <c r="D37" s="47"/>
      <c r="E37" s="46" t="s">
        <v>235</v>
      </c>
    </row>
    <row r="38">
      <c r="A38" s="57">
        <v>38.0</v>
      </c>
      <c r="B38" s="46" t="s">
        <v>389</v>
      </c>
      <c r="C38" s="38" t="s">
        <v>390</v>
      </c>
      <c r="D38" s="50" t="s">
        <v>391</v>
      </c>
      <c r="E38" s="51" t="s">
        <v>393</v>
      </c>
    </row>
    <row r="39">
      <c r="A39" s="57">
        <v>39.0</v>
      </c>
      <c r="B39" s="46" t="s">
        <v>394</v>
      </c>
      <c r="C39" s="38" t="s">
        <v>395</v>
      </c>
      <c r="D39" s="40" t="s">
        <v>396</v>
      </c>
      <c r="E39" s="46" t="s">
        <v>397</v>
      </c>
    </row>
    <row r="40">
      <c r="A40" s="57">
        <v>40.0</v>
      </c>
      <c r="B40" s="53" t="s">
        <v>398</v>
      </c>
      <c r="C40" s="42" t="s">
        <v>418</v>
      </c>
      <c r="D40" s="48" t="s">
        <v>399</v>
      </c>
      <c r="E40" s="54" t="s">
        <v>400</v>
      </c>
    </row>
    <row r="41">
      <c r="A41" s="57">
        <v>41.0</v>
      </c>
      <c r="B41" s="55" t="s">
        <v>155</v>
      </c>
      <c r="C41" s="38" t="s">
        <v>383</v>
      </c>
      <c r="D41" s="55" t="s">
        <v>363</v>
      </c>
      <c r="E41" s="56" t="s">
        <v>401</v>
      </c>
    </row>
    <row r="42">
      <c r="A42" s="57">
        <v>42.0</v>
      </c>
      <c r="B42" s="46" t="s">
        <v>402</v>
      </c>
      <c r="C42" s="38" t="s">
        <v>383</v>
      </c>
      <c r="D42" s="46" t="s">
        <v>403</v>
      </c>
      <c r="E42" s="46" t="s">
        <v>404</v>
      </c>
    </row>
    <row r="43">
      <c r="A43" s="57">
        <v>43.0</v>
      </c>
      <c r="B43" s="46" t="s">
        <v>408</v>
      </c>
      <c r="C43" s="46" t="s">
        <v>409</v>
      </c>
      <c r="D43" s="46" t="s">
        <v>410</v>
      </c>
      <c r="E43" s="46" t="s">
        <v>412</v>
      </c>
    </row>
  </sheetData>
  <hyperlinks>
    <hyperlink r:id="rId1" ref="E4"/>
    <hyperlink r:id="rId2" ref="E5"/>
    <hyperlink r:id="rId3" ref="E12"/>
    <hyperlink r:id="rId4" ref="E23"/>
    <hyperlink r:id="rId5" ref="E34"/>
    <hyperlink r:id="rId6" ref="E38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9.38"/>
    <col customWidth="1" min="3" max="3" width="48.25"/>
  </cols>
  <sheetData>
    <row r="1">
      <c r="A1" s="30" t="s">
        <v>141</v>
      </c>
      <c r="B1" s="30" t="s">
        <v>142</v>
      </c>
      <c r="C1" s="31" t="s">
        <v>249</v>
      </c>
    </row>
    <row r="2">
      <c r="A2" s="34">
        <v>1.0</v>
      </c>
      <c r="B2" s="35" t="s">
        <v>149</v>
      </c>
      <c r="C2" s="35" t="s">
        <v>150</v>
      </c>
    </row>
    <row r="3">
      <c r="A3" s="34">
        <v>2.0</v>
      </c>
      <c r="B3" s="34" t="s">
        <v>263</v>
      </c>
      <c r="C3" s="34" t="s">
        <v>265</v>
      </c>
    </row>
    <row r="4">
      <c r="A4" s="34">
        <v>3.0</v>
      </c>
      <c r="B4" s="35" t="s">
        <v>202</v>
      </c>
      <c r="C4" s="35" t="s">
        <v>203</v>
      </c>
    </row>
    <row r="5">
      <c r="A5" s="34">
        <v>4.0</v>
      </c>
      <c r="B5" s="35" t="s">
        <v>161</v>
      </c>
      <c r="C5" s="34" t="s">
        <v>270</v>
      </c>
    </row>
    <row r="6">
      <c r="A6" s="34">
        <v>5.0</v>
      </c>
      <c r="B6" s="35" t="s">
        <v>158</v>
      </c>
      <c r="C6" s="34" t="s">
        <v>273</v>
      </c>
    </row>
    <row r="7">
      <c r="A7" s="34">
        <v>6.0</v>
      </c>
      <c r="B7" s="40" t="s">
        <v>189</v>
      </c>
      <c r="C7" s="34" t="s">
        <v>190</v>
      </c>
    </row>
    <row r="8">
      <c r="A8" s="34">
        <v>7.0</v>
      </c>
      <c r="B8" s="34" t="s">
        <v>275</v>
      </c>
      <c r="C8" s="40" t="s">
        <v>277</v>
      </c>
    </row>
    <row r="9">
      <c r="A9" s="34">
        <v>8.0</v>
      </c>
      <c r="B9" s="34" t="s">
        <v>280</v>
      </c>
      <c r="C9" s="40" t="s">
        <v>281</v>
      </c>
    </row>
    <row r="10">
      <c r="A10" s="34">
        <v>9.0</v>
      </c>
      <c r="B10" s="40" t="s">
        <v>179</v>
      </c>
      <c r="C10" s="40" t="s">
        <v>285</v>
      </c>
    </row>
    <row r="11">
      <c r="A11" s="34">
        <v>10.0</v>
      </c>
      <c r="B11" s="34" t="s">
        <v>286</v>
      </c>
      <c r="C11" s="34" t="s">
        <v>288</v>
      </c>
    </row>
    <row r="12">
      <c r="A12" s="34">
        <v>11.0</v>
      </c>
      <c r="B12" s="40" t="s">
        <v>290</v>
      </c>
      <c r="C12" s="34" t="s">
        <v>292</v>
      </c>
    </row>
    <row r="13">
      <c r="A13" s="34">
        <v>12.0</v>
      </c>
      <c r="B13" s="41" t="s">
        <v>243</v>
      </c>
      <c r="C13" s="34" t="s">
        <v>294</v>
      </c>
    </row>
    <row r="14">
      <c r="A14" s="34">
        <v>13.0</v>
      </c>
      <c r="B14" s="34" t="s">
        <v>297</v>
      </c>
      <c r="C14" s="34" t="s">
        <v>299</v>
      </c>
    </row>
    <row r="15">
      <c r="A15" s="34">
        <v>14.0</v>
      </c>
      <c r="B15" s="40" t="s">
        <v>303</v>
      </c>
      <c r="C15" s="34" t="s">
        <v>304</v>
      </c>
    </row>
    <row r="16">
      <c r="A16" s="34">
        <v>15.0</v>
      </c>
      <c r="B16" s="42" t="s">
        <v>307</v>
      </c>
      <c r="C16" s="42" t="s">
        <v>308</v>
      </c>
    </row>
    <row r="17">
      <c r="A17" s="34">
        <v>17.0</v>
      </c>
      <c r="B17" s="34" t="s">
        <v>245</v>
      </c>
      <c r="C17" s="34" t="s">
        <v>312</v>
      </c>
    </row>
    <row r="18">
      <c r="A18" s="34">
        <v>18.0</v>
      </c>
      <c r="B18" s="34" t="s">
        <v>315</v>
      </c>
      <c r="C18" s="34" t="s">
        <v>317</v>
      </c>
    </row>
    <row r="19">
      <c r="A19" s="34">
        <v>19.0</v>
      </c>
      <c r="B19" s="40" t="s">
        <v>319</v>
      </c>
      <c r="C19" s="34" t="s">
        <v>321</v>
      </c>
    </row>
    <row r="20">
      <c r="A20" s="34">
        <v>20.0</v>
      </c>
      <c r="B20" s="34" t="s">
        <v>327</v>
      </c>
      <c r="C20" s="34" t="s">
        <v>328</v>
      </c>
    </row>
    <row r="21">
      <c r="A21" s="34">
        <v>22.0</v>
      </c>
      <c r="B21" s="35" t="s">
        <v>239</v>
      </c>
      <c r="C21" s="34" t="s">
        <v>330</v>
      </c>
    </row>
    <row r="22">
      <c r="A22" s="34">
        <v>23.0</v>
      </c>
      <c r="B22" s="35" t="s">
        <v>332</v>
      </c>
      <c r="C22" s="34" t="s">
        <v>334</v>
      </c>
    </row>
    <row r="23">
      <c r="A23" s="34">
        <v>24.0</v>
      </c>
      <c r="B23" s="34" t="s">
        <v>217</v>
      </c>
      <c r="C23" s="34" t="s">
        <v>336</v>
      </c>
    </row>
    <row r="24">
      <c r="A24" s="34">
        <v>25.0</v>
      </c>
      <c r="B24" s="35" t="s">
        <v>337</v>
      </c>
      <c r="C24" s="34" t="s">
        <v>339</v>
      </c>
    </row>
    <row r="25">
      <c r="A25" s="34">
        <v>26.0</v>
      </c>
      <c r="B25" s="34" t="s">
        <v>342</v>
      </c>
      <c r="C25" s="40" t="s">
        <v>343</v>
      </c>
    </row>
    <row r="26">
      <c r="A26" s="34">
        <v>27.0</v>
      </c>
      <c r="B26" s="34" t="s">
        <v>345</v>
      </c>
      <c r="C26" s="40" t="s">
        <v>346</v>
      </c>
    </row>
    <row r="27">
      <c r="A27" s="34">
        <v>28.0</v>
      </c>
      <c r="B27" s="34" t="s">
        <v>349</v>
      </c>
      <c r="C27" s="40" t="s">
        <v>350</v>
      </c>
    </row>
    <row r="28">
      <c r="A28" s="34">
        <v>29.0</v>
      </c>
      <c r="B28" s="34" t="s">
        <v>227</v>
      </c>
      <c r="C28" s="34" t="s">
        <v>228</v>
      </c>
    </row>
    <row r="29">
      <c r="A29" s="34">
        <v>30.0</v>
      </c>
      <c r="B29" s="34" t="s">
        <v>351</v>
      </c>
      <c r="C29" s="40" t="s">
        <v>353</v>
      </c>
    </row>
    <row r="30">
      <c r="A30" s="42">
        <v>31.0</v>
      </c>
      <c r="B30" s="42" t="s">
        <v>355</v>
      </c>
      <c r="C30" s="48"/>
    </row>
    <row r="31">
      <c r="A31" s="34">
        <v>32.0</v>
      </c>
      <c r="B31" s="34" t="s">
        <v>357</v>
      </c>
      <c r="C31" s="40" t="s">
        <v>359</v>
      </c>
    </row>
    <row r="32">
      <c r="A32" s="34">
        <v>33.0</v>
      </c>
      <c r="B32" s="40" t="s">
        <v>362</v>
      </c>
      <c r="C32" s="34" t="s">
        <v>363</v>
      </c>
    </row>
    <row r="33">
      <c r="A33" s="34">
        <v>34.0</v>
      </c>
      <c r="B33" s="40" t="s">
        <v>365</v>
      </c>
      <c r="C33" s="40" t="s">
        <v>367</v>
      </c>
    </row>
    <row r="34">
      <c r="A34" s="34">
        <v>35.0</v>
      </c>
      <c r="B34" s="40" t="s">
        <v>368</v>
      </c>
      <c r="C34" s="40" t="s">
        <v>370</v>
      </c>
    </row>
    <row r="35">
      <c r="A35" s="34">
        <v>36.0</v>
      </c>
      <c r="B35" s="40" t="s">
        <v>372</v>
      </c>
      <c r="C35" s="42" t="s">
        <v>373</v>
      </c>
    </row>
    <row r="36">
      <c r="A36" s="34">
        <v>37.0</v>
      </c>
      <c r="B36" s="34" t="s">
        <v>377</v>
      </c>
      <c r="C36" s="40" t="s">
        <v>378</v>
      </c>
    </row>
    <row r="37">
      <c r="A37" s="46">
        <v>38.0</v>
      </c>
      <c r="B37" s="46" t="s">
        <v>382</v>
      </c>
      <c r="C37" s="50" t="s">
        <v>384</v>
      </c>
    </row>
    <row r="38">
      <c r="A38" s="34">
        <v>39.0</v>
      </c>
      <c r="B38" s="34" t="s">
        <v>419</v>
      </c>
      <c r="C38" s="47"/>
    </row>
    <row r="39">
      <c r="A39" s="46">
        <v>40.0</v>
      </c>
      <c r="B39" s="46" t="s">
        <v>389</v>
      </c>
      <c r="C39" s="50" t="s">
        <v>391</v>
      </c>
    </row>
    <row r="40">
      <c r="A40" s="46">
        <v>41.0</v>
      </c>
      <c r="B40" s="46" t="s">
        <v>394</v>
      </c>
      <c r="C40" s="40" t="s">
        <v>396</v>
      </c>
    </row>
    <row r="41">
      <c r="A41" s="52">
        <v>42.0</v>
      </c>
      <c r="B41" s="53" t="s">
        <v>398</v>
      </c>
      <c r="C41" s="48" t="s">
        <v>399</v>
      </c>
    </row>
    <row r="42">
      <c r="A42" s="46">
        <v>43.0</v>
      </c>
      <c r="B42" s="55" t="s">
        <v>155</v>
      </c>
      <c r="C42" s="55" t="s">
        <v>363</v>
      </c>
    </row>
    <row r="43">
      <c r="A43" s="46">
        <v>44.0</v>
      </c>
      <c r="B43" s="46" t="s">
        <v>402</v>
      </c>
      <c r="C43" s="46" t="s">
        <v>403</v>
      </c>
    </row>
    <row r="44">
      <c r="A44" s="46">
        <v>45.0</v>
      </c>
      <c r="B44" s="46" t="s">
        <v>405</v>
      </c>
      <c r="C44" s="40" t="s">
        <v>407</v>
      </c>
    </row>
    <row r="45">
      <c r="A45" s="46">
        <v>46.0</v>
      </c>
      <c r="B45" s="46" t="s">
        <v>408</v>
      </c>
      <c r="C45" s="46" t="s">
        <v>410</v>
      </c>
    </row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1.13"/>
    <col customWidth="1" min="3" max="3" width="41.63"/>
    <col customWidth="1" min="4" max="4" width="18.63"/>
    <col customWidth="1" min="5" max="5" width="31.0"/>
    <col customWidth="1" min="7" max="7" width="26.0"/>
  </cols>
  <sheetData>
    <row r="1">
      <c r="A1" s="34">
        <v>1.0</v>
      </c>
      <c r="B1" s="35" t="s">
        <v>149</v>
      </c>
      <c r="C1" s="35" t="s">
        <v>150</v>
      </c>
      <c r="D1" s="35">
        <v>9.650880208E9</v>
      </c>
      <c r="E1" s="35" t="s">
        <v>151</v>
      </c>
      <c r="F1" s="36" t="s">
        <v>258</v>
      </c>
      <c r="G1" s="36" t="s">
        <v>259</v>
      </c>
      <c r="H1" s="36" t="s">
        <v>260</v>
      </c>
      <c r="I1" s="36" t="s">
        <v>261</v>
      </c>
      <c r="J1" s="37" t="s">
        <v>262</v>
      </c>
    </row>
    <row r="2">
      <c r="A2" s="34">
        <v>2.0</v>
      </c>
      <c r="B2" s="34" t="s">
        <v>263</v>
      </c>
      <c r="C2" s="34" t="s">
        <v>153</v>
      </c>
      <c r="D2" s="34">
        <v>9.829213032E9</v>
      </c>
      <c r="E2" s="34" t="s">
        <v>268</v>
      </c>
      <c r="F2" s="36" t="s">
        <v>258</v>
      </c>
      <c r="G2" s="36" t="s">
        <v>259</v>
      </c>
      <c r="H2" s="36" t="s">
        <v>260</v>
      </c>
      <c r="I2" s="36" t="s">
        <v>261</v>
      </c>
      <c r="J2" s="37" t="s">
        <v>262</v>
      </c>
    </row>
    <row r="3">
      <c r="A3" s="34">
        <v>3.0</v>
      </c>
      <c r="B3" s="35" t="s">
        <v>202</v>
      </c>
      <c r="C3" s="35" t="s">
        <v>203</v>
      </c>
      <c r="D3" s="35">
        <v>9.457756036E9</v>
      </c>
      <c r="E3" s="39" t="s">
        <v>204</v>
      </c>
      <c r="F3" s="36" t="s">
        <v>258</v>
      </c>
      <c r="G3" s="36" t="s">
        <v>259</v>
      </c>
      <c r="H3" s="36" t="s">
        <v>260</v>
      </c>
      <c r="I3" s="36" t="s">
        <v>261</v>
      </c>
      <c r="J3" s="37" t="s">
        <v>262</v>
      </c>
    </row>
    <row r="4">
      <c r="A4" s="34">
        <v>4.0</v>
      </c>
      <c r="B4" s="35" t="s">
        <v>161</v>
      </c>
      <c r="C4" s="35" t="s">
        <v>162</v>
      </c>
      <c r="D4" s="35">
        <v>9.447689272E9</v>
      </c>
      <c r="E4" s="39" t="s">
        <v>163</v>
      </c>
      <c r="F4" s="36" t="s">
        <v>258</v>
      </c>
      <c r="G4" s="36" t="s">
        <v>259</v>
      </c>
      <c r="H4" s="36" t="s">
        <v>260</v>
      </c>
      <c r="I4" s="36" t="s">
        <v>261</v>
      </c>
      <c r="J4" s="37" t="s">
        <v>262</v>
      </c>
    </row>
    <row r="5">
      <c r="A5" s="34">
        <v>5.0</v>
      </c>
      <c r="B5" s="35" t="s">
        <v>158</v>
      </c>
      <c r="C5" s="35" t="s">
        <v>159</v>
      </c>
      <c r="D5" s="35">
        <v>9.560957605E9</v>
      </c>
      <c r="E5" s="39" t="s">
        <v>160</v>
      </c>
      <c r="F5" s="36" t="s">
        <v>258</v>
      </c>
      <c r="G5" s="36" t="s">
        <v>259</v>
      </c>
      <c r="H5" s="36" t="s">
        <v>260</v>
      </c>
      <c r="I5" s="36" t="s">
        <v>261</v>
      </c>
      <c r="J5" s="37" t="s">
        <v>262</v>
      </c>
    </row>
    <row r="6">
      <c r="A6" s="34">
        <v>6.0</v>
      </c>
      <c r="B6" s="40" t="s">
        <v>189</v>
      </c>
      <c r="C6" s="34" t="s">
        <v>190</v>
      </c>
      <c r="D6" s="34">
        <v>9.810512605E9</v>
      </c>
      <c r="E6" s="34" t="s">
        <v>191</v>
      </c>
      <c r="F6" s="36" t="s">
        <v>258</v>
      </c>
      <c r="G6" s="36" t="s">
        <v>259</v>
      </c>
      <c r="H6" s="36" t="s">
        <v>260</v>
      </c>
      <c r="I6" s="36" t="s">
        <v>261</v>
      </c>
      <c r="J6" s="37" t="s">
        <v>262</v>
      </c>
    </row>
    <row r="7">
      <c r="A7" s="34">
        <v>7.0</v>
      </c>
      <c r="B7" s="34" t="s">
        <v>275</v>
      </c>
      <c r="C7" s="40" t="s">
        <v>420</v>
      </c>
      <c r="D7" s="34">
        <v>9.893894622E9</v>
      </c>
      <c r="E7" s="34" t="s">
        <v>213</v>
      </c>
      <c r="F7" s="36" t="s">
        <v>258</v>
      </c>
      <c r="G7" s="36" t="s">
        <v>259</v>
      </c>
      <c r="H7" s="36" t="s">
        <v>260</v>
      </c>
      <c r="I7" s="36" t="s">
        <v>261</v>
      </c>
      <c r="J7" s="37" t="s">
        <v>262</v>
      </c>
    </row>
    <row r="8">
      <c r="A8" s="34">
        <v>8.0</v>
      </c>
      <c r="B8" s="34" t="s">
        <v>280</v>
      </c>
      <c r="C8" s="40" t="s">
        <v>421</v>
      </c>
      <c r="D8" s="34">
        <v>9.478738197E9</v>
      </c>
      <c r="E8" s="34" t="s">
        <v>175</v>
      </c>
      <c r="F8" s="36" t="s">
        <v>258</v>
      </c>
      <c r="G8" s="36" t="s">
        <v>259</v>
      </c>
      <c r="H8" s="36" t="s">
        <v>260</v>
      </c>
      <c r="I8" s="36" t="s">
        <v>261</v>
      </c>
      <c r="J8" s="37" t="s">
        <v>262</v>
      </c>
    </row>
    <row r="9">
      <c r="A9" s="34">
        <v>9.0</v>
      </c>
      <c r="B9" s="40" t="s">
        <v>179</v>
      </c>
      <c r="C9" s="40" t="s">
        <v>422</v>
      </c>
      <c r="D9" s="34">
        <v>9.425900016E9</v>
      </c>
      <c r="E9" s="34" t="s">
        <v>181</v>
      </c>
      <c r="F9" s="36" t="s">
        <v>258</v>
      </c>
      <c r="G9" s="36" t="s">
        <v>259</v>
      </c>
      <c r="H9" s="36" t="s">
        <v>260</v>
      </c>
      <c r="I9" s="36" t="s">
        <v>261</v>
      </c>
      <c r="J9" s="37" t="s">
        <v>262</v>
      </c>
    </row>
    <row r="10">
      <c r="A10" s="34">
        <v>10.0</v>
      </c>
      <c r="B10" s="34" t="s">
        <v>286</v>
      </c>
      <c r="C10" s="34" t="s">
        <v>423</v>
      </c>
      <c r="D10" s="34">
        <v>9.826725959E9</v>
      </c>
      <c r="E10" s="34" t="s">
        <v>289</v>
      </c>
      <c r="F10" s="36" t="s">
        <v>258</v>
      </c>
      <c r="G10" s="36" t="s">
        <v>259</v>
      </c>
      <c r="H10" s="36" t="s">
        <v>260</v>
      </c>
      <c r="I10" s="36" t="s">
        <v>261</v>
      </c>
      <c r="J10" s="37" t="s">
        <v>262</v>
      </c>
    </row>
    <row r="11">
      <c r="A11" s="34">
        <v>12.0</v>
      </c>
      <c r="B11" s="41" t="s">
        <v>243</v>
      </c>
      <c r="C11" s="41" t="s">
        <v>244</v>
      </c>
      <c r="D11" s="35"/>
      <c r="E11" s="39" t="s">
        <v>296</v>
      </c>
      <c r="F11" s="36" t="s">
        <v>258</v>
      </c>
      <c r="G11" s="36" t="s">
        <v>259</v>
      </c>
      <c r="H11" s="36" t="s">
        <v>260</v>
      </c>
      <c r="I11" s="36" t="s">
        <v>261</v>
      </c>
      <c r="J11" s="37" t="s">
        <v>262</v>
      </c>
    </row>
    <row r="12">
      <c r="A12" s="34">
        <v>13.0</v>
      </c>
      <c r="B12" s="34" t="s">
        <v>297</v>
      </c>
      <c r="C12" s="35" t="s">
        <v>424</v>
      </c>
      <c r="D12" s="35"/>
      <c r="E12" s="35" t="s">
        <v>302</v>
      </c>
      <c r="F12" s="36" t="s">
        <v>258</v>
      </c>
      <c r="G12" s="36" t="s">
        <v>259</v>
      </c>
      <c r="H12" s="36" t="s">
        <v>260</v>
      </c>
      <c r="I12" s="36" t="s">
        <v>261</v>
      </c>
      <c r="J12" s="37" t="s">
        <v>262</v>
      </c>
    </row>
    <row r="13">
      <c r="A13" s="34">
        <v>15.0</v>
      </c>
      <c r="B13" s="42" t="s">
        <v>307</v>
      </c>
      <c r="C13" s="42" t="s">
        <v>425</v>
      </c>
      <c r="D13" s="42" t="s">
        <v>309</v>
      </c>
      <c r="E13" s="42" t="s">
        <v>310</v>
      </c>
      <c r="F13" s="36" t="s">
        <v>258</v>
      </c>
      <c r="G13" s="36" t="s">
        <v>259</v>
      </c>
      <c r="H13" s="36" t="s">
        <v>260</v>
      </c>
      <c r="I13" s="36" t="s">
        <v>261</v>
      </c>
      <c r="J13" s="37" t="s">
        <v>262</v>
      </c>
      <c r="M13" s="64" t="s">
        <v>349</v>
      </c>
    </row>
    <row r="14">
      <c r="A14" s="34">
        <v>17.0</v>
      </c>
      <c r="B14" s="34" t="s">
        <v>245</v>
      </c>
      <c r="C14" s="34" t="s">
        <v>246</v>
      </c>
      <c r="D14" s="34">
        <v>9.974665573E9</v>
      </c>
      <c r="E14" s="34" t="s">
        <v>247</v>
      </c>
      <c r="F14" s="36" t="s">
        <v>258</v>
      </c>
      <c r="G14" s="36" t="s">
        <v>259</v>
      </c>
      <c r="H14" s="36" t="s">
        <v>260</v>
      </c>
      <c r="I14" s="36" t="s">
        <v>261</v>
      </c>
      <c r="J14" s="37" t="s">
        <v>262</v>
      </c>
      <c r="M14" s="65" t="s">
        <v>426</v>
      </c>
    </row>
    <row r="15">
      <c r="A15" s="34">
        <v>23.0</v>
      </c>
      <c r="B15" s="35" t="s">
        <v>332</v>
      </c>
      <c r="C15" s="35" t="s">
        <v>427</v>
      </c>
      <c r="D15" s="35">
        <v>9.226245152E9</v>
      </c>
      <c r="E15" s="35" t="s">
        <v>198</v>
      </c>
      <c r="F15" s="36" t="s">
        <v>258</v>
      </c>
      <c r="G15" s="36" t="s">
        <v>259</v>
      </c>
      <c r="H15" s="36" t="s">
        <v>260</v>
      </c>
      <c r="I15" s="36" t="s">
        <v>261</v>
      </c>
      <c r="J15" s="37" t="s">
        <v>262</v>
      </c>
      <c r="M15" s="65" t="s">
        <v>428</v>
      </c>
    </row>
    <row r="16">
      <c r="A16" s="34">
        <v>27.0</v>
      </c>
      <c r="B16" s="34" t="s">
        <v>345</v>
      </c>
      <c r="C16" s="40" t="s">
        <v>429</v>
      </c>
      <c r="D16" s="34">
        <v>9.300002414E9</v>
      </c>
      <c r="E16" s="42" t="s">
        <v>348</v>
      </c>
      <c r="F16" s="36" t="s">
        <v>258</v>
      </c>
      <c r="G16" s="36" t="s">
        <v>259</v>
      </c>
      <c r="H16" s="36" t="s">
        <v>260</v>
      </c>
      <c r="I16" s="36" t="s">
        <v>261</v>
      </c>
      <c r="J16" s="37" t="s">
        <v>262</v>
      </c>
      <c r="M16" s="66" t="s">
        <v>430</v>
      </c>
    </row>
    <row r="17">
      <c r="A17" s="34">
        <v>33.0</v>
      </c>
      <c r="B17" s="40" t="s">
        <v>362</v>
      </c>
      <c r="C17" s="34" t="s">
        <v>336</v>
      </c>
      <c r="D17" s="34">
        <v>9.826037078E9</v>
      </c>
      <c r="E17" s="34" t="s">
        <v>364</v>
      </c>
      <c r="F17" s="36" t="s">
        <v>258</v>
      </c>
      <c r="G17" s="36" t="s">
        <v>259</v>
      </c>
      <c r="H17" s="36" t="s">
        <v>260</v>
      </c>
      <c r="I17" s="36" t="s">
        <v>261</v>
      </c>
      <c r="J17" s="37" t="s">
        <v>262</v>
      </c>
      <c r="M17" s="46" t="s">
        <v>408</v>
      </c>
    </row>
    <row r="18">
      <c r="A18" s="34">
        <v>34.0</v>
      </c>
      <c r="B18" s="40" t="s">
        <v>365</v>
      </c>
      <c r="C18" s="40" t="s">
        <v>367</v>
      </c>
      <c r="D18" s="34">
        <v>9.893231977E9</v>
      </c>
      <c r="E18" s="34" t="s">
        <v>222</v>
      </c>
      <c r="F18" s="36" t="s">
        <v>258</v>
      </c>
      <c r="G18" s="36" t="s">
        <v>259</v>
      </c>
      <c r="H18" s="36" t="s">
        <v>260</v>
      </c>
      <c r="I18" s="36" t="s">
        <v>261</v>
      </c>
      <c r="J18" s="37" t="s">
        <v>262</v>
      </c>
      <c r="M18" s="46" t="s">
        <v>394</v>
      </c>
    </row>
    <row r="19">
      <c r="A19" s="34">
        <v>35.0</v>
      </c>
      <c r="B19" s="40" t="s">
        <v>368</v>
      </c>
      <c r="C19" s="40" t="s">
        <v>370</v>
      </c>
      <c r="D19" s="35"/>
      <c r="E19" s="34" t="s">
        <v>371</v>
      </c>
      <c r="F19" s="36" t="s">
        <v>258</v>
      </c>
      <c r="G19" s="36" t="s">
        <v>259</v>
      </c>
      <c r="H19" s="36" t="s">
        <v>260</v>
      </c>
      <c r="I19" s="36" t="s">
        <v>261</v>
      </c>
      <c r="J19" s="37" t="s">
        <v>262</v>
      </c>
      <c r="M19" s="40" t="s">
        <v>319</v>
      </c>
    </row>
    <row r="20">
      <c r="A20" s="46">
        <v>43.0</v>
      </c>
      <c r="B20" s="55" t="s">
        <v>155</v>
      </c>
      <c r="C20" s="55" t="s">
        <v>431</v>
      </c>
      <c r="D20" s="54"/>
      <c r="E20" s="56" t="s">
        <v>401</v>
      </c>
      <c r="F20" s="36" t="s">
        <v>258</v>
      </c>
      <c r="G20" s="36" t="s">
        <v>259</v>
      </c>
      <c r="H20" s="36" t="s">
        <v>260</v>
      </c>
      <c r="I20" s="36" t="s">
        <v>261</v>
      </c>
      <c r="J20" s="37" t="s">
        <v>262</v>
      </c>
      <c r="M20" s="34" t="s">
        <v>327</v>
      </c>
    </row>
    <row r="21">
      <c r="A21" s="34">
        <v>26.0</v>
      </c>
      <c r="B21" s="34" t="s">
        <v>342</v>
      </c>
      <c r="C21" s="40" t="s">
        <v>432</v>
      </c>
      <c r="D21" s="35"/>
      <c r="E21" s="34" t="s">
        <v>344</v>
      </c>
      <c r="F21" s="36" t="s">
        <v>258</v>
      </c>
      <c r="G21" s="36" t="s">
        <v>259</v>
      </c>
      <c r="H21" s="36" t="s">
        <v>260</v>
      </c>
      <c r="I21" s="36" t="s">
        <v>261</v>
      </c>
      <c r="J21" s="37" t="s">
        <v>262</v>
      </c>
    </row>
    <row r="22">
      <c r="A22" s="34">
        <v>14.0</v>
      </c>
      <c r="B22" s="40" t="s">
        <v>303</v>
      </c>
      <c r="C22" s="34" t="s">
        <v>165</v>
      </c>
      <c r="D22" s="34">
        <v>9.050111759E9</v>
      </c>
      <c r="E22" s="34" t="s">
        <v>166</v>
      </c>
      <c r="F22" s="36" t="s">
        <v>258</v>
      </c>
      <c r="G22" s="36" t="s">
        <v>259</v>
      </c>
      <c r="H22" s="36" t="s">
        <v>260</v>
      </c>
      <c r="I22" s="36" t="s">
        <v>261</v>
      </c>
      <c r="J22" s="37" t="s">
        <v>262</v>
      </c>
    </row>
    <row r="23">
      <c r="A23" s="34">
        <v>24.0</v>
      </c>
      <c r="B23" s="34" t="s">
        <v>217</v>
      </c>
      <c r="C23" s="34" t="s">
        <v>336</v>
      </c>
      <c r="D23" s="35"/>
      <c r="E23" s="34" t="s">
        <v>219</v>
      </c>
      <c r="F23" s="36" t="s">
        <v>258</v>
      </c>
      <c r="G23" s="36" t="s">
        <v>259</v>
      </c>
      <c r="H23" s="36" t="s">
        <v>260</v>
      </c>
      <c r="I23" s="36" t="s">
        <v>261</v>
      </c>
      <c r="J23" s="37" t="s">
        <v>262</v>
      </c>
    </row>
    <row r="24">
      <c r="A24" s="34">
        <v>28.0</v>
      </c>
      <c r="B24" s="34" t="s">
        <v>349</v>
      </c>
      <c r="C24" s="40" t="s">
        <v>433</v>
      </c>
      <c r="D24" s="34">
        <v>9.414163199E9</v>
      </c>
      <c r="E24" s="34" t="s">
        <v>201</v>
      </c>
      <c r="F24" s="36" t="s">
        <v>258</v>
      </c>
      <c r="G24" s="36" t="s">
        <v>259</v>
      </c>
      <c r="H24" s="36" t="s">
        <v>260</v>
      </c>
      <c r="I24" s="45" t="s">
        <v>325</v>
      </c>
      <c r="J24" s="37" t="s">
        <v>262</v>
      </c>
    </row>
    <row r="25">
      <c r="A25" s="34">
        <v>29.0</v>
      </c>
      <c r="B25" s="34" t="s">
        <v>227</v>
      </c>
      <c r="C25" s="34" t="s">
        <v>228</v>
      </c>
      <c r="D25" s="35"/>
      <c r="E25" s="34" t="s">
        <v>229</v>
      </c>
      <c r="F25" s="36" t="s">
        <v>258</v>
      </c>
      <c r="G25" s="36" t="s">
        <v>259</v>
      </c>
      <c r="H25" s="36" t="s">
        <v>260</v>
      </c>
      <c r="I25" s="36" t="s">
        <v>261</v>
      </c>
      <c r="J25" s="37" t="s">
        <v>262</v>
      </c>
    </row>
    <row r="26">
      <c r="A26" s="34">
        <v>32.0</v>
      </c>
      <c r="B26" s="34" t="s">
        <v>426</v>
      </c>
      <c r="C26" s="40" t="s">
        <v>434</v>
      </c>
      <c r="D26" s="35"/>
      <c r="E26" s="34" t="s">
        <v>361</v>
      </c>
      <c r="F26" s="36" t="s">
        <v>258</v>
      </c>
      <c r="G26" s="36" t="s">
        <v>259</v>
      </c>
      <c r="H26" s="36" t="s">
        <v>260</v>
      </c>
      <c r="I26" s="45" t="s">
        <v>325</v>
      </c>
      <c r="J26" s="37" t="s">
        <v>262</v>
      </c>
    </row>
    <row r="27">
      <c r="A27" s="46">
        <v>38.0</v>
      </c>
      <c r="B27" s="46" t="s">
        <v>382</v>
      </c>
      <c r="C27" s="50" t="s">
        <v>435</v>
      </c>
      <c r="D27" s="47"/>
      <c r="E27" s="46" t="s">
        <v>216</v>
      </c>
      <c r="F27" s="36" t="s">
        <v>258</v>
      </c>
      <c r="G27" s="36" t="s">
        <v>259</v>
      </c>
      <c r="H27" s="36" t="s">
        <v>260</v>
      </c>
      <c r="I27" s="36" t="s">
        <v>261</v>
      </c>
      <c r="J27" s="37" t="s">
        <v>262</v>
      </c>
    </row>
    <row r="28">
      <c r="A28" s="34">
        <v>39.0</v>
      </c>
      <c r="B28" s="34" t="s">
        <v>436</v>
      </c>
      <c r="C28" s="50" t="s">
        <v>437</v>
      </c>
      <c r="D28" s="47"/>
      <c r="E28" s="46" t="s">
        <v>235</v>
      </c>
      <c r="F28" s="36" t="s">
        <v>258</v>
      </c>
      <c r="G28" s="36" t="s">
        <v>259</v>
      </c>
      <c r="H28" s="36" t="s">
        <v>260</v>
      </c>
      <c r="I28" s="45" t="s">
        <v>325</v>
      </c>
      <c r="J28" s="37" t="s">
        <v>262</v>
      </c>
    </row>
    <row r="29">
      <c r="A29" s="46">
        <v>40.0</v>
      </c>
      <c r="B29" s="46" t="s">
        <v>430</v>
      </c>
      <c r="C29" s="50" t="s">
        <v>231</v>
      </c>
      <c r="D29" s="47"/>
      <c r="E29" s="51" t="s">
        <v>393</v>
      </c>
      <c r="F29" s="36" t="s">
        <v>258</v>
      </c>
      <c r="G29" s="36" t="s">
        <v>259</v>
      </c>
      <c r="H29" s="36" t="s">
        <v>260</v>
      </c>
      <c r="I29" s="45" t="s">
        <v>325</v>
      </c>
      <c r="J29" s="37" t="s">
        <v>262</v>
      </c>
    </row>
    <row r="30">
      <c r="A30" s="46">
        <v>45.0</v>
      </c>
      <c r="B30" s="46" t="s">
        <v>402</v>
      </c>
      <c r="C30" s="46" t="s">
        <v>438</v>
      </c>
      <c r="D30" s="47"/>
      <c r="E30" s="46" t="s">
        <v>404</v>
      </c>
      <c r="F30" s="36" t="s">
        <v>258</v>
      </c>
      <c r="G30" s="36" t="s">
        <v>259</v>
      </c>
      <c r="H30" s="36" t="s">
        <v>260</v>
      </c>
      <c r="I30" s="36" t="s">
        <v>261</v>
      </c>
      <c r="J30" s="37" t="s">
        <v>262</v>
      </c>
    </row>
    <row r="31">
      <c r="A31" s="34">
        <v>11.0</v>
      </c>
      <c r="B31" s="40" t="s">
        <v>290</v>
      </c>
      <c r="C31" s="34" t="s">
        <v>186</v>
      </c>
      <c r="D31" s="34" t="s">
        <v>187</v>
      </c>
      <c r="E31" s="34" t="s">
        <v>188</v>
      </c>
      <c r="F31" s="36" t="s">
        <v>258</v>
      </c>
      <c r="G31" s="36" t="s">
        <v>259</v>
      </c>
      <c r="H31" s="36" t="s">
        <v>260</v>
      </c>
      <c r="I31" s="36" t="s">
        <v>261</v>
      </c>
      <c r="J31" s="37" t="s">
        <v>262</v>
      </c>
    </row>
    <row r="32">
      <c r="A32" s="34">
        <v>18.0</v>
      </c>
      <c r="B32" s="34" t="s">
        <v>315</v>
      </c>
      <c r="C32" s="35" t="s">
        <v>439</v>
      </c>
      <c r="D32" s="35">
        <v>9.810066244E9</v>
      </c>
      <c r="E32" s="34" t="s">
        <v>318</v>
      </c>
      <c r="F32" s="36" t="s">
        <v>258</v>
      </c>
      <c r="G32" s="36" t="s">
        <v>259</v>
      </c>
      <c r="H32" s="36" t="s">
        <v>260</v>
      </c>
      <c r="I32" s="36" t="s">
        <v>261</v>
      </c>
      <c r="J32" s="37" t="s">
        <v>262</v>
      </c>
    </row>
    <row r="33">
      <c r="A33" s="34">
        <v>19.0</v>
      </c>
      <c r="B33" s="40" t="s">
        <v>319</v>
      </c>
      <c r="C33" s="34" t="s">
        <v>440</v>
      </c>
      <c r="D33" s="35">
        <v>9.827264151E9</v>
      </c>
      <c r="E33" s="35" t="s">
        <v>324</v>
      </c>
      <c r="F33" s="36" t="s">
        <v>258</v>
      </c>
      <c r="G33" s="36" t="s">
        <v>259</v>
      </c>
      <c r="H33" s="36" t="s">
        <v>260</v>
      </c>
      <c r="I33" s="45" t="s">
        <v>325</v>
      </c>
      <c r="J33" s="37" t="s">
        <v>262</v>
      </c>
    </row>
    <row r="34">
      <c r="A34" s="34">
        <v>20.0</v>
      </c>
      <c r="B34" s="34" t="s">
        <v>327</v>
      </c>
      <c r="C34" s="35" t="s">
        <v>171</v>
      </c>
      <c r="D34" s="35">
        <v>9.923555705E9</v>
      </c>
      <c r="E34" s="35" t="s">
        <v>172</v>
      </c>
      <c r="F34" s="36" t="s">
        <v>258</v>
      </c>
      <c r="G34" s="36" t="s">
        <v>259</v>
      </c>
      <c r="H34" s="36" t="s">
        <v>260</v>
      </c>
      <c r="I34" s="45" t="s">
        <v>325</v>
      </c>
      <c r="J34" s="37" t="s">
        <v>262</v>
      </c>
    </row>
    <row r="35">
      <c r="A35" s="67">
        <v>21.0</v>
      </c>
      <c r="B35" s="68" t="s">
        <v>441</v>
      </c>
      <c r="C35" s="68" t="s">
        <v>442</v>
      </c>
      <c r="D35" s="69">
        <v>9.727769684E9</v>
      </c>
      <c r="E35" s="69" t="s">
        <v>443</v>
      </c>
      <c r="F35" s="67" t="s">
        <v>258</v>
      </c>
      <c r="G35" s="67" t="s">
        <v>259</v>
      </c>
      <c r="H35" s="67" t="s">
        <v>260</v>
      </c>
      <c r="I35" s="67" t="s">
        <v>325</v>
      </c>
      <c r="J35" s="67" t="s">
        <v>262</v>
      </c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34">
        <v>22.0</v>
      </c>
      <c r="B36" s="35" t="s">
        <v>239</v>
      </c>
      <c r="C36" s="35" t="s">
        <v>444</v>
      </c>
      <c r="D36" s="35">
        <v>9.004043297E9</v>
      </c>
      <c r="E36" s="35" t="s">
        <v>241</v>
      </c>
      <c r="F36" s="36" t="s">
        <v>258</v>
      </c>
      <c r="G36" s="36" t="s">
        <v>259</v>
      </c>
      <c r="H36" s="36" t="s">
        <v>260</v>
      </c>
      <c r="I36" s="36" t="s">
        <v>261</v>
      </c>
      <c r="J36" s="37" t="s">
        <v>262</v>
      </c>
    </row>
    <row r="37">
      <c r="A37" s="34">
        <v>25.0</v>
      </c>
      <c r="B37" s="35" t="s">
        <v>337</v>
      </c>
      <c r="C37" s="35" t="s">
        <v>445</v>
      </c>
      <c r="D37" s="35">
        <v>9.926015814E9</v>
      </c>
      <c r="E37" s="39" t="s">
        <v>341</v>
      </c>
      <c r="F37" s="36" t="s">
        <v>258</v>
      </c>
      <c r="G37" s="36" t="s">
        <v>259</v>
      </c>
      <c r="H37" s="36" t="s">
        <v>260</v>
      </c>
      <c r="I37" s="36" t="s">
        <v>261</v>
      </c>
      <c r="J37" s="37" t="s">
        <v>262</v>
      </c>
    </row>
    <row r="38">
      <c r="A38" s="34">
        <v>30.0</v>
      </c>
      <c r="B38" s="34" t="s">
        <v>351</v>
      </c>
      <c r="C38" s="40" t="s">
        <v>446</v>
      </c>
      <c r="D38" s="35"/>
      <c r="E38" s="34" t="s">
        <v>238</v>
      </c>
      <c r="F38" s="36" t="s">
        <v>258</v>
      </c>
      <c r="G38" s="36" t="s">
        <v>259</v>
      </c>
      <c r="H38" s="36" t="s">
        <v>260</v>
      </c>
      <c r="I38" s="36" t="s">
        <v>261</v>
      </c>
      <c r="J38" s="37" t="s">
        <v>262</v>
      </c>
    </row>
    <row r="39">
      <c r="A39" s="42">
        <v>31.0</v>
      </c>
      <c r="B39" s="42" t="s">
        <v>355</v>
      </c>
      <c r="C39" s="48"/>
      <c r="D39" s="48"/>
      <c r="E39" s="42" t="s">
        <v>356</v>
      </c>
      <c r="F39" s="36" t="s">
        <v>258</v>
      </c>
      <c r="G39" s="36" t="s">
        <v>259</v>
      </c>
      <c r="H39" s="36" t="s">
        <v>260</v>
      </c>
      <c r="I39" s="36" t="s">
        <v>261</v>
      </c>
      <c r="J39" s="37" t="s">
        <v>262</v>
      </c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34">
        <v>36.0</v>
      </c>
      <c r="B40" s="40" t="s">
        <v>372</v>
      </c>
      <c r="C40" s="42" t="s">
        <v>447</v>
      </c>
      <c r="D40" s="35"/>
      <c r="E40" s="49" t="s">
        <v>448</v>
      </c>
      <c r="F40" s="36" t="s">
        <v>258</v>
      </c>
      <c r="G40" s="36" t="s">
        <v>259</v>
      </c>
      <c r="H40" s="36" t="s">
        <v>260</v>
      </c>
      <c r="I40" s="36" t="s">
        <v>261</v>
      </c>
      <c r="J40" s="37" t="s">
        <v>262</v>
      </c>
    </row>
    <row r="41">
      <c r="A41" s="34">
        <v>37.0</v>
      </c>
      <c r="B41" s="34" t="s">
        <v>377</v>
      </c>
      <c r="C41" s="40" t="s">
        <v>449</v>
      </c>
      <c r="D41" s="35"/>
      <c r="E41" s="34" t="s">
        <v>381</v>
      </c>
      <c r="F41" s="36" t="s">
        <v>258</v>
      </c>
      <c r="G41" s="36" t="s">
        <v>259</v>
      </c>
      <c r="H41" s="36" t="s">
        <v>260</v>
      </c>
      <c r="I41" s="36" t="s">
        <v>261</v>
      </c>
      <c r="J41" s="37" t="s">
        <v>262</v>
      </c>
    </row>
    <row r="42">
      <c r="A42" s="46">
        <v>41.0</v>
      </c>
      <c r="B42" s="46" t="s">
        <v>394</v>
      </c>
      <c r="C42" s="40" t="s">
        <v>450</v>
      </c>
      <c r="D42" s="47"/>
      <c r="E42" s="46" t="s">
        <v>397</v>
      </c>
      <c r="F42" s="36" t="s">
        <v>258</v>
      </c>
      <c r="G42" s="36" t="s">
        <v>259</v>
      </c>
      <c r="H42" s="36" t="s">
        <v>260</v>
      </c>
      <c r="I42" s="45" t="s">
        <v>325</v>
      </c>
      <c r="J42" s="37" t="s">
        <v>262</v>
      </c>
    </row>
    <row r="43">
      <c r="A43" s="52">
        <v>42.0</v>
      </c>
      <c r="B43" s="53" t="s">
        <v>398</v>
      </c>
      <c r="C43" s="48" t="s">
        <v>399</v>
      </c>
      <c r="D43" s="48">
        <v>9.893051803E9</v>
      </c>
      <c r="E43" s="54" t="s">
        <v>400</v>
      </c>
      <c r="F43" s="36" t="s">
        <v>258</v>
      </c>
      <c r="G43" s="36" t="s">
        <v>259</v>
      </c>
      <c r="H43" s="36" t="s">
        <v>260</v>
      </c>
      <c r="I43" s="36" t="s">
        <v>261</v>
      </c>
      <c r="J43" s="37" t="s">
        <v>262</v>
      </c>
    </row>
    <row r="44">
      <c r="A44" s="27">
        <v>43.0</v>
      </c>
      <c r="B44" s="46" t="s">
        <v>408</v>
      </c>
      <c r="C44" s="46" t="s">
        <v>409</v>
      </c>
      <c r="D44" s="46"/>
      <c r="E44" s="46" t="s">
        <v>410</v>
      </c>
      <c r="F44" s="36" t="s">
        <v>258</v>
      </c>
      <c r="G44" s="36" t="s">
        <v>259</v>
      </c>
      <c r="H44" s="36" t="s">
        <v>260</v>
      </c>
      <c r="I44" s="45" t="s">
        <v>325</v>
      </c>
      <c r="J44" s="37" t="s">
        <v>262</v>
      </c>
    </row>
  </sheetData>
  <hyperlinks>
    <hyperlink r:id="rId1" ref="E4"/>
    <hyperlink r:id="rId2" ref="E5"/>
    <hyperlink r:id="rId3" ref="E11"/>
    <hyperlink r:id="rId4" ref="E29"/>
    <hyperlink r:id="rId5" ref="E37"/>
    <hyperlink r:id="rId6" ref="E40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88"/>
    <col customWidth="1" min="5" max="5" width="33.13"/>
    <col customWidth="1" min="6" max="6" width="25.88"/>
    <col customWidth="1" min="7" max="7" width="24.88"/>
    <col customWidth="1" min="8" max="8" width="19.63"/>
  </cols>
  <sheetData>
    <row r="1">
      <c r="A1" s="71" t="s">
        <v>451</v>
      </c>
      <c r="B1" s="71" t="s">
        <v>452</v>
      </c>
      <c r="C1" s="72" t="s">
        <v>453</v>
      </c>
      <c r="D1" s="72" t="s">
        <v>454</v>
      </c>
      <c r="E1" s="72" t="s">
        <v>455</v>
      </c>
      <c r="F1" s="72" t="s">
        <v>456</v>
      </c>
      <c r="G1" s="72" t="s">
        <v>248</v>
      </c>
      <c r="H1" s="72" t="s">
        <v>457</v>
      </c>
      <c r="I1" s="72" t="s">
        <v>143</v>
      </c>
      <c r="J1" s="72" t="s">
        <v>251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>
      <c r="A2" s="73">
        <v>1.0</v>
      </c>
      <c r="B2" s="73" t="s">
        <v>458</v>
      </c>
      <c r="C2" s="74">
        <v>44790.0</v>
      </c>
      <c r="D2" s="75" t="s">
        <v>459</v>
      </c>
      <c r="E2" s="76"/>
      <c r="F2" s="76"/>
      <c r="G2" s="76"/>
      <c r="H2" s="76"/>
      <c r="I2" s="76"/>
      <c r="J2" s="76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>
      <c r="A3" s="73"/>
      <c r="B3" s="73" t="s">
        <v>458</v>
      </c>
      <c r="C3" s="74">
        <v>44790.0</v>
      </c>
      <c r="D3" s="75" t="s">
        <v>460</v>
      </c>
      <c r="E3" s="76"/>
      <c r="F3" s="76"/>
      <c r="G3" s="76"/>
      <c r="H3" s="76"/>
      <c r="I3" s="76"/>
      <c r="J3" s="76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>
      <c r="A4" s="73"/>
      <c r="B4" s="73" t="s">
        <v>458</v>
      </c>
      <c r="C4" s="74">
        <v>44790.0</v>
      </c>
      <c r="D4" s="75" t="s">
        <v>461</v>
      </c>
      <c r="E4" s="77" t="s">
        <v>462</v>
      </c>
      <c r="F4" s="76" t="s">
        <v>463</v>
      </c>
      <c r="G4" s="76" t="s">
        <v>366</v>
      </c>
      <c r="H4" s="76" t="s">
        <v>464</v>
      </c>
      <c r="I4" s="76" t="s">
        <v>274</v>
      </c>
      <c r="J4" s="76" t="s">
        <v>274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>
      <c r="A5" s="73"/>
      <c r="B5" s="73" t="s">
        <v>458</v>
      </c>
      <c r="C5" s="74">
        <v>44790.0</v>
      </c>
      <c r="D5" s="75" t="s">
        <v>465</v>
      </c>
      <c r="E5" s="78" t="s">
        <v>466</v>
      </c>
      <c r="F5" s="76" t="s">
        <v>149</v>
      </c>
      <c r="G5" s="76" t="s">
        <v>366</v>
      </c>
      <c r="H5" s="76" t="s">
        <v>467</v>
      </c>
      <c r="I5" s="76" t="s">
        <v>274</v>
      </c>
      <c r="J5" s="76" t="s">
        <v>274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>
      <c r="A6" s="73">
        <v>2.0</v>
      </c>
      <c r="B6" s="73" t="s">
        <v>458</v>
      </c>
      <c r="C6" s="74">
        <v>44791.0</v>
      </c>
      <c r="D6" s="79" t="s">
        <v>468</v>
      </c>
      <c r="E6" s="80" t="s">
        <v>469</v>
      </c>
      <c r="F6" s="81" t="s">
        <v>470</v>
      </c>
      <c r="G6" s="82" t="s">
        <v>264</v>
      </c>
      <c r="H6" s="27" t="s">
        <v>471</v>
      </c>
      <c r="I6" s="82" t="s">
        <v>266</v>
      </c>
      <c r="J6" s="81" t="s">
        <v>267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>
      <c r="A7" s="73"/>
      <c r="B7" s="73"/>
      <c r="C7" s="74"/>
      <c r="D7" s="23"/>
      <c r="E7" s="83"/>
      <c r="F7" s="23"/>
      <c r="G7" s="83"/>
      <c r="I7" s="83"/>
      <c r="J7" s="23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>
      <c r="A8" s="73"/>
      <c r="B8" s="73" t="s">
        <v>458</v>
      </c>
      <c r="C8" s="74">
        <v>44791.0</v>
      </c>
      <c r="D8" s="79" t="s">
        <v>472</v>
      </c>
      <c r="E8" s="84" t="s">
        <v>473</v>
      </c>
      <c r="F8" s="85" t="s">
        <v>202</v>
      </c>
      <c r="G8" s="85" t="s">
        <v>366</v>
      </c>
      <c r="H8" s="85" t="s">
        <v>474</v>
      </c>
      <c r="I8" s="85" t="s">
        <v>274</v>
      </c>
      <c r="J8" s="85" t="s">
        <v>274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>
      <c r="A9" s="73"/>
      <c r="B9" s="73"/>
      <c r="C9" s="74"/>
      <c r="D9" s="23"/>
      <c r="E9" s="83"/>
      <c r="F9" s="23"/>
      <c r="G9" s="23"/>
      <c r="H9" s="23"/>
      <c r="I9" s="23"/>
      <c r="J9" s="23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>
      <c r="A10" s="86">
        <v>3.0</v>
      </c>
      <c r="B10" s="86" t="s">
        <v>475</v>
      </c>
      <c r="C10" s="87">
        <v>44792.0</v>
      </c>
      <c r="D10" s="88" t="s">
        <v>476</v>
      </c>
      <c r="E10" s="5"/>
      <c r="F10" s="5"/>
      <c r="G10" s="5"/>
      <c r="H10" s="5"/>
      <c r="I10" s="5"/>
      <c r="J10" s="6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>
      <c r="A11" s="73">
        <v>4.0</v>
      </c>
      <c r="B11" s="73" t="s">
        <v>477</v>
      </c>
      <c r="C11" s="74">
        <v>44793.0</v>
      </c>
      <c r="D11" s="79" t="s">
        <v>468</v>
      </c>
      <c r="E11" s="89" t="s">
        <v>478</v>
      </c>
      <c r="F11" s="90" t="s">
        <v>479</v>
      </c>
      <c r="G11" s="91" t="s">
        <v>269</v>
      </c>
      <c r="H11" s="92" t="s">
        <v>480</v>
      </c>
      <c r="I11" s="91" t="s">
        <v>481</v>
      </c>
      <c r="J11" s="90" t="s">
        <v>272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>
      <c r="A12" s="73"/>
      <c r="B12" s="73"/>
      <c r="C12" s="74"/>
      <c r="D12" s="23"/>
      <c r="E12" s="83"/>
      <c r="F12" s="23"/>
      <c r="G12" s="23"/>
      <c r="H12" s="23"/>
      <c r="I12" s="23"/>
      <c r="J12" s="2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  <row r="13">
      <c r="A13" s="73"/>
      <c r="B13" s="73"/>
      <c r="C13" s="74"/>
      <c r="D13" s="79" t="s">
        <v>472</v>
      </c>
      <c r="E13" s="93" t="s">
        <v>482</v>
      </c>
      <c r="F13" s="93" t="s">
        <v>483</v>
      </c>
      <c r="G13" s="84"/>
      <c r="H13" s="93" t="s">
        <v>484</v>
      </c>
      <c r="I13" s="93" t="s">
        <v>274</v>
      </c>
      <c r="J13" s="93" t="s">
        <v>274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>
      <c r="A14" s="73"/>
      <c r="B14" s="73"/>
      <c r="C14" s="74"/>
      <c r="D14" s="23"/>
      <c r="E14" s="83"/>
      <c r="F14" s="83"/>
      <c r="G14" s="83"/>
      <c r="H14" s="83"/>
      <c r="I14" s="83"/>
      <c r="J14" s="8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>
      <c r="A15" s="94">
        <v>5.0</v>
      </c>
      <c r="B15" s="94" t="s">
        <v>55</v>
      </c>
      <c r="C15" s="95">
        <v>44794.0</v>
      </c>
      <c r="D15" s="79" t="s">
        <v>468</v>
      </c>
      <c r="E15" s="80" t="s">
        <v>485</v>
      </c>
      <c r="F15" s="81" t="s">
        <v>479</v>
      </c>
      <c r="G15" s="82" t="s">
        <v>269</v>
      </c>
      <c r="H15" s="27" t="s">
        <v>480</v>
      </c>
      <c r="I15" s="82" t="s">
        <v>481</v>
      </c>
      <c r="J15" s="81" t="s">
        <v>272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>
      <c r="A16" s="94"/>
      <c r="B16" s="94"/>
      <c r="C16" s="95"/>
      <c r="D16" s="23"/>
      <c r="E16" s="83"/>
      <c r="F16" s="23"/>
      <c r="G16" s="83"/>
      <c r="I16" s="83"/>
      <c r="J16" s="23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>
      <c r="A17" s="94"/>
      <c r="B17" s="94"/>
      <c r="C17" s="95"/>
      <c r="D17" s="79" t="s">
        <v>472</v>
      </c>
      <c r="E17" s="84" t="s">
        <v>486</v>
      </c>
      <c r="F17" s="85" t="s">
        <v>487</v>
      </c>
      <c r="G17" s="85"/>
      <c r="H17" s="85" t="s">
        <v>488</v>
      </c>
      <c r="I17" s="85" t="s">
        <v>274</v>
      </c>
      <c r="J17" s="85" t="s">
        <v>274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>
      <c r="A18" s="94"/>
      <c r="B18" s="94"/>
      <c r="C18" s="95"/>
      <c r="D18" s="23"/>
      <c r="E18" s="83"/>
      <c r="F18" s="23"/>
      <c r="G18" s="23"/>
      <c r="H18" s="23"/>
      <c r="I18" s="23"/>
      <c r="J18" s="23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>
      <c r="A19" s="73">
        <v>6.0</v>
      </c>
      <c r="B19" s="73" t="s">
        <v>489</v>
      </c>
      <c r="C19" s="74">
        <v>44795.0</v>
      </c>
      <c r="D19" s="75" t="s">
        <v>459</v>
      </c>
      <c r="E19" s="96" t="s">
        <v>490</v>
      </c>
      <c r="F19" s="97" t="s">
        <v>189</v>
      </c>
      <c r="G19" s="97" t="s">
        <v>491</v>
      </c>
      <c r="H19" s="97" t="s">
        <v>492</v>
      </c>
      <c r="I19" s="97" t="s">
        <v>274</v>
      </c>
      <c r="J19" s="97" t="s">
        <v>274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>
      <c r="A20" s="73"/>
      <c r="B20" s="73"/>
      <c r="C20" s="74"/>
      <c r="D20" s="75" t="s">
        <v>460</v>
      </c>
      <c r="E20" s="98" t="s">
        <v>493</v>
      </c>
      <c r="F20" s="99" t="s">
        <v>494</v>
      </c>
      <c r="G20" s="38" t="s">
        <v>495</v>
      </c>
      <c r="H20" s="63" t="s">
        <v>496</v>
      </c>
      <c r="I20" s="63" t="s">
        <v>278</v>
      </c>
      <c r="J20" s="73" t="s">
        <v>279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>
      <c r="A21" s="73"/>
      <c r="B21" s="73"/>
      <c r="C21" s="74"/>
      <c r="D21" s="75" t="s">
        <v>461</v>
      </c>
      <c r="E21" s="76"/>
      <c r="F21" s="76"/>
      <c r="G21" s="76"/>
      <c r="H21" s="76"/>
      <c r="I21" s="76"/>
      <c r="J21" s="76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>
      <c r="A22" s="73"/>
      <c r="B22" s="73"/>
      <c r="C22" s="74"/>
      <c r="D22" s="75" t="s">
        <v>465</v>
      </c>
      <c r="E22" s="76"/>
      <c r="F22" s="76"/>
      <c r="G22" s="76"/>
      <c r="H22" s="76"/>
      <c r="I22" s="76"/>
      <c r="J22" s="76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>
      <c r="A23" s="73">
        <v>7.0</v>
      </c>
      <c r="B23" s="73" t="s">
        <v>497</v>
      </c>
      <c r="C23" s="74">
        <v>44796.0</v>
      </c>
      <c r="D23" s="100"/>
      <c r="E23" s="76"/>
      <c r="F23" s="76"/>
      <c r="G23" s="76"/>
      <c r="H23" s="76"/>
      <c r="I23" s="101"/>
      <c r="J23" s="76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>
      <c r="A24" s="73"/>
      <c r="B24" s="73"/>
      <c r="C24" s="74"/>
      <c r="D24" s="100"/>
      <c r="E24" s="76"/>
      <c r="F24" s="76"/>
      <c r="G24" s="76"/>
      <c r="H24" s="76"/>
      <c r="I24" s="76"/>
      <c r="J24" s="76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>
      <c r="A25" s="73">
        <v>8.0</v>
      </c>
      <c r="B25" s="73" t="s">
        <v>458</v>
      </c>
      <c r="C25" s="74">
        <v>44797.0</v>
      </c>
      <c r="D25" s="100"/>
      <c r="E25" s="76"/>
      <c r="F25" s="76"/>
      <c r="G25" s="76"/>
      <c r="H25" s="76"/>
      <c r="I25" s="76"/>
      <c r="J25" s="76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>
      <c r="A26" s="73">
        <v>9.0</v>
      </c>
      <c r="B26" s="73" t="s">
        <v>498</v>
      </c>
      <c r="C26" s="74">
        <v>44798.0</v>
      </c>
      <c r="D26" s="102"/>
      <c r="E26" s="102"/>
      <c r="F26" s="102"/>
      <c r="G26" s="102"/>
      <c r="H26" s="102"/>
      <c r="I26" s="102"/>
      <c r="J26" s="102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</row>
    <row r="27">
      <c r="A27" s="73">
        <v>10.0</v>
      </c>
      <c r="B27" s="73" t="s">
        <v>475</v>
      </c>
      <c r="C27" s="74">
        <v>44799.0</v>
      </c>
      <c r="D27" s="102"/>
      <c r="E27" s="102"/>
      <c r="F27" s="102"/>
      <c r="G27" s="102"/>
      <c r="H27" s="102"/>
      <c r="I27" s="102"/>
      <c r="J27" s="102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>
      <c r="A28" s="73">
        <v>11.0</v>
      </c>
      <c r="B28" s="73" t="s">
        <v>477</v>
      </c>
      <c r="C28" s="74">
        <v>44800.0</v>
      </c>
      <c r="D28" s="102"/>
      <c r="E28" s="102"/>
      <c r="F28" s="102"/>
      <c r="G28" s="102"/>
      <c r="H28" s="102"/>
      <c r="I28" s="102"/>
      <c r="J28" s="102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>
      <c r="A29" s="86">
        <v>12.0</v>
      </c>
      <c r="B29" s="86" t="s">
        <v>55</v>
      </c>
      <c r="C29" s="87">
        <v>44801.0</v>
      </c>
      <c r="D29" s="103"/>
      <c r="E29" s="103"/>
      <c r="F29" s="103"/>
      <c r="G29" s="103"/>
      <c r="H29" s="103"/>
      <c r="I29" s="103"/>
      <c r="J29" s="103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</row>
    <row r="30">
      <c r="A30" s="73">
        <v>13.0</v>
      </c>
      <c r="B30" s="73" t="s">
        <v>489</v>
      </c>
      <c r="C30" s="74">
        <v>44802.0</v>
      </c>
      <c r="D30" s="102"/>
      <c r="E30" s="102"/>
      <c r="F30" s="102"/>
      <c r="G30" s="102"/>
      <c r="H30" s="102"/>
      <c r="I30" s="102"/>
      <c r="J30" s="102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>
      <c r="A31" s="73">
        <v>14.0</v>
      </c>
      <c r="B31" s="73" t="s">
        <v>497</v>
      </c>
      <c r="C31" s="74">
        <v>44803.0</v>
      </c>
      <c r="D31" s="102"/>
      <c r="E31" s="102"/>
      <c r="F31" s="102"/>
      <c r="G31" s="102"/>
      <c r="H31" s="102"/>
      <c r="I31" s="102"/>
      <c r="J31" s="102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>
      <c r="A32" s="73">
        <v>15.0</v>
      </c>
      <c r="B32" s="73" t="s">
        <v>458</v>
      </c>
      <c r="C32" s="74">
        <v>44804.0</v>
      </c>
      <c r="D32" s="102"/>
      <c r="E32" s="102"/>
      <c r="F32" s="102"/>
      <c r="G32" s="102"/>
      <c r="H32" s="102"/>
      <c r="I32" s="102"/>
      <c r="J32" s="102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</row>
    <row r="33">
      <c r="A33" s="73">
        <v>16.0</v>
      </c>
      <c r="B33" s="73" t="s">
        <v>498</v>
      </c>
      <c r="C33" s="74">
        <v>44805.0</v>
      </c>
      <c r="D33" s="102"/>
      <c r="E33" s="102"/>
      <c r="F33" s="102"/>
      <c r="G33" s="102"/>
      <c r="H33" s="102"/>
      <c r="I33" s="102"/>
      <c r="J33" s="102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</row>
    <row r="34">
      <c r="A34" s="73">
        <v>17.0</v>
      </c>
      <c r="B34" s="73" t="s">
        <v>475</v>
      </c>
      <c r="C34" s="74">
        <v>44806.0</v>
      </c>
      <c r="D34" s="102"/>
      <c r="E34" s="102"/>
      <c r="F34" s="102"/>
      <c r="G34" s="102"/>
      <c r="H34" s="102"/>
      <c r="I34" s="102"/>
      <c r="J34" s="102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</row>
    <row r="35">
      <c r="A35" s="73">
        <v>18.0</v>
      </c>
      <c r="B35" s="73" t="s">
        <v>477</v>
      </c>
      <c r="C35" s="74">
        <v>44807.0</v>
      </c>
      <c r="D35" s="102"/>
      <c r="E35" s="102"/>
      <c r="F35" s="102"/>
      <c r="G35" s="102"/>
      <c r="H35" s="102"/>
      <c r="I35" s="102"/>
      <c r="J35" s="102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</row>
    <row r="36">
      <c r="A36" s="86">
        <v>19.0</v>
      </c>
      <c r="B36" s="86" t="s">
        <v>55</v>
      </c>
      <c r="C36" s="87">
        <v>44808.0</v>
      </c>
      <c r="D36" s="103"/>
      <c r="E36" s="103"/>
      <c r="F36" s="103"/>
      <c r="G36" s="103"/>
      <c r="H36" s="103"/>
      <c r="I36" s="103"/>
      <c r="J36" s="103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</row>
    <row r="37">
      <c r="A37" s="73">
        <v>20.0</v>
      </c>
      <c r="B37" s="73" t="s">
        <v>489</v>
      </c>
      <c r="C37" s="74">
        <v>44809.0</v>
      </c>
      <c r="D37" s="102"/>
      <c r="E37" s="102"/>
      <c r="F37" s="102"/>
      <c r="G37" s="102"/>
      <c r="H37" s="102"/>
      <c r="I37" s="102"/>
      <c r="J37" s="102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>
      <c r="A38" s="73">
        <v>21.0</v>
      </c>
      <c r="B38" s="73" t="s">
        <v>497</v>
      </c>
      <c r="C38" s="74">
        <v>44810.0</v>
      </c>
      <c r="D38" s="102"/>
      <c r="E38" s="102"/>
      <c r="F38" s="102"/>
      <c r="G38" s="102"/>
      <c r="H38" s="102"/>
      <c r="I38" s="102"/>
      <c r="J38" s="102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>
      <c r="A39" s="73">
        <v>22.0</v>
      </c>
      <c r="B39" s="73" t="s">
        <v>458</v>
      </c>
      <c r="C39" s="74">
        <v>44811.0</v>
      </c>
      <c r="D39" s="102"/>
      <c r="E39" s="102"/>
      <c r="F39" s="102"/>
      <c r="G39" s="102"/>
      <c r="H39" s="102"/>
      <c r="I39" s="102"/>
      <c r="J39" s="102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>
      <c r="A40" s="73">
        <v>23.0</v>
      </c>
      <c r="B40" s="73" t="s">
        <v>498</v>
      </c>
      <c r="C40" s="74">
        <v>44812.0</v>
      </c>
      <c r="D40" s="102"/>
      <c r="E40" s="102"/>
      <c r="F40" s="102"/>
      <c r="G40" s="102"/>
      <c r="H40" s="102"/>
      <c r="I40" s="102"/>
      <c r="J40" s="102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>
      <c r="A41" s="73">
        <v>24.0</v>
      </c>
      <c r="B41" s="73" t="s">
        <v>475</v>
      </c>
      <c r="C41" s="74">
        <v>44813.0</v>
      </c>
      <c r="D41" s="102"/>
      <c r="E41" s="102"/>
      <c r="F41" s="102"/>
      <c r="G41" s="102"/>
      <c r="H41" s="102"/>
      <c r="I41" s="102"/>
      <c r="J41" s="102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>
      <c r="A42" s="73">
        <v>25.0</v>
      </c>
      <c r="B42" s="73" t="s">
        <v>477</v>
      </c>
      <c r="C42" s="74">
        <v>44814.0</v>
      </c>
      <c r="D42" s="102"/>
      <c r="E42" s="102"/>
      <c r="F42" s="102"/>
      <c r="G42" s="102"/>
      <c r="H42" s="102"/>
      <c r="I42" s="102"/>
      <c r="J42" s="102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</row>
    <row r="43">
      <c r="A43" s="86">
        <v>26.0</v>
      </c>
      <c r="B43" s="86" t="s">
        <v>55</v>
      </c>
      <c r="C43" s="87">
        <v>44815.0</v>
      </c>
      <c r="D43" s="103"/>
      <c r="E43" s="103"/>
      <c r="F43" s="103"/>
      <c r="G43" s="103"/>
      <c r="H43" s="103"/>
      <c r="I43" s="103"/>
      <c r="J43" s="103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</row>
    <row r="44">
      <c r="A44" s="73">
        <v>27.0</v>
      </c>
      <c r="B44" s="73" t="s">
        <v>489</v>
      </c>
      <c r="C44" s="74">
        <v>44816.0</v>
      </c>
      <c r="D44" s="102"/>
      <c r="E44" s="102"/>
      <c r="F44" s="102"/>
      <c r="G44" s="102"/>
      <c r="H44" s="102"/>
      <c r="I44" s="102"/>
      <c r="J44" s="102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>
      <c r="A45" s="105">
        <v>28.0</v>
      </c>
      <c r="B45" s="73" t="s">
        <v>497</v>
      </c>
      <c r="C45" s="74">
        <v>44817.0</v>
      </c>
      <c r="D45" s="102"/>
      <c r="E45" s="102"/>
      <c r="F45" s="102"/>
      <c r="G45" s="102"/>
      <c r="H45" s="102"/>
      <c r="I45" s="102"/>
      <c r="J45" s="102"/>
    </row>
  </sheetData>
  <mergeCells count="43">
    <mergeCell ref="D6:D7"/>
    <mergeCell ref="E6:E7"/>
    <mergeCell ref="F6:F7"/>
    <mergeCell ref="G6:G7"/>
    <mergeCell ref="H6:H7"/>
    <mergeCell ref="I6:I7"/>
    <mergeCell ref="J6:J7"/>
    <mergeCell ref="E8:E9"/>
    <mergeCell ref="F8:F9"/>
    <mergeCell ref="G8:G9"/>
    <mergeCell ref="H8:H9"/>
    <mergeCell ref="I8:I9"/>
    <mergeCell ref="J8:J9"/>
    <mergeCell ref="D10:J10"/>
    <mergeCell ref="D8:D9"/>
    <mergeCell ref="E11:E12"/>
    <mergeCell ref="F11:F12"/>
    <mergeCell ref="G11:G12"/>
    <mergeCell ref="H11:H12"/>
    <mergeCell ref="I11:I12"/>
    <mergeCell ref="J11:J12"/>
    <mergeCell ref="D11:D12"/>
    <mergeCell ref="E13:E14"/>
    <mergeCell ref="F13:F14"/>
    <mergeCell ref="G13:G14"/>
    <mergeCell ref="H13:H14"/>
    <mergeCell ref="I13:I14"/>
    <mergeCell ref="J13:J14"/>
    <mergeCell ref="D15:D16"/>
    <mergeCell ref="D17:D18"/>
    <mergeCell ref="E17:E18"/>
    <mergeCell ref="F17:F18"/>
    <mergeCell ref="G17:G18"/>
    <mergeCell ref="H17:H18"/>
    <mergeCell ref="I17:I18"/>
    <mergeCell ref="J17:J18"/>
    <mergeCell ref="D13:D14"/>
    <mergeCell ref="E15:E16"/>
    <mergeCell ref="F15:F16"/>
    <mergeCell ref="G15:G16"/>
    <mergeCell ref="H15:H16"/>
    <mergeCell ref="I15:I16"/>
    <mergeCell ref="J15:J16"/>
  </mergeCells>
  <drawing r:id="rId1"/>
</worksheet>
</file>