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Coding\Python\Excel Project\Records\Course 1\"/>
    </mc:Choice>
  </mc:AlternateContent>
  <xr:revisionPtr revIDLastSave="0" documentId="13_ncr:1_{2B989D99-20ED-4818-A74B-A76B62E9C6EE}" xr6:coauthVersionLast="47" xr6:coauthVersionMax="47" xr10:uidLastSave="{00000000-0000-0000-0000-000000000000}"/>
  <bookViews>
    <workbookView xWindow="-108" yWindow="-108" windowWidth="23256" windowHeight="14616" xr2:uid="{00000000-000D-0000-FFFF-FFFF00000000}"/>
  </bookViews>
  <sheets>
    <sheet name="Form Responses 1" sheetId="1" r:id="rId1"/>
    <sheet name="base data" sheetId="2" r:id="rId2"/>
    <sheet name="Communication" sheetId="3" r:id="rId3"/>
    <sheet name="Quality" sheetId="4" r:id="rId4"/>
    <sheet name="Competency" sheetId="5" r:id="rId5"/>
    <sheet name="Usefulness of topic" sheetId="6" r:id="rId6"/>
    <sheet name="Resource Person Overall " sheetId="7" r:id="rId7"/>
    <sheet name="Resource Person Graph " sheetId="8" r:id="rId8"/>
    <sheet name="Sheet9" sheetId="9" r:id="rId9"/>
    <sheet name="Sheet10" sheetId="10" r:id="rId10"/>
  </sheets>
  <calcPr calcId="191029"/>
</workbook>
</file>

<file path=xl/calcChain.xml><?xml version="1.0" encoding="utf-8"?>
<calcChain xmlns="http://schemas.openxmlformats.org/spreadsheetml/2006/main">
  <c r="F26" i="1" l="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BZ26" i="1"/>
  <c r="CA26" i="1"/>
  <c r="CB26" i="1"/>
  <c r="CC26" i="1"/>
  <c r="CD26" i="1"/>
  <c r="CE26" i="1"/>
  <c r="CF26" i="1"/>
  <c r="CG26" i="1"/>
  <c r="CH26" i="1"/>
  <c r="CI26" i="1"/>
  <c r="CJ26" i="1"/>
  <c r="CK26" i="1"/>
  <c r="CL26" i="1"/>
  <c r="CM26" i="1"/>
  <c r="CN26" i="1"/>
  <c r="CO26" i="1"/>
  <c r="CP26" i="1"/>
  <c r="CQ26" i="1"/>
  <c r="CR26" i="1"/>
  <c r="CS26" i="1"/>
  <c r="CT26" i="1"/>
  <c r="CU26" i="1"/>
  <c r="CV26" i="1"/>
  <c r="CW26" i="1"/>
  <c r="CX26" i="1"/>
  <c r="CY26" i="1"/>
  <c r="CZ26" i="1"/>
  <c r="DA26" i="1"/>
  <c r="DB26" i="1"/>
  <c r="DC26" i="1"/>
  <c r="DD26" i="1"/>
  <c r="DE26" i="1"/>
  <c r="DF26" i="1"/>
  <c r="DG26" i="1"/>
  <c r="DH26" i="1"/>
  <c r="DI26" i="1"/>
  <c r="DJ26" i="1"/>
  <c r="DK26" i="1"/>
  <c r="DL26" i="1"/>
  <c r="DM26" i="1"/>
  <c r="DN26" i="1"/>
  <c r="DO26" i="1"/>
  <c r="DP26" i="1"/>
  <c r="DQ26" i="1"/>
  <c r="DR26" i="1"/>
  <c r="DS26" i="1"/>
  <c r="DT26" i="1"/>
  <c r="DU26" i="1"/>
  <c r="DV26" i="1"/>
  <c r="DW26" i="1"/>
  <c r="DX26" i="1"/>
  <c r="DY26" i="1"/>
  <c r="DZ26" i="1"/>
  <c r="EA26" i="1"/>
  <c r="EB26" i="1"/>
  <c r="EC26" i="1"/>
  <c r="ED26" i="1"/>
  <c r="EE26" i="1"/>
  <c r="EF26" i="1"/>
  <c r="EG26" i="1"/>
  <c r="EH26" i="1"/>
  <c r="EI26" i="1"/>
  <c r="EJ26" i="1"/>
  <c r="EK26" i="1"/>
  <c r="EL26" i="1"/>
  <c r="EM26" i="1"/>
  <c r="EN26" i="1"/>
  <c r="EO26" i="1"/>
  <c r="EP26" i="1"/>
  <c r="EQ26" i="1"/>
  <c r="ER26" i="1"/>
  <c r="ES26" i="1"/>
  <c r="ET26" i="1"/>
  <c r="EU26" i="1"/>
  <c r="EV26" i="1"/>
  <c r="EW26" i="1"/>
  <c r="EX26" i="1"/>
  <c r="EY26" i="1"/>
  <c r="EZ26" i="1"/>
  <c r="FA26" i="1"/>
  <c r="FB26" i="1"/>
  <c r="FC26" i="1"/>
  <c r="FD26" i="1"/>
  <c r="FE26" i="1"/>
  <c r="FF26" i="1"/>
  <c r="FG26" i="1"/>
  <c r="FH26" i="1"/>
  <c r="FI26" i="1"/>
  <c r="FJ26" i="1"/>
  <c r="FK26" i="1"/>
  <c r="FL26" i="1"/>
  <c r="FM26" i="1"/>
  <c r="FN26" i="1"/>
  <c r="FO26" i="1"/>
  <c r="FP26" i="1"/>
  <c r="FQ26" i="1"/>
  <c r="FR26" i="1"/>
  <c r="FS26" i="1"/>
  <c r="FT26" i="1"/>
  <c r="FU26" i="1"/>
  <c r="FV26" i="1"/>
  <c r="FW26" i="1"/>
  <c r="FX26" i="1"/>
  <c r="FY26" i="1"/>
  <c r="FZ26" i="1"/>
  <c r="GA26" i="1"/>
  <c r="GB26" i="1"/>
  <c r="GC26" i="1"/>
  <c r="GD26" i="1"/>
  <c r="GE26" i="1"/>
  <c r="E26" i="1"/>
  <c r="D26" i="1"/>
  <c r="GE23" i="1"/>
  <c r="GE22" i="1"/>
  <c r="GE21" i="1"/>
  <c r="GE20" i="1"/>
  <c r="GE24" i="1" s="1"/>
  <c r="GD23" i="1"/>
  <c r="GD22" i="1"/>
  <c r="GD21" i="1"/>
  <c r="GD20" i="1"/>
  <c r="GD24" i="1" s="1"/>
  <c r="GC23" i="1"/>
  <c r="GC22" i="1"/>
  <c r="GC21" i="1"/>
  <c r="GC20" i="1"/>
  <c r="GC24" i="1" s="1"/>
  <c r="GB23" i="1"/>
  <c r="GB22" i="1"/>
  <c r="GB21" i="1"/>
  <c r="GB20" i="1"/>
  <c r="GB24" i="1" s="1"/>
  <c r="GA23" i="1"/>
  <c r="GA22" i="1"/>
  <c r="GA21" i="1"/>
  <c r="GA20" i="1"/>
  <c r="GA24" i="1" s="1"/>
  <c r="FZ23" i="1"/>
  <c r="FZ22" i="1"/>
  <c r="FZ21" i="1"/>
  <c r="FZ20" i="1"/>
  <c r="FZ24" i="1" s="1"/>
  <c r="FY23" i="1"/>
  <c r="FY22" i="1"/>
  <c r="FY21" i="1"/>
  <c r="FY20" i="1"/>
  <c r="FY24" i="1" s="1"/>
  <c r="FX23" i="1"/>
  <c r="FX22" i="1"/>
  <c r="FX21" i="1"/>
  <c r="FX20" i="1"/>
  <c r="FX24" i="1" s="1"/>
  <c r="FW23" i="1"/>
  <c r="FW22" i="1"/>
  <c r="FW21" i="1"/>
  <c r="FW20" i="1"/>
  <c r="FW24" i="1" s="1"/>
  <c r="FV23" i="1"/>
  <c r="FV22" i="1"/>
  <c r="FV21" i="1"/>
  <c r="FV20" i="1"/>
  <c r="FV24" i="1" s="1"/>
  <c r="FU24" i="1"/>
  <c r="FU23" i="1"/>
  <c r="FU22" i="1"/>
  <c r="FU21" i="1"/>
  <c r="FU20" i="1"/>
  <c r="FT23" i="1"/>
  <c r="FT22" i="1"/>
  <c r="FT21" i="1"/>
  <c r="FT20" i="1"/>
  <c r="FT24" i="1" s="1"/>
  <c r="FS23" i="1"/>
  <c r="FS22" i="1"/>
  <c r="FS21" i="1"/>
  <c r="FS20" i="1"/>
  <c r="FS24" i="1" s="1"/>
  <c r="FR23" i="1"/>
  <c r="FR22" i="1"/>
  <c r="FR21" i="1"/>
  <c r="FR20" i="1"/>
  <c r="FR24" i="1" s="1"/>
  <c r="FQ23" i="1"/>
  <c r="FQ22" i="1"/>
  <c r="FQ21" i="1"/>
  <c r="FQ20" i="1"/>
  <c r="FQ24" i="1" s="1"/>
  <c r="FP23" i="1"/>
  <c r="FP22" i="1"/>
  <c r="FP21" i="1"/>
  <c r="FP20" i="1"/>
  <c r="FP24" i="1" s="1"/>
  <c r="FO23" i="1"/>
  <c r="FO22" i="1"/>
  <c r="FO21" i="1"/>
  <c r="FO20" i="1"/>
  <c r="FO24" i="1" s="1"/>
  <c r="FN23" i="1"/>
  <c r="FN22" i="1"/>
  <c r="FN21" i="1"/>
  <c r="FN20" i="1"/>
  <c r="FN24" i="1" s="1"/>
  <c r="FM24" i="1"/>
  <c r="FM23" i="1"/>
  <c r="FM22" i="1"/>
  <c r="FM21" i="1"/>
  <c r="FM20" i="1"/>
  <c r="FL23" i="1"/>
  <c r="FL22" i="1"/>
  <c r="FL21" i="1"/>
  <c r="FL20" i="1"/>
  <c r="FL24" i="1" s="1"/>
  <c r="FK23" i="1"/>
  <c r="FK22" i="1"/>
  <c r="FK21" i="1"/>
  <c r="FK20" i="1"/>
  <c r="FK24" i="1" s="1"/>
  <c r="FJ23" i="1"/>
  <c r="FJ22" i="1"/>
  <c r="FJ21" i="1"/>
  <c r="FJ20" i="1"/>
  <c r="FJ24" i="1" s="1"/>
  <c r="FI23" i="1"/>
  <c r="FI22" i="1"/>
  <c r="FI21" i="1"/>
  <c r="FI20" i="1"/>
  <c r="FI24" i="1" s="1"/>
  <c r="FH23" i="1"/>
  <c r="FH22" i="1"/>
  <c r="FH21" i="1"/>
  <c r="FH20" i="1"/>
  <c r="FH24" i="1" s="1"/>
  <c r="FG24" i="1"/>
  <c r="FG23" i="1"/>
  <c r="FG22" i="1"/>
  <c r="FG21" i="1"/>
  <c r="FG20" i="1"/>
  <c r="FF23" i="1"/>
  <c r="FF22" i="1"/>
  <c r="FF21" i="1"/>
  <c r="FF20" i="1"/>
  <c r="FF24" i="1" s="1"/>
  <c r="FE23" i="1"/>
  <c r="FE22" i="1"/>
  <c r="FE21" i="1"/>
  <c r="FE20" i="1"/>
  <c r="FE24" i="1" s="1"/>
  <c r="FD23" i="1"/>
  <c r="FD22" i="1"/>
  <c r="FD21" i="1"/>
  <c r="FD20" i="1"/>
  <c r="FD24" i="1" s="1"/>
  <c r="FC23" i="1"/>
  <c r="FC22" i="1"/>
  <c r="FC21" i="1"/>
  <c r="FC20" i="1"/>
  <c r="FC24" i="1" s="1"/>
  <c r="FB23" i="1"/>
  <c r="FB22" i="1"/>
  <c r="FB21" i="1"/>
  <c r="FB20" i="1"/>
  <c r="FB24" i="1" s="1"/>
  <c r="FA23" i="1"/>
  <c r="FA22" i="1"/>
  <c r="FA21" i="1"/>
  <c r="FA20" i="1"/>
  <c r="FA24" i="1" s="1"/>
  <c r="EZ23" i="1"/>
  <c r="EZ22" i="1"/>
  <c r="EZ21" i="1"/>
  <c r="EZ20" i="1"/>
  <c r="EZ24" i="1" s="1"/>
  <c r="EY24" i="1"/>
  <c r="EY23" i="1"/>
  <c r="EY22" i="1"/>
  <c r="EY21" i="1"/>
  <c r="EY20" i="1"/>
  <c r="EX23" i="1"/>
  <c r="EX22" i="1"/>
  <c r="EX21" i="1"/>
  <c r="EX20" i="1"/>
  <c r="EX24" i="1" s="1"/>
  <c r="EW23" i="1"/>
  <c r="EW22" i="1"/>
  <c r="EW21" i="1"/>
  <c r="EW20" i="1"/>
  <c r="EW24" i="1" s="1"/>
  <c r="EV23" i="1"/>
  <c r="EV22" i="1"/>
  <c r="EV21" i="1"/>
  <c r="EV20" i="1"/>
  <c r="EV24" i="1" s="1"/>
  <c r="EU23" i="1"/>
  <c r="EU22" i="1"/>
  <c r="EU21" i="1"/>
  <c r="EU20" i="1"/>
  <c r="EU24" i="1" s="1"/>
  <c r="ET23" i="1"/>
  <c r="ET22" i="1"/>
  <c r="ET21" i="1"/>
  <c r="ET20" i="1"/>
  <c r="ET24" i="1" s="1"/>
  <c r="ES23" i="1"/>
  <c r="ES22" i="1"/>
  <c r="ES21" i="1"/>
  <c r="ES20" i="1"/>
  <c r="ES24" i="1" s="1"/>
  <c r="ER23" i="1"/>
  <c r="ER22" i="1"/>
  <c r="ER21" i="1"/>
  <c r="ER20" i="1"/>
  <c r="ER24" i="1" s="1"/>
  <c r="EQ23" i="1"/>
  <c r="EQ22" i="1"/>
  <c r="EQ21" i="1"/>
  <c r="EQ20" i="1"/>
  <c r="EQ24" i="1" s="1"/>
  <c r="EP23" i="1"/>
  <c r="EP22" i="1"/>
  <c r="EP21" i="1"/>
  <c r="EP20" i="1"/>
  <c r="EP24" i="1" s="1"/>
  <c r="EO24" i="1"/>
  <c r="EO23" i="1"/>
  <c r="EO22" i="1"/>
  <c r="EO21" i="1"/>
  <c r="EO20" i="1"/>
  <c r="EN23" i="1"/>
  <c r="EN22" i="1"/>
  <c r="EN21" i="1"/>
  <c r="EN20" i="1"/>
  <c r="EN24" i="1" s="1"/>
  <c r="EM23" i="1"/>
  <c r="EM22" i="1"/>
  <c r="EM21" i="1"/>
  <c r="EM20" i="1"/>
  <c r="EM24" i="1" s="1"/>
  <c r="EL24" i="1"/>
  <c r="EL23" i="1"/>
  <c r="EL22" i="1"/>
  <c r="EL21" i="1"/>
  <c r="EL20" i="1"/>
  <c r="EK23" i="1"/>
  <c r="EK22" i="1"/>
  <c r="EK21" i="1"/>
  <c r="EK20" i="1"/>
  <c r="EK24" i="1" s="1"/>
  <c r="EJ23" i="1"/>
  <c r="EJ22" i="1"/>
  <c r="EJ21" i="1"/>
  <c r="EJ20" i="1"/>
  <c r="EJ24" i="1" s="1"/>
  <c r="EI23" i="1"/>
  <c r="EI22" i="1"/>
  <c r="EI21" i="1"/>
  <c r="EI20" i="1"/>
  <c r="EI24" i="1" s="1"/>
  <c r="EH23" i="1"/>
  <c r="EH22" i="1"/>
  <c r="EH21" i="1"/>
  <c r="EH20" i="1"/>
  <c r="EH24" i="1" s="1"/>
  <c r="EG23" i="1"/>
  <c r="EG22" i="1"/>
  <c r="EG21" i="1"/>
  <c r="EG20" i="1"/>
  <c r="EG24" i="1" s="1"/>
  <c r="EF23" i="1"/>
  <c r="EF22" i="1"/>
  <c r="EF21" i="1"/>
  <c r="EF20" i="1"/>
  <c r="EF24" i="1" s="1"/>
  <c r="EE23" i="1"/>
  <c r="EE22" i="1"/>
  <c r="EE21" i="1"/>
  <c r="EE20" i="1"/>
  <c r="EE24" i="1" s="1"/>
  <c r="ED23" i="1"/>
  <c r="ED22" i="1"/>
  <c r="ED21" i="1"/>
  <c r="ED20" i="1"/>
  <c r="ED24" i="1" s="1"/>
  <c r="EC24" i="1"/>
  <c r="EC23" i="1"/>
  <c r="EC22" i="1"/>
  <c r="EC21" i="1"/>
  <c r="EC20" i="1"/>
  <c r="EB23" i="1"/>
  <c r="EB22" i="1"/>
  <c r="EB21" i="1"/>
  <c r="EB20" i="1"/>
  <c r="EB24" i="1" s="1"/>
  <c r="EA23" i="1"/>
  <c r="EA22" i="1"/>
  <c r="EA21" i="1"/>
  <c r="EA20" i="1"/>
  <c r="EA24" i="1" s="1"/>
  <c r="DZ23" i="1"/>
  <c r="DZ22" i="1"/>
  <c r="DZ21" i="1"/>
  <c r="DZ20" i="1"/>
  <c r="DZ24" i="1" s="1"/>
  <c r="DY23" i="1"/>
  <c r="DY22" i="1"/>
  <c r="DY21" i="1"/>
  <c r="DY20" i="1"/>
  <c r="DY24" i="1" s="1"/>
  <c r="DX23" i="1"/>
  <c r="DX22" i="1"/>
  <c r="DX21" i="1"/>
  <c r="DX20" i="1"/>
  <c r="DX24" i="1" s="1"/>
  <c r="DW23" i="1"/>
  <c r="DW22" i="1"/>
  <c r="DW21" i="1"/>
  <c r="DW20" i="1"/>
  <c r="DW24" i="1" s="1"/>
  <c r="DV23" i="1"/>
  <c r="DV22" i="1"/>
  <c r="DV21" i="1"/>
  <c r="DV20" i="1"/>
  <c r="DV24" i="1" s="1"/>
  <c r="DU23" i="1"/>
  <c r="DU22" i="1"/>
  <c r="DU21" i="1"/>
  <c r="DU20" i="1"/>
  <c r="DU24" i="1" s="1"/>
  <c r="DT23" i="1"/>
  <c r="DT22" i="1"/>
  <c r="DT21" i="1"/>
  <c r="DT20" i="1"/>
  <c r="DT24" i="1" s="1"/>
  <c r="DS23" i="1"/>
  <c r="DS22" i="1"/>
  <c r="DS21" i="1"/>
  <c r="DS20" i="1"/>
  <c r="DS24" i="1" s="1"/>
  <c r="DR23" i="1"/>
  <c r="DR22" i="1"/>
  <c r="DR21" i="1"/>
  <c r="DR20" i="1"/>
  <c r="DR24" i="1" s="1"/>
  <c r="DQ23" i="1"/>
  <c r="DQ22" i="1"/>
  <c r="DQ21" i="1"/>
  <c r="DQ20" i="1"/>
  <c r="DQ24" i="1" s="1"/>
  <c r="DP23" i="1"/>
  <c r="DP22" i="1"/>
  <c r="DP21" i="1"/>
  <c r="DP20" i="1"/>
  <c r="DP24" i="1" s="1"/>
  <c r="DO23" i="1"/>
  <c r="DO22" i="1"/>
  <c r="DO21" i="1"/>
  <c r="DO20" i="1"/>
  <c r="DO24" i="1" s="1"/>
  <c r="DN23" i="1"/>
  <c r="DN22" i="1"/>
  <c r="DN21" i="1"/>
  <c r="DN20" i="1"/>
  <c r="DN24" i="1" s="1"/>
  <c r="DM23" i="1"/>
  <c r="DM22" i="1"/>
  <c r="DM21" i="1"/>
  <c r="DM20" i="1"/>
  <c r="DM24" i="1" s="1"/>
  <c r="DL23" i="1"/>
  <c r="DL22" i="1"/>
  <c r="DL21" i="1"/>
  <c r="DL20" i="1"/>
  <c r="DL24" i="1" s="1"/>
  <c r="DK23" i="1"/>
  <c r="DK22" i="1"/>
  <c r="DK21" i="1"/>
  <c r="DK20" i="1"/>
  <c r="DK24" i="1" s="1"/>
  <c r="DJ23" i="1"/>
  <c r="DJ22" i="1"/>
  <c r="DJ21" i="1"/>
  <c r="DJ20" i="1"/>
  <c r="DJ24" i="1" s="1"/>
  <c r="DI23" i="1"/>
  <c r="DI22" i="1"/>
  <c r="DI21" i="1"/>
  <c r="DI20" i="1"/>
  <c r="DI24" i="1" s="1"/>
  <c r="DH23" i="1"/>
  <c r="DH22" i="1"/>
  <c r="DH21" i="1"/>
  <c r="DH20" i="1"/>
  <c r="DH24" i="1" s="1"/>
  <c r="DG23" i="1"/>
  <c r="DG22" i="1"/>
  <c r="DG21" i="1"/>
  <c r="DG20" i="1"/>
  <c r="DG24" i="1" s="1"/>
  <c r="DF23" i="1"/>
  <c r="DF22" i="1"/>
  <c r="DF21" i="1"/>
  <c r="DF20" i="1"/>
  <c r="DF24" i="1" s="1"/>
  <c r="DE23" i="1"/>
  <c r="DE22" i="1"/>
  <c r="DE21" i="1"/>
  <c r="DE20" i="1"/>
  <c r="DE24" i="1" s="1"/>
  <c r="DD23" i="1"/>
  <c r="DD22" i="1"/>
  <c r="DD21" i="1"/>
  <c r="DD20" i="1"/>
  <c r="DD24" i="1" s="1"/>
  <c r="DC23" i="1"/>
  <c r="DC22" i="1"/>
  <c r="DC21" i="1"/>
  <c r="DC20" i="1"/>
  <c r="DC24" i="1" s="1"/>
  <c r="DB23" i="1"/>
  <c r="DB22" i="1"/>
  <c r="DB21" i="1"/>
  <c r="DB20" i="1"/>
  <c r="DB24" i="1" s="1"/>
  <c r="DA23" i="1"/>
  <c r="DA22" i="1"/>
  <c r="DA21" i="1"/>
  <c r="DA20" i="1"/>
  <c r="DA24" i="1" s="1"/>
  <c r="CZ23" i="1"/>
  <c r="CZ22" i="1"/>
  <c r="CZ21" i="1"/>
  <c r="CZ20" i="1"/>
  <c r="CZ24" i="1" s="1"/>
  <c r="CY23" i="1"/>
  <c r="CY22" i="1"/>
  <c r="CY21" i="1"/>
  <c r="CY20" i="1"/>
  <c r="CY24" i="1" s="1"/>
  <c r="CX23" i="1"/>
  <c r="CX22" i="1"/>
  <c r="CX21" i="1"/>
  <c r="CX20" i="1"/>
  <c r="CX24" i="1" s="1"/>
  <c r="CW23" i="1"/>
  <c r="CW22" i="1"/>
  <c r="CW21" i="1"/>
  <c r="CW20" i="1"/>
  <c r="CW24" i="1" s="1"/>
  <c r="CV23" i="1"/>
  <c r="CV22" i="1"/>
  <c r="CV21" i="1"/>
  <c r="CV20" i="1"/>
  <c r="CV24" i="1" s="1"/>
  <c r="CU23" i="1"/>
  <c r="CU22" i="1"/>
  <c r="CU21" i="1"/>
  <c r="CU20" i="1"/>
  <c r="CU24" i="1" s="1"/>
  <c r="CT23" i="1"/>
  <c r="CT22" i="1"/>
  <c r="CT21" i="1"/>
  <c r="CT20" i="1"/>
  <c r="CT24" i="1" s="1"/>
  <c r="CS23" i="1"/>
  <c r="CS22" i="1"/>
  <c r="CS21" i="1"/>
  <c r="CS20" i="1"/>
  <c r="CS24" i="1" s="1"/>
  <c r="CR23" i="1"/>
  <c r="CR22" i="1"/>
  <c r="CR21" i="1"/>
  <c r="CR20" i="1"/>
  <c r="CR24" i="1" s="1"/>
  <c r="CQ23" i="1"/>
  <c r="CQ22" i="1"/>
  <c r="CQ21" i="1"/>
  <c r="CQ20" i="1"/>
  <c r="CQ24" i="1" s="1"/>
  <c r="CP23" i="1"/>
  <c r="CP22" i="1"/>
  <c r="CP21" i="1"/>
  <c r="CP20" i="1"/>
  <c r="CP24" i="1" s="1"/>
  <c r="CO23" i="1"/>
  <c r="CO22" i="1"/>
  <c r="CO21" i="1"/>
  <c r="CO20" i="1"/>
  <c r="CO24" i="1" s="1"/>
  <c r="CN23" i="1"/>
  <c r="CN22" i="1"/>
  <c r="CN21" i="1"/>
  <c r="CN20" i="1"/>
  <c r="CN24" i="1" s="1"/>
  <c r="CM23" i="1"/>
  <c r="CM22" i="1"/>
  <c r="CM21" i="1"/>
  <c r="CM20" i="1"/>
  <c r="CM24" i="1" s="1"/>
  <c r="CL23" i="1"/>
  <c r="CL22" i="1"/>
  <c r="CL21" i="1"/>
  <c r="CL20" i="1"/>
  <c r="CL24" i="1" s="1"/>
  <c r="CK23" i="1"/>
  <c r="CK22" i="1"/>
  <c r="CK21" i="1"/>
  <c r="CK20" i="1"/>
  <c r="CK24" i="1" s="1"/>
  <c r="CJ23" i="1"/>
  <c r="CJ22" i="1"/>
  <c r="CJ21" i="1"/>
  <c r="CJ20" i="1"/>
  <c r="CJ24" i="1" s="1"/>
  <c r="CI23" i="1"/>
  <c r="CI22" i="1"/>
  <c r="CI21" i="1"/>
  <c r="CI20" i="1"/>
  <c r="CI24" i="1" s="1"/>
  <c r="CH24" i="1"/>
  <c r="CH23" i="1"/>
  <c r="CH22" i="1"/>
  <c r="CH21" i="1"/>
  <c r="CH20" i="1"/>
  <c r="CG23" i="1"/>
  <c r="CG22" i="1"/>
  <c r="CG21" i="1"/>
  <c r="CG20" i="1"/>
  <c r="CG24" i="1" s="1"/>
  <c r="CF23" i="1"/>
  <c r="CF22" i="1"/>
  <c r="CF21" i="1"/>
  <c r="CF20" i="1"/>
  <c r="CF24" i="1" s="1"/>
  <c r="CE23" i="1"/>
  <c r="CE22" i="1"/>
  <c r="CE21" i="1"/>
  <c r="CE20" i="1"/>
  <c r="CE24" i="1" s="1"/>
  <c r="CD23" i="1"/>
  <c r="CD22" i="1"/>
  <c r="CD21" i="1"/>
  <c r="CD20" i="1"/>
  <c r="CD24" i="1" s="1"/>
  <c r="CC23" i="1"/>
  <c r="CC22" i="1"/>
  <c r="CC21" i="1"/>
  <c r="CC20" i="1"/>
  <c r="CC24" i="1" s="1"/>
  <c r="CB23" i="1"/>
  <c r="CB22" i="1"/>
  <c r="CB21" i="1"/>
  <c r="CB20" i="1"/>
  <c r="CB24" i="1" s="1"/>
  <c r="CA23" i="1"/>
  <c r="CA22" i="1"/>
  <c r="CA21" i="1"/>
  <c r="CA20" i="1"/>
  <c r="CA24" i="1" s="1"/>
  <c r="BZ23" i="1"/>
  <c r="BZ22" i="1"/>
  <c r="BZ21" i="1"/>
  <c r="BZ20" i="1"/>
  <c r="BZ24" i="1" s="1"/>
  <c r="BY23" i="1"/>
  <c r="BY22" i="1"/>
  <c r="BY21" i="1"/>
  <c r="BY20" i="1"/>
  <c r="BY24" i="1" s="1"/>
  <c r="BX23" i="1"/>
  <c r="BX22" i="1"/>
  <c r="BX21" i="1"/>
  <c r="BX20" i="1"/>
  <c r="BX24" i="1" s="1"/>
  <c r="BW23" i="1"/>
  <c r="BW22" i="1"/>
  <c r="BW21" i="1"/>
  <c r="BW20" i="1"/>
  <c r="BW24" i="1" s="1"/>
  <c r="BV23" i="1"/>
  <c r="BV22" i="1"/>
  <c r="BV21" i="1"/>
  <c r="BV20" i="1"/>
  <c r="BV24" i="1" s="1"/>
  <c r="BU23" i="1"/>
  <c r="BU22" i="1"/>
  <c r="BU21" i="1"/>
  <c r="BU20" i="1"/>
  <c r="BU24" i="1" s="1"/>
  <c r="BT23" i="1"/>
  <c r="BT22" i="1"/>
  <c r="BT21" i="1"/>
  <c r="BT20" i="1"/>
  <c r="BT24" i="1" s="1"/>
  <c r="BS23" i="1"/>
  <c r="BS22" i="1"/>
  <c r="BS21" i="1"/>
  <c r="BS20" i="1"/>
  <c r="BS24" i="1" s="1"/>
  <c r="BR23" i="1"/>
  <c r="BR22" i="1"/>
  <c r="BR21" i="1"/>
  <c r="BR20" i="1"/>
  <c r="BR24" i="1" s="1"/>
  <c r="BQ23" i="1"/>
  <c r="BQ22" i="1"/>
  <c r="BQ21" i="1"/>
  <c r="BQ20" i="1"/>
  <c r="BQ24" i="1" s="1"/>
  <c r="BP23" i="1"/>
  <c r="BP22" i="1"/>
  <c r="BP21" i="1"/>
  <c r="BP20" i="1"/>
  <c r="BP24" i="1" s="1"/>
  <c r="BO23" i="1"/>
  <c r="BO22" i="1"/>
  <c r="BO21" i="1"/>
  <c r="BO20" i="1"/>
  <c r="BO24" i="1" s="1"/>
  <c r="BN23" i="1"/>
  <c r="BN22" i="1"/>
  <c r="BN21" i="1"/>
  <c r="BN20" i="1"/>
  <c r="BN24" i="1" s="1"/>
  <c r="BM23" i="1"/>
  <c r="BM22" i="1"/>
  <c r="BM21" i="1"/>
  <c r="BM20" i="1"/>
  <c r="BM24" i="1" s="1"/>
  <c r="BL23" i="1"/>
  <c r="BL22" i="1"/>
  <c r="BL21" i="1"/>
  <c r="BL20" i="1"/>
  <c r="BL24" i="1" s="1"/>
  <c r="BK23" i="1"/>
  <c r="BK22" i="1"/>
  <c r="BK21" i="1"/>
  <c r="BK20" i="1"/>
  <c r="BK24" i="1" s="1"/>
  <c r="BJ23" i="1"/>
  <c r="BJ22" i="1"/>
  <c r="BJ21" i="1"/>
  <c r="BJ20" i="1"/>
  <c r="BJ24" i="1" s="1"/>
  <c r="BI23" i="1"/>
  <c r="BI22" i="1"/>
  <c r="BI21" i="1"/>
  <c r="BI20" i="1"/>
  <c r="BI24" i="1" s="1"/>
  <c r="BH23" i="1"/>
  <c r="BH22" i="1"/>
  <c r="BH21" i="1"/>
  <c r="BH20" i="1"/>
  <c r="BH24" i="1" s="1"/>
  <c r="BG23" i="1"/>
  <c r="BG22" i="1"/>
  <c r="BG21" i="1"/>
  <c r="BG20" i="1"/>
  <c r="BG24" i="1" s="1"/>
  <c r="BF23" i="1"/>
  <c r="BF22" i="1"/>
  <c r="BF21" i="1"/>
  <c r="BF20" i="1"/>
  <c r="BF24" i="1" s="1"/>
  <c r="BE23" i="1"/>
  <c r="BE22" i="1"/>
  <c r="BE21" i="1"/>
  <c r="BE20" i="1"/>
  <c r="BE24" i="1" s="1"/>
  <c r="BD23" i="1"/>
  <c r="BD22" i="1"/>
  <c r="BD21" i="1"/>
  <c r="BD20" i="1"/>
  <c r="BD24" i="1" s="1"/>
  <c r="BC23" i="1"/>
  <c r="BC22" i="1"/>
  <c r="BC21" i="1"/>
  <c r="BC20" i="1"/>
  <c r="BC24" i="1" s="1"/>
  <c r="BB23" i="1"/>
  <c r="BB22" i="1"/>
  <c r="BB21" i="1"/>
  <c r="BB20" i="1"/>
  <c r="BB24" i="1" s="1"/>
  <c r="BA23" i="1"/>
  <c r="BA22" i="1"/>
  <c r="BA21" i="1"/>
  <c r="BA20" i="1"/>
  <c r="BA24" i="1" s="1"/>
  <c r="AZ23" i="1"/>
  <c r="AZ22" i="1"/>
  <c r="AZ21" i="1"/>
  <c r="AZ20" i="1"/>
  <c r="AZ24" i="1" s="1"/>
  <c r="AY23" i="1"/>
  <c r="AY22" i="1"/>
  <c r="AY21" i="1"/>
  <c r="AY20" i="1"/>
  <c r="AY24" i="1" s="1"/>
  <c r="AX24" i="1"/>
  <c r="AX23" i="1"/>
  <c r="AX22" i="1"/>
  <c r="AX21" i="1"/>
  <c r="AX20" i="1"/>
  <c r="AW23" i="1"/>
  <c r="AW22" i="1"/>
  <c r="AW21" i="1"/>
  <c r="AW20" i="1"/>
  <c r="AW24" i="1" s="1"/>
  <c r="AV23" i="1"/>
  <c r="AV22" i="1"/>
  <c r="AV21" i="1"/>
  <c r="AV20" i="1"/>
  <c r="AV24" i="1" s="1"/>
  <c r="AU23" i="1"/>
  <c r="AU22" i="1"/>
  <c r="AU21" i="1"/>
  <c r="AU20" i="1"/>
  <c r="AU24" i="1" s="1"/>
  <c r="AT23" i="1"/>
  <c r="AT22" i="1"/>
  <c r="AT21" i="1"/>
  <c r="AT20" i="1"/>
  <c r="AT24" i="1" s="1"/>
  <c r="AS23" i="1"/>
  <c r="AS22" i="1"/>
  <c r="AS21" i="1"/>
  <c r="AS20" i="1"/>
  <c r="AS24" i="1" s="1"/>
  <c r="AR23" i="1"/>
  <c r="AR22" i="1"/>
  <c r="AR21" i="1"/>
  <c r="AR20" i="1"/>
  <c r="AR24" i="1" s="1"/>
  <c r="AQ23" i="1"/>
  <c r="AQ22" i="1"/>
  <c r="AQ21" i="1"/>
  <c r="AQ20" i="1"/>
  <c r="AQ24" i="1" s="1"/>
  <c r="AP23" i="1"/>
  <c r="AP22" i="1"/>
  <c r="AP21" i="1"/>
  <c r="AP20" i="1"/>
  <c r="AP24" i="1" s="1"/>
  <c r="AO23" i="1"/>
  <c r="AO22" i="1"/>
  <c r="AO21" i="1"/>
  <c r="AO20" i="1"/>
  <c r="AO24" i="1" s="1"/>
  <c r="AN23" i="1"/>
  <c r="AN22" i="1"/>
  <c r="AN21" i="1"/>
  <c r="AN20" i="1"/>
  <c r="AN24" i="1" s="1"/>
  <c r="AM23" i="1"/>
  <c r="AM22" i="1"/>
  <c r="AM21" i="1"/>
  <c r="AM20" i="1"/>
  <c r="AM24" i="1" s="1"/>
  <c r="AL23" i="1"/>
  <c r="AL22" i="1"/>
  <c r="AL21" i="1"/>
  <c r="AL20" i="1"/>
  <c r="AL24" i="1" s="1"/>
  <c r="AK23" i="1"/>
  <c r="AK22" i="1"/>
  <c r="AK21" i="1"/>
  <c r="AK20" i="1"/>
  <c r="AK24" i="1" s="1"/>
  <c r="AJ23" i="1"/>
  <c r="AJ22" i="1"/>
  <c r="AJ21" i="1"/>
  <c r="AJ20" i="1"/>
  <c r="AJ24" i="1" s="1"/>
  <c r="AI23" i="1"/>
  <c r="AI22" i="1"/>
  <c r="AI21" i="1"/>
  <c r="AI20" i="1"/>
  <c r="AI24" i="1" s="1"/>
  <c r="AH23" i="1"/>
  <c r="AH22" i="1"/>
  <c r="AH21" i="1"/>
  <c r="AH20" i="1"/>
  <c r="AH24" i="1" s="1"/>
  <c r="AG23" i="1"/>
  <c r="AG22" i="1"/>
  <c r="AG21" i="1"/>
  <c r="AG20" i="1"/>
  <c r="AG24" i="1" s="1"/>
  <c r="AF23" i="1"/>
  <c r="AF22" i="1"/>
  <c r="AF21" i="1"/>
  <c r="AF20" i="1"/>
  <c r="AF24" i="1" s="1"/>
  <c r="AE23" i="1"/>
  <c r="AE22" i="1"/>
  <c r="AE21" i="1"/>
  <c r="AE20" i="1"/>
  <c r="AE24" i="1" s="1"/>
  <c r="AD23" i="1"/>
  <c r="AD22" i="1"/>
  <c r="AD21" i="1"/>
  <c r="AD20" i="1"/>
  <c r="AD24" i="1" s="1"/>
  <c r="AC23" i="1"/>
  <c r="AC22" i="1"/>
  <c r="AC21" i="1"/>
  <c r="AC20" i="1"/>
  <c r="AC24" i="1" s="1"/>
  <c r="AB23" i="1"/>
  <c r="AB22" i="1"/>
  <c r="AB21" i="1"/>
  <c r="AB20" i="1"/>
  <c r="AB24" i="1" s="1"/>
  <c r="AA23" i="1"/>
  <c r="AA22" i="1"/>
  <c r="AA21" i="1"/>
  <c r="AA20" i="1"/>
  <c r="AA24" i="1" s="1"/>
  <c r="Z23" i="1"/>
  <c r="Z22" i="1"/>
  <c r="Z21" i="1"/>
  <c r="Z20" i="1"/>
  <c r="Z24" i="1" s="1"/>
  <c r="Y23" i="1"/>
  <c r="Y22" i="1"/>
  <c r="Y21" i="1"/>
  <c r="Y20" i="1"/>
  <c r="Y24" i="1" s="1"/>
  <c r="X23" i="1"/>
  <c r="X22" i="1"/>
  <c r="X21" i="1"/>
  <c r="X20" i="1"/>
  <c r="X24" i="1" s="1"/>
  <c r="W23" i="1"/>
  <c r="W22" i="1"/>
  <c r="W21" i="1"/>
  <c r="W20" i="1"/>
  <c r="W24" i="1" s="1"/>
  <c r="V23" i="1"/>
  <c r="V22" i="1"/>
  <c r="V21" i="1"/>
  <c r="V20" i="1"/>
  <c r="V24" i="1" s="1"/>
  <c r="U23" i="1"/>
  <c r="U22" i="1"/>
  <c r="U21" i="1"/>
  <c r="U20" i="1"/>
  <c r="U24" i="1" s="1"/>
  <c r="T23" i="1"/>
  <c r="T22" i="1"/>
  <c r="T21" i="1"/>
  <c r="T20" i="1"/>
  <c r="T24" i="1" s="1"/>
  <c r="S24" i="1"/>
  <c r="S23" i="1"/>
  <c r="S22" i="1"/>
  <c r="S21" i="1"/>
  <c r="S20" i="1"/>
  <c r="R23" i="1"/>
  <c r="R22" i="1"/>
  <c r="R21" i="1"/>
  <c r="R20" i="1"/>
  <c r="R24" i="1" s="1"/>
  <c r="Q23" i="1"/>
  <c r="Q22" i="1"/>
  <c r="Q21" i="1"/>
  <c r="Q20" i="1"/>
  <c r="Q24" i="1" s="1"/>
  <c r="P23" i="1"/>
  <c r="P22" i="1"/>
  <c r="P21" i="1"/>
  <c r="P20" i="1"/>
  <c r="P24" i="1" s="1"/>
  <c r="O23" i="1"/>
  <c r="O22" i="1"/>
  <c r="O21" i="1"/>
  <c r="O20" i="1"/>
  <c r="O24" i="1" s="1"/>
  <c r="N23" i="1"/>
  <c r="N22" i="1"/>
  <c r="N21" i="1"/>
  <c r="N20" i="1"/>
  <c r="N24" i="1" s="1"/>
  <c r="M23" i="1"/>
  <c r="M22" i="1"/>
  <c r="M21" i="1"/>
  <c r="M20" i="1"/>
  <c r="M24" i="1" s="1"/>
  <c r="L23" i="1"/>
  <c r="L22" i="1"/>
  <c r="L21" i="1"/>
  <c r="L20" i="1"/>
  <c r="L24" i="1" s="1"/>
  <c r="K23" i="1"/>
  <c r="K22" i="1"/>
  <c r="K21" i="1"/>
  <c r="K20" i="1"/>
  <c r="K24" i="1" s="1"/>
  <c r="J23" i="1"/>
  <c r="J22" i="1"/>
  <c r="J21" i="1"/>
  <c r="J20" i="1"/>
  <c r="J24" i="1" s="1"/>
  <c r="I23" i="1"/>
  <c r="I22" i="1"/>
  <c r="I21" i="1"/>
  <c r="I20" i="1"/>
  <c r="I24" i="1" s="1"/>
  <c r="H23" i="1"/>
  <c r="H22" i="1"/>
  <c r="H21" i="1"/>
  <c r="H20" i="1"/>
  <c r="H24" i="1" s="1"/>
  <c r="G23" i="1"/>
  <c r="G22" i="1"/>
  <c r="G21" i="1"/>
  <c r="G20" i="1"/>
  <c r="G24" i="1" s="1"/>
  <c r="F23" i="1"/>
  <c r="F22" i="1"/>
  <c r="F21" i="1"/>
  <c r="F20" i="1"/>
  <c r="F24" i="1" s="1"/>
  <c r="E23" i="1"/>
  <c r="E22" i="1"/>
  <c r="E21" i="1"/>
  <c r="E20" i="1"/>
  <c r="E24" i="1" s="1"/>
  <c r="D24" i="1"/>
  <c r="D23" i="1"/>
  <c r="D22" i="1"/>
  <c r="D21" i="1"/>
  <c r="D20" i="1"/>
  <c r="B170" i="10"/>
  <c r="B169" i="10"/>
  <c r="B168" i="10"/>
  <c r="B152" i="10"/>
  <c r="B151" i="10"/>
  <c r="B150" i="10"/>
  <c r="B131" i="10"/>
  <c r="B130" i="10"/>
  <c r="B129" i="10"/>
  <c r="B115" i="10"/>
  <c r="B114" i="10"/>
  <c r="B113" i="10"/>
  <c r="B100" i="10"/>
  <c r="B99" i="10"/>
  <c r="B98" i="10"/>
  <c r="B86" i="10"/>
  <c r="B85" i="10"/>
  <c r="B84" i="10"/>
  <c r="B71" i="10"/>
  <c r="B70" i="10"/>
  <c r="B69" i="10"/>
  <c r="B58" i="10"/>
  <c r="B57" i="10"/>
  <c r="B56" i="10"/>
  <c r="B45" i="10"/>
  <c r="B44" i="10"/>
  <c r="B43" i="10"/>
  <c r="B31" i="10"/>
  <c r="B30" i="10"/>
  <c r="B29" i="10"/>
  <c r="B16" i="10"/>
  <c r="B15" i="10"/>
  <c r="B14" i="10"/>
  <c r="B4" i="10"/>
  <c r="B3" i="10"/>
  <c r="B2" i="10"/>
  <c r="B59" i="9"/>
  <c r="B58" i="9"/>
  <c r="B57" i="9"/>
  <c r="C55" i="9"/>
  <c r="B54" i="9"/>
  <c r="B53" i="9"/>
  <c r="B52" i="9"/>
  <c r="C50" i="9"/>
  <c r="B49" i="9"/>
  <c r="B48" i="9"/>
  <c r="B47" i="9"/>
  <c r="C45" i="9"/>
  <c r="B44" i="9"/>
  <c r="B43" i="9"/>
  <c r="B42" i="9"/>
  <c r="C40" i="9"/>
  <c r="B39" i="9"/>
  <c r="B38" i="9"/>
  <c r="B37" i="9"/>
  <c r="C35" i="9"/>
  <c r="B34" i="9"/>
  <c r="B33" i="9"/>
  <c r="B32" i="9"/>
  <c r="C30" i="9"/>
  <c r="B29" i="9"/>
  <c r="B28" i="9"/>
  <c r="B27" i="9"/>
  <c r="C25" i="9"/>
  <c r="B24" i="9"/>
  <c r="B23" i="9"/>
  <c r="B22" i="9"/>
  <c r="C20" i="9"/>
  <c r="B19" i="9"/>
  <c r="B18" i="9"/>
  <c r="B17" i="9"/>
  <c r="C15" i="9"/>
  <c r="B14" i="9"/>
  <c r="B13" i="9"/>
  <c r="B12" i="9"/>
  <c r="B9" i="9"/>
  <c r="B8" i="9"/>
  <c r="B7" i="9"/>
  <c r="B4" i="9"/>
  <c r="B3" i="9"/>
  <c r="B2" i="9"/>
  <c r="AU8" i="7"/>
  <c r="AT8" i="7"/>
  <c r="AS8" i="7"/>
  <c r="AN8" i="7"/>
  <c r="AK8" i="7"/>
  <c r="AI8" i="7"/>
  <c r="AH8" i="7"/>
  <c r="AG8" i="7"/>
  <c r="AB8" i="7"/>
  <c r="Y8" i="7"/>
  <c r="W8" i="7"/>
  <c r="V8" i="7"/>
  <c r="U8" i="7"/>
  <c r="P8" i="7"/>
  <c r="M8" i="7"/>
  <c r="K8" i="7"/>
  <c r="J8" i="7"/>
  <c r="I8" i="7"/>
  <c r="D8" i="7"/>
  <c r="AU7" i="7"/>
  <c r="AT7" i="7"/>
  <c r="AS7" i="7"/>
  <c r="AR7" i="7"/>
  <c r="AR8" i="7" s="1"/>
  <c r="AQ7" i="7"/>
  <c r="AQ8" i="7" s="1"/>
  <c r="AN7" i="7"/>
  <c r="AL7" i="7"/>
  <c r="AL8" i="7" s="1"/>
  <c r="AK7" i="7"/>
  <c r="AI7" i="7"/>
  <c r="AH7" i="7"/>
  <c r="AG7" i="7"/>
  <c r="AF7" i="7"/>
  <c r="AF8" i="7" s="1"/>
  <c r="AE7" i="7"/>
  <c r="AE8" i="7" s="1"/>
  <c r="AB7" i="7"/>
  <c r="Z7" i="7"/>
  <c r="Z8" i="7" s="1"/>
  <c r="Y7" i="7"/>
  <c r="W7" i="7"/>
  <c r="V7" i="7"/>
  <c r="U7" i="7"/>
  <c r="T7" i="7"/>
  <c r="T8" i="7" s="1"/>
  <c r="S7" i="7"/>
  <c r="S8" i="7" s="1"/>
  <c r="P7" i="7"/>
  <c r="N7" i="7"/>
  <c r="N8" i="7" s="1"/>
  <c r="M7" i="7"/>
  <c r="K7" i="7"/>
  <c r="J7" i="7"/>
  <c r="I7" i="7"/>
  <c r="H7" i="7"/>
  <c r="H8" i="7" s="1"/>
  <c r="G7" i="7"/>
  <c r="G8" i="7" s="1"/>
  <c r="D7" i="7"/>
  <c r="B7" i="7"/>
  <c r="B8" i="7" s="1"/>
  <c r="AU6" i="7"/>
  <c r="AT6" i="7"/>
  <c r="AS6" i="7"/>
  <c r="AR6" i="7"/>
  <c r="AQ6" i="7"/>
  <c r="AP6" i="7"/>
  <c r="AP7" i="7" s="1"/>
  <c r="AP8" i="7" s="1"/>
  <c r="AO6" i="7"/>
  <c r="AO7" i="7" s="1"/>
  <c r="AO8" i="7" s="1"/>
  <c r="AN6" i="7"/>
  <c r="AM6" i="7"/>
  <c r="AM7" i="7" s="1"/>
  <c r="AM8" i="7" s="1"/>
  <c r="AL6" i="7"/>
  <c r="AK6" i="7"/>
  <c r="AJ6" i="7"/>
  <c r="AJ7" i="7" s="1"/>
  <c r="AJ8" i="7" s="1"/>
  <c r="AI6" i="7"/>
  <c r="AH6" i="7"/>
  <c r="AG6" i="7"/>
  <c r="AF6" i="7"/>
  <c r="AE6" i="7"/>
  <c r="AD6" i="7"/>
  <c r="AD7" i="7" s="1"/>
  <c r="AD8" i="7" s="1"/>
  <c r="AC6" i="7"/>
  <c r="AC7" i="7" s="1"/>
  <c r="AC8" i="7" s="1"/>
  <c r="AB6" i="7"/>
  <c r="AA6" i="7"/>
  <c r="AA7" i="7" s="1"/>
  <c r="AA8" i="7" s="1"/>
  <c r="Z6" i="7"/>
  <c r="Y6" i="7"/>
  <c r="X6" i="7"/>
  <c r="X7" i="7" s="1"/>
  <c r="X8" i="7" s="1"/>
  <c r="W6" i="7"/>
  <c r="V6" i="7"/>
  <c r="U6" i="7"/>
  <c r="T6" i="7"/>
  <c r="S6" i="7"/>
  <c r="R6" i="7"/>
  <c r="R7" i="7" s="1"/>
  <c r="R8" i="7" s="1"/>
  <c r="Q6" i="7"/>
  <c r="Q7" i="7" s="1"/>
  <c r="Q8" i="7" s="1"/>
  <c r="P6" i="7"/>
  <c r="O6" i="7"/>
  <c r="O7" i="7" s="1"/>
  <c r="O8" i="7" s="1"/>
  <c r="N6" i="7"/>
  <c r="M6" i="7"/>
  <c r="L6" i="7"/>
  <c r="L7" i="7" s="1"/>
  <c r="L8" i="7" s="1"/>
  <c r="K6" i="7"/>
  <c r="J6" i="7"/>
  <c r="I6" i="7"/>
  <c r="H6" i="7"/>
  <c r="G6" i="7"/>
  <c r="F6" i="7"/>
  <c r="F7" i="7" s="1"/>
  <c r="F8" i="7" s="1"/>
  <c r="E6" i="7"/>
  <c r="E7" i="7" s="1"/>
  <c r="E8" i="7" s="1"/>
  <c r="D6" i="7"/>
  <c r="C6" i="7"/>
  <c r="C7" i="7" s="1"/>
  <c r="C8" i="7" s="1"/>
  <c r="B6" i="7"/>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B20"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C19" i="6"/>
  <c r="B19" i="6"/>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B20"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B19" i="5"/>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B20"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B19" i="4"/>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D20" i="3"/>
  <c r="C20" i="3"/>
  <c r="B20"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B19" i="3"/>
  <c r="GO21" i="2"/>
  <c r="GN21" i="2"/>
  <c r="GM21" i="2"/>
  <c r="GL21" i="2"/>
  <c r="GK21" i="2"/>
  <c r="GJ21" i="2"/>
  <c r="GI21" i="2"/>
  <c r="GH21" i="2"/>
  <c r="GG21" i="2"/>
  <c r="GF21" i="2"/>
  <c r="GE21" i="2"/>
  <c r="GD21" i="2"/>
  <c r="GO20" i="2"/>
  <c r="GN20" i="2"/>
  <c r="GM20" i="2"/>
  <c r="GL20" i="2"/>
  <c r="GK20" i="2"/>
  <c r="GJ20" i="2"/>
  <c r="GI20" i="2"/>
  <c r="GH20" i="2"/>
  <c r="GG20" i="2"/>
  <c r="GF20" i="2"/>
  <c r="GE20" i="2"/>
  <c r="GD20" i="2"/>
  <c r="GO19" i="2"/>
  <c r="GN19" i="2"/>
  <c r="GM19" i="2"/>
  <c r="GL19" i="2"/>
  <c r="GK19" i="2"/>
  <c r="GJ19" i="2"/>
  <c r="GI19" i="2"/>
  <c r="GH19" i="2"/>
  <c r="GG19" i="2"/>
  <c r="GF19" i="2"/>
  <c r="GE19" i="2"/>
  <c r="GD19" i="2"/>
</calcChain>
</file>

<file path=xl/sharedStrings.xml><?xml version="1.0" encoding="utf-8"?>
<sst xmlns="http://schemas.openxmlformats.org/spreadsheetml/2006/main" count="7661" uniqueCount="352">
  <si>
    <t>Timestamp</t>
  </si>
  <si>
    <t>Email Address</t>
  </si>
  <si>
    <t xml:space="preserve">Please select your Personal Details </t>
  </si>
  <si>
    <t>Communication Skill [Dr. Shama Hamdani, (Technology addiction: Impact on Student's mental Health,)]</t>
  </si>
  <si>
    <t>Communication Skill [Dr. Y. Narsimhulu(Blended Learning: A new normal in Higher Education,)]</t>
  </si>
  <si>
    <t>Communication Skill [Dr. Abhishek Kumar(Inflibnet Services,)]</t>
  </si>
  <si>
    <t>Communication Skill [Dr. Arun Sidram Kharat(Good Publication Practics : UGC CARE,)]</t>
  </si>
  <si>
    <t>Communication Skill [Dr. Avtar Singh,(Considerations for designing the curriculum,)]</t>
  </si>
  <si>
    <t>Communication Skill [Dr. D.K. Verma(SDG' MDGS -Global FILS : Target 2030,Roll of Teachers and HPIs in Sasustainability and Disaster Managment)]</t>
  </si>
  <si>
    <t>Communication Skill [Dr. Deepak Bisla (MOODLE registration and MOODLE App installation,Designing MOOCs through MOODLE: working with Assessment             )]</t>
  </si>
  <si>
    <t>Communication Skill [Dr. Deepak Garg, (National And Global Trends in Higher Education,)]</t>
  </si>
  <si>
    <t>Communication Skill [Dr. Gaurav Rawal(Cyber Laws and Cyber Security for Teachers ,)]</t>
  </si>
  <si>
    <t>Communication Skill [Dr. Himanshu Pandey(Human Rights,Constitutional Values,Fundamental Duties and Education)]</t>
  </si>
  <si>
    <t>Communication Skill [Dr. Joshith.V.P.(Video Creation and Video Editing,e-Assessment)]</t>
  </si>
  <si>
    <t>Communication Skill [Dr. Karunesh Saxena, (Higher Education and its Eco System,Choice Based Credit System    )]</t>
  </si>
  <si>
    <t>Communication Skill [Dr. Manish Sitlani, (Career Planning for College Teachers under UGC Regulation 2018,Service conditions for college teachers in the light of UGC regulation 2018                                                                                     )]</t>
  </si>
  <si>
    <t>Communication Skill [Dr. Narendran Rajeshwari, (Partcipation-Centric Learning,Case Method of Teaching  )]</t>
  </si>
  <si>
    <t>Communication Skill [Dr. Nisha Dube(Human Rights,Women's Rights)]</t>
  </si>
  <si>
    <t>Communication Skill [Dr. Pradeep Mishra(Open Educational Resources (OER),)]</t>
  </si>
  <si>
    <t>Communication Skill [Dr. Prateek Maheshwari(Strategies for Teachers to Keep updated with Academic Development,)]</t>
  </si>
  <si>
    <t>Communication Skill [Dr. Pratima Jain(OBE and attainment of POs, PSOs,OBE and attainment of POs, PSOs       )]</t>
  </si>
  <si>
    <t>Communication Skill [Dr. Ravi Ahuja (Skill Development and Incubation,)]</t>
  </si>
  <si>
    <t>Communication Skill [Dr. Rudra Rameshwar,(1.  Assessment and Evaluation: Session and Presentation  2. Practical Exercise and Training Assessment and Evaluation                                              ,1. Mentoring Individual Students and Students Groups-Skills and Strategies               2.Student-Centered Learning: What does it mean for students and Faculties?                         )]</t>
  </si>
  <si>
    <t>Communication Skill [Dr. Rupesh Shukla(SWOC Analysis of Institute,)]</t>
  </si>
  <si>
    <t>Communication Skill [Dr. Sandeep Atre(Personality Development of Students,Adjustment Problem Among Students)]</t>
  </si>
  <si>
    <t>Communication Skill [Dr. Shayam Singh Inda(Revised Assessment and Accreditation Framework     ,)]</t>
  </si>
  <si>
    <t>Communication Skill [Dr. Shefali Nagpal, (Strategic Planning in Higher Education,Challenges and Opportunities in Higher Education)]</t>
  </si>
  <si>
    <t>Communication Skill [Dr. Suyash Jhawar(Academic Leadership,)]</t>
  </si>
  <si>
    <t>Communication Skill [Dr. Tushar Banerjee(Plagiarism Tools,)]</t>
  </si>
  <si>
    <t>Communication Skill [Dr. Vinita Saluja(Effective Communication and Presentation Skills ,)]</t>
  </si>
  <si>
    <t>Communication Skill [Dr. Vipul Vyas(Why EQ matters more than IQ,Expanding emotional intellengce)]</t>
  </si>
  <si>
    <t>Communication Skill [Dr. Yamini Karmarkar(Formulation of Research Proposal ,Formulation of Research Proposal )]</t>
  </si>
  <si>
    <t>Communication Skill [Dr.C.B.Sharma (New  Education Policy  2020,Role of Teachers in the implementation of NEP 2020             )]</t>
  </si>
  <si>
    <t>Communication Skill [Dr.K.Subramanium, (Conflict Management  ,)]</t>
  </si>
  <si>
    <t>Communication Skill [Dr.Niharika Tiwari, (Gender Equity, Gender Equality and sustainable Development Goals,)]</t>
  </si>
  <si>
    <t>Communication Skill [Dr.Nisha Sidiqqui(Stress Management,Time Management)]</t>
  </si>
  <si>
    <t>Communication Skill [Dr.Ravi Chandaran (Strategic planning and Mananagment,)]</t>
  </si>
  <si>
    <t>Communication Skill [Dr.Sunil Kumar Suryawanshi, (e-Governance in Higher   Education                                   ,)]</t>
  </si>
  <si>
    <t>Communication Skill [Mr. Anand Singhai(Bridging Industry-Academic Gap  ,)]</t>
  </si>
  <si>
    <t>Communication Skill [Prof. Anand Kar, (Research Paper writing,Reference Writing and Citations)]</t>
  </si>
  <si>
    <t>Communication Skill [Prof. George Thomas(Effective Lesson Plan with special reference to Bloom's Taxonomy,)]</t>
  </si>
  <si>
    <t>Communication Skill [Prof. K. Srinivas (Building the Competencies of Teachers for Technology Enabled Teaching &amp; Learning : A practical Step by Step approach,Introduction to Open Education Resources &amp; Video Development Tools)]</t>
  </si>
  <si>
    <t>Communication Skill [Prof. R.C. Gaur(Understanding Research Publication Ethics: Plagiarism, its detection and avoidance and How to avoid publishing is predatory and low quality journals,)]</t>
  </si>
  <si>
    <t>Communication Skill [Prof. Satish Batra(Personal and Professional Excellence,)]</t>
  </si>
  <si>
    <t>Communication Skill [Mr. Shrigopal Jagtap(Indore swachchat mission model : a case study,)]</t>
  </si>
  <si>
    <t>Communication Skill [Dr. Shaligram Prajapat (E-content Development,Google Sites)]</t>
  </si>
  <si>
    <t>Communication Skill [Dr. Surendra Malviya(Google Classroom,)]</t>
  </si>
  <si>
    <t>Communication Skill [Mr. Sunny Raikwar (ICT Tools for Teachers,)]</t>
  </si>
  <si>
    <t>Quality of lecture [Dr. Shama Hamdani, (Technology addiction: Impact on Student's mental Health,)]</t>
  </si>
  <si>
    <t>Quality of lecture [Dr. Y. Narsimhulu(Blended Learning: A new normal in Higher Education,)]</t>
  </si>
  <si>
    <t>Quality of lecture [Dr. Abhishek Kumar(Inflibnet Services,)]</t>
  </si>
  <si>
    <t>Quality of lecture [Dr. Arun Sidram Kharat(Good Publication Practics : UGC CARE,)]</t>
  </si>
  <si>
    <t>Quality of lecture [Dr. Avtar Singh,(Considerations for designing the curriculum,)]</t>
  </si>
  <si>
    <t>Quality of lecture [Dr. D.K. Verma(SDG' MDGS -Global FILS : Target 2030,Roll of Teachers and HPIs in Sasustainability and Disaster Managment)]</t>
  </si>
  <si>
    <t>Quality of lecture [Dr. Deepak Bisla (MOODLE registration and MOODLE App installation,Designing MOOCs through MOODLE: working with Assessment             )]</t>
  </si>
  <si>
    <t>Quality of lecture [Dr. Deepak Garg, (National And Global Trends in Higher Education,)]</t>
  </si>
  <si>
    <t>Quality of lecture [Dr. Gaurav Rawal(Cyber Laws and Cyber Security for Teachers ,)]</t>
  </si>
  <si>
    <t>Quality of lecture [Dr. Himanshu Pandey(Human Rights,Constitutional Values,Fundamental Duties and Education)]</t>
  </si>
  <si>
    <t>Quality of lecture [Dr. Joshith.V.P.(Video Creation and Video Editing,e-Assessment)]</t>
  </si>
  <si>
    <t>Quality of lecture [Dr. Karunesh Saxena, (Higher Education and its Eco System,Choice Based Credit System    )]</t>
  </si>
  <si>
    <t>Quality of lecture [Dr. Manish Sitlani, (Career Planning for College Teachers under UGC Regulation 2018,Service conditions for college teachers in the light of UGC regulation 2018                                                                                     )]</t>
  </si>
  <si>
    <t>Quality of lecture [Dr. Narendran Rajeshwari, (Partcipation-Centric Learning,Case Method of Teaching  )]</t>
  </si>
  <si>
    <t>Quality of lecture [Dr. Nisha Dube(Human Rights,Women's Rights)]</t>
  </si>
  <si>
    <t>Quality of lecture [Dr. Pradeep Mishra(Open Educational Resources (OER),)]</t>
  </si>
  <si>
    <t>Quality of lecture [Dr. Prateek Maheshwari(Strategies for Teachers to Keep updated with Academic Development,)]</t>
  </si>
  <si>
    <t>Quality of lecture [Dr. Pratima Jain(OBE and attainment of POs, PSOs,OBE and attainment of POs, PSOs       )]</t>
  </si>
  <si>
    <t>Quality of lecture [Dr. Ravi Ahuja (Skill Development and Incubation,)]</t>
  </si>
  <si>
    <t>Quality of lecture [Dr. Rudra Rameshwar,(1.  Assessment and Evaluation: Session and Presentation  2. Practical Exercise and Training Assessment and Evaluation                                              ,1. Mentoring Individual Students and Students Groups-Skills and Strategies               2.Student-Centered Learning: What does it mean for students and Faculties?                         )]</t>
  </si>
  <si>
    <t>Quality of lecture [Dr. Rupesh Shukla(SWOC Analysis of Institute,)]</t>
  </si>
  <si>
    <t>Quality of lecture [Dr. Sandeep Atre(Personality Development of Students,Adjustment Problem Among Students)]</t>
  </si>
  <si>
    <t>Quality of lecture [Dr. Shayam Singh Inda(Revised Assessment and Accreditation Framework     ,)]</t>
  </si>
  <si>
    <t>Quality of lecture [Dr. Shefali Nagpal, (Strategic Planning in Higher Education,Challenges and Opportunities in Higher Education)]</t>
  </si>
  <si>
    <t>Quality of lecture [Dr. Suyash Jhawar(Academic Leadership,)]</t>
  </si>
  <si>
    <t>Quality of lecture [Dr. Tushar Banerjee(Plagiarism Tools,)]</t>
  </si>
  <si>
    <t>Quality of lecture [Dr. Vinita Saluja(Effective Communication and Presentation Skills ,)]</t>
  </si>
  <si>
    <t>Quality of lecture [Dr. Vipul Vyas(Why EQ matters more than IQ,Expanding emotional intellengce)]</t>
  </si>
  <si>
    <t>Quality of lecture [Dr. Yamini Karmarkar(Formulation of Research Proposal ,Formulation of Research Proposal )]</t>
  </si>
  <si>
    <t>Quality of lecture [Dr.C.B.Sharma (New  Education Policy  2020,Role of Teachers in the implementation of NEP 2020             )]</t>
  </si>
  <si>
    <t>Quality of lecture [Dr.K.Subramanium, (Conflict Management  ,)]</t>
  </si>
  <si>
    <t>Quality of lecture [Dr.Niharika Tiwari, (Gender Equity, Gender Equality and sustainable Development Goals,)]</t>
  </si>
  <si>
    <t>Quality of lecture [Dr.Nisha Sidiqqui(Stress Management,Time Management)]</t>
  </si>
  <si>
    <t>Quality of lecture [Dr.Ravi Chandaran (Strategic planning and Mananagment,)]</t>
  </si>
  <si>
    <t>Quality of lecture [Dr.Sunil Kumar Suryawanshi, (e-Governance in Higher   Education                                   ,)]</t>
  </si>
  <si>
    <t>Quality of lecture [Mr. Anand Singhai(Bridging Industry-Academic Gap  ,)]</t>
  </si>
  <si>
    <t>Quality of lecture [Prof. Anand Kar, (Research Paper writing,Reference Writing and Citations)]</t>
  </si>
  <si>
    <t>Quality of lecture [Prof. George Thomas(Effective Lesson Plan with special reference to Bloom's Taxonomy,)]</t>
  </si>
  <si>
    <t>Quality of lecture [Prof. K. Srinivas (Building the Competencies of Teachers for Technology Enabled Teaching &amp; Learning : A practical Step by Step approach,Introduction to Open Education Resources &amp; Video Development Tools)]</t>
  </si>
  <si>
    <t>Quality of lecture [Prof. R.C. Gaur(Understanding Research Publication Ethics: Plagiarism, its detection and avoidance and How to avoid publishing is predatory and low quality journals,)]</t>
  </si>
  <si>
    <t>Quality of lecture [Prof. Satish Batra(Personal and Professional Excellence,)]</t>
  </si>
  <si>
    <t>Quality of lecture [Mr. Shrigopal Jagtap(Indore swachchat mission model : a case study,)]</t>
  </si>
  <si>
    <t>Quality of lecture [Dr. Shaligram Prajapat (E-content Development,Google Sites)]</t>
  </si>
  <si>
    <t>Quality of lecture [Dr. Surendra Malviya(Google Classroom,)]</t>
  </si>
  <si>
    <t>Quality of lecture [Mr. Sunny Raikwar (ICT Tools for Teachers,)]</t>
  </si>
  <si>
    <t>Competency in Subject [Dr. Shama Hamdani, (Technology addiction: Impact on Student's mental Health,)]</t>
  </si>
  <si>
    <t>Competency in Subject [Dr. Y. Narsimhulu(Blended Learning: A new normal in Higher Education,)]</t>
  </si>
  <si>
    <t>Competency in Subject [Dr. Abhishek Kumar(Inflibnet Services,)]</t>
  </si>
  <si>
    <t>Competency in Subject [Dr. Arun Sidram Kharat(Good Publication Practics : UGC CARE,)]</t>
  </si>
  <si>
    <t>Competency in Subject [Dr. Avtar Singh,(Considerations for designing the curriculum,)]</t>
  </si>
  <si>
    <t>Competency in Subject [Dr. D.K. Verma(SDG' MDGS -Global FILS : Target 2030,Roll of Teachers and HPIs in Sasustainability and Disaster Managment)]</t>
  </si>
  <si>
    <t>Competency in Subject [Dr. Deepak Bisla (MOODLE registration and MOODLE App installation,Designing MOOCs through MOODLE: working with Assessment             )]</t>
  </si>
  <si>
    <t>Competency in Subject [Dr. Deepak Garg, (National And Global Trends in Higher Education,)]</t>
  </si>
  <si>
    <t>Competency in Subject [Dr. Gaurav Rawal(Cyber Laws and Cyber Security for Teachers ,)]</t>
  </si>
  <si>
    <t>Competency in Subject [Dr. Himanshu Pandey(Human Rights,Constitutional Values,Fundamental Duties and Education)]</t>
  </si>
  <si>
    <t>Competency in Subject [Dr. Joshith.V.P.(Video Creation and Video Editing,e-Assessment)]</t>
  </si>
  <si>
    <t>Competency in Subject [Dr. Karunesh Saxena, (Higher Education and its Eco System,Choice Based Credit System    )]</t>
  </si>
  <si>
    <t>Competency in Subject [Dr. Manish Sitlani, (Career Planning for College Teachers under UGC Regulation 2018,Service conditions for college teachers in the light of UGC regulation 2018                                                                                     )]</t>
  </si>
  <si>
    <t>Competency in Subject [Dr. Narendran Rajeshwari, (Partcipation-Centric Learning,Case Method of Teaching  )]</t>
  </si>
  <si>
    <t>Competency in Subject [Dr. Nisha Dube(Human Rights,Women's Rights)]</t>
  </si>
  <si>
    <t>Competency in Subject [Dr. Pradeep Mishra(Open Educational Resources (OER),)]</t>
  </si>
  <si>
    <t>Competency in Subject [Dr. Prateek Maheshwari(Strategies for Teachers to Keep updated with Academic Development,)]</t>
  </si>
  <si>
    <t>Competency in Subject [Dr. Pratima Jain(OBE and attainment of POs, PSOs,OBE and attainment of POs, PSOs       )]</t>
  </si>
  <si>
    <t>Competency in Subject [Dr. Ravi Ahuja (Skill Development and Incubation,)]</t>
  </si>
  <si>
    <t>Competency in Subject [Dr. Rudra Rameshwar,(1.  Assessment and Evaluation: Session and Presentation  2. Practical Exercise and Training Assessment and Evaluation                                              ,1. Mentoring Individual Students and Students Groups-Skills and Strategies               2.Student-Centered Learning: What does it mean for students and Faculties?                         )]</t>
  </si>
  <si>
    <t>Competency in Subject [Dr. Rupesh Shukla(SWOC Analysis of Institute,)]</t>
  </si>
  <si>
    <t>Competency in Subject [Dr. Sandeep Atre(Personality Development of Students,Adjustment Problem Among Students)]</t>
  </si>
  <si>
    <t>Competency in Subject [Dr. Shayam Singh Inda(Revised Assessment and Accreditation Framework     ,)]</t>
  </si>
  <si>
    <t>Competency in Subject [Dr. Shefali Nagpal, (Strategic Planning in Higher Education,Challenges and Opportunities in Higher Education)]</t>
  </si>
  <si>
    <t>Competency in Subject [Dr. Suyash Jhawar(Academic Leadership,)]</t>
  </si>
  <si>
    <t>Competency in Subject [Dr. Tushar Banerjee(Plagiarism Tools,)]</t>
  </si>
  <si>
    <t>Competency in Subject [Dr. Vinita Saluja(Effective Communication and Presentation Skills ,)]</t>
  </si>
  <si>
    <t>Competency in Subject [Dr. Vipul Vyas(Why EQ matters more than IQ,Expanding emotional intellengce)]</t>
  </si>
  <si>
    <t>Competency in Subject [Dr. Yamini Karmarkar(Formulation of Research Proposal ,Formulation of Research Proposal )]</t>
  </si>
  <si>
    <t>Competency in Subject [Dr.C.B.Sharma (New  Education Policy  2020,Role of Teachers in the implementation of NEP 2020             )]</t>
  </si>
  <si>
    <t>Competency in Subject [Dr.K.Subramanium, (Conflict Management  ,)]</t>
  </si>
  <si>
    <t>Competency in Subject [Dr.Niharika Tiwari, (Gender Equity, Gender Equality and sustainable Development Goals,)]</t>
  </si>
  <si>
    <t>Competency in Subject [Dr.Nisha Sidiqqui(Stress Management,Time Management)]</t>
  </si>
  <si>
    <t>Competency in Subject [Dr.Ravi Chandaran (Strategic planning and Mananagment,)]</t>
  </si>
  <si>
    <t>Competency in Subject [Dr.Sunil Kumar Suryawanshi, (e-Governance in Higher   Education                                   ,)]</t>
  </si>
  <si>
    <t>Competency in Subject [Mr. Anand Singhai(Bridging Industry-Academic Gap  ,)]</t>
  </si>
  <si>
    <t>Competency in Subject [Prof. Anand Kar, (Research Paper writing,Reference Writing and Citations)]</t>
  </si>
  <si>
    <t>Competency in Subject [Prof. George Thomas(Effective Lesson Plan with special reference to Bloom's Taxonomy,)]</t>
  </si>
  <si>
    <t>Competency in Subject [Prof. K. Srinivas (Building the Competencies of Teachers for Technology Enabled Teaching &amp; Learning : A practical Step by Step approach,Introduction to Open Education Resources &amp; Video Development Tools)]</t>
  </si>
  <si>
    <t>Competency in Subject [Prof. R.C. Gaur(Understanding Research Publication Ethics: Plagiarism, its detection and avoidance and How to avoid publishing is predatory and low quality journals,)]</t>
  </si>
  <si>
    <t>Competency in Subject [Prof. Satish Batra(Personal and Professional Excellence,)]</t>
  </si>
  <si>
    <t>Competency in Subject [Mr. Shrigopal Jagtap(Indore swachchat mission model : a case study,)]</t>
  </si>
  <si>
    <t>Competency in Subject [Dr. Shaligram Prajapat (E-content Development,Google Sites)]</t>
  </si>
  <si>
    <t>Competency in Subject [Dr. Surendra Malviya(Google Classroom,)]</t>
  </si>
  <si>
    <t>Competency in Subject [Mr. Sunny Raikwar (ICT Tools for Teachers,)]</t>
  </si>
  <si>
    <t>Usefulness of Topic/s [Dr. Shama Hamdani, (Technology addiction: Impact on Student's mental Health,)]</t>
  </si>
  <si>
    <t>Usefulness of Topic/s [Dr. Y. Narsimhulu(Blended Learning: A new normal in Higher Education,)]</t>
  </si>
  <si>
    <t>Usefulness of Topic/s [Dr. Abhishek Kumar(Inflibnet Services,)]</t>
  </si>
  <si>
    <t>Usefulness of Topic/s [Dr. Arun Sidram Kharat(Good Publication Practics : UGC CARE,)]</t>
  </si>
  <si>
    <t>Usefulness of Topic/s [Dr. Avtar Singh,(Considerations for designing the curriculum,)]</t>
  </si>
  <si>
    <t>Usefulness of Topic/s [Dr. D.K. Verma(SDG' MDGS -Global FILS : Target 2030,Roll of Teachers and HPIs in Sasustainability and Disaster Managment)]</t>
  </si>
  <si>
    <t>Usefulness of Topic/s [Dr. Deepak Bisla (MOODLE registration and MOODLE App installation,Designing MOOCs through MOODLE: working with Assessment             )]</t>
  </si>
  <si>
    <t>Usefulness of Topic/s [Dr. Deepak Garg, (National And Global Trends in Higher Education,)]</t>
  </si>
  <si>
    <t>Usefulness of Topic/s [Dr. Gaurav Rawal(Cyber Laws and Cyber Security for Teachers ,)]</t>
  </si>
  <si>
    <t>Usefulness of Topic/s [Dr. Himanshu Pandey(Human Rights,Constitutional Values,Fundamental Duties and Education)]</t>
  </si>
  <si>
    <t>Usefulness of Topic/s [Dr. Joshith.V.P.(Video Creation and Video Editing,e-Assessment)]</t>
  </si>
  <si>
    <t>Usefulness of Topic/s [Dr. Karunesh Saxena, (Higher Education and its Eco System,Choice Based Credit System    )]</t>
  </si>
  <si>
    <t>Usefulness of Topic/s [Dr. Manish Sitlani, (Career Planning for College Teachers under UGC Regulation 2018,Service conditions for college teachers in the light of UGC regulation 2018                                                                                     )]</t>
  </si>
  <si>
    <t>Usefulness of Topic/s [Dr. Narendran Rajeshwari, (Partcipation-Centric Learning,Case Method of Teaching  )]</t>
  </si>
  <si>
    <t>Usefulness of Topic/s [Dr. Nisha Dube(Human Rights,Women's Rights)]</t>
  </si>
  <si>
    <t>Usefulness of Topic/s [Dr. Pradeep Mishra(Open Educational Resources (OER),)]</t>
  </si>
  <si>
    <t>Usefulness of Topic/s [Dr. Prateek Maheshwari(Strategies for Teachers to Keep updated with Academic Development,)]</t>
  </si>
  <si>
    <t>Usefulness of Topic/s [Dr. Pratima Jain(OBE and attainment of POs, PSOs,OBE and attainment of POs, PSOs       )]</t>
  </si>
  <si>
    <t>Usefulness of Topic/s [Dr. Ravi Ahuja (Skill Development and Incubation,)]</t>
  </si>
  <si>
    <t>Usefulness of Topic/s [Dr. Rudra Rameshwar,(1.  Assessment and Evaluation: Session and Presentation  2. Practical Exercise and Training Assessment and Evaluation                                              ,1. Mentoring Individual Students and Students Groups-Skills and Strategies               2.Student-Centered Learning: What does it mean for students and Faculties?                         )]</t>
  </si>
  <si>
    <t>Usefulness of Topic/s [Dr. Rupesh Shukla(SWOC Analysis of Institute,)]</t>
  </si>
  <si>
    <t>Usefulness of Topic/s [Dr. Sandeep Atre(Personality Development of Students,Adjustment Problem Among Students)]</t>
  </si>
  <si>
    <t>Usefulness of Topic/s [Dr. Shayam Singh Inda(Revised Assessment and Accreditation Framework     ,)]</t>
  </si>
  <si>
    <t>Usefulness of Topic/s [Dr. Shefali Nagpal, (Strategic Planning in Higher Education,Challenges and Opportunities in Higher Education)]</t>
  </si>
  <si>
    <t>Usefulness of Topic/s [Dr. Suyash Jhawar(Academic Leadership,)]</t>
  </si>
  <si>
    <t>Usefulness of Topic/s [Dr. Tushar Banerjee(Plagiarism Tools,)]</t>
  </si>
  <si>
    <t>Usefulness of Topic/s [Dr. Vinita Saluja(Effective Communication and Presentation Skills ,)]</t>
  </si>
  <si>
    <t>Usefulness of Topic/s [Dr. Vipul Vyas(Why EQ matters more than IQ,Expanding emotional intellengce)]</t>
  </si>
  <si>
    <t>Usefulness of Topic/s [Dr. Yamini Karmarkar(Formulation of Research Proposal ,Formulation of Research Proposal )]</t>
  </si>
  <si>
    <t>Usefulness of Topic/s [Dr.C.B.Sharma (New  Education Policy  2020,Role of Teachers in the implementation of NEP 2020             )]</t>
  </si>
  <si>
    <t>Usefulness of Topic/s [Dr.K.Subramanium, (Conflict Management  ,)]</t>
  </si>
  <si>
    <t>Usefulness of Topic/s [Dr.Niharika Tiwari, (Gender Equity, Gender Equality and sustainable Development Goals,)]</t>
  </si>
  <si>
    <t>Usefulness of Topic/s [Dr.Nisha Sidiqqui(Stress Management,Time Management)]</t>
  </si>
  <si>
    <t>Usefulness of Topic/s [Dr.Ravi Chandaran (Strategic planning and Mananagment,)]</t>
  </si>
  <si>
    <t>Usefulness of Topic/s [Dr.Sunil Kumar Suryawanshi, (e-Governance in Higher   Education                                   ,)]</t>
  </si>
  <si>
    <t>Usefulness of Topic/s [Mr. Anand Singhai(Bridging Industry-Academic Gap  ,)]</t>
  </si>
  <si>
    <t>Usefulness of Topic/s [Prof. Anand Kar, (Research Paper writing,Reference Writing and Citations)]</t>
  </si>
  <si>
    <t>Usefulness of Topic/s [Prof. George Thomas(Effective Lesson Plan with special reference to Bloom's Taxonomy,)]</t>
  </si>
  <si>
    <t>Usefulness of Topic/s [Prof. K. Srinivas (Building the Competencies of Teachers for Technology Enabled Teaching &amp; Learning : A practical Step by Step approach,Introduction to Open Education Resources &amp; Video Development Tools)]</t>
  </si>
  <si>
    <t>Usefulness of Topic/s [Prof. R.C. Gaur(Understanding Research Publication Ethics: Plagiarism, its detection and avoidance and How to avoid publishing is predatory and low quality journals,)]</t>
  </si>
  <si>
    <t>Usefulness of Topic/s [Prof. Satish Batra(Personal and Professional Excellence,)]</t>
  </si>
  <si>
    <t>Usefulness of Topic/s [Mr. Shrigopal Jagtap(Indore swachchat mission model : a case study,)]</t>
  </si>
  <si>
    <t>Usefulness of Topic/s [Dr. Shaligram Prajapat (E-content Development,Google Sites)]</t>
  </si>
  <si>
    <t>Usefulness of Topic/s [Dr. Surendra Malviya(Google Classroom,)]</t>
  </si>
  <si>
    <t>Usefulness of Topic/s [Mr. Sunny Raikwar (ICT Tools for Teachers,)]</t>
  </si>
  <si>
    <t xml:space="preserve">Did you find the course useful ? </t>
  </si>
  <si>
    <t xml:space="preserve">Online Reference Material </t>
  </si>
  <si>
    <t xml:space="preserve">Resource Persons </t>
  </si>
  <si>
    <t>Duration</t>
  </si>
  <si>
    <t>Broadening the approach</t>
  </si>
  <si>
    <t>Inspiring</t>
  </si>
  <si>
    <t xml:space="preserve">Skill Development   </t>
  </si>
  <si>
    <t>Did you acquire sufficient skill in developing e-content using generic tools?</t>
  </si>
  <si>
    <t>Did you acquire sufficient knowledge regarding your role and responsibilities in higher education?</t>
  </si>
  <si>
    <t xml:space="preserve">Do you have the confidence in developing research proposal and writing research articles?  </t>
  </si>
  <si>
    <t xml:space="preserve">Curriculum of the Course </t>
  </si>
  <si>
    <t xml:space="preserve">How would you rate the overall programme  </t>
  </si>
  <si>
    <t>Suggest additional topics to be included if any</t>
  </si>
  <si>
    <t>Any other aspect that needs improvement</t>
  </si>
  <si>
    <t>sharmasonael@gmail.com</t>
  </si>
  <si>
    <t>FIP-V/HRDC/2022-23/17 Dr. Sonael Sharma</t>
  </si>
  <si>
    <t>4 (Effective)</t>
  </si>
  <si>
    <t>5 (Very effective)</t>
  </si>
  <si>
    <t>4 (Good)</t>
  </si>
  <si>
    <t>5 (Very Good)</t>
  </si>
  <si>
    <t>4 (Competent)</t>
  </si>
  <si>
    <t>5 (Very Competent)</t>
  </si>
  <si>
    <t>5 (Very Useful)</t>
  </si>
  <si>
    <t>4 (Useful)</t>
  </si>
  <si>
    <t>Yes</t>
  </si>
  <si>
    <t>Sufficient</t>
  </si>
  <si>
    <t>Very Competent</t>
  </si>
  <si>
    <t>Just all right</t>
  </si>
  <si>
    <t>To a great extent</t>
  </si>
  <si>
    <t>Adequate</t>
  </si>
  <si>
    <t>Good</t>
  </si>
  <si>
    <t>Feedback for our research proposal and econtent could be added. More lectures on cyber security  and  psychology could be added.</t>
  </si>
  <si>
    <t>Thanks for the wonderful, resourceful, powerful FIP program.</t>
  </si>
  <si>
    <t>siniabrahamsteve@gmail.com</t>
  </si>
  <si>
    <t>FIP-V/HRDC/2022-23/09 Mrs. Sini Abraham</t>
  </si>
  <si>
    <t>Too long</t>
  </si>
  <si>
    <t>Very Good</t>
  </si>
  <si>
    <t>Thanks</t>
  </si>
  <si>
    <t xml:space="preserve">No Thanks </t>
  </si>
  <si>
    <t>premekka550@gmail.com</t>
  </si>
  <si>
    <t>FIP-V/HRDC/2022-23/26 Mr. Prem Chand Ekka</t>
  </si>
  <si>
    <t>Shiksha aur rojgar</t>
  </si>
  <si>
    <t>No</t>
  </si>
  <si>
    <t>dilip4787@gmail.com</t>
  </si>
  <si>
    <t>FIP-V/HRDC/2022-23/10 Dr. DILIP KUMAR PARSENDIYA</t>
  </si>
  <si>
    <t>3 (Satisfactory)</t>
  </si>
  <si>
    <t>Competent</t>
  </si>
  <si>
    <t>To some extent</t>
  </si>
  <si>
    <t>Ok</t>
  </si>
  <si>
    <t>abhinay.sunmoon@gmail.com</t>
  </si>
  <si>
    <t>FIP-V/HRDC/2022-23/16 Dr. ABHINAY KUMAR</t>
  </si>
  <si>
    <t>Field Research , Field Studies , Field Work &amp; Research Methods based Curriculum</t>
  </si>
  <si>
    <t>Field Work &amp; Research Methods based Curriculum</t>
  </si>
  <si>
    <t>sumitscricket@gmail.com</t>
  </si>
  <si>
    <t>FIP-V/HRDC/2022-23/24 Dr. SUMIT SINGH</t>
  </si>
  <si>
    <t>2 (Not at All)</t>
  </si>
  <si>
    <t>2 (Not Competent)</t>
  </si>
  <si>
    <t>2 (Not Useful)</t>
  </si>
  <si>
    <t>No so adequate</t>
  </si>
  <si>
    <t>Not Sufficient</t>
  </si>
  <si>
    <t>Health issues arises in teaching profession, (vocal cords, back pain, vision, hearing)</t>
  </si>
  <si>
    <t>Most of the course was oriented for teaching staff only. content, examples of all recourse persons were for the teachers who are teaching in classroom. I learned lot of new skills of teaching I will apply them in coaching, but no one taught any new method for coaching/training. More focus was given to E-content. It should be balanced for the participants of all fields.</t>
  </si>
  <si>
    <t>kanojejayshri@gmail.com</t>
  </si>
  <si>
    <t>FIP-V/HRDC/2022-23/01 Mrs. JAYSHRI  Kanoje</t>
  </si>
  <si>
    <t>इस कार्यक्रम में शिक्षा शिक्षक एवं छात्रों से संबंधित जानकारी बहुत ही अच्छे से प्रदान की गई निर्देशिका महोदया का बहुत-बहुत धन्यवाद कि आपने इतना अच्छा कार्यक्रम आयोजित किया</t>
  </si>
  <si>
    <t>he.ghanshyamsingh@mp.gov.in</t>
  </si>
  <si>
    <t>FIP-V/HRDC/2022-23/03 Dr. GHANSHYAM SINGH</t>
  </si>
  <si>
    <t xml:space="preserve">Time is too long for a session. </t>
  </si>
  <si>
    <t>rnatvarsingh@gmail.com</t>
  </si>
  <si>
    <t>FIP-V/HRDC/2022-23/04 Dr. NATVAR SINGH RATHORE</t>
  </si>
  <si>
    <t>NO</t>
  </si>
  <si>
    <t>shaswatagain@gmail.com</t>
  </si>
  <si>
    <t>FIP-V/HRDC/2022-23/22 Mr. SHASWATA  GAIN</t>
  </si>
  <si>
    <t>NA</t>
  </si>
  <si>
    <t>vikasheco.verma@gmail.com</t>
  </si>
  <si>
    <t>FIP-V/HRDC/2022-23/27 Mr. Vikash  Verma</t>
  </si>
  <si>
    <t xml:space="preserve">Teaching skills lacture,digital teaching technology,reasearch mathodology </t>
  </si>
  <si>
    <t xml:space="preserve">Very nice trening program </t>
  </si>
  <si>
    <t>bharat.vedalankar@gkv.ac.in</t>
  </si>
  <si>
    <t>FIP-V/HRDC/2022-23/14 Dr. BHARAT VEDALANKAR</t>
  </si>
  <si>
    <t xml:space="preserve">सम्पूर्ण 24 दिन के कार्यक्रम में किसी दर्शन के विद्वान का कोई भी व्याख्यान नहीं करवाया। कृपया आगे के FIP प्रोग्राम में दर्शन के विद्वान का व्यख्यान भी कराएं तो उत्तम रहेगा। </t>
  </si>
  <si>
    <t xml:space="preserve">महोदया जी को सादर नमस्ते। मेरा निवेदन था कि अंग्रेजी के साथ में हिंदी पीडीएफ भी बनाकर पढ़ाया जाय तो शिक्षण और भी प्रभावकारी रहेगा क्योंकि कोर्स करने के लिए कोई विदेश से नहीं आता सभी भारत  के अधिकांश क्षेत्रों से आते हैं लगभग सभी लोग हिंदी भाषा को समझते हैं और बोलते भी हैं फिर भी हमारे अधिकांश सभी विद्वानों ने अंग्रेजी में 70% पढ़ाया जबकि शिक्षण को प्रभावकारी बनाने के लिए हिंदी का प्रयोग किया जाए तो और शिक्षण के और अच्छे परिणाम आ सकते हैं। </t>
  </si>
  <si>
    <t>psoni.phy@gmail.com</t>
  </si>
  <si>
    <t>FIP-V/HRDC/2022-23/05 Dr. POOJA SONI</t>
  </si>
  <si>
    <t>Not really</t>
  </si>
  <si>
    <t>The only suggestion I have is that training should include a bit of fun so that after a point it shouldnt be monotonous ..like 7 hours of training without activities in between is quite exhausting..</t>
  </si>
  <si>
    <t>Vishakhavibhute28@gmail.com</t>
  </si>
  <si>
    <t>FIP-V/HRDC/2022-23/15 Dr. Vishakha Vibhute</t>
  </si>
  <si>
    <t>sessions regarding NAAC and ITR</t>
  </si>
  <si>
    <t>up to the mark</t>
  </si>
  <si>
    <t>ashutoshtiwari1008@gmail.com</t>
  </si>
  <si>
    <t>FIP-V/HRDC/2022-23/02 Dr. Aashutosh Tiwari</t>
  </si>
  <si>
    <t>2 (Ineffective)</t>
  </si>
  <si>
    <t>ऑनलाइन के स्थान पर ऑफलाइन कार्यक्रम आयोजित हो।</t>
  </si>
  <si>
    <t>sumilameinam@gmail.com</t>
  </si>
  <si>
    <t>FIP-V/HRDC/2022-23/21 Mrs. Meinam Sumila</t>
  </si>
  <si>
    <t>1 (Netural)</t>
  </si>
  <si>
    <t>Not so Sufficient</t>
  </si>
  <si>
    <t>i guess these are sufficient</t>
  </si>
  <si>
    <t>Medium of instruction to be in English</t>
  </si>
  <si>
    <t>chinmaysen7@gmail.com</t>
  </si>
  <si>
    <t>FIP-V/HRDC/2022-23/25 Mr. Chinmay  Sen</t>
  </si>
  <si>
    <t xml:space="preserve">Screen time </t>
  </si>
  <si>
    <t>Too Long</t>
  </si>
  <si>
    <t>Not so adequate</t>
  </si>
  <si>
    <t>Too Short</t>
  </si>
  <si>
    <t>Not at all</t>
  </si>
  <si>
    <t>Not at all adequate</t>
  </si>
  <si>
    <t>Not at all Adequate</t>
  </si>
  <si>
    <t>Not at all Sufficient</t>
  </si>
  <si>
    <t>Poor</t>
  </si>
  <si>
    <t>Dr. Shama Hamdani</t>
  </si>
  <si>
    <t>Dr. Y. Narsimhulu</t>
  </si>
  <si>
    <t>Dr. Abhishek Kumar</t>
  </si>
  <si>
    <t>Dr. Arun Sidram Kharat</t>
  </si>
  <si>
    <t>Dr. Avtar Singh</t>
  </si>
  <si>
    <t>Dr. D.K. Verma</t>
  </si>
  <si>
    <t>Dr. Deepak Bisla</t>
  </si>
  <si>
    <t>Dr. Deepak Garg</t>
  </si>
  <si>
    <t>Dr. Gaurav Rawal</t>
  </si>
  <si>
    <t>Dr. Himanshu Pandey</t>
  </si>
  <si>
    <t>Dr. Joshith.V.P.</t>
  </si>
  <si>
    <t>Dr. Karunesh Saxena</t>
  </si>
  <si>
    <t>Dr. Manish Sitlani</t>
  </si>
  <si>
    <t>Dr. Narendran Rajeshwari</t>
  </si>
  <si>
    <t>Dr. Nisha Dube</t>
  </si>
  <si>
    <t>Dr. Pradeep Mishra</t>
  </si>
  <si>
    <t>Dr. Prateek Maheshwari</t>
  </si>
  <si>
    <t>Dr. Pratima Jain</t>
  </si>
  <si>
    <t>Dr. Ravi Ahuja</t>
  </si>
  <si>
    <t>Dr. Rudra Rameshwar</t>
  </si>
  <si>
    <t>Dr. Rupesh Shukla</t>
  </si>
  <si>
    <t>Dr. Sandeep Atre</t>
  </si>
  <si>
    <t>Dr. Shayam Singh Inda</t>
  </si>
  <si>
    <t>Dr. Shefali Nagpal</t>
  </si>
  <si>
    <t>Dr. Suyash Jhawar</t>
  </si>
  <si>
    <t>Dr. Tushar Banerjee</t>
  </si>
  <si>
    <t>Dr. Vinita Saluja</t>
  </si>
  <si>
    <t>Dr. Vipul Vyas</t>
  </si>
  <si>
    <t>Dr. Yamini Karmarkar</t>
  </si>
  <si>
    <t>Dr.C.B.Sharma</t>
  </si>
  <si>
    <t>Dr.K.Subramanium</t>
  </si>
  <si>
    <t>Dr.Niharika Tiwari</t>
  </si>
  <si>
    <t>Dr.Nisha Sidiqqui</t>
  </si>
  <si>
    <t>Dr.Ravi Chandaran</t>
  </si>
  <si>
    <t>Dr.Sunil Kumar Suryawanshi</t>
  </si>
  <si>
    <t>Mr. Anand Singhai</t>
  </si>
  <si>
    <t>Prof. Anand Kar</t>
  </si>
  <si>
    <t>Prof. George Thomas</t>
  </si>
  <si>
    <t>Prof. K. Srinivas</t>
  </si>
  <si>
    <t>Prof. R.C. Gaur</t>
  </si>
  <si>
    <t>Prof. Satish Batra</t>
  </si>
  <si>
    <t>Mr. Shrigopal Jagtap</t>
  </si>
  <si>
    <t>Dr. Shaligram Prajapat</t>
  </si>
  <si>
    <t>Dr. Surendra Malviya</t>
  </si>
  <si>
    <t>Mr. Sunny Raikwar</t>
  </si>
  <si>
    <t>Communication</t>
  </si>
  <si>
    <t>Quality</t>
  </si>
  <si>
    <t>Competency</t>
  </si>
  <si>
    <t>Usefulness of Topic</t>
  </si>
  <si>
    <t>Sno.</t>
  </si>
  <si>
    <t>Name of resource person</t>
  </si>
  <si>
    <t xml:space="preserve">Rating </t>
  </si>
  <si>
    <t xml:space="preserve">Score </t>
  </si>
  <si>
    <t>Some Extent</t>
  </si>
  <si>
    <t>Not so sufficient</t>
  </si>
  <si>
    <t>Not at all sufficient</t>
  </si>
  <si>
    <t>Not so Competent</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</si>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</sst>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scheme val="minor"/>
    </font>
    <font>
      <sz val="11"/>
      <color rgb="FF000000"/>
      <name val="Inconsolata"/>
    </font>
    <font>
      <b/>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164" fontId="1" fillId="0" borderId="0" xfId="0" applyNumberFormat="1" applyFont="1"/>
    <xf numFmtId="0" fontId="2" fillId="2" borderId="0" xfId="0" applyFont="1" applyFill="1"/>
    <xf numFmtId="0" fontId="1" fillId="0" borderId="1" xfId="0" applyFont="1" applyBorder="1"/>
    <xf numFmtId="0" fontId="1" fillId="0" borderId="2" xfId="0" applyFont="1" applyBorder="1" applyAlignment="1">
      <alignment vertical="center"/>
    </xf>
    <xf numFmtId="10" fontId="1" fillId="0" borderId="1" xfId="0" applyNumberFormat="1" applyFont="1" applyBorder="1"/>
    <xf numFmtId="0" fontId="1" fillId="0" borderId="3" xfId="0" applyFont="1" applyBorder="1" applyAlignment="1">
      <alignment vertical="center"/>
    </xf>
    <xf numFmtId="0" fontId="1" fillId="0" borderId="4" xfId="0" applyFont="1" applyBorder="1" applyAlignment="1">
      <alignment vertical="center"/>
    </xf>
    <xf numFmtId="10" fontId="1" fillId="0" borderId="0" xfId="0" applyNumberFormat="1" applyFont="1"/>
    <xf numFmtId="0" fontId="1" fillId="0" borderId="1" xfId="0" applyFont="1" applyBorder="1" applyAlignment="1">
      <alignment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Communication, Quality, Competency and Usefulness of Topic</a:t>
            </a:r>
          </a:p>
        </c:rich>
      </c:tx>
      <c:overlay val="0"/>
    </c:title>
    <c:autoTitleDeleted val="0"/>
    <c:plotArea>
      <c:layout/>
      <c:barChart>
        <c:barDir val="col"/>
        <c:grouping val="clustered"/>
        <c:varyColors val="1"/>
        <c:ser>
          <c:idx val="0"/>
          <c:order val="0"/>
          <c:tx>
            <c:strRef>
              <c:f>'Resource Person Overall '!$A$2</c:f>
              <c:strCache>
                <c:ptCount val="1"/>
                <c:pt idx="0">
                  <c:v>Communication</c:v>
                </c:pt>
              </c:strCache>
            </c:strRef>
          </c:tx>
          <c:spPr>
            <a:solidFill>
              <a:srgbClr val="4285F4"/>
            </a:solidFill>
            <a:ln cmpd="sng">
              <a:solidFill>
                <a:srgbClr val="000000"/>
              </a:solidFill>
            </a:ln>
          </c:spPr>
          <c:invertIfNegative val="1"/>
          <c:cat>
            <c:strRef>
              <c:f>'Resource Person Overall '!$B$1:$AU$1</c:f>
              <c:strCache>
                <c:ptCount val="46"/>
                <c:pt idx="0">
                  <c:v>Dr. Shama Hamdani</c:v>
                </c:pt>
                <c:pt idx="1">
                  <c:v>Dr. Y. Narsimhulu</c:v>
                </c:pt>
                <c:pt idx="2">
                  <c:v>Dr. Abhishek Kumar</c:v>
                </c:pt>
                <c:pt idx="3">
                  <c:v>Dr. Arun Sidram Kharat</c:v>
                </c:pt>
                <c:pt idx="4">
                  <c:v>Dr. Avtar Singh</c:v>
                </c:pt>
                <c:pt idx="5">
                  <c:v>Dr. D.K. Verma</c:v>
                </c:pt>
                <c:pt idx="6">
                  <c:v>Dr. Deepak Bisla</c:v>
                </c:pt>
                <c:pt idx="7">
                  <c:v>Dr. Deepak Garg</c:v>
                </c:pt>
                <c:pt idx="8">
                  <c:v>Dr. Gaurav Rawal</c:v>
                </c:pt>
                <c:pt idx="9">
                  <c:v>Dr. Himanshu Pandey</c:v>
                </c:pt>
                <c:pt idx="10">
                  <c:v>Dr. Joshith.V.P.</c:v>
                </c:pt>
                <c:pt idx="11">
                  <c:v>Dr. Karunesh Saxena</c:v>
                </c:pt>
                <c:pt idx="12">
                  <c:v>Dr. Manish Sitlani</c:v>
                </c:pt>
                <c:pt idx="13">
                  <c:v>Dr. Manish Sitlani</c:v>
                </c:pt>
                <c:pt idx="14">
                  <c:v>Dr. Narendran Rajeshwari</c:v>
                </c:pt>
                <c:pt idx="15">
                  <c:v>Dr. Nisha Dube</c:v>
                </c:pt>
                <c:pt idx="16">
                  <c:v>Dr. Pradeep Mishra</c:v>
                </c:pt>
                <c:pt idx="17">
                  <c:v>Dr. Prateek Maheshwari</c:v>
                </c:pt>
                <c:pt idx="18">
                  <c:v>Dr. Pratima Jain</c:v>
                </c:pt>
                <c:pt idx="19">
                  <c:v>Dr. Ravi Ahuja</c:v>
                </c:pt>
                <c:pt idx="20">
                  <c:v>Dr. Rudra Rameshwar</c:v>
                </c:pt>
                <c:pt idx="21">
                  <c:v>Dr. Rupesh Shukla</c:v>
                </c:pt>
                <c:pt idx="22">
                  <c:v>Dr. Sandeep Atre</c:v>
                </c:pt>
                <c:pt idx="23">
                  <c:v>Dr. Shayam Singh Inda</c:v>
                </c:pt>
                <c:pt idx="24">
                  <c:v>Dr. Shefali Nagpal</c:v>
                </c:pt>
                <c:pt idx="25">
                  <c:v>Dr. Suyash Jhawar</c:v>
                </c:pt>
                <c:pt idx="26">
                  <c:v>Dr. Tushar Banerjee</c:v>
                </c:pt>
                <c:pt idx="27">
                  <c:v>Dr. Vinita Saluja</c:v>
                </c:pt>
                <c:pt idx="28">
                  <c:v>Dr. Vipul Vyas</c:v>
                </c:pt>
                <c:pt idx="29">
                  <c:v>Dr. Yamini Karmarkar</c:v>
                </c:pt>
                <c:pt idx="30">
                  <c:v>Dr.C.B.Sharma</c:v>
                </c:pt>
                <c:pt idx="31">
                  <c:v>Dr.K.Subramanium</c:v>
                </c:pt>
                <c:pt idx="32">
                  <c:v>Dr.Niharika Tiwari</c:v>
                </c:pt>
                <c:pt idx="33">
                  <c:v>Dr.Nisha Sidiqqui</c:v>
                </c:pt>
                <c:pt idx="34">
                  <c:v>Dr.Ravi Chandaran</c:v>
                </c:pt>
                <c:pt idx="35">
                  <c:v>Dr.Sunil Kumar Suryawanshi</c:v>
                </c:pt>
                <c:pt idx="36">
                  <c:v>Mr. Anand Singhai</c:v>
                </c:pt>
                <c:pt idx="37">
                  <c:v>Prof. Anand Kar</c:v>
                </c:pt>
                <c:pt idx="38">
                  <c:v>Prof. George Thomas</c:v>
                </c:pt>
                <c:pt idx="39">
                  <c:v>Prof. K. Srinivas</c:v>
                </c:pt>
                <c:pt idx="40">
                  <c:v>Prof. R.C. Gaur</c:v>
                </c:pt>
                <c:pt idx="41">
                  <c:v>Prof. Satish Batra</c:v>
                </c:pt>
                <c:pt idx="42">
                  <c:v>Mr. Shrigopal Jagtap</c:v>
                </c:pt>
                <c:pt idx="43">
                  <c:v>Dr. Shaligram Prajapat</c:v>
                </c:pt>
                <c:pt idx="44">
                  <c:v>Dr. Surendra Malviya</c:v>
                </c:pt>
                <c:pt idx="45">
                  <c:v>Mr. Sunny Raikwar</c:v>
                </c:pt>
              </c:strCache>
            </c:strRef>
          </c:cat>
          <c:val>
            <c:numRef>
              <c:f>'Resource Person Overall '!$B$2:$AU$2</c:f>
              <c:numCache>
                <c:formatCode>General</c:formatCode>
                <c:ptCount val="46"/>
                <c:pt idx="0">
                  <c:v>74</c:v>
                </c:pt>
                <c:pt idx="1">
                  <c:v>77</c:v>
                </c:pt>
                <c:pt idx="2">
                  <c:v>77</c:v>
                </c:pt>
                <c:pt idx="3">
                  <c:v>74</c:v>
                </c:pt>
                <c:pt idx="4">
                  <c:v>75</c:v>
                </c:pt>
                <c:pt idx="5">
                  <c:v>78</c:v>
                </c:pt>
                <c:pt idx="6">
                  <c:v>78</c:v>
                </c:pt>
                <c:pt idx="7">
                  <c:v>75</c:v>
                </c:pt>
                <c:pt idx="8">
                  <c:v>80</c:v>
                </c:pt>
                <c:pt idx="9">
                  <c:v>77</c:v>
                </c:pt>
                <c:pt idx="10">
                  <c:v>82</c:v>
                </c:pt>
                <c:pt idx="11">
                  <c:v>76</c:v>
                </c:pt>
                <c:pt idx="12">
                  <c:v>81</c:v>
                </c:pt>
                <c:pt idx="13">
                  <c:v>80</c:v>
                </c:pt>
                <c:pt idx="14">
                  <c:v>79</c:v>
                </c:pt>
                <c:pt idx="15">
                  <c:v>77</c:v>
                </c:pt>
                <c:pt idx="16">
                  <c:v>79</c:v>
                </c:pt>
                <c:pt idx="17">
                  <c:v>81</c:v>
                </c:pt>
                <c:pt idx="18">
                  <c:v>77</c:v>
                </c:pt>
                <c:pt idx="19">
                  <c:v>79</c:v>
                </c:pt>
                <c:pt idx="20">
                  <c:v>76</c:v>
                </c:pt>
                <c:pt idx="21">
                  <c:v>75</c:v>
                </c:pt>
                <c:pt idx="22">
                  <c:v>81</c:v>
                </c:pt>
                <c:pt idx="23">
                  <c:v>77</c:v>
                </c:pt>
                <c:pt idx="24">
                  <c:v>78</c:v>
                </c:pt>
                <c:pt idx="25">
                  <c:v>79</c:v>
                </c:pt>
                <c:pt idx="26">
                  <c:v>77</c:v>
                </c:pt>
                <c:pt idx="27">
                  <c:v>80</c:v>
                </c:pt>
                <c:pt idx="28">
                  <c:v>82</c:v>
                </c:pt>
                <c:pt idx="29">
                  <c:v>77</c:v>
                </c:pt>
                <c:pt idx="30">
                  <c:v>79</c:v>
                </c:pt>
                <c:pt idx="31">
                  <c:v>77</c:v>
                </c:pt>
                <c:pt idx="32">
                  <c:v>75</c:v>
                </c:pt>
                <c:pt idx="33">
                  <c:v>80</c:v>
                </c:pt>
                <c:pt idx="34">
                  <c:v>78</c:v>
                </c:pt>
                <c:pt idx="35">
                  <c:v>78</c:v>
                </c:pt>
                <c:pt idx="36">
                  <c:v>77</c:v>
                </c:pt>
                <c:pt idx="37">
                  <c:v>74</c:v>
                </c:pt>
                <c:pt idx="38">
                  <c:v>72</c:v>
                </c:pt>
                <c:pt idx="39">
                  <c:v>82</c:v>
                </c:pt>
                <c:pt idx="40">
                  <c:v>78</c:v>
                </c:pt>
                <c:pt idx="41">
                  <c:v>79</c:v>
                </c:pt>
                <c:pt idx="42">
                  <c:v>77</c:v>
                </c:pt>
                <c:pt idx="43">
                  <c:v>78</c:v>
                </c:pt>
                <c:pt idx="44">
                  <c:v>80</c:v>
                </c:pt>
                <c:pt idx="45">
                  <c:v>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527-46C1-8AFB-EF9E0AF6BDC5}"/>
            </c:ext>
          </c:extLst>
        </c:ser>
        <c:ser>
          <c:idx val="1"/>
          <c:order val="1"/>
          <c:tx>
            <c:strRef>
              <c:f>'Resource Person Overall '!$A$3</c:f>
              <c:strCache>
                <c:ptCount val="1"/>
                <c:pt idx="0">
                  <c:v>Quality</c:v>
                </c:pt>
              </c:strCache>
            </c:strRef>
          </c:tx>
          <c:spPr>
            <a:solidFill>
              <a:srgbClr val="EA4335"/>
            </a:solidFill>
            <a:ln cmpd="sng">
              <a:solidFill>
                <a:srgbClr val="000000"/>
              </a:solidFill>
            </a:ln>
          </c:spPr>
          <c:invertIfNegative val="1"/>
          <c:cat>
            <c:strRef>
              <c:f>'Resource Person Overall '!$B$1:$AU$1</c:f>
              <c:strCache>
                <c:ptCount val="46"/>
                <c:pt idx="0">
                  <c:v>Dr. Shama Hamdani</c:v>
                </c:pt>
                <c:pt idx="1">
                  <c:v>Dr. Y. Narsimhulu</c:v>
                </c:pt>
                <c:pt idx="2">
                  <c:v>Dr. Abhishek Kumar</c:v>
                </c:pt>
                <c:pt idx="3">
                  <c:v>Dr. Arun Sidram Kharat</c:v>
                </c:pt>
                <c:pt idx="4">
                  <c:v>Dr. Avtar Singh</c:v>
                </c:pt>
                <c:pt idx="5">
                  <c:v>Dr. D.K. Verma</c:v>
                </c:pt>
                <c:pt idx="6">
                  <c:v>Dr. Deepak Bisla</c:v>
                </c:pt>
                <c:pt idx="7">
                  <c:v>Dr. Deepak Garg</c:v>
                </c:pt>
                <c:pt idx="8">
                  <c:v>Dr. Gaurav Rawal</c:v>
                </c:pt>
                <c:pt idx="9">
                  <c:v>Dr. Himanshu Pandey</c:v>
                </c:pt>
                <c:pt idx="10">
                  <c:v>Dr. Joshith.V.P.</c:v>
                </c:pt>
                <c:pt idx="11">
                  <c:v>Dr. Karunesh Saxena</c:v>
                </c:pt>
                <c:pt idx="12">
                  <c:v>Dr. Manish Sitlani</c:v>
                </c:pt>
                <c:pt idx="13">
                  <c:v>Dr. Manish Sitlani</c:v>
                </c:pt>
                <c:pt idx="14">
                  <c:v>Dr. Narendran Rajeshwari</c:v>
                </c:pt>
                <c:pt idx="15">
                  <c:v>Dr. Nisha Dube</c:v>
                </c:pt>
                <c:pt idx="16">
                  <c:v>Dr. Pradeep Mishra</c:v>
                </c:pt>
                <c:pt idx="17">
                  <c:v>Dr. Prateek Maheshwari</c:v>
                </c:pt>
                <c:pt idx="18">
                  <c:v>Dr. Pratima Jain</c:v>
                </c:pt>
                <c:pt idx="19">
                  <c:v>Dr. Ravi Ahuja</c:v>
                </c:pt>
                <c:pt idx="20">
                  <c:v>Dr. Rudra Rameshwar</c:v>
                </c:pt>
                <c:pt idx="21">
                  <c:v>Dr. Rupesh Shukla</c:v>
                </c:pt>
                <c:pt idx="22">
                  <c:v>Dr. Sandeep Atre</c:v>
                </c:pt>
                <c:pt idx="23">
                  <c:v>Dr. Shayam Singh Inda</c:v>
                </c:pt>
                <c:pt idx="24">
                  <c:v>Dr. Shefali Nagpal</c:v>
                </c:pt>
                <c:pt idx="25">
                  <c:v>Dr. Suyash Jhawar</c:v>
                </c:pt>
                <c:pt idx="26">
                  <c:v>Dr. Tushar Banerjee</c:v>
                </c:pt>
                <c:pt idx="27">
                  <c:v>Dr. Vinita Saluja</c:v>
                </c:pt>
                <c:pt idx="28">
                  <c:v>Dr. Vipul Vyas</c:v>
                </c:pt>
                <c:pt idx="29">
                  <c:v>Dr. Yamini Karmarkar</c:v>
                </c:pt>
                <c:pt idx="30">
                  <c:v>Dr.C.B.Sharma</c:v>
                </c:pt>
                <c:pt idx="31">
                  <c:v>Dr.K.Subramanium</c:v>
                </c:pt>
                <c:pt idx="32">
                  <c:v>Dr.Niharika Tiwari</c:v>
                </c:pt>
                <c:pt idx="33">
                  <c:v>Dr.Nisha Sidiqqui</c:v>
                </c:pt>
                <c:pt idx="34">
                  <c:v>Dr.Ravi Chandaran</c:v>
                </c:pt>
                <c:pt idx="35">
                  <c:v>Dr.Sunil Kumar Suryawanshi</c:v>
                </c:pt>
                <c:pt idx="36">
                  <c:v>Mr. Anand Singhai</c:v>
                </c:pt>
                <c:pt idx="37">
                  <c:v>Prof. Anand Kar</c:v>
                </c:pt>
                <c:pt idx="38">
                  <c:v>Prof. George Thomas</c:v>
                </c:pt>
                <c:pt idx="39">
                  <c:v>Prof. K. Srinivas</c:v>
                </c:pt>
                <c:pt idx="40">
                  <c:v>Prof. R.C. Gaur</c:v>
                </c:pt>
                <c:pt idx="41">
                  <c:v>Prof. Satish Batra</c:v>
                </c:pt>
                <c:pt idx="42">
                  <c:v>Mr. Shrigopal Jagtap</c:v>
                </c:pt>
                <c:pt idx="43">
                  <c:v>Dr. Shaligram Prajapat</c:v>
                </c:pt>
                <c:pt idx="44">
                  <c:v>Dr. Surendra Malviya</c:v>
                </c:pt>
                <c:pt idx="45">
                  <c:v>Mr. Sunny Raikwar</c:v>
                </c:pt>
              </c:strCache>
            </c:strRef>
          </c:cat>
          <c:val>
            <c:numRef>
              <c:f>'Resource Person Overall '!$B$3:$AU$3</c:f>
              <c:numCache>
                <c:formatCode>General</c:formatCode>
                <c:ptCount val="46"/>
                <c:pt idx="0">
                  <c:v>76</c:v>
                </c:pt>
                <c:pt idx="1">
                  <c:v>79</c:v>
                </c:pt>
                <c:pt idx="2">
                  <c:v>77</c:v>
                </c:pt>
                <c:pt idx="3">
                  <c:v>78</c:v>
                </c:pt>
                <c:pt idx="4">
                  <c:v>80</c:v>
                </c:pt>
                <c:pt idx="5">
                  <c:v>79</c:v>
                </c:pt>
                <c:pt idx="6">
                  <c:v>77</c:v>
                </c:pt>
                <c:pt idx="7">
                  <c:v>78</c:v>
                </c:pt>
                <c:pt idx="8">
                  <c:v>81</c:v>
                </c:pt>
                <c:pt idx="9">
                  <c:v>78</c:v>
                </c:pt>
                <c:pt idx="10">
                  <c:v>83</c:v>
                </c:pt>
                <c:pt idx="11">
                  <c:v>80</c:v>
                </c:pt>
                <c:pt idx="12">
                  <c:v>82</c:v>
                </c:pt>
                <c:pt idx="13">
                  <c:v>80</c:v>
                </c:pt>
                <c:pt idx="14">
                  <c:v>82</c:v>
                </c:pt>
                <c:pt idx="15">
                  <c:v>77</c:v>
                </c:pt>
                <c:pt idx="16">
                  <c:v>79</c:v>
                </c:pt>
                <c:pt idx="17">
                  <c:v>79</c:v>
                </c:pt>
                <c:pt idx="18">
                  <c:v>76</c:v>
                </c:pt>
                <c:pt idx="19">
                  <c:v>77</c:v>
                </c:pt>
                <c:pt idx="20">
                  <c:v>76</c:v>
                </c:pt>
                <c:pt idx="21">
                  <c:v>78</c:v>
                </c:pt>
                <c:pt idx="22">
                  <c:v>83</c:v>
                </c:pt>
                <c:pt idx="23">
                  <c:v>76</c:v>
                </c:pt>
                <c:pt idx="24">
                  <c:v>78</c:v>
                </c:pt>
                <c:pt idx="25">
                  <c:v>78</c:v>
                </c:pt>
                <c:pt idx="26">
                  <c:v>77</c:v>
                </c:pt>
                <c:pt idx="27">
                  <c:v>80</c:v>
                </c:pt>
                <c:pt idx="28">
                  <c:v>81</c:v>
                </c:pt>
                <c:pt idx="29">
                  <c:v>81</c:v>
                </c:pt>
                <c:pt idx="30">
                  <c:v>80</c:v>
                </c:pt>
                <c:pt idx="31">
                  <c:v>77</c:v>
                </c:pt>
                <c:pt idx="32">
                  <c:v>77</c:v>
                </c:pt>
                <c:pt idx="33">
                  <c:v>80</c:v>
                </c:pt>
                <c:pt idx="34">
                  <c:v>77</c:v>
                </c:pt>
                <c:pt idx="35">
                  <c:v>75</c:v>
                </c:pt>
                <c:pt idx="36">
                  <c:v>74</c:v>
                </c:pt>
                <c:pt idx="37">
                  <c:v>76</c:v>
                </c:pt>
                <c:pt idx="38">
                  <c:v>72</c:v>
                </c:pt>
                <c:pt idx="39">
                  <c:v>82</c:v>
                </c:pt>
                <c:pt idx="40">
                  <c:v>77</c:v>
                </c:pt>
                <c:pt idx="41">
                  <c:v>77</c:v>
                </c:pt>
                <c:pt idx="42">
                  <c:v>78</c:v>
                </c:pt>
                <c:pt idx="43">
                  <c:v>83</c:v>
                </c:pt>
                <c:pt idx="44">
                  <c:v>82</c:v>
                </c:pt>
                <c:pt idx="45">
                  <c:v>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527-46C1-8AFB-EF9E0AF6BDC5}"/>
            </c:ext>
          </c:extLst>
        </c:ser>
        <c:ser>
          <c:idx val="2"/>
          <c:order val="2"/>
          <c:tx>
            <c:strRef>
              <c:f>'Resource Person Overall '!$A$4</c:f>
              <c:strCache>
                <c:ptCount val="1"/>
                <c:pt idx="0">
                  <c:v>Competency</c:v>
                </c:pt>
              </c:strCache>
            </c:strRef>
          </c:tx>
          <c:spPr>
            <a:solidFill>
              <a:srgbClr val="FBBC04"/>
            </a:solidFill>
            <a:ln cmpd="sng">
              <a:solidFill>
                <a:srgbClr val="000000"/>
              </a:solidFill>
            </a:ln>
          </c:spPr>
          <c:invertIfNegative val="1"/>
          <c:cat>
            <c:strRef>
              <c:f>'Resource Person Overall '!$B$1:$AU$1</c:f>
              <c:strCache>
                <c:ptCount val="46"/>
                <c:pt idx="0">
                  <c:v>Dr. Shama Hamdani</c:v>
                </c:pt>
                <c:pt idx="1">
                  <c:v>Dr. Y. Narsimhulu</c:v>
                </c:pt>
                <c:pt idx="2">
                  <c:v>Dr. Abhishek Kumar</c:v>
                </c:pt>
                <c:pt idx="3">
                  <c:v>Dr. Arun Sidram Kharat</c:v>
                </c:pt>
                <c:pt idx="4">
                  <c:v>Dr. Avtar Singh</c:v>
                </c:pt>
                <c:pt idx="5">
                  <c:v>Dr. D.K. Verma</c:v>
                </c:pt>
                <c:pt idx="6">
                  <c:v>Dr. Deepak Bisla</c:v>
                </c:pt>
                <c:pt idx="7">
                  <c:v>Dr. Deepak Garg</c:v>
                </c:pt>
                <c:pt idx="8">
                  <c:v>Dr. Gaurav Rawal</c:v>
                </c:pt>
                <c:pt idx="9">
                  <c:v>Dr. Himanshu Pandey</c:v>
                </c:pt>
                <c:pt idx="10">
                  <c:v>Dr. Joshith.V.P.</c:v>
                </c:pt>
                <c:pt idx="11">
                  <c:v>Dr. Karunesh Saxena</c:v>
                </c:pt>
                <c:pt idx="12">
                  <c:v>Dr. Manish Sitlani</c:v>
                </c:pt>
                <c:pt idx="13">
                  <c:v>Dr. Manish Sitlani</c:v>
                </c:pt>
                <c:pt idx="14">
                  <c:v>Dr. Narendran Rajeshwari</c:v>
                </c:pt>
                <c:pt idx="15">
                  <c:v>Dr. Nisha Dube</c:v>
                </c:pt>
                <c:pt idx="16">
                  <c:v>Dr. Pradeep Mishra</c:v>
                </c:pt>
                <c:pt idx="17">
                  <c:v>Dr. Prateek Maheshwari</c:v>
                </c:pt>
                <c:pt idx="18">
                  <c:v>Dr. Pratima Jain</c:v>
                </c:pt>
                <c:pt idx="19">
                  <c:v>Dr. Ravi Ahuja</c:v>
                </c:pt>
                <c:pt idx="20">
                  <c:v>Dr. Rudra Rameshwar</c:v>
                </c:pt>
                <c:pt idx="21">
                  <c:v>Dr. Rupesh Shukla</c:v>
                </c:pt>
                <c:pt idx="22">
                  <c:v>Dr. Sandeep Atre</c:v>
                </c:pt>
                <c:pt idx="23">
                  <c:v>Dr. Shayam Singh Inda</c:v>
                </c:pt>
                <c:pt idx="24">
                  <c:v>Dr. Shefali Nagpal</c:v>
                </c:pt>
                <c:pt idx="25">
                  <c:v>Dr. Suyash Jhawar</c:v>
                </c:pt>
                <c:pt idx="26">
                  <c:v>Dr. Tushar Banerjee</c:v>
                </c:pt>
                <c:pt idx="27">
                  <c:v>Dr. Vinita Saluja</c:v>
                </c:pt>
                <c:pt idx="28">
                  <c:v>Dr. Vipul Vyas</c:v>
                </c:pt>
                <c:pt idx="29">
                  <c:v>Dr. Yamini Karmarkar</c:v>
                </c:pt>
                <c:pt idx="30">
                  <c:v>Dr.C.B.Sharma</c:v>
                </c:pt>
                <c:pt idx="31">
                  <c:v>Dr.K.Subramanium</c:v>
                </c:pt>
                <c:pt idx="32">
                  <c:v>Dr.Niharika Tiwari</c:v>
                </c:pt>
                <c:pt idx="33">
                  <c:v>Dr.Nisha Sidiqqui</c:v>
                </c:pt>
                <c:pt idx="34">
                  <c:v>Dr.Ravi Chandaran</c:v>
                </c:pt>
                <c:pt idx="35">
                  <c:v>Dr.Sunil Kumar Suryawanshi</c:v>
                </c:pt>
                <c:pt idx="36">
                  <c:v>Mr. Anand Singhai</c:v>
                </c:pt>
                <c:pt idx="37">
                  <c:v>Prof. Anand Kar</c:v>
                </c:pt>
                <c:pt idx="38">
                  <c:v>Prof. George Thomas</c:v>
                </c:pt>
                <c:pt idx="39">
                  <c:v>Prof. K. Srinivas</c:v>
                </c:pt>
                <c:pt idx="40">
                  <c:v>Prof. R.C. Gaur</c:v>
                </c:pt>
                <c:pt idx="41">
                  <c:v>Prof. Satish Batra</c:v>
                </c:pt>
                <c:pt idx="42">
                  <c:v>Mr. Shrigopal Jagtap</c:v>
                </c:pt>
                <c:pt idx="43">
                  <c:v>Dr. Shaligram Prajapat</c:v>
                </c:pt>
                <c:pt idx="44">
                  <c:v>Dr. Surendra Malviya</c:v>
                </c:pt>
                <c:pt idx="45">
                  <c:v>Mr. Sunny Raikwar</c:v>
                </c:pt>
              </c:strCache>
            </c:strRef>
          </c:cat>
          <c:val>
            <c:numRef>
              <c:f>'Resource Person Overall '!$B$4:$AU$4</c:f>
              <c:numCache>
                <c:formatCode>General</c:formatCode>
                <c:ptCount val="46"/>
                <c:pt idx="0">
                  <c:v>78</c:v>
                </c:pt>
                <c:pt idx="1">
                  <c:v>77</c:v>
                </c:pt>
                <c:pt idx="2">
                  <c:v>78</c:v>
                </c:pt>
                <c:pt idx="3">
                  <c:v>75</c:v>
                </c:pt>
                <c:pt idx="4">
                  <c:v>79</c:v>
                </c:pt>
                <c:pt idx="5">
                  <c:v>78</c:v>
                </c:pt>
                <c:pt idx="6">
                  <c:v>80</c:v>
                </c:pt>
                <c:pt idx="7">
                  <c:v>81</c:v>
                </c:pt>
                <c:pt idx="8">
                  <c:v>80</c:v>
                </c:pt>
                <c:pt idx="9">
                  <c:v>78</c:v>
                </c:pt>
                <c:pt idx="10">
                  <c:v>80</c:v>
                </c:pt>
                <c:pt idx="11">
                  <c:v>80</c:v>
                </c:pt>
                <c:pt idx="12">
                  <c:v>81</c:v>
                </c:pt>
                <c:pt idx="13">
                  <c:v>81</c:v>
                </c:pt>
                <c:pt idx="14">
                  <c:v>79</c:v>
                </c:pt>
                <c:pt idx="15">
                  <c:v>81</c:v>
                </c:pt>
                <c:pt idx="16">
                  <c:v>80</c:v>
                </c:pt>
                <c:pt idx="17">
                  <c:v>80</c:v>
                </c:pt>
                <c:pt idx="18">
                  <c:v>79</c:v>
                </c:pt>
                <c:pt idx="19">
                  <c:v>78</c:v>
                </c:pt>
                <c:pt idx="20">
                  <c:v>77</c:v>
                </c:pt>
                <c:pt idx="21">
                  <c:v>77</c:v>
                </c:pt>
                <c:pt idx="22">
                  <c:v>81</c:v>
                </c:pt>
                <c:pt idx="23">
                  <c:v>78</c:v>
                </c:pt>
                <c:pt idx="24">
                  <c:v>79</c:v>
                </c:pt>
                <c:pt idx="25">
                  <c:v>79</c:v>
                </c:pt>
                <c:pt idx="26">
                  <c:v>79</c:v>
                </c:pt>
                <c:pt idx="27">
                  <c:v>80</c:v>
                </c:pt>
                <c:pt idx="28">
                  <c:v>80</c:v>
                </c:pt>
                <c:pt idx="29">
                  <c:v>80</c:v>
                </c:pt>
                <c:pt idx="30">
                  <c:v>81</c:v>
                </c:pt>
                <c:pt idx="31">
                  <c:v>80</c:v>
                </c:pt>
                <c:pt idx="32">
                  <c:v>78</c:v>
                </c:pt>
                <c:pt idx="33">
                  <c:v>79</c:v>
                </c:pt>
                <c:pt idx="34">
                  <c:v>79</c:v>
                </c:pt>
                <c:pt idx="35">
                  <c:v>78</c:v>
                </c:pt>
                <c:pt idx="36">
                  <c:v>79</c:v>
                </c:pt>
                <c:pt idx="37">
                  <c:v>79</c:v>
                </c:pt>
                <c:pt idx="38">
                  <c:v>79</c:v>
                </c:pt>
                <c:pt idx="39">
                  <c:v>81</c:v>
                </c:pt>
                <c:pt idx="40">
                  <c:v>81</c:v>
                </c:pt>
                <c:pt idx="41">
                  <c:v>78</c:v>
                </c:pt>
                <c:pt idx="42">
                  <c:v>81</c:v>
                </c:pt>
                <c:pt idx="43">
                  <c:v>82</c:v>
                </c:pt>
                <c:pt idx="44">
                  <c:v>82</c:v>
                </c:pt>
                <c:pt idx="45">
                  <c:v>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527-46C1-8AFB-EF9E0AF6BDC5}"/>
            </c:ext>
          </c:extLst>
        </c:ser>
        <c:ser>
          <c:idx val="3"/>
          <c:order val="3"/>
          <c:tx>
            <c:strRef>
              <c:f>'Resource Person Overall '!$A$5</c:f>
              <c:strCache>
                <c:ptCount val="1"/>
                <c:pt idx="0">
                  <c:v>Usefulness of Topic</c:v>
                </c:pt>
              </c:strCache>
            </c:strRef>
          </c:tx>
          <c:spPr>
            <a:solidFill>
              <a:srgbClr val="34A853"/>
            </a:solidFill>
            <a:ln cmpd="sng">
              <a:solidFill>
                <a:srgbClr val="000000"/>
              </a:solidFill>
            </a:ln>
          </c:spPr>
          <c:invertIfNegative val="1"/>
          <c:cat>
            <c:strRef>
              <c:f>'Resource Person Overall '!$B$1:$AU$1</c:f>
              <c:strCache>
                <c:ptCount val="46"/>
                <c:pt idx="0">
                  <c:v>Dr. Shama Hamdani</c:v>
                </c:pt>
                <c:pt idx="1">
                  <c:v>Dr. Y. Narsimhulu</c:v>
                </c:pt>
                <c:pt idx="2">
                  <c:v>Dr. Abhishek Kumar</c:v>
                </c:pt>
                <c:pt idx="3">
                  <c:v>Dr. Arun Sidram Kharat</c:v>
                </c:pt>
                <c:pt idx="4">
                  <c:v>Dr. Avtar Singh</c:v>
                </c:pt>
                <c:pt idx="5">
                  <c:v>Dr. D.K. Verma</c:v>
                </c:pt>
                <c:pt idx="6">
                  <c:v>Dr. Deepak Bisla</c:v>
                </c:pt>
                <c:pt idx="7">
                  <c:v>Dr. Deepak Garg</c:v>
                </c:pt>
                <c:pt idx="8">
                  <c:v>Dr. Gaurav Rawal</c:v>
                </c:pt>
                <c:pt idx="9">
                  <c:v>Dr. Himanshu Pandey</c:v>
                </c:pt>
                <c:pt idx="10">
                  <c:v>Dr. Joshith.V.P.</c:v>
                </c:pt>
                <c:pt idx="11">
                  <c:v>Dr. Karunesh Saxena</c:v>
                </c:pt>
                <c:pt idx="12">
                  <c:v>Dr. Manish Sitlani</c:v>
                </c:pt>
                <c:pt idx="13">
                  <c:v>Dr. Manish Sitlani</c:v>
                </c:pt>
                <c:pt idx="14">
                  <c:v>Dr. Narendran Rajeshwari</c:v>
                </c:pt>
                <c:pt idx="15">
                  <c:v>Dr. Nisha Dube</c:v>
                </c:pt>
                <c:pt idx="16">
                  <c:v>Dr. Pradeep Mishra</c:v>
                </c:pt>
                <c:pt idx="17">
                  <c:v>Dr. Prateek Maheshwari</c:v>
                </c:pt>
                <c:pt idx="18">
                  <c:v>Dr. Pratima Jain</c:v>
                </c:pt>
                <c:pt idx="19">
                  <c:v>Dr. Ravi Ahuja</c:v>
                </c:pt>
                <c:pt idx="20">
                  <c:v>Dr. Rudra Rameshwar</c:v>
                </c:pt>
                <c:pt idx="21">
                  <c:v>Dr. Rupesh Shukla</c:v>
                </c:pt>
                <c:pt idx="22">
                  <c:v>Dr. Sandeep Atre</c:v>
                </c:pt>
                <c:pt idx="23">
                  <c:v>Dr. Shayam Singh Inda</c:v>
                </c:pt>
                <c:pt idx="24">
                  <c:v>Dr. Shefali Nagpal</c:v>
                </c:pt>
                <c:pt idx="25">
                  <c:v>Dr. Suyash Jhawar</c:v>
                </c:pt>
                <c:pt idx="26">
                  <c:v>Dr. Tushar Banerjee</c:v>
                </c:pt>
                <c:pt idx="27">
                  <c:v>Dr. Vinita Saluja</c:v>
                </c:pt>
                <c:pt idx="28">
                  <c:v>Dr. Vipul Vyas</c:v>
                </c:pt>
                <c:pt idx="29">
                  <c:v>Dr. Yamini Karmarkar</c:v>
                </c:pt>
                <c:pt idx="30">
                  <c:v>Dr.C.B.Sharma</c:v>
                </c:pt>
                <c:pt idx="31">
                  <c:v>Dr.K.Subramanium</c:v>
                </c:pt>
                <c:pt idx="32">
                  <c:v>Dr.Niharika Tiwari</c:v>
                </c:pt>
                <c:pt idx="33">
                  <c:v>Dr.Nisha Sidiqqui</c:v>
                </c:pt>
                <c:pt idx="34">
                  <c:v>Dr.Ravi Chandaran</c:v>
                </c:pt>
                <c:pt idx="35">
                  <c:v>Dr.Sunil Kumar Suryawanshi</c:v>
                </c:pt>
                <c:pt idx="36">
                  <c:v>Mr. Anand Singhai</c:v>
                </c:pt>
                <c:pt idx="37">
                  <c:v>Prof. Anand Kar</c:v>
                </c:pt>
                <c:pt idx="38">
                  <c:v>Prof. George Thomas</c:v>
                </c:pt>
                <c:pt idx="39">
                  <c:v>Prof. K. Srinivas</c:v>
                </c:pt>
                <c:pt idx="40">
                  <c:v>Prof. R.C. Gaur</c:v>
                </c:pt>
                <c:pt idx="41">
                  <c:v>Prof. Satish Batra</c:v>
                </c:pt>
                <c:pt idx="42">
                  <c:v>Mr. Shrigopal Jagtap</c:v>
                </c:pt>
                <c:pt idx="43">
                  <c:v>Dr. Shaligram Prajapat</c:v>
                </c:pt>
                <c:pt idx="44">
                  <c:v>Dr. Surendra Malviya</c:v>
                </c:pt>
                <c:pt idx="45">
                  <c:v>Mr. Sunny Raikwar</c:v>
                </c:pt>
              </c:strCache>
            </c:strRef>
          </c:cat>
          <c:val>
            <c:numRef>
              <c:f>'Resource Person Overall '!$B$5:$AU$5</c:f>
              <c:numCache>
                <c:formatCode>General</c:formatCode>
                <c:ptCount val="46"/>
                <c:pt idx="0">
                  <c:v>82</c:v>
                </c:pt>
                <c:pt idx="1">
                  <c:v>81</c:v>
                </c:pt>
                <c:pt idx="2">
                  <c:v>81</c:v>
                </c:pt>
                <c:pt idx="3">
                  <c:v>80</c:v>
                </c:pt>
                <c:pt idx="4">
                  <c:v>79</c:v>
                </c:pt>
                <c:pt idx="5">
                  <c:v>82</c:v>
                </c:pt>
                <c:pt idx="6">
                  <c:v>82</c:v>
                </c:pt>
                <c:pt idx="7">
                  <c:v>80</c:v>
                </c:pt>
                <c:pt idx="8">
                  <c:v>84</c:v>
                </c:pt>
                <c:pt idx="9">
                  <c:v>81</c:v>
                </c:pt>
                <c:pt idx="10">
                  <c:v>82</c:v>
                </c:pt>
                <c:pt idx="11">
                  <c:v>80</c:v>
                </c:pt>
                <c:pt idx="12">
                  <c:v>84</c:v>
                </c:pt>
                <c:pt idx="13">
                  <c:v>81</c:v>
                </c:pt>
                <c:pt idx="14">
                  <c:v>81</c:v>
                </c:pt>
                <c:pt idx="15">
                  <c:v>80</c:v>
                </c:pt>
                <c:pt idx="16">
                  <c:v>83</c:v>
                </c:pt>
                <c:pt idx="17">
                  <c:v>82</c:v>
                </c:pt>
                <c:pt idx="18">
                  <c:v>78</c:v>
                </c:pt>
                <c:pt idx="19">
                  <c:v>81</c:v>
                </c:pt>
                <c:pt idx="20">
                  <c:v>81</c:v>
                </c:pt>
                <c:pt idx="21">
                  <c:v>80</c:v>
                </c:pt>
                <c:pt idx="22">
                  <c:v>80</c:v>
                </c:pt>
                <c:pt idx="23">
                  <c:v>81</c:v>
                </c:pt>
                <c:pt idx="24">
                  <c:v>79</c:v>
                </c:pt>
                <c:pt idx="25">
                  <c:v>79</c:v>
                </c:pt>
                <c:pt idx="26">
                  <c:v>78</c:v>
                </c:pt>
                <c:pt idx="27">
                  <c:v>81</c:v>
                </c:pt>
                <c:pt idx="28">
                  <c:v>81</c:v>
                </c:pt>
                <c:pt idx="29">
                  <c:v>81</c:v>
                </c:pt>
                <c:pt idx="30">
                  <c:v>82</c:v>
                </c:pt>
                <c:pt idx="31">
                  <c:v>80</c:v>
                </c:pt>
                <c:pt idx="32">
                  <c:v>80</c:v>
                </c:pt>
                <c:pt idx="33">
                  <c:v>80</c:v>
                </c:pt>
                <c:pt idx="34">
                  <c:v>79</c:v>
                </c:pt>
                <c:pt idx="35">
                  <c:v>79</c:v>
                </c:pt>
                <c:pt idx="36">
                  <c:v>76</c:v>
                </c:pt>
                <c:pt idx="37">
                  <c:v>78</c:v>
                </c:pt>
                <c:pt idx="38">
                  <c:v>77</c:v>
                </c:pt>
                <c:pt idx="39">
                  <c:v>82</c:v>
                </c:pt>
                <c:pt idx="40">
                  <c:v>80</c:v>
                </c:pt>
                <c:pt idx="41">
                  <c:v>81</c:v>
                </c:pt>
                <c:pt idx="42">
                  <c:v>79</c:v>
                </c:pt>
                <c:pt idx="43">
                  <c:v>83</c:v>
                </c:pt>
                <c:pt idx="44">
                  <c:v>80</c:v>
                </c:pt>
                <c:pt idx="45">
                  <c:v>81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527-46C1-8AFB-EF9E0AF6BDC5}"/>
            </c:ext>
          </c:extLst>
        </c:ser>
        <c:dLbls>
          <c:showLegendKey val="0"/>
          <c:showVal val="0"/>
          <c:showCatName val="0"/>
          <c:showSerName val="0"/>
          <c:showPercent val="0"/>
          <c:showBubbleSize val="0"/>
        </c:dLbls>
        <c:gapWidth val="150"/>
        <c:axId val="1754999734"/>
        <c:axId val="1758423144"/>
      </c:barChart>
      <c:catAx>
        <c:axId val="175499973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58423144"/>
        <c:crosses val="autoZero"/>
        <c:auto val="1"/>
        <c:lblAlgn val="ctr"/>
        <c:lblOffset val="100"/>
        <c:noMultiLvlLbl val="1"/>
      </c:catAx>
      <c:valAx>
        <c:axId val="1758423144"/>
        <c:scaling>
          <c:orientation val="minMax"/>
          <c:max val="8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5499973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Did you acquire sufficient skill in developing e-content using generic tools?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Sheet10!$B$97</c:f>
              <c:strCache>
                <c:ptCount val="1"/>
              </c:strCache>
            </c:strRef>
          </c:tx>
          <c:spPr>
            <a:solidFill>
              <a:srgbClr val="9900F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Sheet10!$A$98:$A$100</c:f>
              <c:strCache>
                <c:ptCount val="3"/>
                <c:pt idx="0">
                  <c:v>Adequate</c:v>
                </c:pt>
                <c:pt idx="1">
                  <c:v>No so adequate</c:v>
                </c:pt>
                <c:pt idx="2">
                  <c:v>Not at all Adequate</c:v>
                </c:pt>
              </c:strCache>
            </c:strRef>
          </c:cat>
          <c:val>
            <c:numRef>
              <c:f>Sheet10!$B$98:$B$100</c:f>
              <c:numCache>
                <c:formatCode>0.00%</c:formatCode>
                <c:ptCount val="3"/>
                <c:pt idx="0">
                  <c:v>0.94117647058823528</c:v>
                </c:pt>
                <c:pt idx="1">
                  <c:v>5.8823529411764705E-2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15-4AD0-86AA-7A6B6B052A8A}"/>
            </c:ext>
          </c:extLst>
        </c:ser>
        <c:dLbls>
          <c:showLegendKey val="0"/>
          <c:showVal val="0"/>
          <c:showCatName val="0"/>
          <c:showSerName val="0"/>
          <c:showPercent val="0"/>
          <c:showBubbleSize val="0"/>
        </c:dLbls>
        <c:gapWidth val="150"/>
        <c:shape val="box"/>
        <c:axId val="1630414544"/>
        <c:axId val="1061671606"/>
        <c:axId val="0"/>
      </c:bar3DChart>
      <c:catAx>
        <c:axId val="16304145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61671606"/>
        <c:crosses val="autoZero"/>
        <c:auto val="1"/>
        <c:lblAlgn val="ctr"/>
        <c:lblOffset val="100"/>
        <c:noMultiLvlLbl val="1"/>
      </c:catAx>
      <c:valAx>
        <c:axId val="10616716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63041454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Did you acquire sufficient knowledge regarding your role and responsibilities in higher education?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Sheet10!$B$112</c:f>
              <c:strCache>
                <c:ptCount val="1"/>
              </c:strCache>
            </c:strRef>
          </c:tx>
          <c:spPr>
            <a:solidFill>
              <a:srgbClr val="674EA7"/>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Sheet10!$A$113:$A$115</c:f>
              <c:strCache>
                <c:ptCount val="3"/>
                <c:pt idx="0">
                  <c:v>Adequate</c:v>
                </c:pt>
                <c:pt idx="1">
                  <c:v>No so adequate</c:v>
                </c:pt>
                <c:pt idx="2">
                  <c:v>Not at all Adequate</c:v>
                </c:pt>
              </c:strCache>
            </c:strRef>
          </c:cat>
          <c:val>
            <c:numRef>
              <c:f>Sheet10!$B$113:$B$115</c:f>
              <c:numCache>
                <c:formatCode>0.00%</c:formatCode>
                <c:ptCount val="3"/>
                <c:pt idx="0">
                  <c:v>0.94117647058823528</c:v>
                </c:pt>
                <c:pt idx="1">
                  <c:v>5.8823529411764705E-2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8E-47C6-8962-4482E94DE8DC}"/>
            </c:ext>
          </c:extLst>
        </c:ser>
        <c:dLbls>
          <c:showLegendKey val="0"/>
          <c:showVal val="0"/>
          <c:showCatName val="0"/>
          <c:showSerName val="0"/>
          <c:showPercent val="0"/>
          <c:showBubbleSize val="0"/>
        </c:dLbls>
        <c:gapWidth val="150"/>
        <c:shape val="box"/>
        <c:axId val="1876355201"/>
        <c:axId val="1850580345"/>
        <c:axId val="0"/>
      </c:bar3DChart>
      <c:catAx>
        <c:axId val="187635520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50580345"/>
        <c:crosses val="autoZero"/>
        <c:auto val="1"/>
        <c:lblAlgn val="ctr"/>
        <c:lblOffset val="100"/>
        <c:noMultiLvlLbl val="1"/>
      </c:catAx>
      <c:valAx>
        <c:axId val="18505803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87635520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you have the confidence in developing research proposal and writing research articles?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Sheet10!$B$128</c:f>
              <c:strCache>
                <c:ptCount val="1"/>
              </c:strCache>
            </c:strRef>
          </c:tx>
          <c:spPr>
            <a:solidFill>
              <a:srgbClr val="A64D79"/>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Sheet10!$A$129:$A$131</c:f>
              <c:strCache>
                <c:ptCount val="3"/>
                <c:pt idx="0">
                  <c:v>To a great extent</c:v>
                </c:pt>
                <c:pt idx="1">
                  <c:v>To some extent</c:v>
                </c:pt>
                <c:pt idx="2">
                  <c:v>Not at all</c:v>
                </c:pt>
              </c:strCache>
            </c:strRef>
          </c:cat>
          <c:val>
            <c:numRef>
              <c:f>Sheet10!$B$129:$B$131</c:f>
              <c:numCache>
                <c:formatCode>0.00%</c:formatCode>
                <c:ptCount val="3"/>
                <c:pt idx="0">
                  <c:v>0.76470588235294112</c:v>
                </c:pt>
                <c:pt idx="1">
                  <c:v>0.23529411764705882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604-47E2-AB32-9AA487671096}"/>
            </c:ext>
          </c:extLst>
        </c:ser>
        <c:dLbls>
          <c:showLegendKey val="0"/>
          <c:showVal val="0"/>
          <c:showCatName val="0"/>
          <c:showSerName val="0"/>
          <c:showPercent val="0"/>
          <c:showBubbleSize val="0"/>
        </c:dLbls>
        <c:gapWidth val="150"/>
        <c:shape val="box"/>
        <c:axId val="53512175"/>
        <c:axId val="1833632003"/>
        <c:axId val="0"/>
      </c:bar3DChart>
      <c:catAx>
        <c:axId val="5351217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33632003"/>
        <c:crosses val="autoZero"/>
        <c:auto val="1"/>
        <c:lblAlgn val="ctr"/>
        <c:lblOffset val="100"/>
        <c:noMultiLvlLbl val="1"/>
      </c:catAx>
      <c:valAx>
        <c:axId val="1833632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5351217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Curriculum of the Course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Sheet10!$B$149</c:f>
              <c:strCache>
                <c:ptCount val="1"/>
              </c:strCache>
            </c:strRef>
          </c:tx>
          <c:spPr>
            <a:solidFill>
              <a:srgbClr val="990000"/>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Sheet10!$A$150:$A$152</c:f>
              <c:strCache>
                <c:ptCount val="3"/>
                <c:pt idx="0">
                  <c:v>Sufficient</c:v>
                </c:pt>
                <c:pt idx="1">
                  <c:v>Not Sufficient</c:v>
                </c:pt>
                <c:pt idx="2">
                  <c:v>Not at all Sufficient</c:v>
                </c:pt>
              </c:strCache>
            </c:strRef>
          </c:cat>
          <c:val>
            <c:numRef>
              <c:f>Sheet10!$B$150:$B$152</c:f>
              <c:numCache>
                <c:formatCode>0.00%</c:formatCode>
                <c:ptCount val="3"/>
                <c:pt idx="0">
                  <c:v>0.94117647058823528</c:v>
                </c:pt>
                <c:pt idx="1">
                  <c:v>5.8823529411764705E-2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D85-4156-A1C2-41EDE0A12BB3}"/>
            </c:ext>
          </c:extLst>
        </c:ser>
        <c:dLbls>
          <c:showLegendKey val="0"/>
          <c:showVal val="0"/>
          <c:showCatName val="0"/>
          <c:showSerName val="0"/>
          <c:showPercent val="0"/>
          <c:showBubbleSize val="0"/>
        </c:dLbls>
        <c:gapWidth val="150"/>
        <c:shape val="box"/>
        <c:axId val="1909881392"/>
        <c:axId val="1275430394"/>
        <c:axId val="0"/>
      </c:bar3DChart>
      <c:catAx>
        <c:axId val="19098813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Curriculum of the Course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75430394"/>
        <c:crosses val="autoZero"/>
        <c:auto val="1"/>
        <c:lblAlgn val="ctr"/>
        <c:lblOffset val="100"/>
        <c:noMultiLvlLbl val="1"/>
      </c:catAx>
      <c:valAx>
        <c:axId val="12754303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90988139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How would you rate the overall programme  </a:t>
            </a:r>
          </a:p>
        </c:rich>
      </c:tx>
      <c:layout>
        <c:manualLayout>
          <c:xMode val="edge"/>
          <c:yMode val="edge"/>
          <c:x val="3.7818935427574168E-2"/>
          <c:y val="4.7183098591549295E-2"/>
        </c:manualLayout>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Sheet10!$B$167</c:f>
              <c:strCache>
                <c:ptCount val="1"/>
              </c:strCache>
            </c:strRef>
          </c:tx>
          <c:spPr>
            <a:solidFill>
              <a:srgbClr val="8E7CC3"/>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Sheet10!$A$168:$A$170</c:f>
              <c:strCache>
                <c:ptCount val="3"/>
                <c:pt idx="0">
                  <c:v>Good</c:v>
                </c:pt>
                <c:pt idx="1">
                  <c:v>Very Good</c:v>
                </c:pt>
                <c:pt idx="2">
                  <c:v>Poor</c:v>
                </c:pt>
              </c:strCache>
            </c:strRef>
          </c:cat>
          <c:val>
            <c:numRef>
              <c:f>Sheet10!$B$168:$B$170</c:f>
              <c:numCache>
                <c:formatCode>0.00%</c:formatCode>
                <c:ptCount val="3"/>
                <c:pt idx="0">
                  <c:v>0.35294117647058826</c:v>
                </c:pt>
                <c:pt idx="1">
                  <c:v>0.6470588235294118</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122-4C3E-AA6A-CA4238989740}"/>
            </c:ext>
          </c:extLst>
        </c:ser>
        <c:dLbls>
          <c:showLegendKey val="0"/>
          <c:showVal val="0"/>
          <c:showCatName val="0"/>
          <c:showSerName val="0"/>
          <c:showPercent val="0"/>
          <c:showBubbleSize val="0"/>
        </c:dLbls>
        <c:gapWidth val="150"/>
        <c:shape val="box"/>
        <c:axId val="285661478"/>
        <c:axId val="477976635"/>
        <c:axId val="0"/>
      </c:bar3DChart>
      <c:catAx>
        <c:axId val="2856614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77976635"/>
        <c:crosses val="autoZero"/>
        <c:auto val="1"/>
        <c:lblAlgn val="ctr"/>
        <c:lblOffset val="100"/>
        <c:noMultiLvlLbl val="1"/>
      </c:catAx>
      <c:valAx>
        <c:axId val="4779766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8566147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Resource Person's Feedback </a:t>
            </a:r>
          </a:p>
        </c:rich>
      </c:tx>
      <c:overlay val="0"/>
    </c:title>
    <c:autoTitleDeleted val="0"/>
    <c:plotArea>
      <c:layout/>
      <c:barChart>
        <c:barDir val="col"/>
        <c:grouping val="clustered"/>
        <c:varyColors val="1"/>
        <c:ser>
          <c:idx val="0"/>
          <c:order val="0"/>
          <c:tx>
            <c:strRef>
              <c:f>'Resource Person Graph '!$C$1</c:f>
              <c:strCache>
                <c:ptCount val="1"/>
                <c:pt idx="0">
                  <c:v>Rating </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'Resource Person Graph '!$B$2:$B$47</c:f>
              <c:strCache>
                <c:ptCount val="46"/>
                <c:pt idx="0">
                  <c:v>Dr. Shama Hamdani</c:v>
                </c:pt>
                <c:pt idx="1">
                  <c:v>Dr. Y. Narsimhulu</c:v>
                </c:pt>
                <c:pt idx="2">
                  <c:v>Dr. Abhishek Kumar</c:v>
                </c:pt>
                <c:pt idx="3">
                  <c:v>Dr. Arun Sidram Kharat</c:v>
                </c:pt>
                <c:pt idx="4">
                  <c:v>Dr. Avtar Singh</c:v>
                </c:pt>
                <c:pt idx="5">
                  <c:v>Dr. D.K. Verma</c:v>
                </c:pt>
                <c:pt idx="6">
                  <c:v>Dr. Deepak Bisla</c:v>
                </c:pt>
                <c:pt idx="7">
                  <c:v>Dr. Deepak Garg</c:v>
                </c:pt>
                <c:pt idx="8">
                  <c:v>Dr. Gaurav Rawal</c:v>
                </c:pt>
                <c:pt idx="9">
                  <c:v>Dr. Himanshu Pandey</c:v>
                </c:pt>
                <c:pt idx="10">
                  <c:v>Dr. Joshith.V.P.</c:v>
                </c:pt>
                <c:pt idx="11">
                  <c:v>Dr. Karunesh Saxena</c:v>
                </c:pt>
                <c:pt idx="12">
                  <c:v>Dr. Manish Sitlani</c:v>
                </c:pt>
                <c:pt idx="13">
                  <c:v>Dr. Manish Sitlani</c:v>
                </c:pt>
                <c:pt idx="14">
                  <c:v>Dr. Narendran Rajeshwari</c:v>
                </c:pt>
                <c:pt idx="15">
                  <c:v>Dr. Nisha Dube</c:v>
                </c:pt>
                <c:pt idx="16">
                  <c:v>Dr. Pradeep Mishra</c:v>
                </c:pt>
                <c:pt idx="17">
                  <c:v>Dr. Prateek Maheshwari</c:v>
                </c:pt>
                <c:pt idx="18">
                  <c:v>Dr. Pratima Jain</c:v>
                </c:pt>
                <c:pt idx="19">
                  <c:v>Dr. Ravi Ahuja</c:v>
                </c:pt>
                <c:pt idx="20">
                  <c:v>Dr. Rudra Rameshwar</c:v>
                </c:pt>
                <c:pt idx="21">
                  <c:v>Dr. Rupesh Shukla</c:v>
                </c:pt>
                <c:pt idx="22">
                  <c:v>Dr. Sandeep Atre</c:v>
                </c:pt>
                <c:pt idx="23">
                  <c:v>Dr. Shayam Singh Inda</c:v>
                </c:pt>
                <c:pt idx="24">
                  <c:v>Dr. Shefali Nagpal</c:v>
                </c:pt>
                <c:pt idx="25">
                  <c:v>Dr. Suyash Jhawar</c:v>
                </c:pt>
                <c:pt idx="26">
                  <c:v>Dr. Tushar Banerjee</c:v>
                </c:pt>
                <c:pt idx="27">
                  <c:v>Dr. Vinita Saluja</c:v>
                </c:pt>
                <c:pt idx="28">
                  <c:v>Dr. Vipul Vyas</c:v>
                </c:pt>
                <c:pt idx="29">
                  <c:v>Dr. Yamini Karmarkar</c:v>
                </c:pt>
                <c:pt idx="30">
                  <c:v>Dr.C.B.Sharma</c:v>
                </c:pt>
                <c:pt idx="31">
                  <c:v>Dr.K.Subramanium</c:v>
                </c:pt>
                <c:pt idx="32">
                  <c:v>Dr.Niharika Tiwari</c:v>
                </c:pt>
                <c:pt idx="33">
                  <c:v>Dr.Nisha Sidiqqui</c:v>
                </c:pt>
                <c:pt idx="34">
                  <c:v>Dr.Ravi Chandaran</c:v>
                </c:pt>
                <c:pt idx="35">
                  <c:v>Dr.Sunil Kumar Suryawanshi</c:v>
                </c:pt>
                <c:pt idx="36">
                  <c:v>Mr. Anand Singhai</c:v>
                </c:pt>
                <c:pt idx="37">
                  <c:v>Prof. Anand Kar</c:v>
                </c:pt>
                <c:pt idx="38">
                  <c:v>Prof. George Thomas</c:v>
                </c:pt>
                <c:pt idx="39">
                  <c:v>Prof. K. Srinivas</c:v>
                </c:pt>
                <c:pt idx="40">
                  <c:v>Prof. R.C. Gaur</c:v>
                </c:pt>
                <c:pt idx="41">
                  <c:v>Prof. Satish Batra</c:v>
                </c:pt>
                <c:pt idx="42">
                  <c:v>Mr. Shrigopal Jagtap</c:v>
                </c:pt>
                <c:pt idx="43">
                  <c:v>Dr. Shaligram Prajapat</c:v>
                </c:pt>
                <c:pt idx="44">
                  <c:v>Dr. Surendra Malviya</c:v>
                </c:pt>
                <c:pt idx="45">
                  <c:v>Mr. Sunny Raikwar</c:v>
                </c:pt>
              </c:strCache>
            </c:strRef>
          </c:cat>
          <c:val>
            <c:numRef>
              <c:f>'Resource Person Graph '!$C$2:$C$47</c:f>
              <c:numCache>
                <c:formatCode>General</c:formatCode>
                <c:ptCount val="46"/>
                <c:pt idx="0">
                  <c:v>4.5999999999999996</c:v>
                </c:pt>
                <c:pt idx="1">
                  <c:v>4.5999999999999996</c:v>
                </c:pt>
                <c:pt idx="2">
                  <c:v>4.5999999999999996</c:v>
                </c:pt>
                <c:pt idx="3">
                  <c:v>4.5</c:v>
                </c:pt>
                <c:pt idx="4">
                  <c:v>4.5999999999999996</c:v>
                </c:pt>
                <c:pt idx="5">
                  <c:v>4.7</c:v>
                </c:pt>
                <c:pt idx="6">
                  <c:v>4.7</c:v>
                </c:pt>
                <c:pt idx="7">
                  <c:v>4.5999999999999996</c:v>
                </c:pt>
                <c:pt idx="8">
                  <c:v>4.8</c:v>
                </c:pt>
                <c:pt idx="9">
                  <c:v>4.5999999999999996</c:v>
                </c:pt>
                <c:pt idx="10">
                  <c:v>4.8</c:v>
                </c:pt>
                <c:pt idx="11">
                  <c:v>4.5999999999999996</c:v>
                </c:pt>
                <c:pt idx="12">
                  <c:v>4.8</c:v>
                </c:pt>
                <c:pt idx="13">
                  <c:v>4.7</c:v>
                </c:pt>
                <c:pt idx="14">
                  <c:v>4.7</c:v>
                </c:pt>
                <c:pt idx="15">
                  <c:v>4.5999999999999996</c:v>
                </c:pt>
                <c:pt idx="16">
                  <c:v>4.7</c:v>
                </c:pt>
                <c:pt idx="17">
                  <c:v>4.7</c:v>
                </c:pt>
                <c:pt idx="18">
                  <c:v>4.5999999999999996</c:v>
                </c:pt>
                <c:pt idx="19">
                  <c:v>4.5999999999999996</c:v>
                </c:pt>
                <c:pt idx="20">
                  <c:v>4.5999999999999996</c:v>
                </c:pt>
                <c:pt idx="21">
                  <c:v>4.5999999999999996</c:v>
                </c:pt>
                <c:pt idx="22">
                  <c:v>4.8</c:v>
                </c:pt>
                <c:pt idx="23">
                  <c:v>4.5999999999999996</c:v>
                </c:pt>
                <c:pt idx="24">
                  <c:v>4.5999999999999996</c:v>
                </c:pt>
                <c:pt idx="25">
                  <c:v>4.5999999999999996</c:v>
                </c:pt>
                <c:pt idx="26">
                  <c:v>4.5999999999999996</c:v>
                </c:pt>
                <c:pt idx="27">
                  <c:v>4.7</c:v>
                </c:pt>
                <c:pt idx="28">
                  <c:v>4.8</c:v>
                </c:pt>
                <c:pt idx="29">
                  <c:v>4.7</c:v>
                </c:pt>
                <c:pt idx="30">
                  <c:v>4.7</c:v>
                </c:pt>
                <c:pt idx="31">
                  <c:v>4.5999999999999996</c:v>
                </c:pt>
                <c:pt idx="32">
                  <c:v>4.5999999999999996</c:v>
                </c:pt>
                <c:pt idx="33">
                  <c:v>4.7</c:v>
                </c:pt>
                <c:pt idx="34">
                  <c:v>4.5999999999999996</c:v>
                </c:pt>
                <c:pt idx="35">
                  <c:v>4.5999999999999996</c:v>
                </c:pt>
                <c:pt idx="36">
                  <c:v>4.5</c:v>
                </c:pt>
                <c:pt idx="37">
                  <c:v>4.5</c:v>
                </c:pt>
                <c:pt idx="38">
                  <c:v>4.4000000000000004</c:v>
                </c:pt>
                <c:pt idx="39">
                  <c:v>4.8</c:v>
                </c:pt>
                <c:pt idx="40">
                  <c:v>4.5999999999999996</c:v>
                </c:pt>
                <c:pt idx="41">
                  <c:v>4.5999999999999996</c:v>
                </c:pt>
                <c:pt idx="42">
                  <c:v>4.5999999999999996</c:v>
                </c:pt>
                <c:pt idx="43">
                  <c:v>4.8</c:v>
                </c:pt>
                <c:pt idx="44">
                  <c:v>4.8</c:v>
                </c:pt>
                <c:pt idx="45">
                  <c:v>4.8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495-4DD5-B102-FF29380E5242}"/>
            </c:ext>
          </c:extLst>
        </c:ser>
        <c:dLbls>
          <c:showLegendKey val="0"/>
          <c:showVal val="0"/>
          <c:showCatName val="0"/>
          <c:showSerName val="0"/>
          <c:showPercent val="0"/>
          <c:showBubbleSize val="0"/>
        </c:dLbls>
        <c:gapWidth val="150"/>
        <c:axId val="1770416132"/>
        <c:axId val="1846153060"/>
      </c:barChart>
      <c:catAx>
        <c:axId val="17704161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46153060"/>
        <c:crosses val="autoZero"/>
        <c:auto val="1"/>
        <c:lblAlgn val="ctr"/>
        <c:lblOffset val="100"/>
        <c:noMultiLvlLbl val="1"/>
      </c:catAx>
      <c:valAx>
        <c:axId val="1846153060"/>
        <c:scaling>
          <c:orientation val="minMax"/>
          <c:max val="4.8"/>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n-US"/>
          </a:p>
        </c:txPr>
        <c:crossAx val="177041613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Did you find the course useful ?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Sheet10!$B$1</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Sheet10!$A$2:$A$4</c:f>
              <c:strCache>
                <c:ptCount val="3"/>
                <c:pt idx="0">
                  <c:v>Yes</c:v>
                </c:pt>
                <c:pt idx="1">
                  <c:v>No</c:v>
                </c:pt>
                <c:pt idx="2">
                  <c:v>Some Extent</c:v>
                </c:pt>
              </c:strCache>
            </c:strRef>
          </c:cat>
          <c:val>
            <c:numRef>
              <c:f>Sheet10!$B$2:$B$4</c:f>
              <c:numCache>
                <c:formatCode>0.00%</c:formatCode>
                <c:ptCount val="3"/>
                <c:pt idx="0">
                  <c:v>1</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64D-44FF-A788-ED87820D45F1}"/>
            </c:ext>
          </c:extLst>
        </c:ser>
        <c:dLbls>
          <c:showLegendKey val="0"/>
          <c:showVal val="0"/>
          <c:showCatName val="0"/>
          <c:showSerName val="0"/>
          <c:showPercent val="0"/>
          <c:showBubbleSize val="0"/>
        </c:dLbls>
        <c:gapWidth val="150"/>
        <c:shape val="box"/>
        <c:axId val="836173377"/>
        <c:axId val="2143410268"/>
        <c:axId val="0"/>
      </c:bar3DChart>
      <c:catAx>
        <c:axId val="836173377"/>
        <c:scaling>
          <c:orientation val="minMax"/>
        </c:scaling>
        <c:delete val="0"/>
        <c:axPos val="b"/>
        <c:title>
          <c:tx>
            <c:rich>
              <a:bodyPr/>
              <a:lstStyle/>
              <a:p>
                <a:pPr lvl="0">
                  <a:defRPr b="0">
                    <a:solidFill>
                      <a:srgbClr val="000000"/>
                    </a:solidFill>
                    <a:latin typeface="+mn-lt"/>
                  </a:defRPr>
                </a:pPr>
                <a:endParaRPr/>
              </a:p>
            </c:rich>
          </c:tx>
          <c:layout>
            <c:manualLayout>
              <c:xMode val="edge"/>
              <c:yMode val="edge"/>
              <c:x val="0.12487174479166666"/>
              <c:y val="0.91495956873315365"/>
            </c:manualLayout>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43410268"/>
        <c:crosses val="autoZero"/>
        <c:auto val="1"/>
        <c:lblAlgn val="ctr"/>
        <c:lblOffset val="100"/>
        <c:noMultiLvlLbl val="1"/>
      </c:catAx>
      <c:valAx>
        <c:axId val="2143410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83617337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Online Reference Material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Sheet10!$B$13</c:f>
              <c:strCache>
                <c:ptCount val="1"/>
              </c:strCache>
            </c:strRef>
          </c:tx>
          <c:spPr>
            <a:solidFill>
              <a:srgbClr val="FF0000"/>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Sheet10!$A$14:$A$16</c:f>
              <c:strCache>
                <c:ptCount val="3"/>
                <c:pt idx="0">
                  <c:v>Sufficient</c:v>
                </c:pt>
                <c:pt idx="1">
                  <c:v>Not so sufficient</c:v>
                </c:pt>
                <c:pt idx="2">
                  <c:v>Not at all sufficient</c:v>
                </c:pt>
              </c:strCache>
            </c:strRef>
          </c:cat>
          <c:val>
            <c:numRef>
              <c:f>Sheet10!$B$14:$B$16</c:f>
              <c:numCache>
                <c:formatCode>0.00%</c:formatCode>
                <c:ptCount val="3"/>
                <c:pt idx="0">
                  <c:v>0.94117647058823528</c:v>
                </c:pt>
                <c:pt idx="1">
                  <c:v>5.8823529411764705E-2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CF9-4D71-B88D-C195785B819B}"/>
            </c:ext>
          </c:extLst>
        </c:ser>
        <c:dLbls>
          <c:showLegendKey val="0"/>
          <c:showVal val="0"/>
          <c:showCatName val="0"/>
          <c:showSerName val="0"/>
          <c:showPercent val="0"/>
          <c:showBubbleSize val="0"/>
        </c:dLbls>
        <c:gapWidth val="150"/>
        <c:shape val="box"/>
        <c:axId val="110723335"/>
        <c:axId val="886685814"/>
        <c:axId val="0"/>
      </c:bar3DChart>
      <c:catAx>
        <c:axId val="11072333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86685814"/>
        <c:crosses val="autoZero"/>
        <c:auto val="1"/>
        <c:lblAlgn val="ctr"/>
        <c:lblOffset val="100"/>
        <c:noMultiLvlLbl val="1"/>
      </c:catAx>
      <c:valAx>
        <c:axId val="886685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1072333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Resource Persons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Sheet10!$B$28</c:f>
              <c:strCache>
                <c:ptCount val="1"/>
              </c:strCache>
            </c:strRef>
          </c:tx>
          <c:spPr>
            <a:solidFill>
              <a:srgbClr val="FF9900"/>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Sheet10!$A$29:$A$31</c:f>
              <c:strCache>
                <c:ptCount val="3"/>
                <c:pt idx="0">
                  <c:v>Very Competent</c:v>
                </c:pt>
                <c:pt idx="1">
                  <c:v>Competent</c:v>
                </c:pt>
                <c:pt idx="2">
                  <c:v>Not so Competent</c:v>
                </c:pt>
              </c:strCache>
            </c:strRef>
          </c:cat>
          <c:val>
            <c:numRef>
              <c:f>Sheet10!$B$29:$B$31</c:f>
              <c:numCache>
                <c:formatCode>0.00%</c:formatCode>
                <c:ptCount val="3"/>
                <c:pt idx="0">
                  <c:v>0.82352941176470584</c:v>
                </c:pt>
                <c:pt idx="1">
                  <c:v>0.17647058823529413</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B6-4C37-9F8C-D54E5793127F}"/>
            </c:ext>
          </c:extLst>
        </c:ser>
        <c:dLbls>
          <c:showLegendKey val="0"/>
          <c:showVal val="0"/>
          <c:showCatName val="0"/>
          <c:showSerName val="0"/>
          <c:showPercent val="0"/>
          <c:showBubbleSize val="0"/>
        </c:dLbls>
        <c:gapWidth val="150"/>
        <c:shape val="box"/>
        <c:axId val="1429618477"/>
        <c:axId val="1174248432"/>
        <c:axId val="0"/>
      </c:bar3DChart>
      <c:catAx>
        <c:axId val="142961847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74248432"/>
        <c:crosses val="autoZero"/>
        <c:auto val="1"/>
        <c:lblAlgn val="ctr"/>
        <c:lblOffset val="100"/>
        <c:noMultiLvlLbl val="1"/>
      </c:catAx>
      <c:valAx>
        <c:axId val="11742484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42961847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Duration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Sheet10!$B$42</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Sheet10!$A$43:$A$45</c:f>
              <c:strCache>
                <c:ptCount val="3"/>
                <c:pt idx="0">
                  <c:v>Too Long</c:v>
                </c:pt>
                <c:pt idx="1">
                  <c:v>Just all right</c:v>
                </c:pt>
                <c:pt idx="2">
                  <c:v>Too Short</c:v>
                </c:pt>
              </c:strCache>
            </c:strRef>
          </c:cat>
          <c:val>
            <c:numRef>
              <c:f>Sheet10!$B$43:$B$45</c:f>
              <c:numCache>
                <c:formatCode>0.00%</c:formatCode>
                <c:ptCount val="3"/>
                <c:pt idx="0">
                  <c:v>0.23529411764705882</c:v>
                </c:pt>
                <c:pt idx="1">
                  <c:v>0.76470588235294112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78F-4218-984E-974C18B8DE47}"/>
            </c:ext>
          </c:extLst>
        </c:ser>
        <c:dLbls>
          <c:showLegendKey val="0"/>
          <c:showVal val="0"/>
          <c:showCatName val="0"/>
          <c:showSerName val="0"/>
          <c:showPercent val="0"/>
          <c:showBubbleSize val="0"/>
        </c:dLbls>
        <c:gapWidth val="150"/>
        <c:shape val="box"/>
        <c:axId val="1649131304"/>
        <c:axId val="1561658424"/>
        <c:axId val="0"/>
      </c:bar3DChart>
      <c:catAx>
        <c:axId val="16491313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61658424"/>
        <c:crosses val="autoZero"/>
        <c:auto val="1"/>
        <c:lblAlgn val="ctr"/>
        <c:lblOffset val="100"/>
        <c:noMultiLvlLbl val="1"/>
      </c:catAx>
      <c:valAx>
        <c:axId val="1561658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64913130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Broadening the approach</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Sheet10!$B$55</c:f>
              <c:strCache>
                <c:ptCount val="1"/>
              </c:strCache>
            </c:strRef>
          </c:tx>
          <c:spPr>
            <a:solidFill>
              <a:srgbClr val="6AA84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Sheet10!$A$56:$A$58</c:f>
              <c:strCache>
                <c:ptCount val="3"/>
                <c:pt idx="0">
                  <c:v>To a great extent</c:v>
                </c:pt>
                <c:pt idx="1">
                  <c:v>To some extent</c:v>
                </c:pt>
                <c:pt idx="2">
                  <c:v>Not at all</c:v>
                </c:pt>
              </c:strCache>
            </c:strRef>
          </c:cat>
          <c:val>
            <c:numRef>
              <c:f>Sheet10!$B$56:$B$58</c:f>
              <c:numCache>
                <c:formatCode>0.00%</c:formatCode>
                <c:ptCount val="3"/>
                <c:pt idx="0">
                  <c:v>0.82352941176470584</c:v>
                </c:pt>
                <c:pt idx="1">
                  <c:v>0.17647058823529413</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1D2-44A7-9F3D-5F000E60F619}"/>
            </c:ext>
          </c:extLst>
        </c:ser>
        <c:dLbls>
          <c:showLegendKey val="0"/>
          <c:showVal val="0"/>
          <c:showCatName val="0"/>
          <c:showSerName val="0"/>
          <c:showPercent val="0"/>
          <c:showBubbleSize val="0"/>
        </c:dLbls>
        <c:gapWidth val="150"/>
        <c:shape val="box"/>
        <c:axId val="1975933678"/>
        <c:axId val="811888846"/>
        <c:axId val="0"/>
      </c:bar3DChart>
      <c:catAx>
        <c:axId val="19759336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11888846"/>
        <c:crosses val="autoZero"/>
        <c:auto val="1"/>
        <c:lblAlgn val="ctr"/>
        <c:lblOffset val="100"/>
        <c:noMultiLvlLbl val="1"/>
      </c:catAx>
      <c:valAx>
        <c:axId val="8118888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97593367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Inspiring</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Sheet10!$B$68</c:f>
              <c:strCache>
                <c:ptCount val="1"/>
              </c:strCache>
            </c:strRef>
          </c:tx>
          <c:spPr>
            <a:solidFill>
              <a:srgbClr val="134F5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Sheet10!$A$69:$A$71</c:f>
              <c:strCache>
                <c:ptCount val="3"/>
                <c:pt idx="0">
                  <c:v>To a great extent</c:v>
                </c:pt>
                <c:pt idx="1">
                  <c:v>To some extent</c:v>
                </c:pt>
                <c:pt idx="2">
                  <c:v>Not at all</c:v>
                </c:pt>
              </c:strCache>
            </c:strRef>
          </c:cat>
          <c:val>
            <c:numRef>
              <c:f>Sheet10!$B$69:$B$71</c:f>
              <c:numCache>
                <c:formatCode>0.00%</c:formatCode>
                <c:ptCount val="3"/>
                <c:pt idx="0">
                  <c:v>0.82352941176470584</c:v>
                </c:pt>
                <c:pt idx="1">
                  <c:v>0.17647058823529413</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099-4871-9064-64775B371C8B}"/>
            </c:ext>
          </c:extLst>
        </c:ser>
        <c:dLbls>
          <c:showLegendKey val="0"/>
          <c:showVal val="0"/>
          <c:showCatName val="0"/>
          <c:showSerName val="0"/>
          <c:showPercent val="0"/>
          <c:showBubbleSize val="0"/>
        </c:dLbls>
        <c:gapWidth val="150"/>
        <c:shape val="box"/>
        <c:axId val="1737649562"/>
        <c:axId val="1379469254"/>
        <c:axId val="0"/>
      </c:bar3DChart>
      <c:catAx>
        <c:axId val="17376495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Inspiring</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79469254"/>
        <c:crosses val="autoZero"/>
        <c:auto val="1"/>
        <c:lblAlgn val="ctr"/>
        <c:lblOffset val="100"/>
        <c:noMultiLvlLbl val="1"/>
      </c:catAx>
      <c:valAx>
        <c:axId val="13794692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73764956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Skill Development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Sheet10!$B$83</c:f>
              <c:strCache>
                <c:ptCount val="1"/>
              </c:strCache>
            </c:strRef>
          </c:tx>
          <c:spPr>
            <a:solidFill>
              <a:srgbClr val="1155C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Sheet10!$A$84:$A$86</c:f>
              <c:strCache>
                <c:ptCount val="3"/>
                <c:pt idx="0">
                  <c:v>Adequate</c:v>
                </c:pt>
                <c:pt idx="1">
                  <c:v>Not so adequate</c:v>
                </c:pt>
                <c:pt idx="2">
                  <c:v>Not at all adequate</c:v>
                </c:pt>
              </c:strCache>
            </c:strRef>
          </c:cat>
          <c:val>
            <c:numRef>
              <c:f>Sheet10!$B$84:$B$86</c:f>
              <c:numCache>
                <c:formatCode>0.00%</c:formatCode>
                <c:ptCount val="3"/>
                <c:pt idx="0">
                  <c:v>1</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79E-4064-8215-417648A87FEB}"/>
            </c:ext>
          </c:extLst>
        </c:ser>
        <c:dLbls>
          <c:showLegendKey val="0"/>
          <c:showVal val="0"/>
          <c:showCatName val="0"/>
          <c:showSerName val="0"/>
          <c:showPercent val="0"/>
          <c:showBubbleSize val="0"/>
        </c:dLbls>
        <c:gapWidth val="150"/>
        <c:shape val="box"/>
        <c:axId val="2025680078"/>
        <c:axId val="965934214"/>
        <c:axId val="0"/>
      </c:bar3DChart>
      <c:catAx>
        <c:axId val="20256800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65934214"/>
        <c:crosses val="autoZero"/>
        <c:auto val="1"/>
        <c:lblAlgn val="ctr"/>
        <c:lblOffset val="100"/>
        <c:noMultiLvlLbl val="1"/>
      </c:catAx>
      <c:valAx>
        <c:axId val="9659342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568007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28</xdr:col>
      <xdr:colOff>485775</xdr:colOff>
      <xdr:row>0</xdr:row>
      <xdr:rowOff>0</xdr:rowOff>
    </xdr:from>
    <xdr:ext cx="14801850" cy="9144000"/>
    <xdr:graphicFrame macro="">
      <xdr:nvGraphicFramePr>
        <xdr:cNvPr id="2" name="Chart 1"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866775</xdr:colOff>
      <xdr:row>48</xdr:row>
      <xdr:rowOff>161925</xdr:rowOff>
    </xdr:from>
    <xdr:ext cx="12753975" cy="6286500"/>
    <xdr:graphicFrame macro="">
      <xdr:nvGraphicFramePr>
        <xdr:cNvPr id="2" name="Chart 2" title="Chart">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485775</xdr:colOff>
      <xdr:row>0</xdr:row>
      <xdr:rowOff>0</xdr:rowOff>
    </xdr:from>
    <xdr:ext cx="3933825" cy="2438400"/>
    <xdr:graphicFrame macro="">
      <xdr:nvGraphicFramePr>
        <xdr:cNvPr id="3" name="Chart 3" title="Chart">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485775</xdr:colOff>
      <xdr:row>13</xdr:row>
      <xdr:rowOff>161925</xdr:rowOff>
    </xdr:from>
    <xdr:ext cx="3933825" cy="2438400"/>
    <xdr:graphicFrame macro="">
      <xdr:nvGraphicFramePr>
        <xdr:cNvPr id="4" name="Chart 4" title="Chart">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428625</xdr:colOff>
      <xdr:row>27</xdr:row>
      <xdr:rowOff>85725</xdr:rowOff>
    </xdr:from>
    <xdr:ext cx="3990975" cy="2486025"/>
    <xdr:graphicFrame macro="">
      <xdr:nvGraphicFramePr>
        <xdr:cNvPr id="5" name="Chart 5" title="Chart">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428625</xdr:colOff>
      <xdr:row>41</xdr:row>
      <xdr:rowOff>57150</xdr:rowOff>
    </xdr:from>
    <xdr:ext cx="3990975" cy="248602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428625</xdr:colOff>
      <xdr:row>54</xdr:row>
      <xdr:rowOff>104775</xdr:rowOff>
    </xdr:from>
    <xdr:ext cx="3990975" cy="2400300"/>
    <xdr:graphicFrame macro="">
      <xdr:nvGraphicFramePr>
        <xdr:cNvPr id="7" name="Chart 7" title="Chart">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xdr:col>
      <xdr:colOff>428625</xdr:colOff>
      <xdr:row>67</xdr:row>
      <xdr:rowOff>66675</xdr:rowOff>
    </xdr:from>
    <xdr:ext cx="3990975" cy="2838450"/>
    <xdr:graphicFrame macro="">
      <xdr:nvGraphicFramePr>
        <xdr:cNvPr id="8" name="Chart 8" title="Chart">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428625</xdr:colOff>
      <xdr:row>82</xdr:row>
      <xdr:rowOff>180975</xdr:rowOff>
    </xdr:from>
    <xdr:ext cx="3990975" cy="2457450"/>
    <xdr:graphicFrame macro="">
      <xdr:nvGraphicFramePr>
        <xdr:cNvPr id="9" name="Chart 9" title="Chart">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xdr:col>
      <xdr:colOff>428625</xdr:colOff>
      <xdr:row>97</xdr:row>
      <xdr:rowOff>19050</xdr:rowOff>
    </xdr:from>
    <xdr:ext cx="4391025" cy="2714625"/>
    <xdr:graphicFrame macro="">
      <xdr:nvGraphicFramePr>
        <xdr:cNvPr id="10" name="Chart 10" title="Chart">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4</xdr:col>
      <xdr:colOff>962025</xdr:colOff>
      <xdr:row>112</xdr:row>
      <xdr:rowOff>171450</xdr:rowOff>
    </xdr:from>
    <xdr:ext cx="5324475" cy="2714625"/>
    <xdr:graphicFrame macro="">
      <xdr:nvGraphicFramePr>
        <xdr:cNvPr id="11" name="Chart 11" title="Chart">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4</xdr:col>
      <xdr:colOff>962025</xdr:colOff>
      <xdr:row>130</xdr:row>
      <xdr:rowOff>9525</xdr:rowOff>
    </xdr:from>
    <xdr:ext cx="5324475" cy="3381375"/>
    <xdr:graphicFrame macro="">
      <xdr:nvGraphicFramePr>
        <xdr:cNvPr id="12" name="Chart 12" title="Chart">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4</xdr:col>
      <xdr:colOff>914400</xdr:colOff>
      <xdr:row>148</xdr:row>
      <xdr:rowOff>9525</xdr:rowOff>
    </xdr:from>
    <xdr:ext cx="5410200" cy="3381375"/>
    <xdr:graphicFrame macro="">
      <xdr:nvGraphicFramePr>
        <xdr:cNvPr id="13" name="Chart 13" title="Chart">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4</xdr:col>
      <xdr:colOff>895350</xdr:colOff>
      <xdr:row>166</xdr:row>
      <xdr:rowOff>142875</xdr:rowOff>
    </xdr:from>
    <xdr:ext cx="5457825" cy="3381375"/>
    <xdr:graphicFrame macro="">
      <xdr:nvGraphicFramePr>
        <xdr:cNvPr id="14" name="Chart 14" title="Chart">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S26"/>
  <sheetViews>
    <sheetView tabSelected="1" topLeftCell="GA1" workbookViewId="0">
      <pane ySplit="1" topLeftCell="A2" activePane="bottomLeft" state="frozen"/>
      <selection pane="bottomLeft" activeCell="GH26" sqref="GH26"/>
    </sheetView>
  </sheetViews>
  <sheetFormatPr defaultColWidth="12.6640625" defaultRowHeight="15.75" customHeight="1" x14ac:dyDescent="0.25"/>
  <cols>
    <col min="1" max="2" width="18.88671875" customWidth="1"/>
    <col min="3" max="3" width="44.6640625" customWidth="1"/>
    <col min="4" max="4" width="18.21875" customWidth="1"/>
    <col min="5" max="12" width="18.88671875" customWidth="1"/>
    <col min="13" max="13" width="35.109375" customWidth="1"/>
    <col min="14" max="14" width="33.88671875" customWidth="1"/>
    <col min="15" max="15" width="37.109375" customWidth="1"/>
    <col min="16" max="16" width="39.33203125" customWidth="1"/>
    <col min="17" max="18" width="18.88671875" customWidth="1"/>
    <col min="19" max="19" width="37.44140625" customWidth="1"/>
    <col min="20" max="33" width="18.88671875" customWidth="1"/>
    <col min="34" max="34" width="14.44140625" customWidth="1"/>
    <col min="35" max="39" width="18.88671875" customWidth="1"/>
    <col min="40" max="40" width="24" customWidth="1"/>
    <col min="41" max="41" width="18.88671875" customWidth="1"/>
    <col min="42" max="42" width="16.21875" customWidth="1"/>
    <col min="43" max="45" width="18.88671875" customWidth="1"/>
    <col min="46" max="46" width="18.109375" customWidth="1"/>
    <col min="47" max="48" width="18.88671875" customWidth="1"/>
    <col min="49" max="49" width="25.6640625" customWidth="1"/>
    <col min="50" max="140" width="18.88671875" customWidth="1"/>
    <col min="141" max="141" width="28" customWidth="1"/>
    <col min="142" max="194" width="18.88671875" customWidth="1"/>
    <col min="195" max="195" width="28" customWidth="1"/>
    <col min="196" max="199" width="18.88671875" customWidth="1"/>
    <col min="200" max="200" width="31.109375" customWidth="1"/>
    <col min="201" max="201" width="132.88671875" customWidth="1"/>
    <col min="202" max="207" width="18.88671875" customWidth="1"/>
  </cols>
  <sheetData>
    <row r="1" spans="1:20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82</v>
      </c>
      <c r="CH1" s="1" t="s">
        <v>83</v>
      </c>
      <c r="CI1" s="1" t="s">
        <v>84</v>
      </c>
      <c r="CJ1" s="1" t="s">
        <v>85</v>
      </c>
      <c r="CK1" s="1" t="s">
        <v>86</v>
      </c>
      <c r="CL1" s="1" t="s">
        <v>87</v>
      </c>
      <c r="CM1" s="1" t="s">
        <v>88</v>
      </c>
      <c r="CN1" s="1" t="s">
        <v>89</v>
      </c>
      <c r="CO1" s="1" t="s">
        <v>90</v>
      </c>
      <c r="CP1" s="1" t="s">
        <v>91</v>
      </c>
      <c r="CQ1" s="1" t="s">
        <v>92</v>
      </c>
      <c r="CR1" s="1" t="s">
        <v>93</v>
      </c>
      <c r="CS1" s="1" t="s">
        <v>94</v>
      </c>
      <c r="CT1" s="1" t="s">
        <v>95</v>
      </c>
      <c r="CU1" s="1" t="s">
        <v>96</v>
      </c>
      <c r="CV1" s="1" t="s">
        <v>97</v>
      </c>
      <c r="CW1" s="1" t="s">
        <v>98</v>
      </c>
      <c r="CX1" s="1" t="s">
        <v>99</v>
      </c>
      <c r="CY1" s="1" t="s">
        <v>100</v>
      </c>
      <c r="CZ1" s="1" t="s">
        <v>101</v>
      </c>
      <c r="DA1" s="1" t="s">
        <v>102</v>
      </c>
      <c r="DB1" s="1" t="s">
        <v>103</v>
      </c>
      <c r="DC1" s="1" t="s">
        <v>104</v>
      </c>
      <c r="DD1" s="1" t="s">
        <v>105</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150</v>
      </c>
      <c r="EZ1" s="1" t="s">
        <v>151</v>
      </c>
      <c r="FA1" s="1" t="s">
        <v>152</v>
      </c>
      <c r="FB1" s="1" t="s">
        <v>153</v>
      </c>
      <c r="FC1" s="1" t="s">
        <v>154</v>
      </c>
      <c r="FD1" s="1" t="s">
        <v>155</v>
      </c>
      <c r="FE1" s="1" t="s">
        <v>156</v>
      </c>
      <c r="FF1" s="1" t="s">
        <v>157</v>
      </c>
      <c r="FG1" s="1" t="s">
        <v>158</v>
      </c>
      <c r="FH1" s="1" t="s">
        <v>159</v>
      </c>
      <c r="FI1" s="1" t="s">
        <v>160</v>
      </c>
      <c r="FJ1" s="1" t="s">
        <v>161</v>
      </c>
      <c r="FK1" s="1" t="s">
        <v>162</v>
      </c>
      <c r="FL1" s="1" t="s">
        <v>163</v>
      </c>
      <c r="FM1" s="1" t="s">
        <v>164</v>
      </c>
      <c r="FN1" s="1" t="s">
        <v>165</v>
      </c>
      <c r="FO1" s="1" t="s">
        <v>166</v>
      </c>
      <c r="FP1" s="1" t="s">
        <v>167</v>
      </c>
      <c r="FQ1" s="1" t="s">
        <v>168</v>
      </c>
      <c r="FR1" s="1" t="s">
        <v>169</v>
      </c>
      <c r="FS1" s="1" t="s">
        <v>170</v>
      </c>
      <c r="FT1" s="1" t="s">
        <v>171</v>
      </c>
      <c r="FU1" s="1" t="s">
        <v>172</v>
      </c>
      <c r="FV1" s="1" t="s">
        <v>173</v>
      </c>
      <c r="FW1" s="1" t="s">
        <v>174</v>
      </c>
      <c r="FX1" s="1" t="s">
        <v>175</v>
      </c>
      <c r="FY1" s="1" t="s">
        <v>176</v>
      </c>
      <c r="FZ1" s="1" t="s">
        <v>177</v>
      </c>
      <c r="GA1" s="1" t="s">
        <v>178</v>
      </c>
      <c r="GB1" s="1" t="s">
        <v>179</v>
      </c>
      <c r="GC1" s="1" t="s">
        <v>180</v>
      </c>
      <c r="GD1" s="1" t="s">
        <v>181</v>
      </c>
      <c r="GE1" s="1" t="s">
        <v>182</v>
      </c>
      <c r="GF1" s="1" t="s">
        <v>183</v>
      </c>
      <c r="GG1" s="1" t="s">
        <v>184</v>
      </c>
      <c r="GH1" s="1" t="s">
        <v>185</v>
      </c>
      <c r="GI1" s="1" t="s">
        <v>186</v>
      </c>
      <c r="GJ1" s="1" t="s">
        <v>187</v>
      </c>
      <c r="GK1" s="1" t="s">
        <v>188</v>
      </c>
      <c r="GL1" s="1" t="s">
        <v>189</v>
      </c>
      <c r="GM1" s="1" t="s">
        <v>190</v>
      </c>
      <c r="GN1" s="1" t="s">
        <v>191</v>
      </c>
      <c r="GO1" s="1" t="s">
        <v>192</v>
      </c>
      <c r="GP1" s="1" t="s">
        <v>193</v>
      </c>
      <c r="GQ1" s="1" t="s">
        <v>194</v>
      </c>
      <c r="GR1" s="1" t="s">
        <v>195</v>
      </c>
      <c r="GS1" s="2" t="s">
        <v>196</v>
      </c>
    </row>
    <row r="2" spans="1:201" x14ac:dyDescent="0.25">
      <c r="A2" s="3">
        <v>44817.51893283565</v>
      </c>
      <c r="B2" s="1" t="s">
        <v>197</v>
      </c>
      <c r="C2" s="1" t="s">
        <v>198</v>
      </c>
      <c r="D2" s="1" t="s">
        <v>199</v>
      </c>
      <c r="E2" s="1" t="s">
        <v>199</v>
      </c>
      <c r="F2" s="1" t="s">
        <v>199</v>
      </c>
      <c r="G2" s="1" t="s">
        <v>199</v>
      </c>
      <c r="H2" s="1" t="s">
        <v>199</v>
      </c>
      <c r="I2" s="1" t="s">
        <v>199</v>
      </c>
      <c r="J2" s="1" t="s">
        <v>199</v>
      </c>
      <c r="K2" s="1" t="s">
        <v>199</v>
      </c>
      <c r="L2" s="1" t="s">
        <v>199</v>
      </c>
      <c r="M2" s="1" t="s">
        <v>199</v>
      </c>
      <c r="N2" s="1" t="s">
        <v>200</v>
      </c>
      <c r="O2" s="1" t="s">
        <v>199</v>
      </c>
      <c r="P2" s="1" t="s">
        <v>200</v>
      </c>
      <c r="Q2" s="1" t="s">
        <v>200</v>
      </c>
      <c r="R2" s="1" t="s">
        <v>199</v>
      </c>
      <c r="S2" s="1" t="s">
        <v>200</v>
      </c>
      <c r="T2" s="1" t="s">
        <v>200</v>
      </c>
      <c r="U2" s="1" t="s">
        <v>200</v>
      </c>
      <c r="V2" s="1" t="s">
        <v>200</v>
      </c>
      <c r="W2" s="1" t="s">
        <v>200</v>
      </c>
      <c r="X2" s="1" t="s">
        <v>199</v>
      </c>
      <c r="Y2" s="1" t="s">
        <v>199</v>
      </c>
      <c r="Z2" s="1" t="s">
        <v>200</v>
      </c>
      <c r="AA2" s="1" t="s">
        <v>199</v>
      </c>
      <c r="AB2" s="1" t="s">
        <v>199</v>
      </c>
      <c r="AC2" s="1" t="s">
        <v>199</v>
      </c>
      <c r="AD2" s="1" t="s">
        <v>199</v>
      </c>
      <c r="AE2" s="1" t="s">
        <v>200</v>
      </c>
      <c r="AF2" s="1" t="s">
        <v>199</v>
      </c>
      <c r="AG2" s="1" t="s">
        <v>200</v>
      </c>
      <c r="AH2" s="1" t="s">
        <v>200</v>
      </c>
      <c r="AI2" s="1" t="s">
        <v>200</v>
      </c>
      <c r="AJ2" s="1" t="s">
        <v>200</v>
      </c>
      <c r="AK2" s="1" t="s">
        <v>200</v>
      </c>
      <c r="AL2" s="1" t="s">
        <v>199</v>
      </c>
      <c r="AM2" s="1" t="s">
        <v>199</v>
      </c>
      <c r="AN2" s="1" t="s">
        <v>199</v>
      </c>
      <c r="AO2" s="1" t="s">
        <v>200</v>
      </c>
      <c r="AP2" s="1" t="s">
        <v>199</v>
      </c>
      <c r="AQ2" s="1" t="s">
        <v>200</v>
      </c>
      <c r="AR2" s="1" t="s">
        <v>200</v>
      </c>
      <c r="AS2" s="1" t="s">
        <v>200</v>
      </c>
      <c r="AT2" s="1" t="s">
        <v>200</v>
      </c>
      <c r="AU2" s="1" t="s">
        <v>199</v>
      </c>
      <c r="AV2" s="1" t="s">
        <v>199</v>
      </c>
      <c r="AW2" s="1" t="s">
        <v>199</v>
      </c>
      <c r="AX2" s="1" t="s">
        <v>201</v>
      </c>
      <c r="AY2" s="1" t="s">
        <v>201</v>
      </c>
      <c r="AZ2" s="1" t="s">
        <v>201</v>
      </c>
      <c r="BA2" s="1" t="s">
        <v>201</v>
      </c>
      <c r="BB2" s="1" t="s">
        <v>201</v>
      </c>
      <c r="BC2" s="1" t="s">
        <v>201</v>
      </c>
      <c r="BD2" s="1" t="s">
        <v>201</v>
      </c>
      <c r="BE2" s="1" t="s">
        <v>201</v>
      </c>
      <c r="BF2" s="1" t="s">
        <v>201</v>
      </c>
      <c r="BG2" s="1" t="s">
        <v>201</v>
      </c>
      <c r="BH2" s="1" t="s">
        <v>202</v>
      </c>
      <c r="BI2" s="1" t="s">
        <v>202</v>
      </c>
      <c r="BJ2" s="1" t="s">
        <v>202</v>
      </c>
      <c r="BK2" s="1" t="s">
        <v>202</v>
      </c>
      <c r="BL2" s="1" t="s">
        <v>202</v>
      </c>
      <c r="BM2" s="1" t="s">
        <v>201</v>
      </c>
      <c r="BN2" s="1" t="s">
        <v>202</v>
      </c>
      <c r="BO2" s="1" t="s">
        <v>202</v>
      </c>
      <c r="BP2" s="1" t="s">
        <v>202</v>
      </c>
      <c r="BQ2" s="1" t="s">
        <v>201</v>
      </c>
      <c r="BR2" s="1" t="s">
        <v>201</v>
      </c>
      <c r="BS2" s="1" t="s">
        <v>201</v>
      </c>
      <c r="BT2" s="1" t="s">
        <v>202</v>
      </c>
      <c r="BU2" s="1" t="s">
        <v>201</v>
      </c>
      <c r="BV2" s="1" t="s">
        <v>201</v>
      </c>
      <c r="BW2" s="1" t="s">
        <v>201</v>
      </c>
      <c r="BX2" s="1" t="s">
        <v>201</v>
      </c>
      <c r="BY2" s="1" t="s">
        <v>201</v>
      </c>
      <c r="BZ2" s="1" t="s">
        <v>201</v>
      </c>
      <c r="CA2" s="1" t="s">
        <v>202</v>
      </c>
      <c r="CB2" s="1" t="s">
        <v>202</v>
      </c>
      <c r="CC2" s="1" t="s">
        <v>201</v>
      </c>
      <c r="CD2" s="1" t="s">
        <v>201</v>
      </c>
      <c r="CE2" s="1" t="s">
        <v>202</v>
      </c>
      <c r="CF2" s="1" t="s">
        <v>201</v>
      </c>
      <c r="CG2" s="1" t="s">
        <v>201</v>
      </c>
      <c r="CH2" s="1" t="s">
        <v>201</v>
      </c>
      <c r="CI2" s="1" t="s">
        <v>202</v>
      </c>
      <c r="CJ2" s="1" t="s">
        <v>201</v>
      </c>
      <c r="CK2" s="1" t="s">
        <v>202</v>
      </c>
      <c r="CL2" s="1" t="s">
        <v>201</v>
      </c>
      <c r="CM2" s="1" t="s">
        <v>201</v>
      </c>
      <c r="CN2" s="1" t="s">
        <v>202</v>
      </c>
      <c r="CO2" s="1" t="s">
        <v>202</v>
      </c>
      <c r="CP2" s="1" t="s">
        <v>202</v>
      </c>
      <c r="CQ2" s="1" t="s">
        <v>202</v>
      </c>
      <c r="CR2" s="1" t="s">
        <v>203</v>
      </c>
      <c r="CS2" s="1" t="s">
        <v>203</v>
      </c>
      <c r="CT2" s="1" t="s">
        <v>203</v>
      </c>
      <c r="CU2" s="1" t="s">
        <v>203</v>
      </c>
      <c r="CV2" s="1" t="s">
        <v>203</v>
      </c>
      <c r="CW2" s="1" t="s">
        <v>203</v>
      </c>
      <c r="CX2" s="1" t="s">
        <v>204</v>
      </c>
      <c r="CY2" s="1" t="s">
        <v>204</v>
      </c>
      <c r="CZ2" s="1" t="s">
        <v>204</v>
      </c>
      <c r="DA2" s="1" t="s">
        <v>203</v>
      </c>
      <c r="DB2" s="1" t="s">
        <v>204</v>
      </c>
      <c r="DC2" s="1" t="s">
        <v>204</v>
      </c>
      <c r="DD2" s="1" t="s">
        <v>204</v>
      </c>
      <c r="DE2" s="1" t="s">
        <v>204</v>
      </c>
      <c r="DF2" s="1" t="s">
        <v>203</v>
      </c>
      <c r="DG2" s="1" t="s">
        <v>203</v>
      </c>
      <c r="DH2" s="1" t="s">
        <v>204</v>
      </c>
      <c r="DI2" s="1" t="s">
        <v>204</v>
      </c>
      <c r="DJ2" s="1" t="s">
        <v>204</v>
      </c>
      <c r="DK2" s="1" t="s">
        <v>203</v>
      </c>
      <c r="DL2" s="1" t="s">
        <v>203</v>
      </c>
      <c r="DM2" s="1" t="s">
        <v>203</v>
      </c>
      <c r="DN2" s="1" t="s">
        <v>204</v>
      </c>
      <c r="DO2" s="1" t="s">
        <v>203</v>
      </c>
      <c r="DP2" s="1" t="s">
        <v>203</v>
      </c>
      <c r="DQ2" s="1" t="s">
        <v>203</v>
      </c>
      <c r="DR2" s="1" t="s">
        <v>203</v>
      </c>
      <c r="DS2" s="1" t="s">
        <v>203</v>
      </c>
      <c r="DT2" s="1" t="s">
        <v>204</v>
      </c>
      <c r="DU2" s="1" t="s">
        <v>204</v>
      </c>
      <c r="DV2" s="1" t="s">
        <v>204</v>
      </c>
      <c r="DW2" s="1" t="s">
        <v>204</v>
      </c>
      <c r="DX2" s="1" t="s">
        <v>203</v>
      </c>
      <c r="DY2" s="1" t="s">
        <v>203</v>
      </c>
      <c r="DZ2" s="1" t="s">
        <v>203</v>
      </c>
      <c r="EA2" s="1" t="s">
        <v>203</v>
      </c>
      <c r="EB2" s="1" t="s">
        <v>203</v>
      </c>
      <c r="EC2" s="1" t="s">
        <v>203</v>
      </c>
      <c r="ED2" s="1" t="s">
        <v>203</v>
      </c>
      <c r="EE2" s="1" t="s">
        <v>204</v>
      </c>
      <c r="EF2" s="1" t="s">
        <v>204</v>
      </c>
      <c r="EG2" s="1" t="s">
        <v>203</v>
      </c>
      <c r="EH2" s="1" t="s">
        <v>204</v>
      </c>
      <c r="EI2" s="1" t="s">
        <v>204</v>
      </c>
      <c r="EJ2" s="1" t="s">
        <v>204</v>
      </c>
      <c r="EK2" s="1" t="s">
        <v>204</v>
      </c>
      <c r="EL2" s="1" t="s">
        <v>205</v>
      </c>
      <c r="EM2" s="1" t="s">
        <v>205</v>
      </c>
      <c r="EN2" s="1" t="s">
        <v>205</v>
      </c>
      <c r="EO2" s="1" t="s">
        <v>205</v>
      </c>
      <c r="EP2" s="1" t="s">
        <v>205</v>
      </c>
      <c r="EQ2" s="1" t="s">
        <v>205</v>
      </c>
      <c r="ER2" s="1" t="s">
        <v>205</v>
      </c>
      <c r="ES2" s="1" t="s">
        <v>205</v>
      </c>
      <c r="ET2" s="1" t="s">
        <v>205</v>
      </c>
      <c r="EU2" s="1" t="s">
        <v>205</v>
      </c>
      <c r="EV2" s="1" t="s">
        <v>205</v>
      </c>
      <c r="EW2" s="1" t="s">
        <v>205</v>
      </c>
      <c r="EX2" s="1" t="s">
        <v>205</v>
      </c>
      <c r="EY2" s="1" t="s">
        <v>205</v>
      </c>
      <c r="EZ2" s="1" t="s">
        <v>205</v>
      </c>
      <c r="FA2" s="1" t="s">
        <v>205</v>
      </c>
      <c r="FB2" s="1" t="s">
        <v>205</v>
      </c>
      <c r="FC2" s="1" t="s">
        <v>205</v>
      </c>
      <c r="FD2" s="1" t="s">
        <v>205</v>
      </c>
      <c r="FE2" s="1" t="s">
        <v>205</v>
      </c>
      <c r="FF2" s="1" t="s">
        <v>205</v>
      </c>
      <c r="FG2" s="1" t="s">
        <v>205</v>
      </c>
      <c r="FH2" s="1" t="s">
        <v>205</v>
      </c>
      <c r="FI2" s="1" t="s">
        <v>205</v>
      </c>
      <c r="FJ2" s="1" t="s">
        <v>205</v>
      </c>
      <c r="FK2" s="1" t="s">
        <v>205</v>
      </c>
      <c r="FL2" s="1" t="s">
        <v>205</v>
      </c>
      <c r="FM2" s="1" t="s">
        <v>205</v>
      </c>
      <c r="FN2" s="1" t="s">
        <v>205</v>
      </c>
      <c r="FO2" s="1" t="s">
        <v>205</v>
      </c>
      <c r="FP2" s="1" t="s">
        <v>205</v>
      </c>
      <c r="FQ2" s="1" t="s">
        <v>205</v>
      </c>
      <c r="FR2" s="1" t="s">
        <v>205</v>
      </c>
      <c r="FS2" s="1" t="s">
        <v>205</v>
      </c>
      <c r="FT2" s="1" t="s">
        <v>206</v>
      </c>
      <c r="FU2" s="1" t="s">
        <v>206</v>
      </c>
      <c r="FV2" s="1" t="s">
        <v>206</v>
      </c>
      <c r="FW2" s="1" t="s">
        <v>206</v>
      </c>
      <c r="FX2" s="1" t="s">
        <v>206</v>
      </c>
      <c r="FY2" s="1" t="s">
        <v>206</v>
      </c>
      <c r="FZ2" s="1" t="s">
        <v>206</v>
      </c>
      <c r="GA2" s="1" t="s">
        <v>206</v>
      </c>
      <c r="GB2" s="1" t="s">
        <v>206</v>
      </c>
      <c r="GC2" s="1" t="s">
        <v>205</v>
      </c>
      <c r="GD2" s="1" t="s">
        <v>205</v>
      </c>
      <c r="GE2" s="1" t="s">
        <v>205</v>
      </c>
      <c r="GF2" s="1" t="s">
        <v>207</v>
      </c>
      <c r="GG2" s="1" t="s">
        <v>208</v>
      </c>
      <c r="GH2" s="1" t="s">
        <v>209</v>
      </c>
      <c r="GI2" s="1" t="s">
        <v>210</v>
      </c>
      <c r="GJ2" s="1" t="s">
        <v>211</v>
      </c>
      <c r="GK2" s="1" t="s">
        <v>211</v>
      </c>
      <c r="GL2" s="1" t="s">
        <v>212</v>
      </c>
      <c r="GM2" s="1" t="s">
        <v>212</v>
      </c>
      <c r="GN2" s="1" t="s">
        <v>212</v>
      </c>
      <c r="GO2" s="1" t="s">
        <v>211</v>
      </c>
      <c r="GP2" s="1" t="s">
        <v>208</v>
      </c>
      <c r="GQ2" s="1" t="s">
        <v>213</v>
      </c>
      <c r="GR2" s="1" t="s">
        <v>214</v>
      </c>
      <c r="GS2" s="2" t="s">
        <v>215</v>
      </c>
    </row>
    <row r="3" spans="1:201" x14ac:dyDescent="0.25">
      <c r="A3" s="3">
        <v>44817.520211261573</v>
      </c>
      <c r="B3" s="1" t="s">
        <v>216</v>
      </c>
      <c r="C3" s="1" t="s">
        <v>217</v>
      </c>
      <c r="D3" s="1" t="s">
        <v>200</v>
      </c>
      <c r="E3" s="1" t="s">
        <v>200</v>
      </c>
      <c r="F3" s="1" t="s">
        <v>200</v>
      </c>
      <c r="G3" s="1" t="s">
        <v>200</v>
      </c>
      <c r="H3" s="1" t="s">
        <v>200</v>
      </c>
      <c r="I3" s="1" t="s">
        <v>200</v>
      </c>
      <c r="J3" s="1" t="s">
        <v>200</v>
      </c>
      <c r="K3" s="1" t="s">
        <v>200</v>
      </c>
      <c r="L3" s="1" t="s">
        <v>200</v>
      </c>
      <c r="M3" s="1" t="s">
        <v>200</v>
      </c>
      <c r="N3" s="1" t="s">
        <v>200</v>
      </c>
      <c r="O3" s="1" t="s">
        <v>200</v>
      </c>
      <c r="P3" s="1" t="s">
        <v>200</v>
      </c>
      <c r="Q3" s="1" t="s">
        <v>200</v>
      </c>
      <c r="R3" s="1" t="s">
        <v>200</v>
      </c>
      <c r="S3" s="1" t="s">
        <v>200</v>
      </c>
      <c r="T3" s="1" t="s">
        <v>200</v>
      </c>
      <c r="U3" s="1" t="s">
        <v>200</v>
      </c>
      <c r="V3" s="1" t="s">
        <v>200</v>
      </c>
      <c r="W3" s="1" t="s">
        <v>200</v>
      </c>
      <c r="X3" s="1" t="s">
        <v>200</v>
      </c>
      <c r="Y3" s="1" t="s">
        <v>200</v>
      </c>
      <c r="Z3" s="1" t="s">
        <v>200</v>
      </c>
      <c r="AA3" s="1" t="s">
        <v>200</v>
      </c>
      <c r="AB3" s="1" t="s">
        <v>200</v>
      </c>
      <c r="AC3" s="1" t="s">
        <v>200</v>
      </c>
      <c r="AD3" s="1" t="s">
        <v>200</v>
      </c>
      <c r="AE3" s="1" t="s">
        <v>200</v>
      </c>
      <c r="AF3" s="1" t="s">
        <v>200</v>
      </c>
      <c r="AG3" s="1" t="s">
        <v>200</v>
      </c>
      <c r="AH3" s="1" t="s">
        <v>200</v>
      </c>
      <c r="AI3" s="1" t="s">
        <v>200</v>
      </c>
      <c r="AJ3" s="1" t="s">
        <v>200</v>
      </c>
      <c r="AK3" s="1" t="s">
        <v>200</v>
      </c>
      <c r="AL3" s="1" t="s">
        <v>200</v>
      </c>
      <c r="AM3" s="1" t="s">
        <v>200</v>
      </c>
      <c r="AN3" s="1" t="s">
        <v>200</v>
      </c>
      <c r="AO3" s="1" t="s">
        <v>200</v>
      </c>
      <c r="AP3" s="1" t="s">
        <v>200</v>
      </c>
      <c r="AQ3" s="1" t="s">
        <v>200</v>
      </c>
      <c r="AR3" s="1" t="s">
        <v>200</v>
      </c>
      <c r="AS3" s="1" t="s">
        <v>200</v>
      </c>
      <c r="AT3" s="1" t="s">
        <v>200</v>
      </c>
      <c r="AU3" s="1" t="s">
        <v>200</v>
      </c>
      <c r="AV3" s="1" t="s">
        <v>200</v>
      </c>
      <c r="AW3" s="1" t="s">
        <v>200</v>
      </c>
      <c r="AX3" s="1" t="s">
        <v>202</v>
      </c>
      <c r="AY3" s="1" t="s">
        <v>202</v>
      </c>
      <c r="AZ3" s="1" t="s">
        <v>202</v>
      </c>
      <c r="BA3" s="1" t="s">
        <v>202</v>
      </c>
      <c r="BB3" s="1" t="s">
        <v>202</v>
      </c>
      <c r="BC3" s="1" t="s">
        <v>202</v>
      </c>
      <c r="BD3" s="1" t="s">
        <v>202</v>
      </c>
      <c r="BE3" s="1" t="s">
        <v>202</v>
      </c>
      <c r="BF3" s="1" t="s">
        <v>202</v>
      </c>
      <c r="BG3" s="1" t="s">
        <v>202</v>
      </c>
      <c r="BH3" s="1" t="s">
        <v>202</v>
      </c>
      <c r="BI3" s="1" t="s">
        <v>202</v>
      </c>
      <c r="BJ3" s="1" t="s">
        <v>202</v>
      </c>
      <c r="BK3" s="1" t="s">
        <v>202</v>
      </c>
      <c r="BL3" s="1" t="s">
        <v>202</v>
      </c>
      <c r="BM3" s="1" t="s">
        <v>202</v>
      </c>
      <c r="BN3" s="1" t="s">
        <v>202</v>
      </c>
      <c r="BO3" s="1" t="s">
        <v>202</v>
      </c>
      <c r="BP3" s="1" t="s">
        <v>202</v>
      </c>
      <c r="BQ3" s="1" t="s">
        <v>202</v>
      </c>
      <c r="BR3" s="1" t="s">
        <v>202</v>
      </c>
      <c r="BS3" s="1" t="s">
        <v>202</v>
      </c>
      <c r="BT3" s="1" t="s">
        <v>202</v>
      </c>
      <c r="BU3" s="1" t="s">
        <v>202</v>
      </c>
      <c r="BV3" s="1" t="s">
        <v>202</v>
      </c>
      <c r="BW3" s="1" t="s">
        <v>202</v>
      </c>
      <c r="BX3" s="1" t="s">
        <v>202</v>
      </c>
      <c r="BY3" s="1" t="s">
        <v>202</v>
      </c>
      <c r="BZ3" s="1" t="s">
        <v>202</v>
      </c>
      <c r="CA3" s="1" t="s">
        <v>202</v>
      </c>
      <c r="CB3" s="1" t="s">
        <v>202</v>
      </c>
      <c r="CC3" s="1" t="s">
        <v>202</v>
      </c>
      <c r="CD3" s="1" t="s">
        <v>202</v>
      </c>
      <c r="CE3" s="1" t="s">
        <v>202</v>
      </c>
      <c r="CF3" s="1" t="s">
        <v>202</v>
      </c>
      <c r="CG3" s="1" t="s">
        <v>202</v>
      </c>
      <c r="CH3" s="1" t="s">
        <v>202</v>
      </c>
      <c r="CI3" s="1" t="s">
        <v>202</v>
      </c>
      <c r="CJ3" s="1" t="s">
        <v>202</v>
      </c>
      <c r="CK3" s="1" t="s">
        <v>202</v>
      </c>
      <c r="CL3" s="1" t="s">
        <v>202</v>
      </c>
      <c r="CM3" s="1" t="s">
        <v>202</v>
      </c>
      <c r="CN3" s="1" t="s">
        <v>202</v>
      </c>
      <c r="CO3" s="1" t="s">
        <v>202</v>
      </c>
      <c r="CP3" s="1" t="s">
        <v>202</v>
      </c>
      <c r="CQ3" s="1" t="s">
        <v>202</v>
      </c>
      <c r="CR3" s="1" t="s">
        <v>204</v>
      </c>
      <c r="CS3" s="1" t="s">
        <v>204</v>
      </c>
      <c r="CT3" s="1" t="s">
        <v>204</v>
      </c>
      <c r="CU3" s="1" t="s">
        <v>204</v>
      </c>
      <c r="CV3" s="1" t="s">
        <v>204</v>
      </c>
      <c r="CW3" s="1" t="s">
        <v>204</v>
      </c>
      <c r="CX3" s="1" t="s">
        <v>204</v>
      </c>
      <c r="CY3" s="1" t="s">
        <v>204</v>
      </c>
      <c r="CZ3" s="1" t="s">
        <v>204</v>
      </c>
      <c r="DA3" s="1" t="s">
        <v>204</v>
      </c>
      <c r="DB3" s="1" t="s">
        <v>204</v>
      </c>
      <c r="DC3" s="1" t="s">
        <v>204</v>
      </c>
      <c r="DD3" s="1" t="s">
        <v>204</v>
      </c>
      <c r="DE3" s="1" t="s">
        <v>204</v>
      </c>
      <c r="DF3" s="1" t="s">
        <v>204</v>
      </c>
      <c r="DG3" s="1" t="s">
        <v>204</v>
      </c>
      <c r="DH3" s="1" t="s">
        <v>204</v>
      </c>
      <c r="DI3" s="1" t="s">
        <v>204</v>
      </c>
      <c r="DJ3" s="1" t="s">
        <v>204</v>
      </c>
      <c r="DK3" s="1" t="s">
        <v>204</v>
      </c>
      <c r="DL3" s="1" t="s">
        <v>204</v>
      </c>
      <c r="DM3" s="1" t="s">
        <v>204</v>
      </c>
      <c r="DN3" s="1" t="s">
        <v>204</v>
      </c>
      <c r="DO3" s="1" t="s">
        <v>204</v>
      </c>
      <c r="DP3" s="1" t="s">
        <v>204</v>
      </c>
      <c r="DQ3" s="1" t="s">
        <v>204</v>
      </c>
      <c r="DR3" s="1" t="s">
        <v>204</v>
      </c>
      <c r="DS3" s="1" t="s">
        <v>204</v>
      </c>
      <c r="DT3" s="1" t="s">
        <v>204</v>
      </c>
      <c r="DU3" s="1" t="s">
        <v>204</v>
      </c>
      <c r="DV3" s="1" t="s">
        <v>204</v>
      </c>
      <c r="DW3" s="1" t="s">
        <v>204</v>
      </c>
      <c r="DX3" s="1" t="s">
        <v>204</v>
      </c>
      <c r="DY3" s="1" t="s">
        <v>204</v>
      </c>
      <c r="DZ3" s="1" t="s">
        <v>204</v>
      </c>
      <c r="EA3" s="1" t="s">
        <v>204</v>
      </c>
      <c r="EB3" s="1" t="s">
        <v>204</v>
      </c>
      <c r="EC3" s="1" t="s">
        <v>204</v>
      </c>
      <c r="ED3" s="1" t="s">
        <v>204</v>
      </c>
      <c r="EE3" s="1" t="s">
        <v>204</v>
      </c>
      <c r="EF3" s="1" t="s">
        <v>204</v>
      </c>
      <c r="EG3" s="1" t="s">
        <v>204</v>
      </c>
      <c r="EH3" s="1" t="s">
        <v>204</v>
      </c>
      <c r="EI3" s="1" t="s">
        <v>204</v>
      </c>
      <c r="EJ3" s="1" t="s">
        <v>204</v>
      </c>
      <c r="EK3" s="1" t="s">
        <v>204</v>
      </c>
      <c r="EL3" s="1" t="s">
        <v>205</v>
      </c>
      <c r="EM3" s="1" t="s">
        <v>205</v>
      </c>
      <c r="EN3" s="1" t="s">
        <v>205</v>
      </c>
      <c r="EO3" s="1" t="s">
        <v>205</v>
      </c>
      <c r="EP3" s="1" t="s">
        <v>205</v>
      </c>
      <c r="EQ3" s="1" t="s">
        <v>205</v>
      </c>
      <c r="ER3" s="1" t="s">
        <v>205</v>
      </c>
      <c r="ES3" s="1" t="s">
        <v>205</v>
      </c>
      <c r="ET3" s="1" t="s">
        <v>205</v>
      </c>
      <c r="EU3" s="1" t="s">
        <v>205</v>
      </c>
      <c r="EV3" s="1" t="s">
        <v>205</v>
      </c>
      <c r="EW3" s="1" t="s">
        <v>205</v>
      </c>
      <c r="EX3" s="1" t="s">
        <v>205</v>
      </c>
      <c r="EY3" s="1" t="s">
        <v>205</v>
      </c>
      <c r="EZ3" s="1" t="s">
        <v>205</v>
      </c>
      <c r="FA3" s="1" t="s">
        <v>205</v>
      </c>
      <c r="FB3" s="1" t="s">
        <v>205</v>
      </c>
      <c r="FC3" s="1" t="s">
        <v>205</v>
      </c>
      <c r="FD3" s="1" t="s">
        <v>205</v>
      </c>
      <c r="FE3" s="1" t="s">
        <v>205</v>
      </c>
      <c r="FF3" s="1" t="s">
        <v>205</v>
      </c>
      <c r="FG3" s="1" t="s">
        <v>205</v>
      </c>
      <c r="FH3" s="1" t="s">
        <v>205</v>
      </c>
      <c r="FI3" s="1" t="s">
        <v>205</v>
      </c>
      <c r="FJ3" s="1" t="s">
        <v>205</v>
      </c>
      <c r="FK3" s="1" t="s">
        <v>205</v>
      </c>
      <c r="FL3" s="1" t="s">
        <v>205</v>
      </c>
      <c r="FM3" s="1" t="s">
        <v>205</v>
      </c>
      <c r="FN3" s="1" t="s">
        <v>205</v>
      </c>
      <c r="FO3" s="1" t="s">
        <v>205</v>
      </c>
      <c r="FP3" s="1" t="s">
        <v>205</v>
      </c>
      <c r="FQ3" s="1" t="s">
        <v>205</v>
      </c>
      <c r="FR3" s="1" t="s">
        <v>205</v>
      </c>
      <c r="FS3" s="1" t="s">
        <v>205</v>
      </c>
      <c r="FT3" s="1" t="s">
        <v>205</v>
      </c>
      <c r="FU3" s="1" t="s">
        <v>205</v>
      </c>
      <c r="FV3" s="1" t="s">
        <v>205</v>
      </c>
      <c r="FW3" s="1" t="s">
        <v>205</v>
      </c>
      <c r="FX3" s="1" t="s">
        <v>205</v>
      </c>
      <c r="FY3" s="1" t="s">
        <v>205</v>
      </c>
      <c r="FZ3" s="1" t="s">
        <v>205</v>
      </c>
      <c r="GA3" s="1" t="s">
        <v>205</v>
      </c>
      <c r="GB3" s="1" t="s">
        <v>205</v>
      </c>
      <c r="GC3" s="1" t="s">
        <v>205</v>
      </c>
      <c r="GD3" s="1" t="s">
        <v>205</v>
      </c>
      <c r="GE3" s="1" t="s">
        <v>205</v>
      </c>
      <c r="GF3" s="1" t="s">
        <v>207</v>
      </c>
      <c r="GG3" s="1" t="s">
        <v>208</v>
      </c>
      <c r="GH3" s="1" t="s">
        <v>209</v>
      </c>
      <c r="GI3" s="1" t="s">
        <v>218</v>
      </c>
      <c r="GJ3" s="1" t="s">
        <v>211</v>
      </c>
      <c r="GK3" s="1" t="s">
        <v>211</v>
      </c>
      <c r="GL3" s="1" t="s">
        <v>212</v>
      </c>
      <c r="GM3" s="1" t="s">
        <v>212</v>
      </c>
      <c r="GN3" s="1" t="s">
        <v>212</v>
      </c>
      <c r="GO3" s="1" t="s">
        <v>211</v>
      </c>
      <c r="GP3" s="1" t="s">
        <v>208</v>
      </c>
      <c r="GQ3" s="1" t="s">
        <v>219</v>
      </c>
      <c r="GR3" s="1" t="s">
        <v>220</v>
      </c>
      <c r="GS3" s="2" t="s">
        <v>221</v>
      </c>
    </row>
    <row r="4" spans="1:201" x14ac:dyDescent="0.25">
      <c r="A4" s="3">
        <v>44817.522151886573</v>
      </c>
      <c r="B4" s="1" t="s">
        <v>222</v>
      </c>
      <c r="C4" s="1" t="s">
        <v>223</v>
      </c>
      <c r="D4" s="1" t="s">
        <v>200</v>
      </c>
      <c r="E4" s="1" t="s">
        <v>200</v>
      </c>
      <c r="F4" s="1" t="s">
        <v>200</v>
      </c>
      <c r="G4" s="1" t="s">
        <v>200</v>
      </c>
      <c r="H4" s="1" t="s">
        <v>200</v>
      </c>
      <c r="I4" s="1" t="s">
        <v>200</v>
      </c>
      <c r="J4" s="1" t="s">
        <v>200</v>
      </c>
      <c r="K4" s="1" t="s">
        <v>200</v>
      </c>
      <c r="L4" s="1" t="s">
        <v>200</v>
      </c>
      <c r="M4" s="1" t="s">
        <v>200</v>
      </c>
      <c r="N4" s="1" t="s">
        <v>200</v>
      </c>
      <c r="O4" s="1" t="s">
        <v>200</v>
      </c>
      <c r="P4" s="1" t="s">
        <v>200</v>
      </c>
      <c r="Q4" s="1" t="s">
        <v>200</v>
      </c>
      <c r="R4" s="1" t="s">
        <v>200</v>
      </c>
      <c r="S4" s="1" t="s">
        <v>200</v>
      </c>
      <c r="T4" s="1" t="s">
        <v>200</v>
      </c>
      <c r="U4" s="1" t="s">
        <v>200</v>
      </c>
      <c r="V4" s="1" t="s">
        <v>200</v>
      </c>
      <c r="W4" s="1" t="s">
        <v>200</v>
      </c>
      <c r="X4" s="1" t="s">
        <v>200</v>
      </c>
      <c r="Y4" s="1" t="s">
        <v>200</v>
      </c>
      <c r="Z4" s="1" t="s">
        <v>200</v>
      </c>
      <c r="AA4" s="1" t="s">
        <v>200</v>
      </c>
      <c r="AB4" s="1" t="s">
        <v>200</v>
      </c>
      <c r="AC4" s="1" t="s">
        <v>200</v>
      </c>
      <c r="AD4" s="1" t="s">
        <v>200</v>
      </c>
      <c r="AE4" s="1" t="s">
        <v>200</v>
      </c>
      <c r="AF4" s="1" t="s">
        <v>200</v>
      </c>
      <c r="AG4" s="1" t="s">
        <v>200</v>
      </c>
      <c r="AH4" s="1" t="s">
        <v>200</v>
      </c>
      <c r="AI4" s="1" t="s">
        <v>200</v>
      </c>
      <c r="AJ4" s="1" t="s">
        <v>200</v>
      </c>
      <c r="AK4" s="1" t="s">
        <v>200</v>
      </c>
      <c r="AL4" s="1" t="s">
        <v>200</v>
      </c>
      <c r="AM4" s="1" t="s">
        <v>200</v>
      </c>
      <c r="AN4" s="1" t="s">
        <v>200</v>
      </c>
      <c r="AO4" s="1" t="s">
        <v>200</v>
      </c>
      <c r="AP4" s="1" t="s">
        <v>200</v>
      </c>
      <c r="AQ4" s="1" t="s">
        <v>200</v>
      </c>
      <c r="AR4" s="1" t="s">
        <v>200</v>
      </c>
      <c r="AS4" s="1" t="s">
        <v>200</v>
      </c>
      <c r="AT4" s="1" t="s">
        <v>200</v>
      </c>
      <c r="AU4" s="1" t="s">
        <v>200</v>
      </c>
      <c r="AV4" s="1" t="s">
        <v>200</v>
      </c>
      <c r="AW4" s="1" t="s">
        <v>200</v>
      </c>
      <c r="AX4" s="1" t="s">
        <v>202</v>
      </c>
      <c r="AY4" s="1" t="s">
        <v>202</v>
      </c>
      <c r="AZ4" s="1" t="s">
        <v>202</v>
      </c>
      <c r="BA4" s="1" t="s">
        <v>202</v>
      </c>
      <c r="BB4" s="1" t="s">
        <v>202</v>
      </c>
      <c r="BC4" s="1" t="s">
        <v>202</v>
      </c>
      <c r="BD4" s="1" t="s">
        <v>202</v>
      </c>
      <c r="BE4" s="1" t="s">
        <v>202</v>
      </c>
      <c r="BF4" s="1" t="s">
        <v>202</v>
      </c>
      <c r="BG4" s="1" t="s">
        <v>202</v>
      </c>
      <c r="BH4" s="1" t="s">
        <v>202</v>
      </c>
      <c r="BI4" s="1" t="s">
        <v>202</v>
      </c>
      <c r="BJ4" s="1" t="s">
        <v>202</v>
      </c>
      <c r="BK4" s="1" t="s">
        <v>202</v>
      </c>
      <c r="BL4" s="1" t="s">
        <v>202</v>
      </c>
      <c r="BM4" s="1" t="s">
        <v>202</v>
      </c>
      <c r="BN4" s="1" t="s">
        <v>202</v>
      </c>
      <c r="BO4" s="1" t="s">
        <v>202</v>
      </c>
      <c r="BP4" s="1" t="s">
        <v>202</v>
      </c>
      <c r="BQ4" s="1" t="s">
        <v>202</v>
      </c>
      <c r="BR4" s="1" t="s">
        <v>202</v>
      </c>
      <c r="BS4" s="1" t="s">
        <v>202</v>
      </c>
      <c r="BT4" s="1" t="s">
        <v>202</v>
      </c>
      <c r="BU4" s="1" t="s">
        <v>202</v>
      </c>
      <c r="BV4" s="1" t="s">
        <v>202</v>
      </c>
      <c r="BW4" s="1" t="s">
        <v>202</v>
      </c>
      <c r="BX4" s="1" t="s">
        <v>202</v>
      </c>
      <c r="BY4" s="1" t="s">
        <v>202</v>
      </c>
      <c r="BZ4" s="1" t="s">
        <v>202</v>
      </c>
      <c r="CA4" s="1" t="s">
        <v>202</v>
      </c>
      <c r="CB4" s="1" t="s">
        <v>202</v>
      </c>
      <c r="CC4" s="1" t="s">
        <v>202</v>
      </c>
      <c r="CD4" s="1" t="s">
        <v>202</v>
      </c>
      <c r="CE4" s="1" t="s">
        <v>202</v>
      </c>
      <c r="CF4" s="1" t="s">
        <v>202</v>
      </c>
      <c r="CG4" s="1" t="s">
        <v>202</v>
      </c>
      <c r="CH4" s="1" t="s">
        <v>202</v>
      </c>
      <c r="CI4" s="1" t="s">
        <v>202</v>
      </c>
      <c r="CJ4" s="1" t="s">
        <v>202</v>
      </c>
      <c r="CK4" s="1" t="s">
        <v>202</v>
      </c>
      <c r="CL4" s="1" t="s">
        <v>202</v>
      </c>
      <c r="CM4" s="1" t="s">
        <v>202</v>
      </c>
      <c r="CN4" s="1" t="s">
        <v>202</v>
      </c>
      <c r="CO4" s="1" t="s">
        <v>202</v>
      </c>
      <c r="CP4" s="1" t="s">
        <v>202</v>
      </c>
      <c r="CQ4" s="1" t="s">
        <v>202</v>
      </c>
      <c r="CR4" s="1" t="s">
        <v>204</v>
      </c>
      <c r="CS4" s="1" t="s">
        <v>204</v>
      </c>
      <c r="CT4" s="1" t="s">
        <v>204</v>
      </c>
      <c r="CU4" s="1" t="s">
        <v>204</v>
      </c>
      <c r="CV4" s="1" t="s">
        <v>204</v>
      </c>
      <c r="CW4" s="1" t="s">
        <v>204</v>
      </c>
      <c r="CX4" s="1" t="s">
        <v>204</v>
      </c>
      <c r="CY4" s="1" t="s">
        <v>204</v>
      </c>
      <c r="CZ4" s="1" t="s">
        <v>204</v>
      </c>
      <c r="DA4" s="1" t="s">
        <v>204</v>
      </c>
      <c r="DB4" s="1" t="s">
        <v>204</v>
      </c>
      <c r="DC4" s="1" t="s">
        <v>204</v>
      </c>
      <c r="DD4" s="1" t="s">
        <v>204</v>
      </c>
      <c r="DE4" s="1" t="s">
        <v>204</v>
      </c>
      <c r="DF4" s="1" t="s">
        <v>204</v>
      </c>
      <c r="DG4" s="1" t="s">
        <v>204</v>
      </c>
      <c r="DH4" s="1" t="s">
        <v>204</v>
      </c>
      <c r="DI4" s="1" t="s">
        <v>204</v>
      </c>
      <c r="DJ4" s="1" t="s">
        <v>204</v>
      </c>
      <c r="DK4" s="1" t="s">
        <v>204</v>
      </c>
      <c r="DL4" s="1" t="s">
        <v>204</v>
      </c>
      <c r="DM4" s="1" t="s">
        <v>204</v>
      </c>
      <c r="DN4" s="1" t="s">
        <v>204</v>
      </c>
      <c r="DO4" s="1" t="s">
        <v>204</v>
      </c>
      <c r="DP4" s="1" t="s">
        <v>204</v>
      </c>
      <c r="DQ4" s="1" t="s">
        <v>204</v>
      </c>
      <c r="DR4" s="1" t="s">
        <v>204</v>
      </c>
      <c r="DS4" s="1" t="s">
        <v>204</v>
      </c>
      <c r="DT4" s="1" t="s">
        <v>204</v>
      </c>
      <c r="DU4" s="1" t="s">
        <v>204</v>
      </c>
      <c r="DV4" s="1" t="s">
        <v>204</v>
      </c>
      <c r="DW4" s="1" t="s">
        <v>204</v>
      </c>
      <c r="DX4" s="1" t="s">
        <v>204</v>
      </c>
      <c r="DY4" s="1" t="s">
        <v>204</v>
      </c>
      <c r="DZ4" s="1" t="s">
        <v>204</v>
      </c>
      <c r="EA4" s="1" t="s">
        <v>204</v>
      </c>
      <c r="EB4" s="1" t="s">
        <v>204</v>
      </c>
      <c r="EC4" s="1" t="s">
        <v>204</v>
      </c>
      <c r="ED4" s="1" t="s">
        <v>204</v>
      </c>
      <c r="EE4" s="1" t="s">
        <v>204</v>
      </c>
      <c r="EF4" s="1" t="s">
        <v>204</v>
      </c>
      <c r="EG4" s="1" t="s">
        <v>204</v>
      </c>
      <c r="EH4" s="1" t="s">
        <v>204</v>
      </c>
      <c r="EI4" s="1" t="s">
        <v>204</v>
      </c>
      <c r="EJ4" s="1" t="s">
        <v>204</v>
      </c>
      <c r="EK4" s="1" t="s">
        <v>204</v>
      </c>
      <c r="EL4" s="1" t="s">
        <v>205</v>
      </c>
      <c r="EM4" s="1" t="s">
        <v>205</v>
      </c>
      <c r="EN4" s="1" t="s">
        <v>205</v>
      </c>
      <c r="EO4" s="1" t="s">
        <v>205</v>
      </c>
      <c r="EP4" s="1" t="s">
        <v>205</v>
      </c>
      <c r="EQ4" s="1" t="s">
        <v>205</v>
      </c>
      <c r="ER4" s="1" t="s">
        <v>205</v>
      </c>
      <c r="ES4" s="1" t="s">
        <v>205</v>
      </c>
      <c r="ET4" s="1" t="s">
        <v>205</v>
      </c>
      <c r="EU4" s="1" t="s">
        <v>205</v>
      </c>
      <c r="EV4" s="1" t="s">
        <v>205</v>
      </c>
      <c r="EW4" s="1" t="s">
        <v>205</v>
      </c>
      <c r="EX4" s="1" t="s">
        <v>205</v>
      </c>
      <c r="EY4" s="1" t="s">
        <v>205</v>
      </c>
      <c r="EZ4" s="1" t="s">
        <v>205</v>
      </c>
      <c r="FA4" s="1" t="s">
        <v>205</v>
      </c>
      <c r="FB4" s="1" t="s">
        <v>205</v>
      </c>
      <c r="FC4" s="1" t="s">
        <v>205</v>
      </c>
      <c r="FD4" s="1" t="s">
        <v>205</v>
      </c>
      <c r="FE4" s="1" t="s">
        <v>205</v>
      </c>
      <c r="FF4" s="1" t="s">
        <v>205</v>
      </c>
      <c r="FG4" s="1" t="s">
        <v>205</v>
      </c>
      <c r="FH4" s="1" t="s">
        <v>205</v>
      </c>
      <c r="FI4" s="1" t="s">
        <v>205</v>
      </c>
      <c r="FJ4" s="1" t="s">
        <v>205</v>
      </c>
      <c r="FK4" s="1" t="s">
        <v>205</v>
      </c>
      <c r="FL4" s="1" t="s">
        <v>205</v>
      </c>
      <c r="FM4" s="1" t="s">
        <v>205</v>
      </c>
      <c r="FN4" s="1" t="s">
        <v>205</v>
      </c>
      <c r="FO4" s="1" t="s">
        <v>205</v>
      </c>
      <c r="FP4" s="1" t="s">
        <v>205</v>
      </c>
      <c r="FQ4" s="1" t="s">
        <v>205</v>
      </c>
      <c r="FR4" s="1" t="s">
        <v>205</v>
      </c>
      <c r="FS4" s="1" t="s">
        <v>205</v>
      </c>
      <c r="FT4" s="1" t="s">
        <v>205</v>
      </c>
      <c r="FU4" s="1" t="s">
        <v>205</v>
      </c>
      <c r="FV4" s="1" t="s">
        <v>205</v>
      </c>
      <c r="FW4" s="1" t="s">
        <v>205</v>
      </c>
      <c r="FX4" s="1" t="s">
        <v>205</v>
      </c>
      <c r="FY4" s="1" t="s">
        <v>205</v>
      </c>
      <c r="FZ4" s="1" t="s">
        <v>205</v>
      </c>
      <c r="GA4" s="1" t="s">
        <v>205</v>
      </c>
      <c r="GB4" s="1" t="s">
        <v>205</v>
      </c>
      <c r="GC4" s="1" t="s">
        <v>205</v>
      </c>
      <c r="GD4" s="1" t="s">
        <v>205</v>
      </c>
      <c r="GE4" s="1" t="s">
        <v>205</v>
      </c>
      <c r="GF4" s="1" t="s">
        <v>207</v>
      </c>
      <c r="GG4" s="1" t="s">
        <v>208</v>
      </c>
      <c r="GH4" s="1" t="s">
        <v>209</v>
      </c>
      <c r="GI4" s="1" t="s">
        <v>210</v>
      </c>
      <c r="GJ4" s="1" t="s">
        <v>211</v>
      </c>
      <c r="GK4" s="1" t="s">
        <v>211</v>
      </c>
      <c r="GL4" s="1" t="s">
        <v>212</v>
      </c>
      <c r="GM4" s="1" t="s">
        <v>212</v>
      </c>
      <c r="GN4" s="1" t="s">
        <v>212</v>
      </c>
      <c r="GO4" s="1" t="s">
        <v>211</v>
      </c>
      <c r="GP4" s="1" t="s">
        <v>208</v>
      </c>
      <c r="GQ4" s="1" t="s">
        <v>213</v>
      </c>
      <c r="GR4" s="1" t="s">
        <v>224</v>
      </c>
      <c r="GS4" s="2" t="s">
        <v>225</v>
      </c>
    </row>
    <row r="5" spans="1:201" x14ac:dyDescent="0.25">
      <c r="A5" s="3">
        <v>44817.522444328701</v>
      </c>
      <c r="B5" s="1" t="s">
        <v>226</v>
      </c>
      <c r="C5" s="1" t="s">
        <v>227</v>
      </c>
      <c r="D5" s="1" t="s">
        <v>199</v>
      </c>
      <c r="E5" s="1" t="s">
        <v>200</v>
      </c>
      <c r="F5" s="1" t="s">
        <v>200</v>
      </c>
      <c r="G5" s="1" t="s">
        <v>199</v>
      </c>
      <c r="H5" s="1" t="s">
        <v>199</v>
      </c>
      <c r="I5" s="1" t="s">
        <v>200</v>
      </c>
      <c r="J5" s="1" t="s">
        <v>199</v>
      </c>
      <c r="K5" s="1" t="s">
        <v>199</v>
      </c>
      <c r="L5" s="1" t="s">
        <v>200</v>
      </c>
      <c r="M5" s="1" t="s">
        <v>199</v>
      </c>
      <c r="N5" s="1" t="s">
        <v>199</v>
      </c>
      <c r="O5" s="1" t="s">
        <v>199</v>
      </c>
      <c r="P5" s="1" t="s">
        <v>200</v>
      </c>
      <c r="Q5" s="1" t="s">
        <v>200</v>
      </c>
      <c r="R5" s="1" t="s">
        <v>200</v>
      </c>
      <c r="S5" s="1" t="s">
        <v>199</v>
      </c>
      <c r="T5" s="1" t="s">
        <v>199</v>
      </c>
      <c r="U5" s="1" t="s">
        <v>200</v>
      </c>
      <c r="V5" s="1" t="s">
        <v>200</v>
      </c>
      <c r="W5" s="1" t="s">
        <v>200</v>
      </c>
      <c r="X5" s="1" t="s">
        <v>199</v>
      </c>
      <c r="Y5" s="1" t="s">
        <v>199</v>
      </c>
      <c r="Z5" s="1" t="s">
        <v>199</v>
      </c>
      <c r="AA5" s="1" t="s">
        <v>200</v>
      </c>
      <c r="AB5" s="1" t="s">
        <v>200</v>
      </c>
      <c r="AC5" s="1" t="s">
        <v>200</v>
      </c>
      <c r="AD5" s="1" t="s">
        <v>199</v>
      </c>
      <c r="AE5" s="1" t="s">
        <v>199</v>
      </c>
      <c r="AF5" s="1" t="s">
        <v>199</v>
      </c>
      <c r="AG5" s="1" t="s">
        <v>200</v>
      </c>
      <c r="AH5" s="1" t="s">
        <v>200</v>
      </c>
      <c r="AI5" s="1" t="s">
        <v>199</v>
      </c>
      <c r="AJ5" s="1" t="s">
        <v>199</v>
      </c>
      <c r="AK5" s="1" t="s">
        <v>199</v>
      </c>
      <c r="AL5" s="1" t="s">
        <v>199</v>
      </c>
      <c r="AM5" s="1" t="s">
        <v>200</v>
      </c>
      <c r="AN5" s="1" t="s">
        <v>200</v>
      </c>
      <c r="AO5" s="1" t="s">
        <v>200</v>
      </c>
      <c r="AP5" s="1" t="s">
        <v>200</v>
      </c>
      <c r="AQ5" s="1" t="s">
        <v>200</v>
      </c>
      <c r="AR5" s="1" t="s">
        <v>200</v>
      </c>
      <c r="AS5" s="1" t="s">
        <v>200</v>
      </c>
      <c r="AT5" s="1" t="s">
        <v>199</v>
      </c>
      <c r="AU5" s="1" t="s">
        <v>199</v>
      </c>
      <c r="AV5" s="1" t="s">
        <v>199</v>
      </c>
      <c r="AW5" s="1" t="s">
        <v>200</v>
      </c>
      <c r="AX5" s="1" t="s">
        <v>202</v>
      </c>
      <c r="AY5" s="1" t="s">
        <v>201</v>
      </c>
      <c r="AZ5" s="1" t="s">
        <v>201</v>
      </c>
      <c r="BA5" s="1" t="s">
        <v>202</v>
      </c>
      <c r="BB5" s="1" t="s">
        <v>201</v>
      </c>
      <c r="BC5" s="1" t="s">
        <v>201</v>
      </c>
      <c r="BD5" s="1" t="s">
        <v>201</v>
      </c>
      <c r="BE5" s="1" t="s">
        <v>202</v>
      </c>
      <c r="BF5" s="1" t="s">
        <v>202</v>
      </c>
      <c r="BG5" s="1" t="s">
        <v>202</v>
      </c>
      <c r="BH5" s="1" t="s">
        <v>202</v>
      </c>
      <c r="BI5" s="1" t="s">
        <v>201</v>
      </c>
      <c r="BJ5" s="1" t="s">
        <v>201</v>
      </c>
      <c r="BK5" s="1" t="s">
        <v>201</v>
      </c>
      <c r="BL5" s="1" t="s">
        <v>202</v>
      </c>
      <c r="BM5" s="1" t="s">
        <v>201</v>
      </c>
      <c r="BN5" s="1" t="s">
        <v>201</v>
      </c>
      <c r="BO5" s="1" t="s">
        <v>201</v>
      </c>
      <c r="BP5" s="1" t="s">
        <v>201</v>
      </c>
      <c r="BQ5" s="1" t="s">
        <v>201</v>
      </c>
      <c r="BR5" s="1" t="s">
        <v>202</v>
      </c>
      <c r="BS5" s="1" t="s">
        <v>202</v>
      </c>
      <c r="BT5" s="1" t="s">
        <v>202</v>
      </c>
      <c r="BU5" s="1" t="s">
        <v>201</v>
      </c>
      <c r="BV5" s="1" t="s">
        <v>201</v>
      </c>
      <c r="BW5" s="1" t="s">
        <v>201</v>
      </c>
      <c r="BX5" s="1" t="s">
        <v>201</v>
      </c>
      <c r="BY5" s="1" t="s">
        <v>202</v>
      </c>
      <c r="BZ5" s="1" t="s">
        <v>202</v>
      </c>
      <c r="CA5" s="1" t="s">
        <v>201</v>
      </c>
      <c r="CB5" s="1" t="s">
        <v>201</v>
      </c>
      <c r="CC5" s="1" t="s">
        <v>201</v>
      </c>
      <c r="CD5" s="1" t="s">
        <v>202</v>
      </c>
      <c r="CE5" s="1" t="s">
        <v>201</v>
      </c>
      <c r="CF5" s="1" t="s">
        <v>201</v>
      </c>
      <c r="CG5" s="1" t="s">
        <v>201</v>
      </c>
      <c r="CH5" s="1" t="s">
        <v>201</v>
      </c>
      <c r="CI5" s="1" t="s">
        <v>201</v>
      </c>
      <c r="CJ5" s="1" t="s">
        <v>228</v>
      </c>
      <c r="CK5" s="1" t="s">
        <v>201</v>
      </c>
      <c r="CL5" s="1" t="s">
        <v>201</v>
      </c>
      <c r="CM5" s="1" t="s">
        <v>228</v>
      </c>
      <c r="CN5" s="1" t="s">
        <v>201</v>
      </c>
      <c r="CO5" s="1" t="s">
        <v>201</v>
      </c>
      <c r="CP5" s="1" t="s">
        <v>201</v>
      </c>
      <c r="CQ5" s="1" t="s">
        <v>202</v>
      </c>
      <c r="CR5" s="1" t="s">
        <v>203</v>
      </c>
      <c r="CS5" s="1" t="s">
        <v>203</v>
      </c>
      <c r="CT5" s="1" t="s">
        <v>204</v>
      </c>
      <c r="CU5" s="1" t="s">
        <v>203</v>
      </c>
      <c r="CV5" s="1" t="s">
        <v>203</v>
      </c>
      <c r="CW5" s="1" t="s">
        <v>203</v>
      </c>
      <c r="CX5" s="1" t="s">
        <v>204</v>
      </c>
      <c r="CY5" s="1" t="s">
        <v>204</v>
      </c>
      <c r="CZ5" s="1" t="s">
        <v>203</v>
      </c>
      <c r="DA5" s="1" t="s">
        <v>203</v>
      </c>
      <c r="DB5" s="1" t="s">
        <v>203</v>
      </c>
      <c r="DC5" s="1" t="s">
        <v>204</v>
      </c>
      <c r="DD5" s="1" t="s">
        <v>203</v>
      </c>
      <c r="DE5" s="1" t="s">
        <v>203</v>
      </c>
      <c r="DF5" s="1" t="s">
        <v>203</v>
      </c>
      <c r="DG5" s="1" t="s">
        <v>204</v>
      </c>
      <c r="DH5" s="1" t="s">
        <v>203</v>
      </c>
      <c r="DI5" s="1" t="s">
        <v>203</v>
      </c>
      <c r="DJ5" s="1" t="s">
        <v>204</v>
      </c>
      <c r="DK5" s="1" t="s">
        <v>203</v>
      </c>
      <c r="DL5" s="1" t="s">
        <v>204</v>
      </c>
      <c r="DM5" s="1" t="s">
        <v>203</v>
      </c>
      <c r="DN5" s="1" t="s">
        <v>203</v>
      </c>
      <c r="DO5" s="1" t="s">
        <v>203</v>
      </c>
      <c r="DP5" s="1" t="s">
        <v>204</v>
      </c>
      <c r="DQ5" s="1" t="s">
        <v>203</v>
      </c>
      <c r="DR5" s="1" t="s">
        <v>203</v>
      </c>
      <c r="DS5" s="1" t="s">
        <v>204</v>
      </c>
      <c r="DT5" s="1" t="s">
        <v>203</v>
      </c>
      <c r="DU5" s="1" t="s">
        <v>203</v>
      </c>
      <c r="DV5" s="1" t="s">
        <v>203</v>
      </c>
      <c r="DW5" s="1" t="s">
        <v>203</v>
      </c>
      <c r="DX5" s="1" t="s">
        <v>203</v>
      </c>
      <c r="DY5" s="1" t="s">
        <v>204</v>
      </c>
      <c r="DZ5" s="1" t="s">
        <v>203</v>
      </c>
      <c r="EA5" s="1" t="s">
        <v>203</v>
      </c>
      <c r="EB5" s="1" t="s">
        <v>204</v>
      </c>
      <c r="EC5" s="1" t="s">
        <v>203</v>
      </c>
      <c r="ED5" s="1" t="s">
        <v>203</v>
      </c>
      <c r="EE5" s="1" t="s">
        <v>203</v>
      </c>
      <c r="EF5" s="1" t="s">
        <v>204</v>
      </c>
      <c r="EG5" s="1" t="s">
        <v>203</v>
      </c>
      <c r="EH5" s="1" t="s">
        <v>204</v>
      </c>
      <c r="EI5" s="1" t="s">
        <v>203</v>
      </c>
      <c r="EJ5" s="1" t="s">
        <v>204</v>
      </c>
      <c r="EK5" s="1" t="s">
        <v>203</v>
      </c>
      <c r="EL5" s="1" t="s">
        <v>206</v>
      </c>
      <c r="EM5" s="1" t="s">
        <v>206</v>
      </c>
      <c r="EN5" s="1" t="s">
        <v>206</v>
      </c>
      <c r="EO5" s="1" t="s">
        <v>205</v>
      </c>
      <c r="EP5" s="1" t="s">
        <v>206</v>
      </c>
      <c r="EQ5" s="1" t="s">
        <v>205</v>
      </c>
      <c r="ER5" s="1" t="s">
        <v>206</v>
      </c>
      <c r="ES5" s="1" t="s">
        <v>206</v>
      </c>
      <c r="ET5" s="1" t="s">
        <v>205</v>
      </c>
      <c r="EU5" s="1" t="s">
        <v>206</v>
      </c>
      <c r="EV5" s="1" t="s">
        <v>206</v>
      </c>
      <c r="EW5" s="1" t="s">
        <v>206</v>
      </c>
      <c r="EX5" s="1" t="s">
        <v>205</v>
      </c>
      <c r="EY5" s="1" t="s">
        <v>206</v>
      </c>
      <c r="EZ5" s="1" t="s">
        <v>206</v>
      </c>
      <c r="FA5" s="1" t="s">
        <v>205</v>
      </c>
      <c r="FB5" s="1" t="s">
        <v>206</v>
      </c>
      <c r="FC5" s="1" t="s">
        <v>205</v>
      </c>
      <c r="FD5" s="1" t="s">
        <v>206</v>
      </c>
      <c r="FE5" s="1" t="s">
        <v>206</v>
      </c>
      <c r="FF5" s="1" t="s">
        <v>206</v>
      </c>
      <c r="FG5" s="1" t="s">
        <v>206</v>
      </c>
      <c r="FH5" s="1" t="s">
        <v>206</v>
      </c>
      <c r="FI5" s="1" t="s">
        <v>205</v>
      </c>
      <c r="FJ5" s="1" t="s">
        <v>206</v>
      </c>
      <c r="FK5" s="1" t="s">
        <v>206</v>
      </c>
      <c r="FL5" s="1" t="s">
        <v>206</v>
      </c>
      <c r="FM5" s="1" t="s">
        <v>205</v>
      </c>
      <c r="FN5" s="1" t="s">
        <v>206</v>
      </c>
      <c r="FO5" s="1" t="s">
        <v>205</v>
      </c>
      <c r="FP5" s="1" t="s">
        <v>206</v>
      </c>
      <c r="FQ5" s="1" t="s">
        <v>206</v>
      </c>
      <c r="FR5" s="1" t="s">
        <v>205</v>
      </c>
      <c r="FS5" s="1" t="s">
        <v>206</v>
      </c>
      <c r="FT5" s="1" t="s">
        <v>206</v>
      </c>
      <c r="FU5" s="1" t="s">
        <v>205</v>
      </c>
      <c r="FV5" s="1" t="s">
        <v>206</v>
      </c>
      <c r="FW5" s="1" t="s">
        <v>206</v>
      </c>
      <c r="FX5" s="1" t="s">
        <v>206</v>
      </c>
      <c r="FY5" s="1" t="s">
        <v>205</v>
      </c>
      <c r="FZ5" s="1" t="s">
        <v>206</v>
      </c>
      <c r="GA5" s="1" t="s">
        <v>205</v>
      </c>
      <c r="GB5" s="1" t="s">
        <v>206</v>
      </c>
      <c r="GC5" s="1" t="s">
        <v>206</v>
      </c>
      <c r="GD5" s="1" t="s">
        <v>206</v>
      </c>
      <c r="GE5" s="1" t="s">
        <v>206</v>
      </c>
      <c r="GF5" s="1" t="s">
        <v>207</v>
      </c>
      <c r="GG5" s="1" t="s">
        <v>208</v>
      </c>
      <c r="GH5" s="1" t="s">
        <v>229</v>
      </c>
      <c r="GI5" s="1" t="s">
        <v>210</v>
      </c>
      <c r="GJ5" s="1" t="s">
        <v>230</v>
      </c>
      <c r="GK5" s="1" t="s">
        <v>211</v>
      </c>
      <c r="GL5" s="1" t="s">
        <v>212</v>
      </c>
      <c r="GM5" s="1" t="s">
        <v>212</v>
      </c>
      <c r="GN5" s="1" t="s">
        <v>212</v>
      </c>
      <c r="GO5" s="1" t="s">
        <v>211</v>
      </c>
      <c r="GP5" s="1" t="s">
        <v>208</v>
      </c>
      <c r="GQ5" s="1" t="s">
        <v>213</v>
      </c>
      <c r="GR5" s="1" t="s">
        <v>231</v>
      </c>
      <c r="GS5" s="2" t="s">
        <v>231</v>
      </c>
    </row>
    <row r="6" spans="1:201" x14ac:dyDescent="0.25">
      <c r="A6" s="3">
        <v>44817.523720949073</v>
      </c>
      <c r="B6" s="1" t="s">
        <v>232</v>
      </c>
      <c r="C6" s="1" t="s">
        <v>233</v>
      </c>
      <c r="D6" s="1" t="s">
        <v>200</v>
      </c>
      <c r="E6" s="1" t="s">
        <v>200</v>
      </c>
      <c r="F6" s="1" t="s">
        <v>200</v>
      </c>
      <c r="G6" s="1" t="s">
        <v>200</v>
      </c>
      <c r="H6" s="1" t="s">
        <v>200</v>
      </c>
      <c r="I6" s="1" t="s">
        <v>200</v>
      </c>
      <c r="J6" s="1" t="s">
        <v>200</v>
      </c>
      <c r="K6" s="1" t="s">
        <v>200</v>
      </c>
      <c r="L6" s="1" t="s">
        <v>200</v>
      </c>
      <c r="M6" s="1" t="s">
        <v>200</v>
      </c>
      <c r="N6" s="1" t="s">
        <v>200</v>
      </c>
      <c r="O6" s="1" t="s">
        <v>200</v>
      </c>
      <c r="P6" s="1" t="s">
        <v>200</v>
      </c>
      <c r="Q6" s="1" t="s">
        <v>200</v>
      </c>
      <c r="R6" s="1" t="s">
        <v>200</v>
      </c>
      <c r="S6" s="1" t="s">
        <v>200</v>
      </c>
      <c r="T6" s="1" t="s">
        <v>200</v>
      </c>
      <c r="U6" s="1" t="s">
        <v>200</v>
      </c>
      <c r="V6" s="1" t="s">
        <v>200</v>
      </c>
      <c r="W6" s="1" t="s">
        <v>200</v>
      </c>
      <c r="X6" s="1" t="s">
        <v>199</v>
      </c>
      <c r="Y6" s="1" t="s">
        <v>200</v>
      </c>
      <c r="Z6" s="1" t="s">
        <v>200</v>
      </c>
      <c r="AA6" s="1" t="s">
        <v>200</v>
      </c>
      <c r="AB6" s="1" t="s">
        <v>200</v>
      </c>
      <c r="AC6" s="1" t="s">
        <v>200</v>
      </c>
      <c r="AD6" s="1" t="s">
        <v>200</v>
      </c>
      <c r="AE6" s="1" t="s">
        <v>200</v>
      </c>
      <c r="AF6" s="1" t="s">
        <v>200</v>
      </c>
      <c r="AG6" s="1" t="s">
        <v>200</v>
      </c>
      <c r="AH6" s="1" t="s">
        <v>200</v>
      </c>
      <c r="AI6" s="1" t="s">
        <v>200</v>
      </c>
      <c r="AJ6" s="1" t="s">
        <v>200</v>
      </c>
      <c r="AK6" s="1" t="s">
        <v>200</v>
      </c>
      <c r="AL6" s="1" t="s">
        <v>200</v>
      </c>
      <c r="AM6" s="1" t="s">
        <v>200</v>
      </c>
      <c r="AN6" s="1" t="s">
        <v>200</v>
      </c>
      <c r="AO6" s="1" t="s">
        <v>200</v>
      </c>
      <c r="AP6" s="1" t="s">
        <v>200</v>
      </c>
      <c r="AQ6" s="1" t="s">
        <v>200</v>
      </c>
      <c r="AR6" s="1" t="s">
        <v>200</v>
      </c>
      <c r="AS6" s="1" t="s">
        <v>200</v>
      </c>
      <c r="AT6" s="1" t="s">
        <v>200</v>
      </c>
      <c r="AU6" s="1" t="s">
        <v>200</v>
      </c>
      <c r="AV6" s="1" t="s">
        <v>200</v>
      </c>
      <c r="AW6" s="1" t="s">
        <v>200</v>
      </c>
      <c r="AX6" s="1" t="s">
        <v>202</v>
      </c>
      <c r="AY6" s="1" t="s">
        <v>202</v>
      </c>
      <c r="AZ6" s="1" t="s">
        <v>202</v>
      </c>
      <c r="BA6" s="1" t="s">
        <v>202</v>
      </c>
      <c r="BB6" s="1" t="s">
        <v>202</v>
      </c>
      <c r="BC6" s="1" t="s">
        <v>202</v>
      </c>
      <c r="BD6" s="1" t="s">
        <v>202</v>
      </c>
      <c r="BE6" s="1" t="s">
        <v>202</v>
      </c>
      <c r="BF6" s="1" t="s">
        <v>202</v>
      </c>
      <c r="BG6" s="1" t="s">
        <v>202</v>
      </c>
      <c r="BH6" s="1" t="s">
        <v>202</v>
      </c>
      <c r="BI6" s="1" t="s">
        <v>202</v>
      </c>
      <c r="BJ6" s="1" t="s">
        <v>202</v>
      </c>
      <c r="BK6" s="1" t="s">
        <v>202</v>
      </c>
      <c r="BL6" s="1" t="s">
        <v>202</v>
      </c>
      <c r="BM6" s="1" t="s">
        <v>202</v>
      </c>
      <c r="BN6" s="1" t="s">
        <v>202</v>
      </c>
      <c r="BO6" s="1" t="s">
        <v>202</v>
      </c>
      <c r="BP6" s="1" t="s">
        <v>202</v>
      </c>
      <c r="BQ6" s="1" t="s">
        <v>201</v>
      </c>
      <c r="BR6" s="1" t="s">
        <v>201</v>
      </c>
      <c r="BS6" s="1" t="s">
        <v>202</v>
      </c>
      <c r="BT6" s="1" t="s">
        <v>202</v>
      </c>
      <c r="BU6" s="1" t="s">
        <v>202</v>
      </c>
      <c r="BV6" s="1" t="s">
        <v>202</v>
      </c>
      <c r="BW6" s="1" t="s">
        <v>202</v>
      </c>
      <c r="BX6" s="1" t="s">
        <v>202</v>
      </c>
      <c r="BY6" s="1" t="s">
        <v>202</v>
      </c>
      <c r="BZ6" s="1" t="s">
        <v>202</v>
      </c>
      <c r="CA6" s="1" t="s">
        <v>202</v>
      </c>
      <c r="CB6" s="1" t="s">
        <v>202</v>
      </c>
      <c r="CC6" s="1" t="s">
        <v>202</v>
      </c>
      <c r="CD6" s="1" t="s">
        <v>202</v>
      </c>
      <c r="CE6" s="1" t="s">
        <v>202</v>
      </c>
      <c r="CF6" s="1" t="s">
        <v>202</v>
      </c>
      <c r="CG6" s="1" t="s">
        <v>202</v>
      </c>
      <c r="CH6" s="1" t="s">
        <v>202</v>
      </c>
      <c r="CI6" s="1" t="s">
        <v>202</v>
      </c>
      <c r="CJ6" s="1" t="s">
        <v>202</v>
      </c>
      <c r="CK6" s="1" t="s">
        <v>202</v>
      </c>
      <c r="CL6" s="1" t="s">
        <v>202</v>
      </c>
      <c r="CM6" s="1" t="s">
        <v>202</v>
      </c>
      <c r="CN6" s="1" t="s">
        <v>202</v>
      </c>
      <c r="CO6" s="1" t="s">
        <v>202</v>
      </c>
      <c r="CP6" s="1" t="s">
        <v>202</v>
      </c>
      <c r="CQ6" s="1" t="s">
        <v>202</v>
      </c>
      <c r="CR6" s="1" t="s">
        <v>204</v>
      </c>
      <c r="CS6" s="1" t="s">
        <v>204</v>
      </c>
      <c r="CT6" s="1" t="s">
        <v>204</v>
      </c>
      <c r="CU6" s="1" t="s">
        <v>204</v>
      </c>
      <c r="CV6" s="1" t="s">
        <v>204</v>
      </c>
      <c r="CW6" s="1" t="s">
        <v>204</v>
      </c>
      <c r="CX6" s="1" t="s">
        <v>204</v>
      </c>
      <c r="CY6" s="1" t="s">
        <v>204</v>
      </c>
      <c r="CZ6" s="1" t="s">
        <v>204</v>
      </c>
      <c r="DA6" s="1" t="s">
        <v>204</v>
      </c>
      <c r="DB6" s="1" t="s">
        <v>204</v>
      </c>
      <c r="DC6" s="1" t="s">
        <v>204</v>
      </c>
      <c r="DD6" s="1" t="s">
        <v>204</v>
      </c>
      <c r="DE6" s="1" t="s">
        <v>204</v>
      </c>
      <c r="DF6" s="1" t="s">
        <v>204</v>
      </c>
      <c r="DG6" s="1" t="s">
        <v>204</v>
      </c>
      <c r="DH6" s="1" t="s">
        <v>204</v>
      </c>
      <c r="DI6" s="1" t="s">
        <v>204</v>
      </c>
      <c r="DJ6" s="1" t="s">
        <v>204</v>
      </c>
      <c r="DK6" s="1" t="s">
        <v>204</v>
      </c>
      <c r="DL6" s="1" t="s">
        <v>203</v>
      </c>
      <c r="DM6" s="1" t="s">
        <v>204</v>
      </c>
      <c r="DN6" s="1" t="s">
        <v>204</v>
      </c>
      <c r="DO6" s="1" t="s">
        <v>204</v>
      </c>
      <c r="DP6" s="1" t="s">
        <v>204</v>
      </c>
      <c r="DQ6" s="1" t="s">
        <v>204</v>
      </c>
      <c r="DR6" s="1" t="s">
        <v>204</v>
      </c>
      <c r="DS6" s="1" t="s">
        <v>204</v>
      </c>
      <c r="DT6" s="1" t="s">
        <v>204</v>
      </c>
      <c r="DU6" s="1" t="s">
        <v>204</v>
      </c>
      <c r="DV6" s="1" t="s">
        <v>204</v>
      </c>
      <c r="DW6" s="1" t="s">
        <v>204</v>
      </c>
      <c r="DX6" s="1" t="s">
        <v>204</v>
      </c>
      <c r="DY6" s="1" t="s">
        <v>204</v>
      </c>
      <c r="DZ6" s="1" t="s">
        <v>204</v>
      </c>
      <c r="EA6" s="1" t="s">
        <v>204</v>
      </c>
      <c r="EB6" s="1" t="s">
        <v>204</v>
      </c>
      <c r="EC6" s="1" t="s">
        <v>204</v>
      </c>
      <c r="ED6" s="1" t="s">
        <v>204</v>
      </c>
      <c r="EE6" s="1" t="s">
        <v>204</v>
      </c>
      <c r="EF6" s="1" t="s">
        <v>204</v>
      </c>
      <c r="EG6" s="1" t="s">
        <v>204</v>
      </c>
      <c r="EH6" s="1" t="s">
        <v>204</v>
      </c>
      <c r="EI6" s="1" t="s">
        <v>204</v>
      </c>
      <c r="EJ6" s="1" t="s">
        <v>204</v>
      </c>
      <c r="EK6" s="1" t="s">
        <v>204</v>
      </c>
      <c r="EL6" s="1" t="s">
        <v>205</v>
      </c>
      <c r="EM6" s="1" t="s">
        <v>205</v>
      </c>
      <c r="EN6" s="1" t="s">
        <v>205</v>
      </c>
      <c r="EO6" s="1" t="s">
        <v>205</v>
      </c>
      <c r="EP6" s="1" t="s">
        <v>205</v>
      </c>
      <c r="EQ6" s="1" t="s">
        <v>205</v>
      </c>
      <c r="ER6" s="1" t="s">
        <v>205</v>
      </c>
      <c r="ES6" s="1" t="s">
        <v>205</v>
      </c>
      <c r="ET6" s="1" t="s">
        <v>205</v>
      </c>
      <c r="EU6" s="1" t="s">
        <v>205</v>
      </c>
      <c r="EV6" s="1" t="s">
        <v>205</v>
      </c>
      <c r="EW6" s="1" t="s">
        <v>205</v>
      </c>
      <c r="EX6" s="1" t="s">
        <v>205</v>
      </c>
      <c r="EY6" s="1" t="s">
        <v>205</v>
      </c>
      <c r="EZ6" s="1" t="s">
        <v>205</v>
      </c>
      <c r="FA6" s="1" t="s">
        <v>205</v>
      </c>
      <c r="FB6" s="1" t="s">
        <v>205</v>
      </c>
      <c r="FC6" s="1" t="s">
        <v>205</v>
      </c>
      <c r="FD6" s="1" t="s">
        <v>205</v>
      </c>
      <c r="FE6" s="1" t="s">
        <v>205</v>
      </c>
      <c r="FF6" s="1" t="s">
        <v>205</v>
      </c>
      <c r="FG6" s="1" t="s">
        <v>205</v>
      </c>
      <c r="FH6" s="1" t="s">
        <v>205</v>
      </c>
      <c r="FI6" s="1" t="s">
        <v>205</v>
      </c>
      <c r="FJ6" s="1" t="s">
        <v>205</v>
      </c>
      <c r="FK6" s="1" t="s">
        <v>205</v>
      </c>
      <c r="FL6" s="1" t="s">
        <v>205</v>
      </c>
      <c r="FM6" s="1" t="s">
        <v>205</v>
      </c>
      <c r="FN6" s="1" t="s">
        <v>205</v>
      </c>
      <c r="FO6" s="1" t="s">
        <v>205</v>
      </c>
      <c r="FP6" s="1" t="s">
        <v>205</v>
      </c>
      <c r="FQ6" s="1" t="s">
        <v>205</v>
      </c>
      <c r="FR6" s="1" t="s">
        <v>205</v>
      </c>
      <c r="FS6" s="1" t="s">
        <v>205</v>
      </c>
      <c r="FT6" s="1" t="s">
        <v>205</v>
      </c>
      <c r="FU6" s="1" t="s">
        <v>205</v>
      </c>
      <c r="FV6" s="1" t="s">
        <v>205</v>
      </c>
      <c r="FW6" s="1" t="s">
        <v>205</v>
      </c>
      <c r="FX6" s="1" t="s">
        <v>205</v>
      </c>
      <c r="FY6" s="1" t="s">
        <v>205</v>
      </c>
      <c r="FZ6" s="1" t="s">
        <v>205</v>
      </c>
      <c r="GA6" s="1" t="s">
        <v>205</v>
      </c>
      <c r="GB6" s="1" t="s">
        <v>205</v>
      </c>
      <c r="GC6" s="1" t="s">
        <v>205</v>
      </c>
      <c r="GD6" s="1" t="s">
        <v>205</v>
      </c>
      <c r="GE6" s="1" t="s">
        <v>205</v>
      </c>
      <c r="GF6" s="1" t="s">
        <v>207</v>
      </c>
      <c r="GG6" s="1" t="s">
        <v>208</v>
      </c>
      <c r="GH6" s="1" t="s">
        <v>209</v>
      </c>
      <c r="GI6" s="1" t="s">
        <v>210</v>
      </c>
      <c r="GJ6" s="1" t="s">
        <v>211</v>
      </c>
      <c r="GK6" s="1" t="s">
        <v>211</v>
      </c>
      <c r="GL6" s="1" t="s">
        <v>212</v>
      </c>
      <c r="GM6" s="1" t="s">
        <v>212</v>
      </c>
      <c r="GN6" s="1" t="s">
        <v>212</v>
      </c>
      <c r="GO6" s="1" t="s">
        <v>211</v>
      </c>
      <c r="GP6" s="1" t="s">
        <v>208</v>
      </c>
      <c r="GQ6" s="1" t="s">
        <v>219</v>
      </c>
      <c r="GR6" s="1" t="s">
        <v>234</v>
      </c>
      <c r="GS6" s="2" t="s">
        <v>235</v>
      </c>
    </row>
    <row r="7" spans="1:201" x14ac:dyDescent="0.25">
      <c r="A7" s="3">
        <v>44817.53591791667</v>
      </c>
      <c r="B7" s="1" t="s">
        <v>236</v>
      </c>
      <c r="C7" s="1" t="s">
        <v>237</v>
      </c>
      <c r="D7" s="1" t="s">
        <v>199</v>
      </c>
      <c r="E7" s="1" t="s">
        <v>199</v>
      </c>
      <c r="F7" s="1" t="s">
        <v>199</v>
      </c>
      <c r="G7" s="1" t="s">
        <v>199</v>
      </c>
      <c r="H7" s="1" t="s">
        <v>199</v>
      </c>
      <c r="I7" s="1" t="s">
        <v>228</v>
      </c>
      <c r="J7" s="1" t="s">
        <v>199</v>
      </c>
      <c r="K7" s="1" t="s">
        <v>199</v>
      </c>
      <c r="L7" s="1" t="s">
        <v>199</v>
      </c>
      <c r="M7" s="1" t="s">
        <v>199</v>
      </c>
      <c r="N7" s="1" t="s">
        <v>200</v>
      </c>
      <c r="O7" s="1" t="s">
        <v>199</v>
      </c>
      <c r="P7" s="1" t="s">
        <v>200</v>
      </c>
      <c r="Q7" s="1" t="s">
        <v>200</v>
      </c>
      <c r="R7" s="1" t="s">
        <v>200</v>
      </c>
      <c r="S7" s="1" t="s">
        <v>200</v>
      </c>
      <c r="T7" s="1" t="s">
        <v>199</v>
      </c>
      <c r="U7" s="1" t="s">
        <v>200</v>
      </c>
      <c r="V7" s="1" t="s">
        <v>199</v>
      </c>
      <c r="W7" s="1" t="s">
        <v>199</v>
      </c>
      <c r="X7" s="1" t="s">
        <v>228</v>
      </c>
      <c r="Y7" s="1" t="s">
        <v>199</v>
      </c>
      <c r="Z7" s="1" t="s">
        <v>200</v>
      </c>
      <c r="AA7" s="1" t="s">
        <v>199</v>
      </c>
      <c r="AB7" s="1" t="s">
        <v>199</v>
      </c>
      <c r="AC7" s="1" t="s">
        <v>199</v>
      </c>
      <c r="AD7" s="1" t="s">
        <v>199</v>
      </c>
      <c r="AE7" s="1" t="s">
        <v>199</v>
      </c>
      <c r="AF7" s="1" t="s">
        <v>200</v>
      </c>
      <c r="AG7" s="1" t="s">
        <v>199</v>
      </c>
      <c r="AH7" s="1" t="s">
        <v>200</v>
      </c>
      <c r="AI7" s="1" t="s">
        <v>199</v>
      </c>
      <c r="AJ7" s="1" t="s">
        <v>199</v>
      </c>
      <c r="AK7" s="1" t="s">
        <v>228</v>
      </c>
      <c r="AL7" s="1" t="s">
        <v>199</v>
      </c>
      <c r="AM7" s="1" t="s">
        <v>199</v>
      </c>
      <c r="AN7" s="1" t="s">
        <v>199</v>
      </c>
      <c r="AO7" s="1" t="s">
        <v>228</v>
      </c>
      <c r="AP7" s="1" t="s">
        <v>199</v>
      </c>
      <c r="AQ7" s="1" t="s">
        <v>200</v>
      </c>
      <c r="AR7" s="1" t="s">
        <v>199</v>
      </c>
      <c r="AS7" s="1" t="s">
        <v>199</v>
      </c>
      <c r="AT7" s="1" t="s">
        <v>200</v>
      </c>
      <c r="AU7" s="1" t="s">
        <v>200</v>
      </c>
      <c r="AV7" s="1" t="s">
        <v>200</v>
      </c>
      <c r="AW7" s="1" t="s">
        <v>200</v>
      </c>
      <c r="AX7" s="1" t="s">
        <v>201</v>
      </c>
      <c r="AY7" s="1" t="s">
        <v>201</v>
      </c>
      <c r="AZ7" s="1" t="s">
        <v>202</v>
      </c>
      <c r="BA7" s="1" t="s">
        <v>201</v>
      </c>
      <c r="BB7" s="1" t="s">
        <v>202</v>
      </c>
      <c r="BC7" s="1" t="s">
        <v>201</v>
      </c>
      <c r="BD7" s="1" t="s">
        <v>202</v>
      </c>
      <c r="BE7" s="1" t="s">
        <v>201</v>
      </c>
      <c r="BF7" s="1" t="s">
        <v>202</v>
      </c>
      <c r="BG7" s="1" t="s">
        <v>201</v>
      </c>
      <c r="BH7" s="1" t="s">
        <v>202</v>
      </c>
      <c r="BI7" s="1" t="s">
        <v>202</v>
      </c>
      <c r="BJ7" s="1" t="s">
        <v>202</v>
      </c>
      <c r="BK7" s="1" t="s">
        <v>202</v>
      </c>
      <c r="BL7" s="1" t="s">
        <v>202</v>
      </c>
      <c r="BM7" s="1" t="s">
        <v>201</v>
      </c>
      <c r="BN7" s="1" t="s">
        <v>201</v>
      </c>
      <c r="BO7" s="1" t="s">
        <v>202</v>
      </c>
      <c r="BP7" s="1" t="s">
        <v>201</v>
      </c>
      <c r="BQ7" s="1" t="s">
        <v>201</v>
      </c>
      <c r="BR7" s="1" t="s">
        <v>238</v>
      </c>
      <c r="BS7" s="1" t="s">
        <v>201</v>
      </c>
      <c r="BT7" s="1" t="s">
        <v>202</v>
      </c>
      <c r="BU7" s="1" t="s">
        <v>228</v>
      </c>
      <c r="BV7" s="1" t="s">
        <v>201</v>
      </c>
      <c r="BW7" s="1" t="s">
        <v>201</v>
      </c>
      <c r="BX7" s="1" t="s">
        <v>201</v>
      </c>
      <c r="BY7" s="1" t="s">
        <v>201</v>
      </c>
      <c r="BZ7" s="1" t="s">
        <v>201</v>
      </c>
      <c r="CA7" s="1" t="s">
        <v>202</v>
      </c>
      <c r="CB7" s="1" t="s">
        <v>202</v>
      </c>
      <c r="CC7" s="1" t="s">
        <v>201</v>
      </c>
      <c r="CD7" s="1" t="s">
        <v>201</v>
      </c>
      <c r="CE7" s="1" t="s">
        <v>228</v>
      </c>
      <c r="CF7" s="1" t="s">
        <v>228</v>
      </c>
      <c r="CG7" s="1" t="s">
        <v>228</v>
      </c>
      <c r="CH7" s="1" t="s">
        <v>228</v>
      </c>
      <c r="CI7" s="1" t="s">
        <v>201</v>
      </c>
      <c r="CJ7" s="1" t="s">
        <v>201</v>
      </c>
      <c r="CK7" s="1" t="s">
        <v>201</v>
      </c>
      <c r="CL7" s="1" t="s">
        <v>201</v>
      </c>
      <c r="CM7" s="1" t="s">
        <v>201</v>
      </c>
      <c r="CN7" s="1" t="s">
        <v>202</v>
      </c>
      <c r="CO7" s="1" t="s">
        <v>202</v>
      </c>
      <c r="CP7" s="1" t="s">
        <v>202</v>
      </c>
      <c r="CQ7" s="1" t="s">
        <v>202</v>
      </c>
      <c r="CR7" s="1" t="s">
        <v>203</v>
      </c>
      <c r="CS7" s="1" t="s">
        <v>203</v>
      </c>
      <c r="CT7" s="1" t="s">
        <v>203</v>
      </c>
      <c r="CU7" s="1" t="s">
        <v>203</v>
      </c>
      <c r="CV7" s="1" t="s">
        <v>203</v>
      </c>
      <c r="CW7" s="1" t="s">
        <v>203</v>
      </c>
      <c r="CX7" s="1" t="s">
        <v>203</v>
      </c>
      <c r="CY7" s="1" t="s">
        <v>203</v>
      </c>
      <c r="CZ7" s="1" t="s">
        <v>204</v>
      </c>
      <c r="DA7" s="1" t="s">
        <v>228</v>
      </c>
      <c r="DB7" s="1" t="s">
        <v>204</v>
      </c>
      <c r="DC7" s="1" t="s">
        <v>203</v>
      </c>
      <c r="DD7" s="1" t="s">
        <v>204</v>
      </c>
      <c r="DE7" s="1" t="s">
        <v>204</v>
      </c>
      <c r="DF7" s="1" t="s">
        <v>204</v>
      </c>
      <c r="DG7" s="1" t="s">
        <v>203</v>
      </c>
      <c r="DH7" s="1" t="s">
        <v>203</v>
      </c>
      <c r="DI7" s="1" t="s">
        <v>203</v>
      </c>
      <c r="DJ7" s="1" t="s">
        <v>203</v>
      </c>
      <c r="DK7" s="1" t="s">
        <v>203</v>
      </c>
      <c r="DL7" s="1" t="s">
        <v>239</v>
      </c>
      <c r="DM7" s="1" t="s">
        <v>228</v>
      </c>
      <c r="DN7" s="1" t="s">
        <v>204</v>
      </c>
      <c r="DO7" s="1" t="s">
        <v>203</v>
      </c>
      <c r="DP7" s="1" t="s">
        <v>228</v>
      </c>
      <c r="DQ7" s="1" t="s">
        <v>203</v>
      </c>
      <c r="DR7" s="1" t="s">
        <v>203</v>
      </c>
      <c r="DS7" s="1" t="s">
        <v>203</v>
      </c>
      <c r="DT7" s="1" t="s">
        <v>203</v>
      </c>
      <c r="DU7" s="1" t="s">
        <v>204</v>
      </c>
      <c r="DV7" s="1" t="s">
        <v>204</v>
      </c>
      <c r="DW7" s="1" t="s">
        <v>203</v>
      </c>
      <c r="DX7" s="1" t="s">
        <v>203</v>
      </c>
      <c r="DY7" s="1" t="s">
        <v>228</v>
      </c>
      <c r="DZ7" s="1" t="s">
        <v>203</v>
      </c>
      <c r="EA7" s="1" t="s">
        <v>203</v>
      </c>
      <c r="EB7" s="1" t="s">
        <v>228</v>
      </c>
      <c r="EC7" s="1" t="s">
        <v>204</v>
      </c>
      <c r="ED7" s="1" t="s">
        <v>204</v>
      </c>
      <c r="EE7" s="1" t="s">
        <v>204</v>
      </c>
      <c r="EF7" s="1" t="s">
        <v>203</v>
      </c>
      <c r="EG7" s="1" t="s">
        <v>203</v>
      </c>
      <c r="EH7" s="1" t="s">
        <v>204</v>
      </c>
      <c r="EI7" s="1" t="s">
        <v>204</v>
      </c>
      <c r="EJ7" s="1" t="s">
        <v>204</v>
      </c>
      <c r="EK7" s="1" t="s">
        <v>204</v>
      </c>
      <c r="EL7" s="1" t="s">
        <v>206</v>
      </c>
      <c r="EM7" s="1" t="s">
        <v>228</v>
      </c>
      <c r="EN7" s="1" t="s">
        <v>205</v>
      </c>
      <c r="EO7" s="1" t="s">
        <v>206</v>
      </c>
      <c r="EP7" s="1" t="s">
        <v>228</v>
      </c>
      <c r="EQ7" s="1" t="s">
        <v>206</v>
      </c>
      <c r="ER7" s="1" t="s">
        <v>206</v>
      </c>
      <c r="ES7" s="1" t="s">
        <v>228</v>
      </c>
      <c r="ET7" s="1" t="s">
        <v>205</v>
      </c>
      <c r="EU7" s="1" t="s">
        <v>206</v>
      </c>
      <c r="EV7" s="1" t="s">
        <v>205</v>
      </c>
      <c r="EW7" s="1" t="s">
        <v>240</v>
      </c>
      <c r="EX7" s="1" t="s">
        <v>205</v>
      </c>
      <c r="EY7" s="1" t="s">
        <v>205</v>
      </c>
      <c r="EZ7" s="1" t="s">
        <v>205</v>
      </c>
      <c r="FA7" s="1" t="s">
        <v>228</v>
      </c>
      <c r="FB7" s="1" t="s">
        <v>206</v>
      </c>
      <c r="FC7" s="1" t="s">
        <v>206</v>
      </c>
      <c r="FD7" s="1" t="s">
        <v>206</v>
      </c>
      <c r="FE7" s="1" t="s">
        <v>206</v>
      </c>
      <c r="FF7" s="1" t="s">
        <v>206</v>
      </c>
      <c r="FG7" s="1" t="s">
        <v>206</v>
      </c>
      <c r="FH7" s="1" t="s">
        <v>206</v>
      </c>
      <c r="FI7" s="1" t="s">
        <v>205</v>
      </c>
      <c r="FJ7" s="1" t="s">
        <v>228</v>
      </c>
      <c r="FK7" s="1" t="s">
        <v>228</v>
      </c>
      <c r="FL7" s="1" t="s">
        <v>206</v>
      </c>
      <c r="FM7" s="1" t="s">
        <v>206</v>
      </c>
      <c r="FN7" s="1" t="s">
        <v>206</v>
      </c>
      <c r="FO7" s="1" t="s">
        <v>205</v>
      </c>
      <c r="FP7" s="1" t="s">
        <v>205</v>
      </c>
      <c r="FQ7" s="1" t="s">
        <v>206</v>
      </c>
      <c r="FR7" s="1" t="s">
        <v>206</v>
      </c>
      <c r="FS7" s="1" t="s">
        <v>228</v>
      </c>
      <c r="FT7" s="1" t="s">
        <v>206</v>
      </c>
      <c r="FU7" s="1" t="s">
        <v>206</v>
      </c>
      <c r="FV7" s="1" t="s">
        <v>240</v>
      </c>
      <c r="FW7" s="1" t="s">
        <v>205</v>
      </c>
      <c r="FX7" s="1" t="s">
        <v>206</v>
      </c>
      <c r="FY7" s="1" t="s">
        <v>205</v>
      </c>
      <c r="FZ7" s="1" t="s">
        <v>205</v>
      </c>
      <c r="GA7" s="1" t="s">
        <v>206</v>
      </c>
      <c r="GB7" s="1" t="s">
        <v>206</v>
      </c>
      <c r="GC7" s="1" t="s">
        <v>205</v>
      </c>
      <c r="GD7" s="1" t="s">
        <v>206</v>
      </c>
      <c r="GE7" s="1" t="s">
        <v>206</v>
      </c>
      <c r="GF7" s="1" t="s">
        <v>207</v>
      </c>
      <c r="GG7" s="1" t="s">
        <v>208</v>
      </c>
      <c r="GH7" s="1" t="s">
        <v>209</v>
      </c>
      <c r="GI7" s="1" t="s">
        <v>218</v>
      </c>
      <c r="GJ7" s="1" t="s">
        <v>211</v>
      </c>
      <c r="GK7" s="1" t="s">
        <v>211</v>
      </c>
      <c r="GL7" s="1" t="s">
        <v>212</v>
      </c>
      <c r="GM7" s="1" t="s">
        <v>241</v>
      </c>
      <c r="GN7" s="1" t="s">
        <v>241</v>
      </c>
      <c r="GO7" s="1" t="s">
        <v>230</v>
      </c>
      <c r="GP7" s="1" t="s">
        <v>242</v>
      </c>
      <c r="GQ7" s="1" t="s">
        <v>219</v>
      </c>
      <c r="GR7" s="1" t="s">
        <v>243</v>
      </c>
      <c r="GS7" s="2" t="s">
        <v>244</v>
      </c>
    </row>
    <row r="8" spans="1:201" x14ac:dyDescent="0.25">
      <c r="A8" s="3">
        <v>44817.536038668986</v>
      </c>
      <c r="B8" s="1" t="s">
        <v>245</v>
      </c>
      <c r="C8" s="1" t="s">
        <v>246</v>
      </c>
      <c r="D8" s="1" t="s">
        <v>200</v>
      </c>
      <c r="E8" s="1" t="s">
        <v>200</v>
      </c>
      <c r="F8" s="1" t="s">
        <v>200</v>
      </c>
      <c r="G8" s="1" t="s">
        <v>200</v>
      </c>
      <c r="H8" s="1" t="s">
        <v>200</v>
      </c>
      <c r="I8" s="1" t="s">
        <v>200</v>
      </c>
      <c r="J8" s="1" t="s">
        <v>200</v>
      </c>
      <c r="K8" s="1" t="s">
        <v>200</v>
      </c>
      <c r="L8" s="1" t="s">
        <v>200</v>
      </c>
      <c r="M8" s="1" t="s">
        <v>200</v>
      </c>
      <c r="N8" s="1" t="s">
        <v>200</v>
      </c>
      <c r="O8" s="1" t="s">
        <v>200</v>
      </c>
      <c r="P8" s="1" t="s">
        <v>200</v>
      </c>
      <c r="Q8" s="1" t="s">
        <v>200</v>
      </c>
      <c r="R8" s="1" t="s">
        <v>200</v>
      </c>
      <c r="S8" s="1" t="s">
        <v>200</v>
      </c>
      <c r="T8" s="1" t="s">
        <v>200</v>
      </c>
      <c r="U8" s="1" t="s">
        <v>200</v>
      </c>
      <c r="V8" s="1" t="s">
        <v>200</v>
      </c>
      <c r="W8" s="1" t="s">
        <v>200</v>
      </c>
      <c r="X8" s="1" t="s">
        <v>200</v>
      </c>
      <c r="Y8" s="1" t="s">
        <v>200</v>
      </c>
      <c r="Z8" s="1" t="s">
        <v>200</v>
      </c>
      <c r="AA8" s="1" t="s">
        <v>200</v>
      </c>
      <c r="AB8" s="1" t="s">
        <v>200</v>
      </c>
      <c r="AC8" s="1" t="s">
        <v>200</v>
      </c>
      <c r="AD8" s="1" t="s">
        <v>200</v>
      </c>
      <c r="AE8" s="1" t="s">
        <v>200</v>
      </c>
      <c r="AF8" s="1" t="s">
        <v>200</v>
      </c>
      <c r="AG8" s="1" t="s">
        <v>200</v>
      </c>
      <c r="AH8" s="1" t="s">
        <v>200</v>
      </c>
      <c r="AI8" s="1" t="s">
        <v>200</v>
      </c>
      <c r="AJ8" s="1" t="s">
        <v>200</v>
      </c>
      <c r="AK8" s="1" t="s">
        <v>200</v>
      </c>
      <c r="AL8" s="1" t="s">
        <v>200</v>
      </c>
      <c r="AM8" s="1" t="s">
        <v>200</v>
      </c>
      <c r="AN8" s="1" t="s">
        <v>200</v>
      </c>
      <c r="AO8" s="1" t="s">
        <v>200</v>
      </c>
      <c r="AP8" s="1" t="s">
        <v>200</v>
      </c>
      <c r="AQ8" s="1" t="s">
        <v>200</v>
      </c>
      <c r="AR8" s="1" t="s">
        <v>200</v>
      </c>
      <c r="AS8" s="1" t="s">
        <v>200</v>
      </c>
      <c r="AT8" s="1" t="s">
        <v>200</v>
      </c>
      <c r="AU8" s="1" t="s">
        <v>200</v>
      </c>
      <c r="AV8" s="1" t="s">
        <v>200</v>
      </c>
      <c r="AW8" s="1" t="s">
        <v>200</v>
      </c>
      <c r="AX8" s="1" t="s">
        <v>201</v>
      </c>
      <c r="AY8" s="1" t="s">
        <v>202</v>
      </c>
      <c r="AZ8" s="1" t="s">
        <v>201</v>
      </c>
      <c r="BA8" s="1" t="s">
        <v>202</v>
      </c>
      <c r="BB8" s="1" t="s">
        <v>202</v>
      </c>
      <c r="BC8" s="1" t="s">
        <v>202</v>
      </c>
      <c r="BD8" s="1" t="s">
        <v>202</v>
      </c>
      <c r="BE8" s="1" t="s">
        <v>202</v>
      </c>
      <c r="BF8" s="1" t="s">
        <v>202</v>
      </c>
      <c r="BG8" s="1" t="s">
        <v>202</v>
      </c>
      <c r="BH8" s="1" t="s">
        <v>202</v>
      </c>
      <c r="BI8" s="1" t="s">
        <v>202</v>
      </c>
      <c r="BJ8" s="1" t="s">
        <v>202</v>
      </c>
      <c r="BK8" s="1" t="s">
        <v>202</v>
      </c>
      <c r="BL8" s="1" t="s">
        <v>202</v>
      </c>
      <c r="BM8" s="1" t="s">
        <v>202</v>
      </c>
      <c r="BN8" s="1" t="s">
        <v>202</v>
      </c>
      <c r="BO8" s="1" t="s">
        <v>202</v>
      </c>
      <c r="BP8" s="1" t="s">
        <v>202</v>
      </c>
      <c r="BQ8" s="1" t="s">
        <v>202</v>
      </c>
      <c r="BR8" s="1" t="s">
        <v>202</v>
      </c>
      <c r="BS8" s="1" t="s">
        <v>202</v>
      </c>
      <c r="BT8" s="1" t="s">
        <v>202</v>
      </c>
      <c r="BU8" s="1" t="s">
        <v>202</v>
      </c>
      <c r="BV8" s="1" t="s">
        <v>202</v>
      </c>
      <c r="BW8" s="1" t="s">
        <v>202</v>
      </c>
      <c r="BX8" s="1" t="s">
        <v>202</v>
      </c>
      <c r="BY8" s="1" t="s">
        <v>202</v>
      </c>
      <c r="BZ8" s="1" t="s">
        <v>202</v>
      </c>
      <c r="CA8" s="1" t="s">
        <v>202</v>
      </c>
      <c r="CB8" s="1" t="s">
        <v>202</v>
      </c>
      <c r="CC8" s="1" t="s">
        <v>202</v>
      </c>
      <c r="CD8" s="1" t="s">
        <v>202</v>
      </c>
      <c r="CE8" s="1" t="s">
        <v>202</v>
      </c>
      <c r="CF8" s="1" t="s">
        <v>202</v>
      </c>
      <c r="CG8" s="1" t="s">
        <v>202</v>
      </c>
      <c r="CH8" s="1" t="s">
        <v>202</v>
      </c>
      <c r="CI8" s="1" t="s">
        <v>202</v>
      </c>
      <c r="CJ8" s="1" t="s">
        <v>202</v>
      </c>
      <c r="CK8" s="1" t="s">
        <v>202</v>
      </c>
      <c r="CL8" s="1" t="s">
        <v>202</v>
      </c>
      <c r="CM8" s="1" t="s">
        <v>202</v>
      </c>
      <c r="CN8" s="1" t="s">
        <v>201</v>
      </c>
      <c r="CO8" s="1" t="s">
        <v>202</v>
      </c>
      <c r="CP8" s="1" t="s">
        <v>202</v>
      </c>
      <c r="CQ8" s="1" t="s">
        <v>202</v>
      </c>
      <c r="CR8" s="1" t="s">
        <v>204</v>
      </c>
      <c r="CS8" s="1" t="s">
        <v>204</v>
      </c>
      <c r="CT8" s="1" t="s">
        <v>204</v>
      </c>
      <c r="CU8" s="1" t="s">
        <v>204</v>
      </c>
      <c r="CV8" s="1" t="s">
        <v>204</v>
      </c>
      <c r="CW8" s="1" t="s">
        <v>204</v>
      </c>
      <c r="CX8" s="1" t="s">
        <v>204</v>
      </c>
      <c r="CY8" s="1" t="s">
        <v>204</v>
      </c>
      <c r="CZ8" s="1" t="s">
        <v>204</v>
      </c>
      <c r="DA8" s="1" t="s">
        <v>204</v>
      </c>
      <c r="DB8" s="1" t="s">
        <v>204</v>
      </c>
      <c r="DC8" s="1" t="s">
        <v>204</v>
      </c>
      <c r="DD8" s="1" t="s">
        <v>204</v>
      </c>
      <c r="DE8" s="1" t="s">
        <v>204</v>
      </c>
      <c r="DF8" s="1" t="s">
        <v>204</v>
      </c>
      <c r="DG8" s="1" t="s">
        <v>204</v>
      </c>
      <c r="DH8" s="1" t="s">
        <v>204</v>
      </c>
      <c r="DI8" s="1" t="s">
        <v>204</v>
      </c>
      <c r="DJ8" s="1" t="s">
        <v>204</v>
      </c>
      <c r="DK8" s="1" t="s">
        <v>204</v>
      </c>
      <c r="DL8" s="1" t="s">
        <v>204</v>
      </c>
      <c r="DM8" s="1" t="s">
        <v>204</v>
      </c>
      <c r="DN8" s="1" t="s">
        <v>204</v>
      </c>
      <c r="DO8" s="1" t="s">
        <v>204</v>
      </c>
      <c r="DP8" s="1" t="s">
        <v>204</v>
      </c>
      <c r="DQ8" s="1" t="s">
        <v>204</v>
      </c>
      <c r="DR8" s="1" t="s">
        <v>204</v>
      </c>
      <c r="DS8" s="1" t="s">
        <v>204</v>
      </c>
      <c r="DT8" s="1" t="s">
        <v>204</v>
      </c>
      <c r="DU8" s="1" t="s">
        <v>204</v>
      </c>
      <c r="DV8" s="1" t="s">
        <v>204</v>
      </c>
      <c r="DW8" s="1" t="s">
        <v>204</v>
      </c>
      <c r="DX8" s="1" t="s">
        <v>204</v>
      </c>
      <c r="DY8" s="1" t="s">
        <v>204</v>
      </c>
      <c r="DZ8" s="1" t="s">
        <v>204</v>
      </c>
      <c r="EA8" s="1" t="s">
        <v>204</v>
      </c>
      <c r="EB8" s="1" t="s">
        <v>204</v>
      </c>
      <c r="EC8" s="1" t="s">
        <v>204</v>
      </c>
      <c r="ED8" s="1" t="s">
        <v>204</v>
      </c>
      <c r="EE8" s="1" t="s">
        <v>204</v>
      </c>
      <c r="EF8" s="1" t="s">
        <v>204</v>
      </c>
      <c r="EG8" s="1" t="s">
        <v>204</v>
      </c>
      <c r="EH8" s="1" t="s">
        <v>204</v>
      </c>
      <c r="EI8" s="1" t="s">
        <v>204</v>
      </c>
      <c r="EJ8" s="1" t="s">
        <v>204</v>
      </c>
      <c r="EK8" s="1" t="s">
        <v>204</v>
      </c>
      <c r="EL8" s="1" t="s">
        <v>205</v>
      </c>
      <c r="EM8" s="1" t="s">
        <v>205</v>
      </c>
      <c r="EN8" s="1" t="s">
        <v>205</v>
      </c>
      <c r="EO8" s="1" t="s">
        <v>205</v>
      </c>
      <c r="EP8" s="1" t="s">
        <v>205</v>
      </c>
      <c r="EQ8" s="1" t="s">
        <v>205</v>
      </c>
      <c r="ER8" s="1" t="s">
        <v>205</v>
      </c>
      <c r="ES8" s="1" t="s">
        <v>205</v>
      </c>
      <c r="ET8" s="1" t="s">
        <v>205</v>
      </c>
      <c r="EU8" s="1" t="s">
        <v>205</v>
      </c>
      <c r="EV8" s="1" t="s">
        <v>205</v>
      </c>
      <c r="EW8" s="1" t="s">
        <v>205</v>
      </c>
      <c r="EX8" s="1" t="s">
        <v>205</v>
      </c>
      <c r="EY8" s="1" t="s">
        <v>205</v>
      </c>
      <c r="EZ8" s="1" t="s">
        <v>205</v>
      </c>
      <c r="FA8" s="1" t="s">
        <v>205</v>
      </c>
      <c r="FB8" s="1" t="s">
        <v>205</v>
      </c>
      <c r="FC8" s="1" t="s">
        <v>205</v>
      </c>
      <c r="FD8" s="1" t="s">
        <v>205</v>
      </c>
      <c r="FE8" s="1" t="s">
        <v>205</v>
      </c>
      <c r="FF8" s="1" t="s">
        <v>205</v>
      </c>
      <c r="FG8" s="1" t="s">
        <v>205</v>
      </c>
      <c r="FH8" s="1" t="s">
        <v>205</v>
      </c>
      <c r="FI8" s="1" t="s">
        <v>205</v>
      </c>
      <c r="FJ8" s="1" t="s">
        <v>205</v>
      </c>
      <c r="FK8" s="1" t="s">
        <v>205</v>
      </c>
      <c r="FL8" s="1" t="s">
        <v>205</v>
      </c>
      <c r="FM8" s="1" t="s">
        <v>205</v>
      </c>
      <c r="FN8" s="1" t="s">
        <v>205</v>
      </c>
      <c r="FO8" s="1" t="s">
        <v>205</v>
      </c>
      <c r="FP8" s="1" t="s">
        <v>205</v>
      </c>
      <c r="FQ8" s="1" t="s">
        <v>205</v>
      </c>
      <c r="FR8" s="1" t="s">
        <v>205</v>
      </c>
      <c r="FS8" s="1" t="s">
        <v>205</v>
      </c>
      <c r="FT8" s="1" t="s">
        <v>205</v>
      </c>
      <c r="FU8" s="1" t="s">
        <v>205</v>
      </c>
      <c r="FV8" s="1" t="s">
        <v>205</v>
      </c>
      <c r="FW8" s="1" t="s">
        <v>205</v>
      </c>
      <c r="FX8" s="1" t="s">
        <v>205</v>
      </c>
      <c r="FY8" s="1" t="s">
        <v>205</v>
      </c>
      <c r="FZ8" s="1" t="s">
        <v>205</v>
      </c>
      <c r="GA8" s="1" t="s">
        <v>205</v>
      </c>
      <c r="GB8" s="1" t="s">
        <v>205</v>
      </c>
      <c r="GC8" s="1" t="s">
        <v>205</v>
      </c>
      <c r="GD8" s="1" t="s">
        <v>205</v>
      </c>
      <c r="GE8" s="1" t="s">
        <v>205</v>
      </c>
      <c r="GF8" s="1" t="s">
        <v>207</v>
      </c>
      <c r="GG8" s="1" t="s">
        <v>208</v>
      </c>
      <c r="GH8" s="1" t="s">
        <v>209</v>
      </c>
      <c r="GI8" s="1" t="s">
        <v>210</v>
      </c>
      <c r="GJ8" s="1" t="s">
        <v>211</v>
      </c>
      <c r="GK8" s="1" t="s">
        <v>211</v>
      </c>
      <c r="GL8" s="1" t="s">
        <v>212</v>
      </c>
      <c r="GM8" s="1" t="s">
        <v>212</v>
      </c>
      <c r="GN8" s="1" t="s">
        <v>212</v>
      </c>
      <c r="GO8" s="1" t="s">
        <v>211</v>
      </c>
      <c r="GP8" s="1" t="s">
        <v>208</v>
      </c>
      <c r="GQ8" s="1" t="s">
        <v>219</v>
      </c>
      <c r="GR8" s="1" t="s">
        <v>225</v>
      </c>
      <c r="GS8" s="2" t="s">
        <v>247</v>
      </c>
    </row>
    <row r="9" spans="1:201" x14ac:dyDescent="0.25">
      <c r="A9" s="3">
        <v>44817.53616768519</v>
      </c>
      <c r="B9" s="1" t="s">
        <v>248</v>
      </c>
      <c r="C9" s="1" t="s">
        <v>249</v>
      </c>
      <c r="D9" s="1" t="s">
        <v>200</v>
      </c>
      <c r="E9" s="1" t="s">
        <v>199</v>
      </c>
      <c r="F9" s="1" t="s">
        <v>200</v>
      </c>
      <c r="G9" s="1" t="s">
        <v>200</v>
      </c>
      <c r="H9" s="1" t="s">
        <v>200</v>
      </c>
      <c r="I9" s="1" t="s">
        <v>200</v>
      </c>
      <c r="J9" s="1" t="s">
        <v>200</v>
      </c>
      <c r="K9" s="1" t="s">
        <v>200</v>
      </c>
      <c r="L9" s="1" t="s">
        <v>200</v>
      </c>
      <c r="M9" s="1" t="s">
        <v>200</v>
      </c>
      <c r="N9" s="1" t="s">
        <v>200</v>
      </c>
      <c r="O9" s="1" t="s">
        <v>200</v>
      </c>
      <c r="P9" s="1" t="s">
        <v>200</v>
      </c>
      <c r="Q9" s="1" t="s">
        <v>200</v>
      </c>
      <c r="R9" s="1" t="s">
        <v>200</v>
      </c>
      <c r="S9" s="1" t="s">
        <v>200</v>
      </c>
      <c r="T9" s="1" t="s">
        <v>200</v>
      </c>
      <c r="U9" s="1" t="s">
        <v>200</v>
      </c>
      <c r="V9" s="1" t="s">
        <v>200</v>
      </c>
      <c r="W9" s="1" t="s">
        <v>200</v>
      </c>
      <c r="X9" s="1" t="s">
        <v>200</v>
      </c>
      <c r="Y9" s="1" t="s">
        <v>200</v>
      </c>
      <c r="Z9" s="1" t="s">
        <v>200</v>
      </c>
      <c r="AA9" s="1" t="s">
        <v>200</v>
      </c>
      <c r="AB9" s="1" t="s">
        <v>200</v>
      </c>
      <c r="AC9" s="1" t="s">
        <v>200</v>
      </c>
      <c r="AD9" s="1" t="s">
        <v>200</v>
      </c>
      <c r="AE9" s="1" t="s">
        <v>200</v>
      </c>
      <c r="AF9" s="1" t="s">
        <v>200</v>
      </c>
      <c r="AG9" s="1" t="s">
        <v>200</v>
      </c>
      <c r="AH9" s="1" t="s">
        <v>200</v>
      </c>
      <c r="AI9" s="1" t="s">
        <v>200</v>
      </c>
      <c r="AJ9" s="1" t="s">
        <v>200</v>
      </c>
      <c r="AK9" s="1" t="s">
        <v>200</v>
      </c>
      <c r="AL9" s="1" t="s">
        <v>200</v>
      </c>
      <c r="AM9" s="1" t="s">
        <v>200</v>
      </c>
      <c r="AN9" s="1" t="s">
        <v>200</v>
      </c>
      <c r="AO9" s="1" t="s">
        <v>199</v>
      </c>
      <c r="AP9" s="1" t="s">
        <v>200</v>
      </c>
      <c r="AQ9" s="1" t="s">
        <v>200</v>
      </c>
      <c r="AR9" s="1" t="s">
        <v>200</v>
      </c>
      <c r="AS9" s="1" t="s">
        <v>200</v>
      </c>
      <c r="AT9" s="1" t="s">
        <v>200</v>
      </c>
      <c r="AU9" s="1" t="s">
        <v>200</v>
      </c>
      <c r="AV9" s="1" t="s">
        <v>200</v>
      </c>
      <c r="AW9" s="1" t="s">
        <v>200</v>
      </c>
      <c r="AX9" s="1" t="s">
        <v>202</v>
      </c>
      <c r="AY9" s="1" t="s">
        <v>202</v>
      </c>
      <c r="AZ9" s="1" t="s">
        <v>202</v>
      </c>
      <c r="BA9" s="1" t="s">
        <v>202</v>
      </c>
      <c r="BB9" s="1" t="s">
        <v>202</v>
      </c>
      <c r="BC9" s="1" t="s">
        <v>202</v>
      </c>
      <c r="BD9" s="1" t="s">
        <v>202</v>
      </c>
      <c r="BE9" s="1" t="s">
        <v>202</v>
      </c>
      <c r="BF9" s="1" t="s">
        <v>202</v>
      </c>
      <c r="BG9" s="1" t="s">
        <v>202</v>
      </c>
      <c r="BH9" s="1" t="s">
        <v>202</v>
      </c>
      <c r="BI9" s="1" t="s">
        <v>202</v>
      </c>
      <c r="BJ9" s="1" t="s">
        <v>202</v>
      </c>
      <c r="BK9" s="1" t="s">
        <v>202</v>
      </c>
      <c r="BL9" s="1" t="s">
        <v>202</v>
      </c>
      <c r="BM9" s="1" t="s">
        <v>202</v>
      </c>
      <c r="BN9" s="1" t="s">
        <v>202</v>
      </c>
      <c r="BO9" s="1" t="s">
        <v>202</v>
      </c>
      <c r="BP9" s="1" t="s">
        <v>202</v>
      </c>
      <c r="BQ9" s="1" t="s">
        <v>202</v>
      </c>
      <c r="BR9" s="1" t="s">
        <v>202</v>
      </c>
      <c r="BS9" s="1" t="s">
        <v>202</v>
      </c>
      <c r="BT9" s="1" t="s">
        <v>202</v>
      </c>
      <c r="BU9" s="1" t="s">
        <v>202</v>
      </c>
      <c r="BV9" s="1" t="s">
        <v>202</v>
      </c>
      <c r="BW9" s="1" t="s">
        <v>202</v>
      </c>
      <c r="BX9" s="1" t="s">
        <v>202</v>
      </c>
      <c r="BY9" s="1" t="s">
        <v>202</v>
      </c>
      <c r="BZ9" s="1" t="s">
        <v>202</v>
      </c>
      <c r="CA9" s="1" t="s">
        <v>202</v>
      </c>
      <c r="CB9" s="1" t="s">
        <v>202</v>
      </c>
      <c r="CC9" s="1" t="s">
        <v>202</v>
      </c>
      <c r="CD9" s="1" t="s">
        <v>202</v>
      </c>
      <c r="CE9" s="1" t="s">
        <v>202</v>
      </c>
      <c r="CF9" s="1" t="s">
        <v>202</v>
      </c>
      <c r="CG9" s="1" t="s">
        <v>202</v>
      </c>
      <c r="CH9" s="1" t="s">
        <v>202</v>
      </c>
      <c r="CI9" s="1" t="s">
        <v>201</v>
      </c>
      <c r="CJ9" s="1" t="s">
        <v>202</v>
      </c>
      <c r="CK9" s="1" t="s">
        <v>202</v>
      </c>
      <c r="CL9" s="1" t="s">
        <v>202</v>
      </c>
      <c r="CM9" s="1" t="s">
        <v>202</v>
      </c>
      <c r="CN9" s="1" t="s">
        <v>202</v>
      </c>
      <c r="CO9" s="1" t="s">
        <v>202</v>
      </c>
      <c r="CP9" s="1" t="s">
        <v>202</v>
      </c>
      <c r="CQ9" s="1" t="s">
        <v>202</v>
      </c>
      <c r="CR9" s="1" t="s">
        <v>204</v>
      </c>
      <c r="CS9" s="1" t="s">
        <v>204</v>
      </c>
      <c r="CT9" s="1" t="s">
        <v>204</v>
      </c>
      <c r="CU9" s="1" t="s">
        <v>204</v>
      </c>
      <c r="CV9" s="1" t="s">
        <v>204</v>
      </c>
      <c r="CW9" s="1" t="s">
        <v>204</v>
      </c>
      <c r="CX9" s="1" t="s">
        <v>204</v>
      </c>
      <c r="CY9" s="1" t="s">
        <v>204</v>
      </c>
      <c r="CZ9" s="1" t="s">
        <v>204</v>
      </c>
      <c r="DA9" s="1" t="s">
        <v>204</v>
      </c>
      <c r="DB9" s="1" t="s">
        <v>204</v>
      </c>
      <c r="DC9" s="1" t="s">
        <v>204</v>
      </c>
      <c r="DD9" s="1" t="s">
        <v>204</v>
      </c>
      <c r="DE9" s="1" t="s">
        <v>204</v>
      </c>
      <c r="DF9" s="1" t="s">
        <v>204</v>
      </c>
      <c r="DG9" s="1" t="s">
        <v>204</v>
      </c>
      <c r="DH9" s="1" t="s">
        <v>204</v>
      </c>
      <c r="DI9" s="1" t="s">
        <v>204</v>
      </c>
      <c r="DJ9" s="1" t="s">
        <v>204</v>
      </c>
      <c r="DK9" s="1" t="s">
        <v>204</v>
      </c>
      <c r="DL9" s="1" t="s">
        <v>204</v>
      </c>
      <c r="DM9" s="1" t="s">
        <v>204</v>
      </c>
      <c r="DN9" s="1" t="s">
        <v>204</v>
      </c>
      <c r="DO9" s="1" t="s">
        <v>204</v>
      </c>
      <c r="DP9" s="1" t="s">
        <v>204</v>
      </c>
      <c r="DQ9" s="1" t="s">
        <v>204</v>
      </c>
      <c r="DR9" s="1" t="s">
        <v>204</v>
      </c>
      <c r="DS9" s="1" t="s">
        <v>204</v>
      </c>
      <c r="DT9" s="1" t="s">
        <v>204</v>
      </c>
      <c r="DU9" s="1" t="s">
        <v>204</v>
      </c>
      <c r="DV9" s="1" t="s">
        <v>204</v>
      </c>
      <c r="DW9" s="1" t="s">
        <v>204</v>
      </c>
      <c r="DX9" s="1" t="s">
        <v>204</v>
      </c>
      <c r="DY9" s="1" t="s">
        <v>204</v>
      </c>
      <c r="DZ9" s="1" t="s">
        <v>204</v>
      </c>
      <c r="EA9" s="1" t="s">
        <v>204</v>
      </c>
      <c r="EB9" s="1" t="s">
        <v>204</v>
      </c>
      <c r="EC9" s="1" t="s">
        <v>204</v>
      </c>
      <c r="ED9" s="1" t="s">
        <v>204</v>
      </c>
      <c r="EE9" s="1" t="s">
        <v>204</v>
      </c>
      <c r="EF9" s="1" t="s">
        <v>204</v>
      </c>
      <c r="EG9" s="1" t="s">
        <v>204</v>
      </c>
      <c r="EH9" s="1" t="s">
        <v>204</v>
      </c>
      <c r="EI9" s="1" t="s">
        <v>204</v>
      </c>
      <c r="EJ9" s="1" t="s">
        <v>204</v>
      </c>
      <c r="EK9" s="1" t="s">
        <v>204</v>
      </c>
      <c r="EL9" s="1" t="s">
        <v>205</v>
      </c>
      <c r="EM9" s="1" t="s">
        <v>205</v>
      </c>
      <c r="EN9" s="1" t="s">
        <v>205</v>
      </c>
      <c r="EO9" s="1" t="s">
        <v>205</v>
      </c>
      <c r="EP9" s="1" t="s">
        <v>205</v>
      </c>
      <c r="EQ9" s="1" t="s">
        <v>205</v>
      </c>
      <c r="ER9" s="1" t="s">
        <v>205</v>
      </c>
      <c r="ES9" s="1" t="s">
        <v>205</v>
      </c>
      <c r="ET9" s="1" t="s">
        <v>205</v>
      </c>
      <c r="EU9" s="1" t="s">
        <v>205</v>
      </c>
      <c r="EV9" s="1" t="s">
        <v>205</v>
      </c>
      <c r="EW9" s="1" t="s">
        <v>205</v>
      </c>
      <c r="EX9" s="1" t="s">
        <v>205</v>
      </c>
      <c r="EY9" s="1" t="s">
        <v>205</v>
      </c>
      <c r="EZ9" s="1" t="s">
        <v>205</v>
      </c>
      <c r="FA9" s="1" t="s">
        <v>205</v>
      </c>
      <c r="FB9" s="1" t="s">
        <v>205</v>
      </c>
      <c r="FC9" s="1" t="s">
        <v>205</v>
      </c>
      <c r="FD9" s="1" t="s">
        <v>205</v>
      </c>
      <c r="FE9" s="1" t="s">
        <v>205</v>
      </c>
      <c r="FF9" s="1" t="s">
        <v>205</v>
      </c>
      <c r="FG9" s="1" t="s">
        <v>205</v>
      </c>
      <c r="FH9" s="1" t="s">
        <v>205</v>
      </c>
      <c r="FI9" s="1" t="s">
        <v>205</v>
      </c>
      <c r="FJ9" s="1" t="s">
        <v>205</v>
      </c>
      <c r="FK9" s="1" t="s">
        <v>205</v>
      </c>
      <c r="FL9" s="1" t="s">
        <v>205</v>
      </c>
      <c r="FM9" s="1" t="s">
        <v>205</v>
      </c>
      <c r="FN9" s="1" t="s">
        <v>205</v>
      </c>
      <c r="FO9" s="1" t="s">
        <v>205</v>
      </c>
      <c r="FP9" s="1" t="s">
        <v>205</v>
      </c>
      <c r="FQ9" s="1" t="s">
        <v>205</v>
      </c>
      <c r="FR9" s="1" t="s">
        <v>205</v>
      </c>
      <c r="FS9" s="1" t="s">
        <v>205</v>
      </c>
      <c r="FT9" s="1" t="s">
        <v>205</v>
      </c>
      <c r="FU9" s="1" t="s">
        <v>205</v>
      </c>
      <c r="FV9" s="1" t="s">
        <v>205</v>
      </c>
      <c r="FW9" s="1" t="s">
        <v>205</v>
      </c>
      <c r="FX9" s="1" t="s">
        <v>205</v>
      </c>
      <c r="FY9" s="1" t="s">
        <v>205</v>
      </c>
      <c r="FZ9" s="1" t="s">
        <v>205</v>
      </c>
      <c r="GA9" s="1" t="s">
        <v>205</v>
      </c>
      <c r="GB9" s="1" t="s">
        <v>205</v>
      </c>
      <c r="GC9" s="1" t="s">
        <v>205</v>
      </c>
      <c r="GD9" s="1" t="s">
        <v>205</v>
      </c>
      <c r="GE9" s="1" t="s">
        <v>205</v>
      </c>
      <c r="GF9" s="1" t="s">
        <v>207</v>
      </c>
      <c r="GG9" s="1" t="s">
        <v>208</v>
      </c>
      <c r="GH9" s="1" t="s">
        <v>209</v>
      </c>
      <c r="GI9" s="1" t="s">
        <v>210</v>
      </c>
      <c r="GJ9" s="1" t="s">
        <v>211</v>
      </c>
      <c r="GK9" s="1" t="s">
        <v>230</v>
      </c>
      <c r="GL9" s="1" t="s">
        <v>212</v>
      </c>
      <c r="GM9" s="1" t="s">
        <v>212</v>
      </c>
      <c r="GN9" s="1" t="s">
        <v>212</v>
      </c>
      <c r="GO9" s="1" t="s">
        <v>230</v>
      </c>
      <c r="GP9" s="1" t="s">
        <v>208</v>
      </c>
      <c r="GQ9" s="1" t="s">
        <v>219</v>
      </c>
      <c r="GR9" s="1" t="s">
        <v>225</v>
      </c>
      <c r="GS9" s="2" t="s">
        <v>250</v>
      </c>
    </row>
    <row r="10" spans="1:201" x14ac:dyDescent="0.25">
      <c r="A10" s="3">
        <v>44817.539002523146</v>
      </c>
      <c r="B10" s="1" t="s">
        <v>251</v>
      </c>
      <c r="C10" s="1" t="s">
        <v>252</v>
      </c>
      <c r="D10" s="1" t="s">
        <v>200</v>
      </c>
      <c r="E10" s="1" t="s">
        <v>200</v>
      </c>
      <c r="F10" s="1" t="s">
        <v>200</v>
      </c>
      <c r="G10" s="1" t="s">
        <v>200</v>
      </c>
      <c r="H10" s="1" t="s">
        <v>200</v>
      </c>
      <c r="I10" s="1" t="s">
        <v>200</v>
      </c>
      <c r="J10" s="1" t="s">
        <v>200</v>
      </c>
      <c r="K10" s="1" t="s">
        <v>200</v>
      </c>
      <c r="L10" s="1" t="s">
        <v>200</v>
      </c>
      <c r="M10" s="1" t="s">
        <v>200</v>
      </c>
      <c r="N10" s="1" t="s">
        <v>200</v>
      </c>
      <c r="O10" s="1" t="s">
        <v>200</v>
      </c>
      <c r="P10" s="1" t="s">
        <v>200</v>
      </c>
      <c r="Q10" s="1" t="s">
        <v>200</v>
      </c>
      <c r="R10" s="1" t="s">
        <v>200</v>
      </c>
      <c r="S10" s="1" t="s">
        <v>200</v>
      </c>
      <c r="T10" s="1" t="s">
        <v>200</v>
      </c>
      <c r="U10" s="1" t="s">
        <v>200</v>
      </c>
      <c r="V10" s="1" t="s">
        <v>200</v>
      </c>
      <c r="W10" s="1" t="s">
        <v>200</v>
      </c>
      <c r="X10" s="1" t="s">
        <v>200</v>
      </c>
      <c r="Y10" s="1" t="s">
        <v>200</v>
      </c>
      <c r="Z10" s="1" t="s">
        <v>200</v>
      </c>
      <c r="AA10" s="1" t="s">
        <v>200</v>
      </c>
      <c r="AB10" s="1" t="s">
        <v>200</v>
      </c>
      <c r="AC10" s="1" t="s">
        <v>200</v>
      </c>
      <c r="AD10" s="1" t="s">
        <v>200</v>
      </c>
      <c r="AE10" s="1" t="s">
        <v>200</v>
      </c>
      <c r="AF10" s="1" t="s">
        <v>200</v>
      </c>
      <c r="AG10" s="1" t="s">
        <v>200</v>
      </c>
      <c r="AH10" s="1" t="s">
        <v>200</v>
      </c>
      <c r="AI10" s="1" t="s">
        <v>200</v>
      </c>
      <c r="AJ10" s="1" t="s">
        <v>200</v>
      </c>
      <c r="AK10" s="1" t="s">
        <v>200</v>
      </c>
      <c r="AL10" s="1" t="s">
        <v>200</v>
      </c>
      <c r="AM10" s="1" t="s">
        <v>200</v>
      </c>
      <c r="AN10" s="1" t="s">
        <v>200</v>
      </c>
      <c r="AO10" s="1" t="s">
        <v>200</v>
      </c>
      <c r="AP10" s="1" t="s">
        <v>200</v>
      </c>
      <c r="AQ10" s="1" t="s">
        <v>200</v>
      </c>
      <c r="AR10" s="1" t="s">
        <v>200</v>
      </c>
      <c r="AS10" s="1" t="s">
        <v>200</v>
      </c>
      <c r="AT10" s="1" t="s">
        <v>200</v>
      </c>
      <c r="AU10" s="1" t="s">
        <v>200</v>
      </c>
      <c r="AV10" s="1" t="s">
        <v>200</v>
      </c>
      <c r="AW10" s="1" t="s">
        <v>200</v>
      </c>
      <c r="AX10" s="1" t="s">
        <v>202</v>
      </c>
      <c r="AY10" s="1" t="s">
        <v>202</v>
      </c>
      <c r="AZ10" s="1" t="s">
        <v>202</v>
      </c>
      <c r="BA10" s="1" t="s">
        <v>202</v>
      </c>
      <c r="BB10" s="1" t="s">
        <v>202</v>
      </c>
      <c r="BC10" s="1" t="s">
        <v>202</v>
      </c>
      <c r="BD10" s="1" t="s">
        <v>202</v>
      </c>
      <c r="BE10" s="1" t="s">
        <v>202</v>
      </c>
      <c r="BF10" s="1" t="s">
        <v>202</v>
      </c>
      <c r="BG10" s="1" t="s">
        <v>202</v>
      </c>
      <c r="BH10" s="1" t="s">
        <v>202</v>
      </c>
      <c r="BI10" s="1" t="s">
        <v>202</v>
      </c>
      <c r="BJ10" s="1" t="s">
        <v>202</v>
      </c>
      <c r="BK10" s="1" t="s">
        <v>202</v>
      </c>
      <c r="BL10" s="1" t="s">
        <v>202</v>
      </c>
      <c r="BM10" s="1" t="s">
        <v>202</v>
      </c>
      <c r="BN10" s="1" t="s">
        <v>202</v>
      </c>
      <c r="BO10" s="1" t="s">
        <v>202</v>
      </c>
      <c r="BP10" s="1" t="s">
        <v>202</v>
      </c>
      <c r="BQ10" s="1" t="s">
        <v>202</v>
      </c>
      <c r="BR10" s="1" t="s">
        <v>202</v>
      </c>
      <c r="BS10" s="1" t="s">
        <v>202</v>
      </c>
      <c r="BT10" s="1" t="s">
        <v>202</v>
      </c>
      <c r="BU10" s="1" t="s">
        <v>202</v>
      </c>
      <c r="BV10" s="1" t="s">
        <v>202</v>
      </c>
      <c r="BW10" s="1" t="s">
        <v>202</v>
      </c>
      <c r="BX10" s="1" t="s">
        <v>202</v>
      </c>
      <c r="BY10" s="1" t="s">
        <v>202</v>
      </c>
      <c r="BZ10" s="1" t="s">
        <v>202</v>
      </c>
      <c r="CA10" s="1" t="s">
        <v>202</v>
      </c>
      <c r="CB10" s="1" t="s">
        <v>202</v>
      </c>
      <c r="CC10" s="1" t="s">
        <v>202</v>
      </c>
      <c r="CD10" s="1" t="s">
        <v>202</v>
      </c>
      <c r="CE10" s="1" t="s">
        <v>202</v>
      </c>
      <c r="CF10" s="1" t="s">
        <v>202</v>
      </c>
      <c r="CG10" s="1" t="s">
        <v>202</v>
      </c>
      <c r="CH10" s="1" t="s">
        <v>202</v>
      </c>
      <c r="CI10" s="1" t="s">
        <v>202</v>
      </c>
      <c r="CJ10" s="1" t="s">
        <v>202</v>
      </c>
      <c r="CK10" s="1" t="s">
        <v>202</v>
      </c>
      <c r="CL10" s="1" t="s">
        <v>202</v>
      </c>
      <c r="CM10" s="1" t="s">
        <v>202</v>
      </c>
      <c r="CN10" s="1" t="s">
        <v>202</v>
      </c>
      <c r="CO10" s="1" t="s">
        <v>202</v>
      </c>
      <c r="CP10" s="1" t="s">
        <v>202</v>
      </c>
      <c r="CQ10" s="1" t="s">
        <v>202</v>
      </c>
      <c r="CR10" s="1" t="s">
        <v>204</v>
      </c>
      <c r="CS10" s="1" t="s">
        <v>204</v>
      </c>
      <c r="CT10" s="1" t="s">
        <v>204</v>
      </c>
      <c r="CU10" s="1" t="s">
        <v>204</v>
      </c>
      <c r="CV10" s="1" t="s">
        <v>204</v>
      </c>
      <c r="CW10" s="1" t="s">
        <v>204</v>
      </c>
      <c r="CX10" s="1" t="s">
        <v>204</v>
      </c>
      <c r="CY10" s="1" t="s">
        <v>204</v>
      </c>
      <c r="CZ10" s="1" t="s">
        <v>204</v>
      </c>
      <c r="DA10" s="1" t="s">
        <v>204</v>
      </c>
      <c r="DB10" s="1" t="s">
        <v>204</v>
      </c>
      <c r="DC10" s="1" t="s">
        <v>204</v>
      </c>
      <c r="DD10" s="1" t="s">
        <v>204</v>
      </c>
      <c r="DE10" s="1" t="s">
        <v>204</v>
      </c>
      <c r="DF10" s="1" t="s">
        <v>204</v>
      </c>
      <c r="DG10" s="1" t="s">
        <v>204</v>
      </c>
      <c r="DH10" s="1" t="s">
        <v>204</v>
      </c>
      <c r="DI10" s="1" t="s">
        <v>204</v>
      </c>
      <c r="DJ10" s="1" t="s">
        <v>204</v>
      </c>
      <c r="DK10" s="1" t="s">
        <v>204</v>
      </c>
      <c r="DL10" s="1" t="s">
        <v>204</v>
      </c>
      <c r="DM10" s="1" t="s">
        <v>204</v>
      </c>
      <c r="DN10" s="1" t="s">
        <v>204</v>
      </c>
      <c r="DO10" s="1" t="s">
        <v>204</v>
      </c>
      <c r="DP10" s="1" t="s">
        <v>204</v>
      </c>
      <c r="DQ10" s="1" t="s">
        <v>204</v>
      </c>
      <c r="DR10" s="1" t="s">
        <v>204</v>
      </c>
      <c r="DS10" s="1" t="s">
        <v>204</v>
      </c>
      <c r="DT10" s="1" t="s">
        <v>204</v>
      </c>
      <c r="DU10" s="1" t="s">
        <v>204</v>
      </c>
      <c r="DV10" s="1" t="s">
        <v>204</v>
      </c>
      <c r="DW10" s="1" t="s">
        <v>204</v>
      </c>
      <c r="DX10" s="1" t="s">
        <v>204</v>
      </c>
      <c r="DY10" s="1" t="s">
        <v>204</v>
      </c>
      <c r="DZ10" s="1" t="s">
        <v>204</v>
      </c>
      <c r="EA10" s="1" t="s">
        <v>204</v>
      </c>
      <c r="EB10" s="1" t="s">
        <v>204</v>
      </c>
      <c r="EC10" s="1" t="s">
        <v>204</v>
      </c>
      <c r="ED10" s="1" t="s">
        <v>204</v>
      </c>
      <c r="EE10" s="1" t="s">
        <v>204</v>
      </c>
      <c r="EF10" s="1" t="s">
        <v>204</v>
      </c>
      <c r="EG10" s="1" t="s">
        <v>204</v>
      </c>
      <c r="EH10" s="1" t="s">
        <v>204</v>
      </c>
      <c r="EI10" s="1" t="s">
        <v>204</v>
      </c>
      <c r="EJ10" s="1" t="s">
        <v>204</v>
      </c>
      <c r="EK10" s="1" t="s">
        <v>204</v>
      </c>
      <c r="EL10" s="1" t="s">
        <v>205</v>
      </c>
      <c r="EM10" s="1" t="s">
        <v>205</v>
      </c>
      <c r="EN10" s="1" t="s">
        <v>205</v>
      </c>
      <c r="EO10" s="1" t="s">
        <v>205</v>
      </c>
      <c r="EP10" s="1" t="s">
        <v>205</v>
      </c>
      <c r="EQ10" s="1" t="s">
        <v>205</v>
      </c>
      <c r="ER10" s="1" t="s">
        <v>205</v>
      </c>
      <c r="ES10" s="1" t="s">
        <v>205</v>
      </c>
      <c r="ET10" s="1" t="s">
        <v>205</v>
      </c>
      <c r="EU10" s="1" t="s">
        <v>205</v>
      </c>
      <c r="EV10" s="1" t="s">
        <v>205</v>
      </c>
      <c r="EW10" s="1" t="s">
        <v>205</v>
      </c>
      <c r="EX10" s="1" t="s">
        <v>205</v>
      </c>
      <c r="EY10" s="1" t="s">
        <v>205</v>
      </c>
      <c r="EZ10" s="1" t="s">
        <v>205</v>
      </c>
      <c r="FA10" s="1" t="s">
        <v>205</v>
      </c>
      <c r="FB10" s="1" t="s">
        <v>205</v>
      </c>
      <c r="FC10" s="1" t="s">
        <v>205</v>
      </c>
      <c r="FD10" s="1" t="s">
        <v>205</v>
      </c>
      <c r="FE10" s="1" t="s">
        <v>205</v>
      </c>
      <c r="FF10" s="1" t="s">
        <v>205</v>
      </c>
      <c r="FG10" s="1" t="s">
        <v>205</v>
      </c>
      <c r="FH10" s="1" t="s">
        <v>205</v>
      </c>
      <c r="FI10" s="1" t="s">
        <v>205</v>
      </c>
      <c r="FJ10" s="1" t="s">
        <v>205</v>
      </c>
      <c r="FK10" s="1" t="s">
        <v>205</v>
      </c>
      <c r="FL10" s="1" t="s">
        <v>205</v>
      </c>
      <c r="FM10" s="1" t="s">
        <v>205</v>
      </c>
      <c r="FN10" s="1" t="s">
        <v>205</v>
      </c>
      <c r="FO10" s="1" t="s">
        <v>205</v>
      </c>
      <c r="FP10" s="1" t="s">
        <v>205</v>
      </c>
      <c r="FQ10" s="1" t="s">
        <v>205</v>
      </c>
      <c r="FR10" s="1" t="s">
        <v>205</v>
      </c>
      <c r="FS10" s="1" t="s">
        <v>205</v>
      </c>
      <c r="FT10" s="1" t="s">
        <v>205</v>
      </c>
      <c r="FU10" s="1" t="s">
        <v>205</v>
      </c>
      <c r="FV10" s="1" t="s">
        <v>205</v>
      </c>
      <c r="FW10" s="1" t="s">
        <v>205</v>
      </c>
      <c r="FX10" s="1" t="s">
        <v>205</v>
      </c>
      <c r="FY10" s="1" t="s">
        <v>205</v>
      </c>
      <c r="FZ10" s="1" t="s">
        <v>205</v>
      </c>
      <c r="GA10" s="1" t="s">
        <v>205</v>
      </c>
      <c r="GB10" s="1" t="s">
        <v>205</v>
      </c>
      <c r="GC10" s="1" t="s">
        <v>205</v>
      </c>
      <c r="GD10" s="1" t="s">
        <v>205</v>
      </c>
      <c r="GE10" s="1" t="s">
        <v>205</v>
      </c>
      <c r="GF10" s="1" t="s">
        <v>207</v>
      </c>
      <c r="GG10" s="1" t="s">
        <v>208</v>
      </c>
      <c r="GH10" s="1" t="s">
        <v>209</v>
      </c>
      <c r="GI10" s="1" t="s">
        <v>210</v>
      </c>
      <c r="GJ10" s="1" t="s">
        <v>211</v>
      </c>
      <c r="GK10" s="1" t="s">
        <v>211</v>
      </c>
      <c r="GL10" s="1" t="s">
        <v>212</v>
      </c>
      <c r="GM10" s="1" t="s">
        <v>212</v>
      </c>
      <c r="GN10" s="1" t="s">
        <v>212</v>
      </c>
      <c r="GP10" s="1" t="s">
        <v>208</v>
      </c>
      <c r="GQ10" s="1" t="s">
        <v>219</v>
      </c>
      <c r="GR10" s="1" t="s">
        <v>253</v>
      </c>
      <c r="GS10" s="2" t="s">
        <v>253</v>
      </c>
    </row>
    <row r="11" spans="1:201" x14ac:dyDescent="0.25">
      <c r="A11" s="3">
        <v>44817.580033530088</v>
      </c>
      <c r="B11" s="1" t="s">
        <v>254</v>
      </c>
      <c r="C11" s="1" t="s">
        <v>255</v>
      </c>
      <c r="D11" s="1" t="s">
        <v>200</v>
      </c>
      <c r="E11" s="1" t="s">
        <v>200</v>
      </c>
      <c r="F11" s="1" t="s">
        <v>200</v>
      </c>
      <c r="G11" s="1" t="s">
        <v>200</v>
      </c>
      <c r="H11" s="1" t="s">
        <v>200</v>
      </c>
      <c r="I11" s="1" t="s">
        <v>200</v>
      </c>
      <c r="J11" s="1" t="s">
        <v>200</v>
      </c>
      <c r="K11" s="1" t="s">
        <v>200</v>
      </c>
      <c r="L11" s="1" t="s">
        <v>200</v>
      </c>
      <c r="M11" s="1" t="s">
        <v>200</v>
      </c>
      <c r="N11" s="1" t="s">
        <v>200</v>
      </c>
      <c r="O11" s="1" t="s">
        <v>200</v>
      </c>
      <c r="P11" s="1" t="s">
        <v>200</v>
      </c>
      <c r="Q11" s="1" t="s">
        <v>200</v>
      </c>
      <c r="R11" s="1" t="s">
        <v>200</v>
      </c>
      <c r="S11" s="1" t="s">
        <v>200</v>
      </c>
      <c r="T11" s="1" t="s">
        <v>200</v>
      </c>
      <c r="U11" s="1" t="s">
        <v>200</v>
      </c>
      <c r="V11" s="1" t="s">
        <v>200</v>
      </c>
      <c r="W11" s="1" t="s">
        <v>200</v>
      </c>
      <c r="X11" s="1" t="s">
        <v>200</v>
      </c>
      <c r="Y11" s="1" t="s">
        <v>200</v>
      </c>
      <c r="Z11" s="1" t="s">
        <v>200</v>
      </c>
      <c r="AA11" s="1" t="s">
        <v>200</v>
      </c>
      <c r="AB11" s="1" t="s">
        <v>200</v>
      </c>
      <c r="AC11" s="1" t="s">
        <v>200</v>
      </c>
      <c r="AD11" s="1" t="s">
        <v>200</v>
      </c>
      <c r="AE11" s="1" t="s">
        <v>200</v>
      </c>
      <c r="AF11" s="1" t="s">
        <v>200</v>
      </c>
      <c r="AG11" s="1" t="s">
        <v>200</v>
      </c>
      <c r="AH11" s="1" t="s">
        <v>200</v>
      </c>
      <c r="AI11" s="1" t="s">
        <v>200</v>
      </c>
      <c r="AJ11" s="1" t="s">
        <v>200</v>
      </c>
      <c r="AK11" s="1" t="s">
        <v>200</v>
      </c>
      <c r="AL11" s="1" t="s">
        <v>200</v>
      </c>
      <c r="AM11" s="1" t="s">
        <v>200</v>
      </c>
      <c r="AN11" s="1" t="s">
        <v>200</v>
      </c>
      <c r="AO11" s="1" t="s">
        <v>200</v>
      </c>
      <c r="AP11" s="1" t="s">
        <v>200</v>
      </c>
      <c r="AQ11" s="1" t="s">
        <v>200</v>
      </c>
      <c r="AR11" s="1" t="s">
        <v>200</v>
      </c>
      <c r="AS11" s="1" t="s">
        <v>200</v>
      </c>
      <c r="AT11" s="1" t="s">
        <v>200</v>
      </c>
      <c r="AU11" s="1" t="s">
        <v>200</v>
      </c>
      <c r="AV11" s="1" t="s">
        <v>200</v>
      </c>
      <c r="AW11" s="1" t="s">
        <v>200</v>
      </c>
      <c r="AX11" s="1" t="s">
        <v>202</v>
      </c>
      <c r="AY11" s="1" t="s">
        <v>202</v>
      </c>
      <c r="AZ11" s="1" t="s">
        <v>202</v>
      </c>
      <c r="BA11" s="1" t="s">
        <v>202</v>
      </c>
      <c r="BB11" s="1" t="s">
        <v>202</v>
      </c>
      <c r="BC11" s="1" t="s">
        <v>202</v>
      </c>
      <c r="BD11" s="1" t="s">
        <v>202</v>
      </c>
      <c r="BE11" s="1" t="s">
        <v>202</v>
      </c>
      <c r="BF11" s="1" t="s">
        <v>202</v>
      </c>
      <c r="BG11" s="1" t="s">
        <v>202</v>
      </c>
      <c r="BH11" s="1" t="s">
        <v>202</v>
      </c>
      <c r="BI11" s="1" t="s">
        <v>202</v>
      </c>
      <c r="BJ11" s="1" t="s">
        <v>202</v>
      </c>
      <c r="BK11" s="1" t="s">
        <v>202</v>
      </c>
      <c r="BL11" s="1" t="s">
        <v>202</v>
      </c>
      <c r="BM11" s="1" t="s">
        <v>202</v>
      </c>
      <c r="BN11" s="1" t="s">
        <v>202</v>
      </c>
      <c r="BO11" s="1" t="s">
        <v>202</v>
      </c>
      <c r="BP11" s="1" t="s">
        <v>202</v>
      </c>
      <c r="BQ11" s="1" t="s">
        <v>202</v>
      </c>
      <c r="BR11" s="1" t="s">
        <v>202</v>
      </c>
      <c r="BS11" s="1" t="s">
        <v>202</v>
      </c>
      <c r="BT11" s="1" t="s">
        <v>202</v>
      </c>
      <c r="BU11" s="1" t="s">
        <v>202</v>
      </c>
      <c r="BV11" s="1" t="s">
        <v>202</v>
      </c>
      <c r="BW11" s="1" t="s">
        <v>202</v>
      </c>
      <c r="BX11" s="1" t="s">
        <v>202</v>
      </c>
      <c r="BY11" s="1" t="s">
        <v>202</v>
      </c>
      <c r="BZ11" s="1" t="s">
        <v>202</v>
      </c>
      <c r="CA11" s="1" t="s">
        <v>202</v>
      </c>
      <c r="CB11" s="1" t="s">
        <v>202</v>
      </c>
      <c r="CC11" s="1" t="s">
        <v>202</v>
      </c>
      <c r="CD11" s="1" t="s">
        <v>202</v>
      </c>
      <c r="CE11" s="1" t="s">
        <v>202</v>
      </c>
      <c r="CF11" s="1" t="s">
        <v>202</v>
      </c>
      <c r="CG11" s="1" t="s">
        <v>202</v>
      </c>
      <c r="CH11" s="1" t="s">
        <v>202</v>
      </c>
      <c r="CI11" s="1" t="s">
        <v>202</v>
      </c>
      <c r="CJ11" s="1" t="s">
        <v>202</v>
      </c>
      <c r="CK11" s="1" t="s">
        <v>202</v>
      </c>
      <c r="CL11" s="1" t="s">
        <v>202</v>
      </c>
      <c r="CM11" s="1" t="s">
        <v>202</v>
      </c>
      <c r="CN11" s="1" t="s">
        <v>202</v>
      </c>
      <c r="CO11" s="1" t="s">
        <v>202</v>
      </c>
      <c r="CP11" s="1" t="s">
        <v>202</v>
      </c>
      <c r="CQ11" s="1" t="s">
        <v>202</v>
      </c>
      <c r="CR11" s="1" t="s">
        <v>204</v>
      </c>
      <c r="CS11" s="1" t="s">
        <v>204</v>
      </c>
      <c r="CT11" s="1" t="s">
        <v>204</v>
      </c>
      <c r="CU11" s="1" t="s">
        <v>204</v>
      </c>
      <c r="CV11" s="1" t="s">
        <v>204</v>
      </c>
      <c r="CW11" s="1" t="s">
        <v>204</v>
      </c>
      <c r="CX11" s="1" t="s">
        <v>204</v>
      </c>
      <c r="CY11" s="1" t="s">
        <v>204</v>
      </c>
      <c r="CZ11" s="1" t="s">
        <v>204</v>
      </c>
      <c r="DA11" s="1" t="s">
        <v>204</v>
      </c>
      <c r="DB11" s="1" t="s">
        <v>204</v>
      </c>
      <c r="DC11" s="1" t="s">
        <v>204</v>
      </c>
      <c r="DD11" s="1" t="s">
        <v>204</v>
      </c>
      <c r="DE11" s="1" t="s">
        <v>204</v>
      </c>
      <c r="DF11" s="1" t="s">
        <v>204</v>
      </c>
      <c r="DG11" s="1" t="s">
        <v>204</v>
      </c>
      <c r="DH11" s="1" t="s">
        <v>204</v>
      </c>
      <c r="DI11" s="1" t="s">
        <v>204</v>
      </c>
      <c r="DJ11" s="1" t="s">
        <v>204</v>
      </c>
      <c r="DK11" s="1" t="s">
        <v>204</v>
      </c>
      <c r="DL11" s="1" t="s">
        <v>204</v>
      </c>
      <c r="DM11" s="1" t="s">
        <v>204</v>
      </c>
      <c r="DN11" s="1" t="s">
        <v>204</v>
      </c>
      <c r="DO11" s="1" t="s">
        <v>204</v>
      </c>
      <c r="DP11" s="1" t="s">
        <v>204</v>
      </c>
      <c r="DQ11" s="1" t="s">
        <v>204</v>
      </c>
      <c r="DR11" s="1" t="s">
        <v>204</v>
      </c>
      <c r="DS11" s="1" t="s">
        <v>204</v>
      </c>
      <c r="DT11" s="1" t="s">
        <v>204</v>
      </c>
      <c r="DU11" s="1" t="s">
        <v>204</v>
      </c>
      <c r="DV11" s="1" t="s">
        <v>204</v>
      </c>
      <c r="DW11" s="1" t="s">
        <v>204</v>
      </c>
      <c r="DX11" s="1" t="s">
        <v>204</v>
      </c>
      <c r="DY11" s="1" t="s">
        <v>204</v>
      </c>
      <c r="DZ11" s="1" t="s">
        <v>204</v>
      </c>
      <c r="EA11" s="1" t="s">
        <v>204</v>
      </c>
      <c r="EB11" s="1" t="s">
        <v>204</v>
      </c>
      <c r="EC11" s="1" t="s">
        <v>204</v>
      </c>
      <c r="ED11" s="1" t="s">
        <v>204</v>
      </c>
      <c r="EE11" s="1" t="s">
        <v>204</v>
      </c>
      <c r="EF11" s="1" t="s">
        <v>204</v>
      </c>
      <c r="EG11" s="1" t="s">
        <v>204</v>
      </c>
      <c r="EH11" s="1" t="s">
        <v>204</v>
      </c>
      <c r="EI11" s="1" t="s">
        <v>204</v>
      </c>
      <c r="EJ11" s="1" t="s">
        <v>204</v>
      </c>
      <c r="EK11" s="1" t="s">
        <v>204</v>
      </c>
      <c r="EL11" s="1" t="s">
        <v>205</v>
      </c>
      <c r="EM11" s="1" t="s">
        <v>205</v>
      </c>
      <c r="EN11" s="1" t="s">
        <v>205</v>
      </c>
      <c r="EO11" s="1" t="s">
        <v>205</v>
      </c>
      <c r="EP11" s="1" t="s">
        <v>205</v>
      </c>
      <c r="EQ11" s="1" t="s">
        <v>205</v>
      </c>
      <c r="ER11" s="1" t="s">
        <v>205</v>
      </c>
      <c r="ES11" s="1" t="s">
        <v>205</v>
      </c>
      <c r="ET11" s="1" t="s">
        <v>205</v>
      </c>
      <c r="EU11" s="1" t="s">
        <v>205</v>
      </c>
      <c r="EV11" s="1" t="s">
        <v>205</v>
      </c>
      <c r="EW11" s="1" t="s">
        <v>205</v>
      </c>
      <c r="EX11" s="1" t="s">
        <v>205</v>
      </c>
      <c r="EY11" s="1" t="s">
        <v>205</v>
      </c>
      <c r="EZ11" s="1" t="s">
        <v>205</v>
      </c>
      <c r="FA11" s="1" t="s">
        <v>205</v>
      </c>
      <c r="FB11" s="1" t="s">
        <v>205</v>
      </c>
      <c r="FC11" s="1" t="s">
        <v>205</v>
      </c>
      <c r="FD11" s="1" t="s">
        <v>205</v>
      </c>
      <c r="FE11" s="1" t="s">
        <v>205</v>
      </c>
      <c r="FF11" s="1" t="s">
        <v>205</v>
      </c>
      <c r="FG11" s="1" t="s">
        <v>205</v>
      </c>
      <c r="FH11" s="1" t="s">
        <v>205</v>
      </c>
      <c r="FI11" s="1" t="s">
        <v>205</v>
      </c>
      <c r="FJ11" s="1" t="s">
        <v>205</v>
      </c>
      <c r="FK11" s="1" t="s">
        <v>205</v>
      </c>
      <c r="FL11" s="1" t="s">
        <v>205</v>
      </c>
      <c r="FM11" s="1" t="s">
        <v>205</v>
      </c>
      <c r="FN11" s="1" t="s">
        <v>205</v>
      </c>
      <c r="FO11" s="1" t="s">
        <v>205</v>
      </c>
      <c r="FP11" s="1" t="s">
        <v>205</v>
      </c>
      <c r="FQ11" s="1" t="s">
        <v>205</v>
      </c>
      <c r="FR11" s="1" t="s">
        <v>205</v>
      </c>
      <c r="FS11" s="1" t="s">
        <v>205</v>
      </c>
      <c r="FT11" s="1" t="s">
        <v>205</v>
      </c>
      <c r="FU11" s="1" t="s">
        <v>205</v>
      </c>
      <c r="FV11" s="1" t="s">
        <v>205</v>
      </c>
      <c r="FW11" s="1" t="s">
        <v>205</v>
      </c>
      <c r="FX11" s="1" t="s">
        <v>205</v>
      </c>
      <c r="FY11" s="1" t="s">
        <v>205</v>
      </c>
      <c r="FZ11" s="1" t="s">
        <v>205</v>
      </c>
      <c r="GA11" s="1" t="s">
        <v>205</v>
      </c>
      <c r="GB11" s="1" t="s">
        <v>205</v>
      </c>
      <c r="GC11" s="1" t="s">
        <v>205</v>
      </c>
      <c r="GD11" s="1" t="s">
        <v>205</v>
      </c>
      <c r="GE11" s="1" t="s">
        <v>205</v>
      </c>
      <c r="GF11" s="1" t="s">
        <v>207</v>
      </c>
      <c r="GG11" s="1" t="s">
        <v>208</v>
      </c>
      <c r="GH11" s="1" t="s">
        <v>209</v>
      </c>
      <c r="GI11" s="1" t="s">
        <v>210</v>
      </c>
      <c r="GJ11" s="1" t="s">
        <v>211</v>
      </c>
      <c r="GK11" s="1" t="s">
        <v>211</v>
      </c>
      <c r="GL11" s="1" t="s">
        <v>212</v>
      </c>
      <c r="GM11" s="1" t="s">
        <v>212</v>
      </c>
      <c r="GN11" s="1" t="s">
        <v>212</v>
      </c>
      <c r="GO11" s="1" t="s">
        <v>211</v>
      </c>
      <c r="GP11" s="1" t="s">
        <v>208</v>
      </c>
      <c r="GQ11" s="1" t="s">
        <v>219</v>
      </c>
      <c r="GR11" s="1" t="s">
        <v>256</v>
      </c>
      <c r="GS11" s="2" t="s">
        <v>256</v>
      </c>
    </row>
    <row r="12" spans="1:201" x14ac:dyDescent="0.25">
      <c r="A12" s="3">
        <v>44817.581990381943</v>
      </c>
      <c r="B12" s="1" t="s">
        <v>257</v>
      </c>
      <c r="C12" s="1" t="s">
        <v>258</v>
      </c>
      <c r="D12" s="1" t="s">
        <v>200</v>
      </c>
      <c r="E12" s="1" t="s">
        <v>200</v>
      </c>
      <c r="F12" s="1" t="s">
        <v>200</v>
      </c>
      <c r="G12" s="1" t="s">
        <v>200</v>
      </c>
      <c r="H12" s="1" t="s">
        <v>199</v>
      </c>
      <c r="I12" s="1" t="s">
        <v>200</v>
      </c>
      <c r="J12" s="1" t="s">
        <v>200</v>
      </c>
      <c r="K12" s="1" t="s">
        <v>199</v>
      </c>
      <c r="L12" s="1" t="s">
        <v>199</v>
      </c>
      <c r="M12" s="1" t="s">
        <v>200</v>
      </c>
      <c r="N12" s="1" t="s">
        <v>200</v>
      </c>
      <c r="O12" s="1" t="s">
        <v>200</v>
      </c>
      <c r="P12" s="1" t="s">
        <v>199</v>
      </c>
      <c r="Q12" s="1" t="s">
        <v>199</v>
      </c>
      <c r="R12" s="1" t="s">
        <v>200</v>
      </c>
      <c r="S12" s="1" t="s">
        <v>199</v>
      </c>
      <c r="T12" s="1" t="s">
        <v>200</v>
      </c>
      <c r="U12" s="1" t="s">
        <v>199</v>
      </c>
      <c r="V12" s="1" t="s">
        <v>200</v>
      </c>
      <c r="W12" s="1" t="s">
        <v>200</v>
      </c>
      <c r="X12" s="1" t="s">
        <v>199</v>
      </c>
      <c r="Y12" s="1" t="s">
        <v>199</v>
      </c>
      <c r="Z12" s="1" t="s">
        <v>200</v>
      </c>
      <c r="AA12" s="1" t="s">
        <v>200</v>
      </c>
      <c r="AB12" s="1" t="s">
        <v>200</v>
      </c>
      <c r="AC12" s="1" t="s">
        <v>200</v>
      </c>
      <c r="AD12" s="1" t="s">
        <v>200</v>
      </c>
      <c r="AE12" s="1" t="s">
        <v>200</v>
      </c>
      <c r="AF12" s="1" t="s">
        <v>200</v>
      </c>
      <c r="AG12" s="1" t="s">
        <v>200</v>
      </c>
      <c r="AH12" s="1" t="s">
        <v>200</v>
      </c>
      <c r="AI12" s="1" t="s">
        <v>199</v>
      </c>
      <c r="AJ12" s="1" t="s">
        <v>200</v>
      </c>
      <c r="AK12" s="1" t="s">
        <v>200</v>
      </c>
      <c r="AL12" s="1" t="s">
        <v>200</v>
      </c>
      <c r="AM12" s="1" t="s">
        <v>200</v>
      </c>
      <c r="AN12" s="1" t="s">
        <v>200</v>
      </c>
      <c r="AO12" s="1" t="s">
        <v>199</v>
      </c>
      <c r="AP12" s="1" t="s">
        <v>199</v>
      </c>
      <c r="AQ12" s="1" t="s">
        <v>200</v>
      </c>
      <c r="AR12" s="1" t="s">
        <v>200</v>
      </c>
      <c r="AS12" s="1" t="s">
        <v>200</v>
      </c>
      <c r="AT12" s="1" t="s">
        <v>200</v>
      </c>
      <c r="AU12" s="1" t="s">
        <v>199</v>
      </c>
      <c r="AV12" s="1" t="s">
        <v>200</v>
      </c>
      <c r="AW12" s="1" t="s">
        <v>200</v>
      </c>
      <c r="AX12" s="1" t="s">
        <v>201</v>
      </c>
      <c r="AY12" s="1" t="s">
        <v>202</v>
      </c>
      <c r="AZ12" s="1" t="s">
        <v>202</v>
      </c>
      <c r="BA12" s="1" t="s">
        <v>202</v>
      </c>
      <c r="BB12" s="1" t="s">
        <v>202</v>
      </c>
      <c r="BC12" s="1" t="s">
        <v>202</v>
      </c>
      <c r="BD12" s="1" t="s">
        <v>201</v>
      </c>
      <c r="BE12" s="1" t="s">
        <v>202</v>
      </c>
      <c r="BF12" s="1" t="s">
        <v>202</v>
      </c>
      <c r="BG12" s="1" t="s">
        <v>201</v>
      </c>
      <c r="BH12" s="1" t="s">
        <v>202</v>
      </c>
      <c r="BI12" s="1" t="s">
        <v>202</v>
      </c>
      <c r="BJ12" s="1" t="s">
        <v>202</v>
      </c>
      <c r="BK12" s="1" t="s">
        <v>201</v>
      </c>
      <c r="BL12" s="1" t="s">
        <v>201</v>
      </c>
      <c r="BM12" s="1" t="s">
        <v>201</v>
      </c>
      <c r="BN12" s="1" t="s">
        <v>202</v>
      </c>
      <c r="BO12" s="1" t="s">
        <v>201</v>
      </c>
      <c r="BP12" s="1" t="s">
        <v>202</v>
      </c>
      <c r="BQ12" s="1" t="s">
        <v>201</v>
      </c>
      <c r="BR12" s="1" t="s">
        <v>201</v>
      </c>
      <c r="BS12" s="1" t="s">
        <v>201</v>
      </c>
      <c r="BT12" s="1" t="s">
        <v>202</v>
      </c>
      <c r="BU12" s="1" t="s">
        <v>202</v>
      </c>
      <c r="BV12" s="1" t="s">
        <v>202</v>
      </c>
      <c r="BW12" s="1" t="s">
        <v>201</v>
      </c>
      <c r="BX12" s="1" t="s">
        <v>202</v>
      </c>
      <c r="BY12" s="1" t="s">
        <v>202</v>
      </c>
      <c r="BZ12" s="1" t="s">
        <v>202</v>
      </c>
      <c r="CA12" s="1" t="s">
        <v>202</v>
      </c>
      <c r="CB12" s="1" t="s">
        <v>202</v>
      </c>
      <c r="CC12" s="1" t="s">
        <v>202</v>
      </c>
      <c r="CD12" s="1" t="s">
        <v>202</v>
      </c>
      <c r="CE12" s="1" t="s">
        <v>202</v>
      </c>
      <c r="CF12" s="1" t="s">
        <v>202</v>
      </c>
      <c r="CG12" s="1" t="s">
        <v>201</v>
      </c>
      <c r="CH12" s="1" t="s">
        <v>201</v>
      </c>
      <c r="CI12" s="1" t="s">
        <v>202</v>
      </c>
      <c r="CJ12" s="1" t="s">
        <v>201</v>
      </c>
      <c r="CK12" s="1" t="s">
        <v>202</v>
      </c>
      <c r="CL12" s="1" t="s">
        <v>202</v>
      </c>
      <c r="CM12" s="1" t="s">
        <v>202</v>
      </c>
      <c r="CN12" s="1" t="s">
        <v>202</v>
      </c>
      <c r="CO12" s="1" t="s">
        <v>202</v>
      </c>
      <c r="CP12" s="1" t="s">
        <v>202</v>
      </c>
      <c r="CQ12" s="1" t="s">
        <v>202</v>
      </c>
      <c r="CR12" s="1" t="s">
        <v>204</v>
      </c>
      <c r="CS12" s="1" t="s">
        <v>204</v>
      </c>
      <c r="CT12" s="1" t="s">
        <v>203</v>
      </c>
      <c r="CU12" s="1" t="s">
        <v>204</v>
      </c>
      <c r="CV12" s="1" t="s">
        <v>204</v>
      </c>
      <c r="CW12" s="1" t="s">
        <v>204</v>
      </c>
      <c r="CX12" s="1" t="s">
        <v>204</v>
      </c>
      <c r="CY12" s="1" t="s">
        <v>204</v>
      </c>
      <c r="CZ12" s="1" t="s">
        <v>203</v>
      </c>
      <c r="DA12" s="1" t="s">
        <v>204</v>
      </c>
      <c r="DB12" s="1" t="s">
        <v>204</v>
      </c>
      <c r="DC12" s="1" t="s">
        <v>204</v>
      </c>
      <c r="DD12" s="1" t="s">
        <v>204</v>
      </c>
      <c r="DE12" s="1" t="s">
        <v>204</v>
      </c>
      <c r="DF12" s="1" t="s">
        <v>204</v>
      </c>
      <c r="DG12" s="1" t="s">
        <v>204</v>
      </c>
      <c r="DH12" s="1" t="s">
        <v>204</v>
      </c>
      <c r="DI12" s="1" t="s">
        <v>204</v>
      </c>
      <c r="DJ12" s="1" t="s">
        <v>204</v>
      </c>
      <c r="DK12" s="1" t="s">
        <v>204</v>
      </c>
      <c r="DL12" s="1" t="s">
        <v>203</v>
      </c>
      <c r="DM12" s="1" t="s">
        <v>203</v>
      </c>
      <c r="DN12" s="1" t="s">
        <v>204</v>
      </c>
      <c r="DO12" s="1" t="s">
        <v>204</v>
      </c>
      <c r="DP12" s="1" t="s">
        <v>204</v>
      </c>
      <c r="DQ12" s="1" t="s">
        <v>204</v>
      </c>
      <c r="DR12" s="1" t="s">
        <v>204</v>
      </c>
      <c r="DS12" s="1" t="s">
        <v>204</v>
      </c>
      <c r="DT12" s="1" t="s">
        <v>204</v>
      </c>
      <c r="DU12" s="1" t="s">
        <v>204</v>
      </c>
      <c r="DV12" s="1" t="s">
        <v>204</v>
      </c>
      <c r="DW12" s="1" t="s">
        <v>204</v>
      </c>
      <c r="DX12" s="1" t="s">
        <v>204</v>
      </c>
      <c r="DY12" s="1" t="s">
        <v>204</v>
      </c>
      <c r="DZ12" s="1" t="s">
        <v>204</v>
      </c>
      <c r="EA12" s="1" t="s">
        <v>204</v>
      </c>
      <c r="EB12" s="1" t="s">
        <v>204</v>
      </c>
      <c r="EC12" s="1" t="s">
        <v>204</v>
      </c>
      <c r="ED12" s="1" t="s">
        <v>204</v>
      </c>
      <c r="EE12" s="1" t="s">
        <v>204</v>
      </c>
      <c r="EF12" s="1" t="s">
        <v>204</v>
      </c>
      <c r="EG12" s="1" t="s">
        <v>204</v>
      </c>
      <c r="EH12" s="1" t="s">
        <v>204</v>
      </c>
      <c r="EI12" s="1" t="s">
        <v>204</v>
      </c>
      <c r="EJ12" s="1" t="s">
        <v>204</v>
      </c>
      <c r="EK12" s="1" t="s">
        <v>204</v>
      </c>
      <c r="EL12" s="1" t="s">
        <v>205</v>
      </c>
      <c r="EM12" s="1" t="s">
        <v>205</v>
      </c>
      <c r="EN12" s="1" t="s">
        <v>205</v>
      </c>
      <c r="EO12" s="1" t="s">
        <v>205</v>
      </c>
      <c r="EP12" s="1" t="s">
        <v>206</v>
      </c>
      <c r="EQ12" s="1" t="s">
        <v>205</v>
      </c>
      <c r="ER12" s="1" t="s">
        <v>205</v>
      </c>
      <c r="ES12" s="1" t="s">
        <v>205</v>
      </c>
      <c r="ET12" s="1" t="s">
        <v>206</v>
      </c>
      <c r="EU12" s="1" t="s">
        <v>205</v>
      </c>
      <c r="EV12" s="1" t="s">
        <v>205</v>
      </c>
      <c r="EW12" s="1" t="s">
        <v>205</v>
      </c>
      <c r="EX12" s="1" t="s">
        <v>205</v>
      </c>
      <c r="EY12" s="1" t="s">
        <v>205</v>
      </c>
      <c r="EZ12" s="1" t="s">
        <v>205</v>
      </c>
      <c r="FA12" s="1" t="s">
        <v>205</v>
      </c>
      <c r="FB12" s="1" t="s">
        <v>205</v>
      </c>
      <c r="FC12" s="1" t="s">
        <v>205</v>
      </c>
      <c r="FD12" s="1" t="s">
        <v>206</v>
      </c>
      <c r="FE12" s="1" t="s">
        <v>205</v>
      </c>
      <c r="FF12" s="1" t="s">
        <v>205</v>
      </c>
      <c r="FG12" s="1" t="s">
        <v>205</v>
      </c>
      <c r="FH12" s="1" t="s">
        <v>205</v>
      </c>
      <c r="FI12" s="1" t="s">
        <v>205</v>
      </c>
      <c r="FJ12" s="1" t="s">
        <v>205</v>
      </c>
      <c r="FK12" s="1" t="s">
        <v>205</v>
      </c>
      <c r="FL12" s="1" t="s">
        <v>205</v>
      </c>
      <c r="FM12" s="1" t="s">
        <v>205</v>
      </c>
      <c r="FN12" s="1" t="s">
        <v>205</v>
      </c>
      <c r="FO12" s="1" t="s">
        <v>205</v>
      </c>
      <c r="FP12" s="1" t="s">
        <v>205</v>
      </c>
      <c r="FQ12" s="1" t="s">
        <v>205</v>
      </c>
      <c r="FR12" s="1" t="s">
        <v>205</v>
      </c>
      <c r="FS12" s="1" t="s">
        <v>205</v>
      </c>
      <c r="FT12" s="1" t="s">
        <v>205</v>
      </c>
      <c r="FU12" s="1" t="s">
        <v>205</v>
      </c>
      <c r="FV12" s="1" t="s">
        <v>205</v>
      </c>
      <c r="FW12" s="1" t="s">
        <v>205</v>
      </c>
      <c r="FX12" s="1" t="s">
        <v>205</v>
      </c>
      <c r="FY12" s="1" t="s">
        <v>206</v>
      </c>
      <c r="FZ12" s="1" t="s">
        <v>205</v>
      </c>
      <c r="GA12" s="1" t="s">
        <v>205</v>
      </c>
      <c r="GB12" s="1" t="s">
        <v>205</v>
      </c>
      <c r="GC12" s="1" t="s">
        <v>205</v>
      </c>
      <c r="GD12" s="1" t="s">
        <v>205</v>
      </c>
      <c r="GE12" s="1" t="s">
        <v>205</v>
      </c>
      <c r="GF12" s="1" t="s">
        <v>207</v>
      </c>
      <c r="GG12" s="1" t="s">
        <v>208</v>
      </c>
      <c r="GH12" s="1" t="s">
        <v>209</v>
      </c>
      <c r="GI12" s="1" t="s">
        <v>218</v>
      </c>
      <c r="GJ12" s="1" t="s">
        <v>211</v>
      </c>
      <c r="GK12" s="1" t="s">
        <v>211</v>
      </c>
      <c r="GL12" s="1" t="s">
        <v>212</v>
      </c>
      <c r="GM12" s="1" t="s">
        <v>212</v>
      </c>
      <c r="GN12" s="1" t="s">
        <v>212</v>
      </c>
      <c r="GO12" s="1" t="s">
        <v>211</v>
      </c>
      <c r="GP12" s="1" t="s">
        <v>208</v>
      </c>
      <c r="GQ12" s="1" t="s">
        <v>213</v>
      </c>
      <c r="GR12" s="1" t="s">
        <v>259</v>
      </c>
      <c r="GS12" s="2" t="s">
        <v>260</v>
      </c>
    </row>
    <row r="13" spans="1:201" x14ac:dyDescent="0.25">
      <c r="A13" s="3">
        <v>44817.606897083329</v>
      </c>
      <c r="B13" s="1" t="s">
        <v>261</v>
      </c>
      <c r="C13" s="1" t="s">
        <v>262</v>
      </c>
      <c r="D13" s="1" t="s">
        <v>199</v>
      </c>
      <c r="E13" s="1" t="s">
        <v>200</v>
      </c>
      <c r="F13" s="1" t="s">
        <v>199</v>
      </c>
      <c r="G13" s="1" t="s">
        <v>228</v>
      </c>
      <c r="H13" s="1" t="s">
        <v>200</v>
      </c>
      <c r="I13" s="1" t="s">
        <v>200</v>
      </c>
      <c r="J13" s="1" t="s">
        <v>199</v>
      </c>
      <c r="K13" s="1" t="s">
        <v>199</v>
      </c>
      <c r="L13" s="1" t="s">
        <v>200</v>
      </c>
      <c r="M13" s="1" t="s">
        <v>200</v>
      </c>
      <c r="N13" s="1" t="s">
        <v>199</v>
      </c>
      <c r="O13" s="1" t="s">
        <v>200</v>
      </c>
      <c r="P13" s="1" t="s">
        <v>199</v>
      </c>
      <c r="Q13" s="1" t="s">
        <v>199</v>
      </c>
      <c r="R13" s="1" t="s">
        <v>199</v>
      </c>
      <c r="S13" s="1" t="s">
        <v>199</v>
      </c>
      <c r="T13" s="1" t="s">
        <v>199</v>
      </c>
      <c r="U13" s="1" t="s">
        <v>200</v>
      </c>
      <c r="V13" s="1" t="s">
        <v>199</v>
      </c>
      <c r="W13" s="1" t="s">
        <v>200</v>
      </c>
      <c r="X13" s="1" t="s">
        <v>200</v>
      </c>
      <c r="Y13" s="1" t="s">
        <v>199</v>
      </c>
      <c r="Z13" s="1" t="s">
        <v>200</v>
      </c>
      <c r="AA13" s="1" t="s">
        <v>199</v>
      </c>
      <c r="AB13" s="1" t="s">
        <v>200</v>
      </c>
      <c r="AC13" s="1" t="s">
        <v>200</v>
      </c>
      <c r="AD13" s="1" t="s">
        <v>199</v>
      </c>
      <c r="AE13" s="1" t="s">
        <v>200</v>
      </c>
      <c r="AF13" s="1" t="s">
        <v>200</v>
      </c>
      <c r="AG13" s="1" t="s">
        <v>199</v>
      </c>
      <c r="AH13" s="1" t="s">
        <v>200</v>
      </c>
      <c r="AI13" s="1" t="s">
        <v>199</v>
      </c>
      <c r="AJ13" s="1" t="s">
        <v>200</v>
      </c>
      <c r="AK13" s="1" t="s">
        <v>200</v>
      </c>
      <c r="AL13" s="1" t="s">
        <v>200</v>
      </c>
      <c r="AM13" s="1" t="s">
        <v>199</v>
      </c>
      <c r="AN13" s="1" t="s">
        <v>199</v>
      </c>
      <c r="AO13" s="1" t="s">
        <v>199</v>
      </c>
      <c r="AP13" s="1" t="s">
        <v>199</v>
      </c>
      <c r="AQ13" s="1" t="s">
        <v>200</v>
      </c>
      <c r="AR13" s="1" t="s">
        <v>199</v>
      </c>
      <c r="AS13" s="1" t="s">
        <v>200</v>
      </c>
      <c r="AT13" s="1" t="s">
        <v>199</v>
      </c>
      <c r="AU13" s="1" t="s">
        <v>199</v>
      </c>
      <c r="AV13" s="1" t="s">
        <v>200</v>
      </c>
      <c r="AW13" s="1" t="s">
        <v>200</v>
      </c>
      <c r="AX13" s="1" t="s">
        <v>201</v>
      </c>
      <c r="AY13" s="1" t="s">
        <v>201</v>
      </c>
      <c r="AZ13" s="1" t="s">
        <v>201</v>
      </c>
      <c r="BA13" s="1" t="s">
        <v>201</v>
      </c>
      <c r="BB13" s="1" t="s">
        <v>202</v>
      </c>
      <c r="BC13" s="1" t="s">
        <v>202</v>
      </c>
      <c r="BD13" s="1" t="s">
        <v>201</v>
      </c>
      <c r="BE13" s="1" t="s">
        <v>201</v>
      </c>
      <c r="BF13" s="1" t="s">
        <v>201</v>
      </c>
      <c r="BG13" s="1" t="s">
        <v>202</v>
      </c>
      <c r="BH13" s="1" t="s">
        <v>201</v>
      </c>
      <c r="BI13" s="1" t="s">
        <v>202</v>
      </c>
      <c r="BJ13" s="1" t="s">
        <v>201</v>
      </c>
      <c r="BK13" s="1" t="s">
        <v>201</v>
      </c>
      <c r="BL13" s="1" t="s">
        <v>202</v>
      </c>
      <c r="BM13" s="1" t="s">
        <v>202</v>
      </c>
      <c r="BN13" s="1" t="s">
        <v>201</v>
      </c>
      <c r="BO13" s="1" t="s">
        <v>201</v>
      </c>
      <c r="BP13" s="1" t="s">
        <v>201</v>
      </c>
      <c r="BQ13" s="1" t="s">
        <v>202</v>
      </c>
      <c r="BR13" s="1" t="s">
        <v>202</v>
      </c>
      <c r="BS13" s="1" t="s">
        <v>202</v>
      </c>
      <c r="BT13" s="1" t="s">
        <v>202</v>
      </c>
      <c r="BU13" s="1" t="s">
        <v>201</v>
      </c>
      <c r="BV13" s="1" t="s">
        <v>202</v>
      </c>
      <c r="BW13" s="1" t="s">
        <v>202</v>
      </c>
      <c r="BX13" s="1" t="s">
        <v>201</v>
      </c>
      <c r="BY13" s="1" t="s">
        <v>202</v>
      </c>
      <c r="BZ13" s="1" t="s">
        <v>202</v>
      </c>
      <c r="CA13" s="1" t="s">
        <v>202</v>
      </c>
      <c r="CB13" s="1" t="s">
        <v>202</v>
      </c>
      <c r="CC13" s="1" t="s">
        <v>201</v>
      </c>
      <c r="CD13" s="1" t="s">
        <v>202</v>
      </c>
      <c r="CE13" s="1" t="s">
        <v>202</v>
      </c>
      <c r="CF13" s="1" t="s">
        <v>202</v>
      </c>
      <c r="CG13" s="1" t="s">
        <v>201</v>
      </c>
      <c r="CH13" s="1" t="s">
        <v>201</v>
      </c>
      <c r="CI13" s="1" t="s">
        <v>201</v>
      </c>
      <c r="CJ13" s="1" t="s">
        <v>201</v>
      </c>
      <c r="CK13" s="1" t="s">
        <v>202</v>
      </c>
      <c r="CL13" s="1" t="s">
        <v>201</v>
      </c>
      <c r="CM13" s="1" t="s">
        <v>201</v>
      </c>
      <c r="CN13" s="1" t="s">
        <v>201</v>
      </c>
      <c r="CO13" s="1" t="s">
        <v>202</v>
      </c>
      <c r="CP13" s="1" t="s">
        <v>202</v>
      </c>
      <c r="CQ13" s="1" t="s">
        <v>202</v>
      </c>
      <c r="CR13" s="1" t="s">
        <v>203</v>
      </c>
      <c r="CS13" s="1" t="s">
        <v>203</v>
      </c>
      <c r="CT13" s="1" t="s">
        <v>203</v>
      </c>
      <c r="CU13" s="1" t="s">
        <v>228</v>
      </c>
      <c r="CV13" s="1" t="s">
        <v>204</v>
      </c>
      <c r="CW13" s="1" t="s">
        <v>204</v>
      </c>
      <c r="CX13" s="1" t="s">
        <v>203</v>
      </c>
      <c r="CY13" s="1" t="s">
        <v>204</v>
      </c>
      <c r="CZ13" s="1" t="s">
        <v>204</v>
      </c>
      <c r="DA13" s="1" t="s">
        <v>204</v>
      </c>
      <c r="DB13" s="1" t="s">
        <v>203</v>
      </c>
      <c r="DC13" s="1" t="s">
        <v>204</v>
      </c>
      <c r="DD13" s="1" t="s">
        <v>204</v>
      </c>
      <c r="DE13" s="1" t="s">
        <v>204</v>
      </c>
      <c r="DF13" s="1" t="s">
        <v>203</v>
      </c>
      <c r="DG13" s="1" t="s">
        <v>204</v>
      </c>
      <c r="DH13" s="1" t="s">
        <v>204</v>
      </c>
      <c r="DI13" s="1" t="s">
        <v>204</v>
      </c>
      <c r="DJ13" s="1" t="s">
        <v>203</v>
      </c>
      <c r="DK13" s="1" t="s">
        <v>204</v>
      </c>
      <c r="DL13" s="1" t="s">
        <v>204</v>
      </c>
      <c r="DM13" s="1" t="s">
        <v>204</v>
      </c>
      <c r="DN13" s="1" t="s">
        <v>204</v>
      </c>
      <c r="DO13" s="1" t="s">
        <v>203</v>
      </c>
      <c r="DP13" s="1" t="s">
        <v>204</v>
      </c>
      <c r="DQ13" s="1" t="s">
        <v>204</v>
      </c>
      <c r="DR13" s="1" t="s">
        <v>204</v>
      </c>
      <c r="DS13" s="1" t="s">
        <v>204</v>
      </c>
      <c r="DT13" s="1" t="s">
        <v>204</v>
      </c>
      <c r="DU13" s="1" t="s">
        <v>203</v>
      </c>
      <c r="DV13" s="1" t="s">
        <v>204</v>
      </c>
      <c r="DW13" s="1" t="s">
        <v>204</v>
      </c>
      <c r="DX13" s="1" t="s">
        <v>204</v>
      </c>
      <c r="DY13" s="1" t="s">
        <v>204</v>
      </c>
      <c r="DZ13" s="1" t="s">
        <v>204</v>
      </c>
      <c r="EA13" s="1" t="s">
        <v>204</v>
      </c>
      <c r="EB13" s="1" t="s">
        <v>204</v>
      </c>
      <c r="EC13" s="1" t="s">
        <v>203</v>
      </c>
      <c r="ED13" s="1" t="s">
        <v>203</v>
      </c>
      <c r="EE13" s="1" t="s">
        <v>204</v>
      </c>
      <c r="EF13" s="1" t="s">
        <v>204</v>
      </c>
      <c r="EG13" s="1" t="s">
        <v>203</v>
      </c>
      <c r="EH13" s="1" t="s">
        <v>203</v>
      </c>
      <c r="EI13" s="1" t="s">
        <v>204</v>
      </c>
      <c r="EJ13" s="1" t="s">
        <v>204</v>
      </c>
      <c r="EK13" s="1" t="s">
        <v>204</v>
      </c>
      <c r="EL13" s="1" t="s">
        <v>205</v>
      </c>
      <c r="EM13" s="1" t="s">
        <v>205</v>
      </c>
      <c r="EN13" s="1" t="s">
        <v>206</v>
      </c>
      <c r="EO13" s="1" t="s">
        <v>206</v>
      </c>
      <c r="EP13" s="1" t="s">
        <v>205</v>
      </c>
      <c r="EQ13" s="1" t="s">
        <v>205</v>
      </c>
      <c r="ER13" s="1" t="s">
        <v>206</v>
      </c>
      <c r="ES13" s="1" t="s">
        <v>205</v>
      </c>
      <c r="ET13" s="1" t="s">
        <v>205</v>
      </c>
      <c r="EU13" s="1" t="s">
        <v>205</v>
      </c>
      <c r="EV13" s="1" t="s">
        <v>206</v>
      </c>
      <c r="EW13" s="1" t="s">
        <v>205</v>
      </c>
      <c r="EX13" s="1" t="s">
        <v>205</v>
      </c>
      <c r="EY13" s="1" t="s">
        <v>206</v>
      </c>
      <c r="EZ13" s="1" t="s">
        <v>205</v>
      </c>
      <c r="FA13" s="1" t="s">
        <v>205</v>
      </c>
      <c r="FB13" s="1" t="s">
        <v>205</v>
      </c>
      <c r="FC13" s="1" t="s">
        <v>205</v>
      </c>
      <c r="FD13" s="1" t="s">
        <v>206</v>
      </c>
      <c r="FE13" s="1" t="s">
        <v>205</v>
      </c>
      <c r="FF13" s="1" t="s">
        <v>205</v>
      </c>
      <c r="FG13" s="1" t="s">
        <v>205</v>
      </c>
      <c r="FH13" s="1" t="s">
        <v>205</v>
      </c>
      <c r="FI13" s="1" t="s">
        <v>206</v>
      </c>
      <c r="FJ13" s="1" t="s">
        <v>205</v>
      </c>
      <c r="FK13" s="1" t="s">
        <v>205</v>
      </c>
      <c r="FL13" s="1" t="s">
        <v>206</v>
      </c>
      <c r="FM13" s="1" t="s">
        <v>205</v>
      </c>
      <c r="FN13" s="1" t="s">
        <v>205</v>
      </c>
      <c r="FO13" s="1" t="s">
        <v>206</v>
      </c>
      <c r="FP13" s="1" t="s">
        <v>205</v>
      </c>
      <c r="FQ13" s="1" t="s">
        <v>205</v>
      </c>
      <c r="FR13" s="1" t="s">
        <v>205</v>
      </c>
      <c r="FS13" s="1" t="s">
        <v>205</v>
      </c>
      <c r="FT13" s="1" t="s">
        <v>205</v>
      </c>
      <c r="FU13" s="1" t="s">
        <v>206</v>
      </c>
      <c r="FV13" s="1" t="s">
        <v>205</v>
      </c>
      <c r="FW13" s="1" t="s">
        <v>206</v>
      </c>
      <c r="FX13" s="1" t="s">
        <v>206</v>
      </c>
      <c r="FY13" s="1" t="s">
        <v>205</v>
      </c>
      <c r="FZ13" s="1" t="s">
        <v>205</v>
      </c>
      <c r="GA13" s="1" t="s">
        <v>205</v>
      </c>
      <c r="GB13" s="1" t="s">
        <v>205</v>
      </c>
      <c r="GC13" s="1" t="s">
        <v>205</v>
      </c>
      <c r="GD13" s="1" t="s">
        <v>205</v>
      </c>
      <c r="GE13" s="1" t="s">
        <v>205</v>
      </c>
      <c r="GF13" s="1" t="s">
        <v>207</v>
      </c>
      <c r="GG13" s="1" t="s">
        <v>208</v>
      </c>
      <c r="GH13" s="1" t="s">
        <v>229</v>
      </c>
      <c r="GI13" s="1" t="s">
        <v>210</v>
      </c>
      <c r="GJ13" s="1" t="s">
        <v>230</v>
      </c>
      <c r="GK13" s="1" t="s">
        <v>230</v>
      </c>
      <c r="GL13" s="1" t="s">
        <v>212</v>
      </c>
      <c r="GM13" s="1" t="s">
        <v>212</v>
      </c>
      <c r="GN13" s="1" t="s">
        <v>212</v>
      </c>
      <c r="GO13" s="1" t="s">
        <v>230</v>
      </c>
      <c r="GP13" s="1" t="s">
        <v>208</v>
      </c>
      <c r="GQ13" s="1" t="s">
        <v>219</v>
      </c>
      <c r="GR13" s="1" t="s">
        <v>263</v>
      </c>
      <c r="GS13" s="2" t="s">
        <v>264</v>
      </c>
    </row>
    <row r="14" spans="1:201" x14ac:dyDescent="0.25">
      <c r="A14" s="3">
        <v>44817.632584409723</v>
      </c>
      <c r="B14" s="1" t="s">
        <v>265</v>
      </c>
      <c r="C14" s="1" t="s">
        <v>266</v>
      </c>
      <c r="D14" s="1" t="s">
        <v>228</v>
      </c>
      <c r="E14" s="1" t="s">
        <v>200</v>
      </c>
      <c r="F14" s="1" t="s">
        <v>199</v>
      </c>
      <c r="G14" s="1" t="s">
        <v>199</v>
      </c>
      <c r="H14" s="1" t="s">
        <v>199</v>
      </c>
      <c r="I14" s="1" t="s">
        <v>199</v>
      </c>
      <c r="J14" s="1" t="s">
        <v>199</v>
      </c>
      <c r="K14" s="1" t="s">
        <v>199</v>
      </c>
      <c r="L14" s="1" t="s">
        <v>199</v>
      </c>
      <c r="M14" s="1" t="s">
        <v>199</v>
      </c>
      <c r="N14" s="1" t="s">
        <v>200</v>
      </c>
      <c r="O14" s="1" t="s">
        <v>199</v>
      </c>
      <c r="P14" s="1" t="s">
        <v>200</v>
      </c>
      <c r="Q14" s="1" t="s">
        <v>200</v>
      </c>
      <c r="R14" s="1" t="s">
        <v>199</v>
      </c>
      <c r="S14" s="1" t="s">
        <v>228</v>
      </c>
      <c r="T14" s="1" t="s">
        <v>200</v>
      </c>
      <c r="U14" s="1" t="s">
        <v>200</v>
      </c>
      <c r="V14" s="1" t="s">
        <v>199</v>
      </c>
      <c r="W14" s="1" t="s">
        <v>200</v>
      </c>
      <c r="X14" s="1" t="s">
        <v>199</v>
      </c>
      <c r="Y14" s="1" t="s">
        <v>199</v>
      </c>
      <c r="Z14" s="1" t="s">
        <v>199</v>
      </c>
      <c r="AA14" s="1" t="s">
        <v>199</v>
      </c>
      <c r="AB14" s="1" t="s">
        <v>199</v>
      </c>
      <c r="AC14" s="1" t="s">
        <v>199</v>
      </c>
      <c r="AD14" s="1" t="s">
        <v>199</v>
      </c>
      <c r="AE14" s="1" t="s">
        <v>199</v>
      </c>
      <c r="AF14" s="1" t="s">
        <v>200</v>
      </c>
      <c r="AG14" s="1" t="s">
        <v>199</v>
      </c>
      <c r="AH14" s="1" t="s">
        <v>199</v>
      </c>
      <c r="AI14" s="1" t="s">
        <v>199</v>
      </c>
      <c r="AJ14" s="1" t="s">
        <v>228</v>
      </c>
      <c r="AK14" s="1" t="s">
        <v>200</v>
      </c>
      <c r="AL14" s="1" t="s">
        <v>199</v>
      </c>
      <c r="AM14" s="1" t="s">
        <v>199</v>
      </c>
      <c r="AN14" s="1" t="s">
        <v>199</v>
      </c>
      <c r="AO14" s="1" t="s">
        <v>199</v>
      </c>
      <c r="AP14" s="1" t="s">
        <v>199</v>
      </c>
      <c r="AQ14" s="1" t="s">
        <v>200</v>
      </c>
      <c r="AR14" s="1" t="s">
        <v>199</v>
      </c>
      <c r="AS14" s="1" t="s">
        <v>199</v>
      </c>
      <c r="AT14" s="1" t="s">
        <v>199</v>
      </c>
      <c r="AU14" s="1" t="s">
        <v>200</v>
      </c>
      <c r="AV14" s="1" t="s">
        <v>199</v>
      </c>
      <c r="AW14" s="1" t="s">
        <v>200</v>
      </c>
      <c r="AX14" s="1" t="s">
        <v>201</v>
      </c>
      <c r="AY14" s="1" t="s">
        <v>202</v>
      </c>
      <c r="AZ14" s="1" t="s">
        <v>201</v>
      </c>
      <c r="BA14" s="1" t="s">
        <v>201</v>
      </c>
      <c r="BB14" s="1" t="s">
        <v>202</v>
      </c>
      <c r="BC14" s="1" t="s">
        <v>201</v>
      </c>
      <c r="BD14" s="1" t="s">
        <v>201</v>
      </c>
      <c r="BE14" s="1" t="s">
        <v>201</v>
      </c>
      <c r="BF14" s="1" t="s">
        <v>201</v>
      </c>
      <c r="BG14" s="1" t="s">
        <v>201</v>
      </c>
      <c r="BH14" s="1" t="s">
        <v>202</v>
      </c>
      <c r="BI14" s="1" t="s">
        <v>201</v>
      </c>
      <c r="BJ14" s="1" t="s">
        <v>202</v>
      </c>
      <c r="BK14" s="1" t="s">
        <v>202</v>
      </c>
      <c r="BL14" s="1" t="s">
        <v>201</v>
      </c>
      <c r="BM14" s="1" t="s">
        <v>201</v>
      </c>
      <c r="BN14" s="1" t="s">
        <v>202</v>
      </c>
      <c r="BO14" s="1" t="s">
        <v>201</v>
      </c>
      <c r="BP14" s="1" t="s">
        <v>201</v>
      </c>
      <c r="BQ14" s="1" t="s">
        <v>202</v>
      </c>
      <c r="BR14" s="1" t="s">
        <v>201</v>
      </c>
      <c r="BS14" s="1" t="s">
        <v>201</v>
      </c>
      <c r="BT14" s="1" t="s">
        <v>201</v>
      </c>
      <c r="BU14" s="1" t="s">
        <v>201</v>
      </c>
      <c r="BV14" s="1" t="s">
        <v>201</v>
      </c>
      <c r="BW14" s="1" t="s">
        <v>201</v>
      </c>
      <c r="BX14" s="1" t="s">
        <v>202</v>
      </c>
      <c r="BY14" s="1" t="s">
        <v>201</v>
      </c>
      <c r="BZ14" s="1" t="s">
        <v>201</v>
      </c>
      <c r="CA14" s="1" t="s">
        <v>201</v>
      </c>
      <c r="CB14" s="1" t="s">
        <v>201</v>
      </c>
      <c r="CC14" s="1" t="s">
        <v>201</v>
      </c>
      <c r="CD14" s="1" t="s">
        <v>228</v>
      </c>
      <c r="CE14" s="1" t="s">
        <v>201</v>
      </c>
      <c r="CF14" s="1" t="s">
        <v>201</v>
      </c>
      <c r="CG14" s="1" t="s">
        <v>201</v>
      </c>
      <c r="CH14" s="1" t="s">
        <v>201</v>
      </c>
      <c r="CI14" s="1" t="s">
        <v>201</v>
      </c>
      <c r="CJ14" s="1" t="s">
        <v>201</v>
      </c>
      <c r="CK14" s="1" t="s">
        <v>202</v>
      </c>
      <c r="CL14" s="1" t="s">
        <v>201</v>
      </c>
      <c r="CM14" s="1" t="s">
        <v>201</v>
      </c>
      <c r="CN14" s="1" t="s">
        <v>201</v>
      </c>
      <c r="CO14" s="1" t="s">
        <v>202</v>
      </c>
      <c r="CP14" s="1" t="s">
        <v>201</v>
      </c>
      <c r="CQ14" s="1" t="s">
        <v>201</v>
      </c>
      <c r="CR14" s="1" t="s">
        <v>203</v>
      </c>
      <c r="CS14" s="1" t="s">
        <v>203</v>
      </c>
      <c r="CT14" s="1" t="s">
        <v>203</v>
      </c>
      <c r="CU14" s="1" t="s">
        <v>203</v>
      </c>
      <c r="CV14" s="1" t="s">
        <v>203</v>
      </c>
      <c r="CW14" s="1" t="s">
        <v>203</v>
      </c>
      <c r="CX14" s="1" t="s">
        <v>203</v>
      </c>
      <c r="CY14" s="1" t="s">
        <v>203</v>
      </c>
      <c r="CZ14" s="1" t="s">
        <v>203</v>
      </c>
      <c r="DA14" s="1" t="s">
        <v>203</v>
      </c>
      <c r="DB14" s="1" t="s">
        <v>203</v>
      </c>
      <c r="DC14" s="1" t="s">
        <v>203</v>
      </c>
      <c r="DD14" s="1" t="s">
        <v>203</v>
      </c>
      <c r="DE14" s="1" t="s">
        <v>203</v>
      </c>
      <c r="DF14" s="1" t="s">
        <v>203</v>
      </c>
      <c r="DG14" s="1" t="s">
        <v>203</v>
      </c>
      <c r="DH14" s="1" t="s">
        <v>203</v>
      </c>
      <c r="DI14" s="1" t="s">
        <v>203</v>
      </c>
      <c r="DJ14" s="1" t="s">
        <v>203</v>
      </c>
      <c r="DK14" s="1" t="s">
        <v>203</v>
      </c>
      <c r="DL14" s="1" t="s">
        <v>203</v>
      </c>
      <c r="DM14" s="1" t="s">
        <v>203</v>
      </c>
      <c r="DN14" s="1" t="s">
        <v>203</v>
      </c>
      <c r="DO14" s="1" t="s">
        <v>203</v>
      </c>
      <c r="DP14" s="1" t="s">
        <v>203</v>
      </c>
      <c r="DQ14" s="1" t="s">
        <v>203</v>
      </c>
      <c r="DR14" s="1" t="s">
        <v>203</v>
      </c>
      <c r="DS14" s="1" t="s">
        <v>203</v>
      </c>
      <c r="DT14" s="1" t="s">
        <v>203</v>
      </c>
      <c r="DU14" s="1" t="s">
        <v>203</v>
      </c>
      <c r="DV14" s="1" t="s">
        <v>203</v>
      </c>
      <c r="DW14" s="1" t="s">
        <v>203</v>
      </c>
      <c r="DX14" s="1" t="s">
        <v>203</v>
      </c>
      <c r="DY14" s="1" t="s">
        <v>203</v>
      </c>
      <c r="DZ14" s="1" t="s">
        <v>203</v>
      </c>
      <c r="EA14" s="1" t="s">
        <v>203</v>
      </c>
      <c r="EB14" s="1" t="s">
        <v>203</v>
      </c>
      <c r="EC14" s="1" t="s">
        <v>203</v>
      </c>
      <c r="ED14" s="1" t="s">
        <v>203</v>
      </c>
      <c r="EE14" s="1" t="s">
        <v>203</v>
      </c>
      <c r="EF14" s="1" t="s">
        <v>203</v>
      </c>
      <c r="EG14" s="1" t="s">
        <v>203</v>
      </c>
      <c r="EH14" s="1" t="s">
        <v>203</v>
      </c>
      <c r="EI14" s="1" t="s">
        <v>203</v>
      </c>
      <c r="EJ14" s="1" t="s">
        <v>203</v>
      </c>
      <c r="EK14" s="1" t="s">
        <v>203</v>
      </c>
      <c r="EL14" s="1" t="s">
        <v>205</v>
      </c>
      <c r="EM14" s="1" t="s">
        <v>205</v>
      </c>
      <c r="EN14" s="1" t="s">
        <v>206</v>
      </c>
      <c r="EO14" s="1" t="s">
        <v>206</v>
      </c>
      <c r="EP14" s="1" t="s">
        <v>206</v>
      </c>
      <c r="EQ14" s="1" t="s">
        <v>206</v>
      </c>
      <c r="ER14" s="1" t="s">
        <v>205</v>
      </c>
      <c r="ES14" s="1" t="s">
        <v>206</v>
      </c>
      <c r="ET14" s="1" t="s">
        <v>205</v>
      </c>
      <c r="EU14" s="1" t="s">
        <v>206</v>
      </c>
      <c r="EV14" s="1" t="s">
        <v>205</v>
      </c>
      <c r="EW14" s="1" t="s">
        <v>205</v>
      </c>
      <c r="EX14" s="1" t="s">
        <v>205</v>
      </c>
      <c r="EY14" s="1" t="s">
        <v>205</v>
      </c>
      <c r="EZ14" s="1" t="s">
        <v>206</v>
      </c>
      <c r="FA14" s="1" t="s">
        <v>206</v>
      </c>
      <c r="FB14" s="1" t="s">
        <v>205</v>
      </c>
      <c r="FC14" s="1" t="s">
        <v>206</v>
      </c>
      <c r="FD14" s="1" t="s">
        <v>206</v>
      </c>
      <c r="FE14" s="1" t="s">
        <v>205</v>
      </c>
      <c r="FF14" s="1" t="s">
        <v>205</v>
      </c>
      <c r="FG14" s="1" t="s">
        <v>206</v>
      </c>
      <c r="FH14" s="1" t="s">
        <v>206</v>
      </c>
      <c r="FI14" s="1" t="s">
        <v>206</v>
      </c>
      <c r="FJ14" s="1" t="s">
        <v>206</v>
      </c>
      <c r="FK14" s="1" t="s">
        <v>206</v>
      </c>
      <c r="FL14" s="1" t="s">
        <v>206</v>
      </c>
      <c r="FM14" s="1" t="s">
        <v>206</v>
      </c>
      <c r="FN14" s="1" t="s">
        <v>206</v>
      </c>
      <c r="FO14" s="1" t="s">
        <v>206</v>
      </c>
      <c r="FP14" s="1" t="s">
        <v>206</v>
      </c>
      <c r="FQ14" s="1" t="s">
        <v>206</v>
      </c>
      <c r="FR14" s="1" t="s">
        <v>206</v>
      </c>
      <c r="FS14" s="1" t="s">
        <v>206</v>
      </c>
      <c r="FT14" s="1" t="s">
        <v>206</v>
      </c>
      <c r="FU14" s="1" t="s">
        <v>206</v>
      </c>
      <c r="FV14" s="1" t="s">
        <v>206</v>
      </c>
      <c r="FW14" s="1" t="s">
        <v>206</v>
      </c>
      <c r="FX14" s="1" t="s">
        <v>206</v>
      </c>
      <c r="FY14" s="1" t="s">
        <v>205</v>
      </c>
      <c r="FZ14" s="1" t="s">
        <v>206</v>
      </c>
      <c r="GA14" s="1" t="s">
        <v>205</v>
      </c>
      <c r="GB14" s="1" t="s">
        <v>206</v>
      </c>
      <c r="GC14" s="1" t="s">
        <v>205</v>
      </c>
      <c r="GD14" s="1" t="s">
        <v>206</v>
      </c>
      <c r="GE14" s="1" t="s">
        <v>206</v>
      </c>
      <c r="GF14" s="1" t="s">
        <v>207</v>
      </c>
      <c r="GG14" s="1" t="s">
        <v>208</v>
      </c>
      <c r="GH14" s="1" t="s">
        <v>209</v>
      </c>
      <c r="GI14" s="1" t="s">
        <v>218</v>
      </c>
      <c r="GJ14" s="1" t="s">
        <v>211</v>
      </c>
      <c r="GK14" s="1" t="s">
        <v>211</v>
      </c>
      <c r="GL14" s="1" t="s">
        <v>212</v>
      </c>
      <c r="GM14" s="1" t="s">
        <v>212</v>
      </c>
      <c r="GN14" s="1" t="s">
        <v>212</v>
      </c>
      <c r="GO14" s="1" t="s">
        <v>211</v>
      </c>
      <c r="GP14" s="1" t="s">
        <v>208</v>
      </c>
      <c r="GQ14" s="1" t="s">
        <v>219</v>
      </c>
      <c r="GR14" s="1" t="s">
        <v>267</v>
      </c>
      <c r="GS14" s="2" t="s">
        <v>268</v>
      </c>
    </row>
    <row r="15" spans="1:201" x14ac:dyDescent="0.25">
      <c r="A15" s="3">
        <v>44817.632996793982</v>
      </c>
      <c r="B15" s="1" t="s">
        <v>269</v>
      </c>
      <c r="C15" s="1" t="s">
        <v>270</v>
      </c>
      <c r="D15" s="1" t="s">
        <v>199</v>
      </c>
      <c r="E15" s="1" t="s">
        <v>199</v>
      </c>
      <c r="F15" s="1" t="s">
        <v>199</v>
      </c>
      <c r="G15" s="1" t="s">
        <v>199</v>
      </c>
      <c r="H15" s="1" t="s">
        <v>199</v>
      </c>
      <c r="I15" s="1" t="s">
        <v>200</v>
      </c>
      <c r="J15" s="1" t="s">
        <v>200</v>
      </c>
      <c r="K15" s="1" t="s">
        <v>199</v>
      </c>
      <c r="L15" s="1" t="s">
        <v>200</v>
      </c>
      <c r="M15" s="1" t="s">
        <v>228</v>
      </c>
      <c r="N15" s="1" t="s">
        <v>199</v>
      </c>
      <c r="O15" s="1" t="s">
        <v>228</v>
      </c>
      <c r="P15" s="1" t="s">
        <v>199</v>
      </c>
      <c r="Q15" s="1" t="s">
        <v>199</v>
      </c>
      <c r="R15" s="1" t="s">
        <v>199</v>
      </c>
      <c r="S15" s="1" t="s">
        <v>199</v>
      </c>
      <c r="T15" s="1" t="s">
        <v>228</v>
      </c>
      <c r="U15" s="1" t="s">
        <v>199</v>
      </c>
      <c r="V15" s="1" t="s">
        <v>228</v>
      </c>
      <c r="W15" s="1" t="s">
        <v>199</v>
      </c>
      <c r="X15" s="1" t="s">
        <v>199</v>
      </c>
      <c r="Y15" s="1" t="s">
        <v>199</v>
      </c>
      <c r="Z15" s="1" t="s">
        <v>200</v>
      </c>
      <c r="AA15" s="1" t="s">
        <v>199</v>
      </c>
      <c r="AB15" s="1" t="s">
        <v>199</v>
      </c>
      <c r="AC15" s="1" t="s">
        <v>199</v>
      </c>
      <c r="AD15" s="1" t="s">
        <v>200</v>
      </c>
      <c r="AE15" s="1" t="s">
        <v>200</v>
      </c>
      <c r="AF15" s="1" t="s">
        <v>200</v>
      </c>
      <c r="AG15" s="1" t="s">
        <v>200</v>
      </c>
      <c r="AH15" s="1" t="s">
        <v>199</v>
      </c>
      <c r="AI15" s="1" t="s">
        <v>200</v>
      </c>
      <c r="AJ15" s="1" t="s">
        <v>199</v>
      </c>
      <c r="AK15" s="1" t="s">
        <v>200</v>
      </c>
      <c r="AL15" s="1" t="s">
        <v>199</v>
      </c>
      <c r="AM15" s="1" t="s">
        <v>199</v>
      </c>
      <c r="AN15" s="1" t="s">
        <v>199</v>
      </c>
      <c r="AO15" s="1" t="s">
        <v>199</v>
      </c>
      <c r="AP15" s="1" t="s">
        <v>199</v>
      </c>
      <c r="AQ15" s="1" t="s">
        <v>200</v>
      </c>
      <c r="AR15" s="1" t="s">
        <v>199</v>
      </c>
      <c r="AS15" s="1" t="s">
        <v>200</v>
      </c>
      <c r="AT15" s="1" t="s">
        <v>199</v>
      </c>
      <c r="AU15" s="1" t="s">
        <v>200</v>
      </c>
      <c r="AV15" s="1" t="s">
        <v>200</v>
      </c>
      <c r="AW15" s="1" t="s">
        <v>200</v>
      </c>
      <c r="AX15" s="1" t="s">
        <v>201</v>
      </c>
      <c r="AY15" s="1" t="s">
        <v>202</v>
      </c>
      <c r="AZ15" s="1" t="s">
        <v>201</v>
      </c>
      <c r="BA15" s="1" t="s">
        <v>202</v>
      </c>
      <c r="BB15" s="1" t="s">
        <v>202</v>
      </c>
      <c r="BC15" s="1" t="s">
        <v>202</v>
      </c>
      <c r="BD15" s="1" t="s">
        <v>202</v>
      </c>
      <c r="BE15" s="1" t="s">
        <v>201</v>
      </c>
      <c r="BF15" s="1" t="s">
        <v>202</v>
      </c>
      <c r="BG15" s="1" t="s">
        <v>201</v>
      </c>
      <c r="BH15" s="1" t="s">
        <v>202</v>
      </c>
      <c r="BI15" s="1" t="s">
        <v>201</v>
      </c>
      <c r="BJ15" s="1" t="s">
        <v>202</v>
      </c>
      <c r="BK15" s="1" t="s">
        <v>201</v>
      </c>
      <c r="BL15" s="1" t="s">
        <v>202</v>
      </c>
      <c r="BM15" s="1" t="s">
        <v>201</v>
      </c>
      <c r="BN15" s="1" t="s">
        <v>201</v>
      </c>
      <c r="BO15" s="1" t="s">
        <v>202</v>
      </c>
      <c r="BP15" s="1" t="s">
        <v>201</v>
      </c>
      <c r="BQ15" s="1" t="s">
        <v>202</v>
      </c>
      <c r="BR15" s="1" t="s">
        <v>201</v>
      </c>
      <c r="BS15" s="1" t="s">
        <v>201</v>
      </c>
      <c r="BT15" s="1" t="s">
        <v>202</v>
      </c>
      <c r="BU15" s="1" t="s">
        <v>201</v>
      </c>
      <c r="BV15" s="1" t="s">
        <v>202</v>
      </c>
      <c r="BW15" s="1" t="s">
        <v>202</v>
      </c>
      <c r="BX15" s="1" t="s">
        <v>201</v>
      </c>
      <c r="BY15" s="1" t="s">
        <v>202</v>
      </c>
      <c r="BZ15" s="1" t="s">
        <v>202</v>
      </c>
      <c r="CA15" s="1" t="s">
        <v>202</v>
      </c>
      <c r="CB15" s="1" t="s">
        <v>201</v>
      </c>
      <c r="CC15" s="1" t="s">
        <v>201</v>
      </c>
      <c r="CD15" s="1" t="s">
        <v>201</v>
      </c>
      <c r="CE15" s="1" t="s">
        <v>202</v>
      </c>
      <c r="CF15" s="1" t="s">
        <v>202</v>
      </c>
      <c r="CG15" s="1" t="s">
        <v>202</v>
      </c>
      <c r="CH15" s="1" t="s">
        <v>201</v>
      </c>
      <c r="CI15" s="1" t="s">
        <v>201</v>
      </c>
      <c r="CJ15" s="1" t="s">
        <v>201</v>
      </c>
      <c r="CK15" s="1" t="s">
        <v>202</v>
      </c>
      <c r="CL15" s="1" t="s">
        <v>201</v>
      </c>
      <c r="CM15" s="1" t="s">
        <v>201</v>
      </c>
      <c r="CN15" s="1" t="s">
        <v>201</v>
      </c>
      <c r="CO15" s="1" t="s">
        <v>202</v>
      </c>
      <c r="CP15" s="1" t="s">
        <v>202</v>
      </c>
      <c r="CQ15" s="1" t="s">
        <v>202</v>
      </c>
      <c r="CR15" s="1" t="s">
        <v>203</v>
      </c>
      <c r="CS15" s="1" t="s">
        <v>203</v>
      </c>
      <c r="CT15" s="1" t="s">
        <v>204</v>
      </c>
      <c r="CU15" s="1" t="s">
        <v>203</v>
      </c>
      <c r="CV15" s="1" t="s">
        <v>204</v>
      </c>
      <c r="CW15" s="1" t="s">
        <v>203</v>
      </c>
      <c r="CX15" s="1" t="s">
        <v>204</v>
      </c>
      <c r="CY15" s="1" t="s">
        <v>204</v>
      </c>
      <c r="CZ15" s="1" t="s">
        <v>204</v>
      </c>
      <c r="DA15" s="1" t="s">
        <v>204</v>
      </c>
      <c r="DB15" s="1" t="s">
        <v>204</v>
      </c>
      <c r="DC15" s="1" t="s">
        <v>203</v>
      </c>
      <c r="DD15" s="1" t="s">
        <v>204</v>
      </c>
      <c r="DE15" s="1" t="s">
        <v>204</v>
      </c>
      <c r="DF15" s="1" t="s">
        <v>204</v>
      </c>
      <c r="DG15" s="1" t="s">
        <v>204</v>
      </c>
      <c r="DH15" s="1" t="s">
        <v>204</v>
      </c>
      <c r="DI15" s="1" t="s">
        <v>204</v>
      </c>
      <c r="DJ15" s="1" t="s">
        <v>204</v>
      </c>
      <c r="DK15" s="1" t="s">
        <v>204</v>
      </c>
      <c r="DL15" s="1" t="s">
        <v>204</v>
      </c>
      <c r="DM15" s="1" t="s">
        <v>204</v>
      </c>
      <c r="DN15" s="1" t="s">
        <v>204</v>
      </c>
      <c r="DO15" s="1" t="s">
        <v>204</v>
      </c>
      <c r="DP15" s="1" t="s">
        <v>204</v>
      </c>
      <c r="DQ15" s="1" t="s">
        <v>204</v>
      </c>
      <c r="DR15" s="1" t="s">
        <v>204</v>
      </c>
      <c r="DS15" s="1" t="s">
        <v>204</v>
      </c>
      <c r="DT15" s="1" t="s">
        <v>204</v>
      </c>
      <c r="DU15" s="1" t="s">
        <v>204</v>
      </c>
      <c r="DV15" s="1" t="s">
        <v>204</v>
      </c>
      <c r="DW15" s="1" t="s">
        <v>204</v>
      </c>
      <c r="DX15" s="1" t="s">
        <v>204</v>
      </c>
      <c r="DY15" s="1" t="s">
        <v>204</v>
      </c>
      <c r="DZ15" s="1" t="s">
        <v>204</v>
      </c>
      <c r="EA15" s="1" t="s">
        <v>204</v>
      </c>
      <c r="EB15" s="1" t="s">
        <v>204</v>
      </c>
      <c r="EC15" s="1" t="s">
        <v>204</v>
      </c>
      <c r="ED15" s="1" t="s">
        <v>204</v>
      </c>
      <c r="EE15" s="1" t="s">
        <v>204</v>
      </c>
      <c r="EF15" s="1" t="s">
        <v>204</v>
      </c>
      <c r="EG15" s="1" t="s">
        <v>204</v>
      </c>
      <c r="EH15" s="1" t="s">
        <v>204</v>
      </c>
      <c r="EI15" s="1" t="s">
        <v>204</v>
      </c>
      <c r="EJ15" s="1" t="s">
        <v>204</v>
      </c>
      <c r="EK15" s="1" t="s">
        <v>204</v>
      </c>
      <c r="EL15" s="1" t="s">
        <v>205</v>
      </c>
      <c r="EM15" s="1" t="s">
        <v>205</v>
      </c>
      <c r="EN15" s="1" t="s">
        <v>205</v>
      </c>
      <c r="EO15" s="1" t="s">
        <v>205</v>
      </c>
      <c r="EP15" s="1" t="s">
        <v>205</v>
      </c>
      <c r="EQ15" s="1" t="s">
        <v>205</v>
      </c>
      <c r="ER15" s="1" t="s">
        <v>205</v>
      </c>
      <c r="ES15" s="1" t="s">
        <v>205</v>
      </c>
      <c r="ET15" s="1" t="s">
        <v>205</v>
      </c>
      <c r="EU15" s="1" t="s">
        <v>205</v>
      </c>
      <c r="EV15" s="1" t="s">
        <v>205</v>
      </c>
      <c r="EW15" s="1" t="s">
        <v>205</v>
      </c>
      <c r="EX15" s="1" t="s">
        <v>205</v>
      </c>
      <c r="EY15" s="1" t="s">
        <v>205</v>
      </c>
      <c r="EZ15" s="1" t="s">
        <v>205</v>
      </c>
      <c r="FA15" s="1" t="s">
        <v>205</v>
      </c>
      <c r="FB15" s="1" t="s">
        <v>205</v>
      </c>
      <c r="FC15" s="1" t="s">
        <v>205</v>
      </c>
      <c r="FD15" s="1" t="s">
        <v>205</v>
      </c>
      <c r="FE15" s="1" t="s">
        <v>205</v>
      </c>
      <c r="FF15" s="1" t="s">
        <v>205</v>
      </c>
      <c r="FG15" s="1" t="s">
        <v>205</v>
      </c>
      <c r="FH15" s="1" t="s">
        <v>205</v>
      </c>
      <c r="FI15" s="1" t="s">
        <v>205</v>
      </c>
      <c r="FJ15" s="1" t="s">
        <v>205</v>
      </c>
      <c r="FK15" s="1" t="s">
        <v>205</v>
      </c>
      <c r="FL15" s="1" t="s">
        <v>205</v>
      </c>
      <c r="FM15" s="1" t="s">
        <v>205</v>
      </c>
      <c r="FN15" s="1" t="s">
        <v>205</v>
      </c>
      <c r="FO15" s="1" t="s">
        <v>205</v>
      </c>
      <c r="FP15" s="1" t="s">
        <v>205</v>
      </c>
      <c r="FQ15" s="1" t="s">
        <v>205</v>
      </c>
      <c r="FR15" s="1" t="s">
        <v>205</v>
      </c>
      <c r="FS15" s="1" t="s">
        <v>205</v>
      </c>
      <c r="FT15" s="1" t="s">
        <v>205</v>
      </c>
      <c r="FU15" s="1" t="s">
        <v>205</v>
      </c>
      <c r="FV15" s="1" t="s">
        <v>205</v>
      </c>
      <c r="FW15" s="1" t="s">
        <v>205</v>
      </c>
      <c r="FX15" s="1" t="s">
        <v>205</v>
      </c>
      <c r="FY15" s="1" t="s">
        <v>205</v>
      </c>
      <c r="FZ15" s="1" t="s">
        <v>205</v>
      </c>
      <c r="GA15" s="1" t="s">
        <v>205</v>
      </c>
      <c r="GB15" s="1" t="s">
        <v>205</v>
      </c>
      <c r="GC15" s="1" t="s">
        <v>205</v>
      </c>
      <c r="GD15" s="1" t="s">
        <v>205</v>
      </c>
      <c r="GE15" s="1" t="s">
        <v>205</v>
      </c>
      <c r="GF15" s="1" t="s">
        <v>207</v>
      </c>
      <c r="GG15" s="1" t="s">
        <v>208</v>
      </c>
      <c r="GH15" s="1" t="s">
        <v>209</v>
      </c>
      <c r="GI15" s="1" t="s">
        <v>210</v>
      </c>
      <c r="GJ15" s="1" t="s">
        <v>211</v>
      </c>
      <c r="GK15" s="1" t="s">
        <v>211</v>
      </c>
      <c r="GL15" s="1" t="s">
        <v>212</v>
      </c>
      <c r="GM15" s="1" t="s">
        <v>212</v>
      </c>
      <c r="GN15" s="1" t="s">
        <v>212</v>
      </c>
      <c r="GO15" s="1" t="s">
        <v>211</v>
      </c>
      <c r="GP15" s="1" t="s">
        <v>208</v>
      </c>
      <c r="GQ15" s="1" t="s">
        <v>219</v>
      </c>
      <c r="GR15" s="1" t="s">
        <v>271</v>
      </c>
      <c r="GS15" s="2" t="s">
        <v>272</v>
      </c>
    </row>
    <row r="16" spans="1:201" x14ac:dyDescent="0.25">
      <c r="A16" s="3">
        <v>44817.653574351847</v>
      </c>
      <c r="B16" s="1" t="s">
        <v>273</v>
      </c>
      <c r="C16" s="1" t="s">
        <v>274</v>
      </c>
      <c r="D16" s="1" t="s">
        <v>228</v>
      </c>
      <c r="E16" s="1" t="s">
        <v>228</v>
      </c>
      <c r="F16" s="1" t="s">
        <v>199</v>
      </c>
      <c r="G16" s="1" t="s">
        <v>228</v>
      </c>
      <c r="H16" s="1" t="s">
        <v>228</v>
      </c>
      <c r="I16" s="1" t="s">
        <v>199</v>
      </c>
      <c r="J16" s="1" t="s">
        <v>199</v>
      </c>
      <c r="K16" s="1" t="s">
        <v>200</v>
      </c>
      <c r="L16" s="1" t="s">
        <v>200</v>
      </c>
      <c r="M16" s="1" t="s">
        <v>200</v>
      </c>
      <c r="N16" s="1" t="s">
        <v>200</v>
      </c>
      <c r="O16" s="1" t="s">
        <v>199</v>
      </c>
      <c r="P16" s="1" t="s">
        <v>200</v>
      </c>
      <c r="Q16" s="1" t="s">
        <v>200</v>
      </c>
      <c r="R16" s="1" t="s">
        <v>200</v>
      </c>
      <c r="S16" s="1" t="s">
        <v>228</v>
      </c>
      <c r="T16" s="1" t="s">
        <v>200</v>
      </c>
      <c r="U16" s="1" t="s">
        <v>200</v>
      </c>
      <c r="V16" s="1" t="s">
        <v>275</v>
      </c>
      <c r="W16" s="1" t="s">
        <v>228</v>
      </c>
      <c r="X16" s="1" t="s">
        <v>199</v>
      </c>
      <c r="Y16" s="1" t="s">
        <v>199</v>
      </c>
      <c r="Z16" s="1" t="s">
        <v>200</v>
      </c>
      <c r="AA16" s="1" t="s">
        <v>199</v>
      </c>
      <c r="AB16" s="1" t="s">
        <v>199</v>
      </c>
      <c r="AC16" s="1" t="s">
        <v>199</v>
      </c>
      <c r="AD16" s="1" t="s">
        <v>228</v>
      </c>
      <c r="AE16" s="1" t="s">
        <v>228</v>
      </c>
      <c r="AF16" s="1" t="s">
        <v>200</v>
      </c>
      <c r="AG16" s="1" t="s">
        <v>275</v>
      </c>
      <c r="AH16" s="1" t="s">
        <v>200</v>
      </c>
      <c r="AI16" s="1" t="s">
        <v>199</v>
      </c>
      <c r="AJ16" s="1" t="s">
        <v>199</v>
      </c>
      <c r="AK16" s="1" t="s">
        <v>200</v>
      </c>
      <c r="AL16" s="1" t="s">
        <v>200</v>
      </c>
      <c r="AM16" s="1" t="s">
        <v>199</v>
      </c>
      <c r="AN16" s="1" t="s">
        <v>199</v>
      </c>
      <c r="AO16" s="1" t="s">
        <v>228</v>
      </c>
      <c r="AP16" s="1" t="s">
        <v>275</v>
      </c>
      <c r="AQ16" s="1" t="s">
        <v>228</v>
      </c>
      <c r="AR16" s="1" t="s">
        <v>228</v>
      </c>
      <c r="AS16" s="1" t="s">
        <v>228</v>
      </c>
      <c r="AT16" s="1" t="s">
        <v>228</v>
      </c>
      <c r="AU16" s="1" t="s">
        <v>199</v>
      </c>
      <c r="AV16" s="1" t="s">
        <v>199</v>
      </c>
      <c r="AW16" s="1" t="s">
        <v>199</v>
      </c>
      <c r="AX16" s="1" t="s">
        <v>201</v>
      </c>
      <c r="AY16" s="1" t="s">
        <v>201</v>
      </c>
      <c r="AZ16" s="1" t="s">
        <v>201</v>
      </c>
      <c r="BA16" s="1" t="s">
        <v>228</v>
      </c>
      <c r="BB16" s="1" t="s">
        <v>228</v>
      </c>
      <c r="BC16" s="1" t="s">
        <v>201</v>
      </c>
      <c r="BD16" s="1" t="s">
        <v>228</v>
      </c>
      <c r="BE16" s="1" t="s">
        <v>201</v>
      </c>
      <c r="BF16" s="1" t="s">
        <v>202</v>
      </c>
      <c r="BG16" s="1" t="s">
        <v>201</v>
      </c>
      <c r="BH16" s="1" t="s">
        <v>201</v>
      </c>
      <c r="BI16" s="1" t="s">
        <v>201</v>
      </c>
      <c r="BJ16" s="1" t="s">
        <v>202</v>
      </c>
      <c r="BK16" s="1" t="s">
        <v>202</v>
      </c>
      <c r="BL16" s="1" t="s">
        <v>202</v>
      </c>
      <c r="BM16" s="1" t="s">
        <v>201</v>
      </c>
      <c r="BN16" s="1" t="s">
        <v>201</v>
      </c>
      <c r="BO16" s="1" t="s">
        <v>201</v>
      </c>
      <c r="BP16" s="1" t="s">
        <v>238</v>
      </c>
      <c r="BQ16" s="1" t="s">
        <v>228</v>
      </c>
      <c r="BR16" s="1" t="s">
        <v>201</v>
      </c>
      <c r="BS16" s="1" t="s">
        <v>202</v>
      </c>
      <c r="BT16" s="1" t="s">
        <v>202</v>
      </c>
      <c r="BU16" s="1" t="s">
        <v>201</v>
      </c>
      <c r="BV16" s="1" t="s">
        <v>201</v>
      </c>
      <c r="BW16" s="1" t="s">
        <v>201</v>
      </c>
      <c r="BX16" s="1" t="s">
        <v>228</v>
      </c>
      <c r="BY16" s="1" t="s">
        <v>228</v>
      </c>
      <c r="BZ16" s="1" t="s">
        <v>202</v>
      </c>
      <c r="CA16" s="1" t="s">
        <v>201</v>
      </c>
      <c r="CB16" s="1" t="s">
        <v>202</v>
      </c>
      <c r="CC16" s="1" t="s">
        <v>201</v>
      </c>
      <c r="CD16" s="1" t="s">
        <v>228</v>
      </c>
      <c r="CE16" s="1" t="s">
        <v>202</v>
      </c>
      <c r="CF16" s="1" t="s">
        <v>201</v>
      </c>
      <c r="CG16" s="1" t="s">
        <v>201</v>
      </c>
      <c r="CH16" s="1" t="s">
        <v>201</v>
      </c>
      <c r="CI16" s="1" t="s">
        <v>228</v>
      </c>
      <c r="CJ16" s="1" t="s">
        <v>228</v>
      </c>
      <c r="CK16" s="1" t="s">
        <v>202</v>
      </c>
      <c r="CL16" s="1" t="s">
        <v>201</v>
      </c>
      <c r="CM16" s="1" t="s">
        <v>202</v>
      </c>
      <c r="CN16" s="1" t="s">
        <v>201</v>
      </c>
      <c r="CO16" s="1" t="s">
        <v>202</v>
      </c>
      <c r="CP16" s="1" t="s">
        <v>202</v>
      </c>
      <c r="CQ16" s="1" t="s">
        <v>202</v>
      </c>
      <c r="CR16" s="1" t="s">
        <v>204</v>
      </c>
      <c r="CS16" s="1" t="s">
        <v>204</v>
      </c>
      <c r="CT16" s="1" t="s">
        <v>204</v>
      </c>
      <c r="CU16" s="1" t="s">
        <v>203</v>
      </c>
      <c r="CV16" s="1" t="s">
        <v>204</v>
      </c>
      <c r="CW16" s="1" t="s">
        <v>204</v>
      </c>
      <c r="CX16" s="1" t="s">
        <v>203</v>
      </c>
      <c r="CY16" s="1" t="s">
        <v>204</v>
      </c>
      <c r="CZ16" s="1" t="s">
        <v>204</v>
      </c>
      <c r="DA16" s="1" t="s">
        <v>204</v>
      </c>
      <c r="DB16" s="1" t="s">
        <v>204</v>
      </c>
      <c r="DC16" s="1" t="s">
        <v>204</v>
      </c>
      <c r="DD16" s="1" t="s">
        <v>204</v>
      </c>
      <c r="DE16" s="1" t="s">
        <v>204</v>
      </c>
      <c r="DF16" s="1" t="s">
        <v>204</v>
      </c>
      <c r="DG16" s="1" t="s">
        <v>204</v>
      </c>
      <c r="DH16" s="1" t="s">
        <v>204</v>
      </c>
      <c r="DI16" s="1" t="s">
        <v>204</v>
      </c>
      <c r="DJ16" s="1" t="s">
        <v>203</v>
      </c>
      <c r="DK16" s="1" t="s">
        <v>203</v>
      </c>
      <c r="DL16" s="1" t="s">
        <v>204</v>
      </c>
      <c r="DM16" s="1" t="s">
        <v>204</v>
      </c>
      <c r="DN16" s="1" t="s">
        <v>204</v>
      </c>
      <c r="DO16" s="1" t="s">
        <v>204</v>
      </c>
      <c r="DP16" s="1" t="s">
        <v>204</v>
      </c>
      <c r="DQ16" s="1" t="s">
        <v>204</v>
      </c>
      <c r="DR16" s="1" t="s">
        <v>204</v>
      </c>
      <c r="DS16" s="1" t="s">
        <v>204</v>
      </c>
      <c r="DT16" s="1" t="s">
        <v>204</v>
      </c>
      <c r="DU16" s="1" t="s">
        <v>204</v>
      </c>
      <c r="DV16" s="1" t="s">
        <v>204</v>
      </c>
      <c r="DW16" s="1" t="s">
        <v>204</v>
      </c>
      <c r="DX16" s="1" t="s">
        <v>203</v>
      </c>
      <c r="DY16" s="1" t="s">
        <v>204</v>
      </c>
      <c r="DZ16" s="1" t="s">
        <v>204</v>
      </c>
      <c r="EA16" s="1" t="s">
        <v>203</v>
      </c>
      <c r="EB16" s="1" t="s">
        <v>204</v>
      </c>
      <c r="EC16" s="1" t="s">
        <v>204</v>
      </c>
      <c r="ED16" s="1" t="s">
        <v>204</v>
      </c>
      <c r="EE16" s="1" t="s">
        <v>204</v>
      </c>
      <c r="EF16" s="1" t="s">
        <v>204</v>
      </c>
      <c r="EG16" s="1" t="s">
        <v>204</v>
      </c>
      <c r="EH16" s="1" t="s">
        <v>204</v>
      </c>
      <c r="EI16" s="1" t="s">
        <v>204</v>
      </c>
      <c r="EJ16" s="1" t="s">
        <v>204</v>
      </c>
      <c r="EK16" s="1" t="s">
        <v>204</v>
      </c>
      <c r="EL16" s="1" t="s">
        <v>205</v>
      </c>
      <c r="EM16" s="1" t="s">
        <v>205</v>
      </c>
      <c r="EN16" s="1" t="s">
        <v>205</v>
      </c>
      <c r="EO16" s="1" t="s">
        <v>206</v>
      </c>
      <c r="EP16" s="1" t="s">
        <v>205</v>
      </c>
      <c r="EQ16" s="1" t="s">
        <v>205</v>
      </c>
      <c r="ER16" s="1" t="s">
        <v>205</v>
      </c>
      <c r="ES16" s="1" t="s">
        <v>205</v>
      </c>
      <c r="ET16" s="1" t="s">
        <v>205</v>
      </c>
      <c r="EU16" s="1" t="s">
        <v>205</v>
      </c>
      <c r="EV16" s="1" t="s">
        <v>205</v>
      </c>
      <c r="EW16" s="1" t="s">
        <v>205</v>
      </c>
      <c r="EX16" s="1" t="s">
        <v>205</v>
      </c>
      <c r="EY16" s="1" t="s">
        <v>205</v>
      </c>
      <c r="EZ16" s="1" t="s">
        <v>205</v>
      </c>
      <c r="FA16" s="1" t="s">
        <v>206</v>
      </c>
      <c r="FB16" s="1" t="s">
        <v>205</v>
      </c>
      <c r="FC16" s="1" t="s">
        <v>205</v>
      </c>
      <c r="FD16" s="1" t="s">
        <v>206</v>
      </c>
      <c r="FE16" s="1" t="s">
        <v>206</v>
      </c>
      <c r="FF16" s="1" t="s">
        <v>205</v>
      </c>
      <c r="FG16" s="1" t="s">
        <v>205</v>
      </c>
      <c r="FH16" s="1" t="s">
        <v>205</v>
      </c>
      <c r="FI16" s="1" t="s">
        <v>205</v>
      </c>
      <c r="FJ16" s="1" t="s">
        <v>205</v>
      </c>
      <c r="FK16" s="1" t="s">
        <v>205</v>
      </c>
      <c r="FL16" s="1" t="s">
        <v>206</v>
      </c>
      <c r="FM16" s="1" t="s">
        <v>206</v>
      </c>
      <c r="FN16" s="1" t="s">
        <v>205</v>
      </c>
      <c r="FO16" s="1" t="s">
        <v>205</v>
      </c>
      <c r="FP16" s="1" t="s">
        <v>205</v>
      </c>
      <c r="FQ16" s="1" t="s">
        <v>205</v>
      </c>
      <c r="FR16" s="1" t="s">
        <v>206</v>
      </c>
      <c r="FS16" s="1" t="s">
        <v>205</v>
      </c>
      <c r="FT16" s="1" t="s">
        <v>205</v>
      </c>
      <c r="FU16" s="1" t="s">
        <v>205</v>
      </c>
      <c r="FV16" s="1" t="s">
        <v>205</v>
      </c>
      <c r="FW16" s="1" t="s">
        <v>206</v>
      </c>
      <c r="FX16" s="1" t="s">
        <v>206</v>
      </c>
      <c r="FY16" s="1" t="s">
        <v>205</v>
      </c>
      <c r="FZ16" s="1" t="s">
        <v>206</v>
      </c>
      <c r="GA16" s="1" t="s">
        <v>205</v>
      </c>
      <c r="GB16" s="1" t="s">
        <v>205</v>
      </c>
      <c r="GC16" s="1" t="s">
        <v>205</v>
      </c>
      <c r="GD16" s="1" t="s">
        <v>205</v>
      </c>
      <c r="GE16" s="1" t="s">
        <v>205</v>
      </c>
      <c r="GF16" s="1" t="s">
        <v>207</v>
      </c>
      <c r="GG16" s="1" t="s">
        <v>208</v>
      </c>
      <c r="GH16" s="1" t="s">
        <v>209</v>
      </c>
      <c r="GI16" s="1" t="s">
        <v>210</v>
      </c>
      <c r="GJ16" s="1" t="s">
        <v>211</v>
      </c>
      <c r="GK16" s="1" t="s">
        <v>211</v>
      </c>
      <c r="GL16" s="1" t="s">
        <v>212</v>
      </c>
      <c r="GM16" s="1" t="s">
        <v>212</v>
      </c>
      <c r="GN16" s="1" t="s">
        <v>212</v>
      </c>
      <c r="GO16" s="1" t="s">
        <v>211</v>
      </c>
      <c r="GP16" s="1" t="s">
        <v>208</v>
      </c>
      <c r="GQ16" s="1" t="s">
        <v>219</v>
      </c>
      <c r="GR16" s="1" t="s">
        <v>256</v>
      </c>
      <c r="GS16" s="2" t="s">
        <v>276</v>
      </c>
    </row>
    <row r="17" spans="1:201" x14ac:dyDescent="0.25">
      <c r="A17" s="3">
        <v>44817.677967141208</v>
      </c>
      <c r="B17" s="1" t="s">
        <v>277</v>
      </c>
      <c r="C17" s="1" t="s">
        <v>278</v>
      </c>
      <c r="D17" s="1" t="s">
        <v>228</v>
      </c>
      <c r="E17" s="1" t="s">
        <v>228</v>
      </c>
      <c r="F17" s="1" t="s">
        <v>228</v>
      </c>
      <c r="G17" s="1" t="s">
        <v>228</v>
      </c>
      <c r="H17" s="1" t="s">
        <v>228</v>
      </c>
      <c r="I17" s="1" t="s">
        <v>228</v>
      </c>
      <c r="J17" s="1" t="s">
        <v>199</v>
      </c>
      <c r="K17" s="1" t="s">
        <v>275</v>
      </c>
      <c r="L17" s="1" t="s">
        <v>199</v>
      </c>
      <c r="M17" s="1" t="s">
        <v>228</v>
      </c>
      <c r="N17" s="1" t="s">
        <v>200</v>
      </c>
      <c r="O17" s="1" t="s">
        <v>228</v>
      </c>
      <c r="P17" s="1" t="s">
        <v>199</v>
      </c>
      <c r="Q17" s="1" t="s">
        <v>228</v>
      </c>
      <c r="R17" s="1" t="s">
        <v>228</v>
      </c>
      <c r="S17" s="1" t="s">
        <v>200</v>
      </c>
      <c r="T17" s="1" t="s">
        <v>199</v>
      </c>
      <c r="U17" s="1" t="s">
        <v>228</v>
      </c>
      <c r="V17" s="1" t="s">
        <v>200</v>
      </c>
      <c r="W17" s="1" t="s">
        <v>228</v>
      </c>
      <c r="X17" s="1" t="s">
        <v>200</v>
      </c>
      <c r="Y17" s="1" t="s">
        <v>228</v>
      </c>
      <c r="Z17" s="1" t="s">
        <v>228</v>
      </c>
      <c r="AA17" s="1" t="s">
        <v>228</v>
      </c>
      <c r="AB17" s="1" t="s">
        <v>228</v>
      </c>
      <c r="AC17" s="1" t="s">
        <v>199</v>
      </c>
      <c r="AD17" s="1" t="s">
        <v>199</v>
      </c>
      <c r="AE17" s="1" t="s">
        <v>200</v>
      </c>
      <c r="AF17" s="1" t="s">
        <v>199</v>
      </c>
      <c r="AG17" s="1" t="s">
        <v>228</v>
      </c>
      <c r="AH17" s="1" t="s">
        <v>279</v>
      </c>
      <c r="AI17" s="1" t="s">
        <v>228</v>
      </c>
      <c r="AJ17" s="1" t="s">
        <v>279</v>
      </c>
      <c r="AK17" s="1" t="s">
        <v>228</v>
      </c>
      <c r="AL17" s="1" t="s">
        <v>228</v>
      </c>
      <c r="AM17" s="1" t="s">
        <v>199</v>
      </c>
      <c r="AN17" s="1" t="s">
        <v>228</v>
      </c>
      <c r="AO17" s="1" t="s">
        <v>228</v>
      </c>
      <c r="AP17" s="1" t="s">
        <v>279</v>
      </c>
      <c r="AQ17" s="1" t="s">
        <v>199</v>
      </c>
      <c r="AR17" s="1" t="s">
        <v>199</v>
      </c>
      <c r="AS17" s="1" t="s">
        <v>228</v>
      </c>
      <c r="AT17" s="1" t="s">
        <v>228</v>
      </c>
      <c r="AU17" s="1" t="s">
        <v>228</v>
      </c>
      <c r="AV17" s="1" t="s">
        <v>199</v>
      </c>
      <c r="AW17" s="1" t="s">
        <v>199</v>
      </c>
      <c r="AX17" s="1" t="s">
        <v>201</v>
      </c>
      <c r="AY17" s="1" t="s">
        <v>201</v>
      </c>
      <c r="AZ17" s="1" t="s">
        <v>201</v>
      </c>
      <c r="BA17" s="1" t="s">
        <v>201</v>
      </c>
      <c r="BB17" s="1" t="s">
        <v>201</v>
      </c>
      <c r="BC17" s="1" t="s">
        <v>201</v>
      </c>
      <c r="BD17" s="1" t="s">
        <v>201</v>
      </c>
      <c r="BE17" s="1" t="s">
        <v>201</v>
      </c>
      <c r="BF17" s="1" t="s">
        <v>201</v>
      </c>
      <c r="BG17" s="1" t="s">
        <v>201</v>
      </c>
      <c r="BH17" s="1" t="s">
        <v>202</v>
      </c>
      <c r="BI17" s="1" t="s">
        <v>201</v>
      </c>
      <c r="BJ17" s="1" t="s">
        <v>201</v>
      </c>
      <c r="BK17" s="1" t="s">
        <v>201</v>
      </c>
      <c r="BL17" s="1" t="s">
        <v>201</v>
      </c>
      <c r="BM17" s="1" t="s">
        <v>201</v>
      </c>
      <c r="BN17" s="1" t="s">
        <v>201</v>
      </c>
      <c r="BO17" s="1" t="s">
        <v>201</v>
      </c>
      <c r="BP17" s="1" t="s">
        <v>201</v>
      </c>
      <c r="BQ17" s="1" t="s">
        <v>201</v>
      </c>
      <c r="BR17" s="1" t="s">
        <v>202</v>
      </c>
      <c r="BS17" s="1" t="s">
        <v>228</v>
      </c>
      <c r="BT17" s="1" t="s">
        <v>201</v>
      </c>
      <c r="BU17" s="1" t="s">
        <v>201</v>
      </c>
      <c r="BV17" s="1" t="s">
        <v>228</v>
      </c>
      <c r="BW17" s="1" t="s">
        <v>201</v>
      </c>
      <c r="BX17" s="1" t="s">
        <v>201</v>
      </c>
      <c r="BY17" s="1" t="s">
        <v>202</v>
      </c>
      <c r="BZ17" s="1" t="s">
        <v>201</v>
      </c>
      <c r="CA17" s="1" t="s">
        <v>201</v>
      </c>
      <c r="CB17" s="1" t="s">
        <v>228</v>
      </c>
      <c r="CC17" s="1" t="s">
        <v>201</v>
      </c>
      <c r="CD17" s="1" t="s">
        <v>201</v>
      </c>
      <c r="CE17" s="1" t="s">
        <v>201</v>
      </c>
      <c r="CF17" s="1" t="s">
        <v>228</v>
      </c>
      <c r="CG17" s="1" t="s">
        <v>228</v>
      </c>
      <c r="CH17" s="1" t="s">
        <v>228</v>
      </c>
      <c r="CI17" s="1" t="s">
        <v>201</v>
      </c>
      <c r="CJ17" s="1" t="s">
        <v>238</v>
      </c>
      <c r="CK17" s="1" t="s">
        <v>201</v>
      </c>
      <c r="CL17" s="1" t="s">
        <v>201</v>
      </c>
      <c r="CM17" s="1" t="s">
        <v>201</v>
      </c>
      <c r="CN17" s="1" t="s">
        <v>201</v>
      </c>
      <c r="CO17" s="1" t="s">
        <v>201</v>
      </c>
      <c r="CP17" s="1" t="s">
        <v>201</v>
      </c>
      <c r="CQ17" s="1" t="s">
        <v>201</v>
      </c>
      <c r="CR17" s="1" t="s">
        <v>203</v>
      </c>
      <c r="CS17" s="1" t="s">
        <v>228</v>
      </c>
      <c r="CT17" s="1" t="s">
        <v>228</v>
      </c>
      <c r="CU17" s="1" t="s">
        <v>228</v>
      </c>
      <c r="CV17" s="1" t="s">
        <v>228</v>
      </c>
      <c r="CW17" s="1" t="s">
        <v>228</v>
      </c>
      <c r="CX17" s="1" t="s">
        <v>203</v>
      </c>
      <c r="CY17" s="1" t="s">
        <v>228</v>
      </c>
      <c r="CZ17" s="1" t="s">
        <v>228</v>
      </c>
      <c r="DA17" s="1" t="s">
        <v>228</v>
      </c>
      <c r="DB17" s="1" t="s">
        <v>228</v>
      </c>
      <c r="DC17" s="1" t="s">
        <v>228</v>
      </c>
      <c r="DD17" s="1" t="s">
        <v>228</v>
      </c>
      <c r="DE17" s="1" t="s">
        <v>228</v>
      </c>
      <c r="DF17" s="1" t="s">
        <v>228</v>
      </c>
      <c r="DG17" s="1" t="s">
        <v>203</v>
      </c>
      <c r="DH17" s="1" t="s">
        <v>228</v>
      </c>
      <c r="DI17" s="1" t="s">
        <v>228</v>
      </c>
      <c r="DJ17" s="1" t="s">
        <v>228</v>
      </c>
      <c r="DK17" s="1" t="s">
        <v>228</v>
      </c>
      <c r="DL17" s="1" t="s">
        <v>203</v>
      </c>
      <c r="DM17" s="1" t="s">
        <v>228</v>
      </c>
      <c r="DN17" s="1" t="s">
        <v>228</v>
      </c>
      <c r="DO17" s="1" t="s">
        <v>228</v>
      </c>
      <c r="DP17" s="1" t="s">
        <v>228</v>
      </c>
      <c r="DQ17" s="1" t="s">
        <v>228</v>
      </c>
      <c r="DR17" s="1" t="s">
        <v>228</v>
      </c>
      <c r="DS17" s="1" t="s">
        <v>228</v>
      </c>
      <c r="DT17" s="1" t="s">
        <v>228</v>
      </c>
      <c r="DU17" s="1" t="s">
        <v>228</v>
      </c>
      <c r="DV17" s="1" t="s">
        <v>228</v>
      </c>
      <c r="DW17" s="1" t="s">
        <v>228</v>
      </c>
      <c r="DX17" s="1" t="s">
        <v>228</v>
      </c>
      <c r="DY17" s="1" t="s">
        <v>228</v>
      </c>
      <c r="DZ17" s="1" t="s">
        <v>228</v>
      </c>
      <c r="EA17" s="1" t="s">
        <v>228</v>
      </c>
      <c r="EB17" s="1" t="s">
        <v>228</v>
      </c>
      <c r="EC17" s="1" t="s">
        <v>228</v>
      </c>
      <c r="ED17" s="1" t="s">
        <v>228</v>
      </c>
      <c r="EE17" s="1" t="s">
        <v>228</v>
      </c>
      <c r="EF17" s="1" t="s">
        <v>228</v>
      </c>
      <c r="EG17" s="1" t="s">
        <v>228</v>
      </c>
      <c r="EH17" s="1" t="s">
        <v>228</v>
      </c>
      <c r="EI17" s="1" t="s">
        <v>203</v>
      </c>
      <c r="EJ17" s="1" t="s">
        <v>228</v>
      </c>
      <c r="EK17" s="1" t="s">
        <v>203</v>
      </c>
      <c r="EL17" s="1" t="s">
        <v>206</v>
      </c>
      <c r="EM17" s="1" t="s">
        <v>206</v>
      </c>
      <c r="EN17" s="1" t="s">
        <v>206</v>
      </c>
      <c r="EO17" s="1" t="s">
        <v>206</v>
      </c>
      <c r="EP17" s="1" t="s">
        <v>206</v>
      </c>
      <c r="EQ17" s="1" t="s">
        <v>206</v>
      </c>
      <c r="ER17" s="1" t="s">
        <v>205</v>
      </c>
      <c r="ES17" s="1" t="s">
        <v>206</v>
      </c>
      <c r="ET17" s="1" t="s">
        <v>205</v>
      </c>
      <c r="EU17" s="1" t="s">
        <v>206</v>
      </c>
      <c r="EV17" s="1" t="s">
        <v>206</v>
      </c>
      <c r="EW17" s="1" t="s">
        <v>206</v>
      </c>
      <c r="EX17" s="1" t="s">
        <v>206</v>
      </c>
      <c r="EY17" s="1" t="s">
        <v>228</v>
      </c>
      <c r="EZ17" s="1" t="s">
        <v>228</v>
      </c>
      <c r="FA17" s="1" t="s">
        <v>206</v>
      </c>
      <c r="FB17" s="1" t="s">
        <v>205</v>
      </c>
      <c r="FC17" s="1" t="s">
        <v>206</v>
      </c>
      <c r="FD17" s="1" t="s">
        <v>206</v>
      </c>
      <c r="FE17" s="1" t="s">
        <v>206</v>
      </c>
      <c r="FF17" s="1" t="s">
        <v>228</v>
      </c>
      <c r="FG17" s="1" t="s">
        <v>228</v>
      </c>
      <c r="FH17" s="1" t="s">
        <v>228</v>
      </c>
      <c r="FI17" s="1" t="s">
        <v>228</v>
      </c>
      <c r="FJ17" s="1" t="s">
        <v>228</v>
      </c>
      <c r="FK17" s="1" t="s">
        <v>228</v>
      </c>
      <c r="FL17" s="1" t="s">
        <v>228</v>
      </c>
      <c r="FM17" s="1" t="s">
        <v>206</v>
      </c>
      <c r="FN17" s="1" t="s">
        <v>206</v>
      </c>
      <c r="FO17" s="1" t="s">
        <v>228</v>
      </c>
      <c r="FP17" s="1" t="s">
        <v>206</v>
      </c>
      <c r="FQ17" s="1" t="s">
        <v>228</v>
      </c>
      <c r="FR17" s="1" t="s">
        <v>228</v>
      </c>
      <c r="FS17" s="1" t="s">
        <v>206</v>
      </c>
      <c r="FT17" s="1" t="s">
        <v>228</v>
      </c>
      <c r="FU17" s="1" t="s">
        <v>228</v>
      </c>
      <c r="FV17" s="1" t="s">
        <v>240</v>
      </c>
      <c r="FW17" s="1" t="s">
        <v>228</v>
      </c>
      <c r="FX17" s="1" t="s">
        <v>228</v>
      </c>
      <c r="FY17" s="1" t="s">
        <v>206</v>
      </c>
      <c r="FZ17" s="1" t="s">
        <v>206</v>
      </c>
      <c r="GA17" s="1" t="s">
        <v>228</v>
      </c>
      <c r="GB17" s="1" t="s">
        <v>228</v>
      </c>
      <c r="GC17" s="1" t="s">
        <v>206</v>
      </c>
      <c r="GD17" s="1" t="s">
        <v>228</v>
      </c>
      <c r="GE17" s="1" t="s">
        <v>206</v>
      </c>
      <c r="GF17" s="1" t="s">
        <v>207</v>
      </c>
      <c r="GG17" s="1" t="s">
        <v>280</v>
      </c>
      <c r="GH17" s="1" t="s">
        <v>229</v>
      </c>
      <c r="GI17" s="1" t="s">
        <v>210</v>
      </c>
      <c r="GJ17" s="1" t="s">
        <v>230</v>
      </c>
      <c r="GK17" s="1" t="s">
        <v>230</v>
      </c>
      <c r="GL17" s="1" t="s">
        <v>212</v>
      </c>
      <c r="GM17" s="1" t="s">
        <v>212</v>
      </c>
      <c r="GN17" s="1" t="s">
        <v>212</v>
      </c>
      <c r="GO17" s="1" t="s">
        <v>230</v>
      </c>
      <c r="GP17" s="1" t="s">
        <v>208</v>
      </c>
      <c r="GQ17" s="1" t="s">
        <v>213</v>
      </c>
      <c r="GR17" s="1" t="s">
        <v>281</v>
      </c>
      <c r="GS17" s="2" t="s">
        <v>282</v>
      </c>
    </row>
    <row r="18" spans="1:201" x14ac:dyDescent="0.25">
      <c r="A18" s="3">
        <v>44817.80032855324</v>
      </c>
      <c r="B18" s="1" t="s">
        <v>283</v>
      </c>
      <c r="C18" s="1" t="s">
        <v>284</v>
      </c>
      <c r="D18" s="1" t="s">
        <v>200</v>
      </c>
      <c r="E18" s="1" t="s">
        <v>200</v>
      </c>
      <c r="F18" s="1" t="s">
        <v>200</v>
      </c>
      <c r="G18" s="1" t="s">
        <v>200</v>
      </c>
      <c r="H18" s="1" t="s">
        <v>200</v>
      </c>
      <c r="I18" s="1" t="s">
        <v>200</v>
      </c>
      <c r="J18" s="1" t="s">
        <v>200</v>
      </c>
      <c r="K18" s="1" t="s">
        <v>200</v>
      </c>
      <c r="L18" s="1" t="s">
        <v>200</v>
      </c>
      <c r="M18" s="1" t="s">
        <v>200</v>
      </c>
      <c r="N18" s="1" t="s">
        <v>200</v>
      </c>
      <c r="O18" s="1" t="s">
        <v>200</v>
      </c>
      <c r="P18" s="1" t="s">
        <v>200</v>
      </c>
      <c r="Q18" s="1" t="s">
        <v>200</v>
      </c>
      <c r="R18" s="1" t="s">
        <v>200</v>
      </c>
      <c r="S18" s="1" t="s">
        <v>200</v>
      </c>
      <c r="T18" s="1" t="s">
        <v>200</v>
      </c>
      <c r="U18" s="1" t="s">
        <v>200</v>
      </c>
      <c r="V18" s="1" t="s">
        <v>200</v>
      </c>
      <c r="W18" s="1" t="s">
        <v>200</v>
      </c>
      <c r="X18" s="1" t="s">
        <v>200</v>
      </c>
      <c r="Y18" s="1" t="s">
        <v>200</v>
      </c>
      <c r="Z18" s="1" t="s">
        <v>200</v>
      </c>
      <c r="AA18" s="1" t="s">
        <v>200</v>
      </c>
      <c r="AB18" s="1" t="s">
        <v>200</v>
      </c>
      <c r="AC18" s="1" t="s">
        <v>200</v>
      </c>
      <c r="AD18" s="1" t="s">
        <v>200</v>
      </c>
      <c r="AE18" s="1" t="s">
        <v>200</v>
      </c>
      <c r="AF18" s="1" t="s">
        <v>200</v>
      </c>
      <c r="AG18" s="1" t="s">
        <v>200</v>
      </c>
      <c r="AH18" s="1" t="s">
        <v>200</v>
      </c>
      <c r="AI18" s="1" t="s">
        <v>200</v>
      </c>
      <c r="AJ18" s="1" t="s">
        <v>200</v>
      </c>
      <c r="AK18" s="1" t="s">
        <v>200</v>
      </c>
      <c r="AL18" s="1" t="s">
        <v>200</v>
      </c>
      <c r="AM18" s="1" t="s">
        <v>200</v>
      </c>
      <c r="AN18" s="1" t="s">
        <v>200</v>
      </c>
      <c r="AO18" s="1" t="s">
        <v>200</v>
      </c>
      <c r="AP18" s="1" t="s">
        <v>200</v>
      </c>
      <c r="AQ18" s="1" t="s">
        <v>200</v>
      </c>
      <c r="AR18" s="1" t="s">
        <v>200</v>
      </c>
      <c r="AS18" s="1" t="s">
        <v>200</v>
      </c>
      <c r="AT18" s="1" t="s">
        <v>200</v>
      </c>
      <c r="AU18" s="1" t="s">
        <v>200</v>
      </c>
      <c r="AV18" s="1" t="s">
        <v>200</v>
      </c>
      <c r="AW18" s="1" t="s">
        <v>200</v>
      </c>
      <c r="AX18" s="1" t="s">
        <v>202</v>
      </c>
      <c r="AY18" s="1" t="s">
        <v>202</v>
      </c>
      <c r="AZ18" s="1" t="s">
        <v>202</v>
      </c>
      <c r="BA18" s="1" t="s">
        <v>202</v>
      </c>
      <c r="BB18" s="1" t="s">
        <v>202</v>
      </c>
      <c r="BC18" s="1" t="s">
        <v>202</v>
      </c>
      <c r="BD18" s="1" t="s">
        <v>202</v>
      </c>
      <c r="BE18" s="1" t="s">
        <v>202</v>
      </c>
      <c r="BF18" s="1" t="s">
        <v>202</v>
      </c>
      <c r="BG18" s="1" t="s">
        <v>202</v>
      </c>
      <c r="BH18" s="1" t="s">
        <v>202</v>
      </c>
      <c r="BI18" s="1" t="s">
        <v>202</v>
      </c>
      <c r="BJ18" s="1" t="s">
        <v>202</v>
      </c>
      <c r="BK18" s="1" t="s">
        <v>202</v>
      </c>
      <c r="BL18" s="1" t="s">
        <v>202</v>
      </c>
      <c r="BM18" s="1" t="s">
        <v>202</v>
      </c>
      <c r="BN18" s="1" t="s">
        <v>202</v>
      </c>
      <c r="BO18" s="1" t="s">
        <v>202</v>
      </c>
      <c r="BP18" s="1" t="s">
        <v>202</v>
      </c>
      <c r="BQ18" s="1" t="s">
        <v>202</v>
      </c>
      <c r="BR18" s="1" t="s">
        <v>202</v>
      </c>
      <c r="BS18" s="1" t="s">
        <v>202</v>
      </c>
      <c r="BT18" s="1" t="s">
        <v>202</v>
      </c>
      <c r="BU18" s="1" t="s">
        <v>202</v>
      </c>
      <c r="BV18" s="1" t="s">
        <v>202</v>
      </c>
      <c r="BW18" s="1" t="s">
        <v>202</v>
      </c>
      <c r="BX18" s="1" t="s">
        <v>202</v>
      </c>
      <c r="BY18" s="1" t="s">
        <v>202</v>
      </c>
      <c r="BZ18" s="1" t="s">
        <v>202</v>
      </c>
      <c r="CA18" s="1" t="s">
        <v>202</v>
      </c>
      <c r="CB18" s="1" t="s">
        <v>202</v>
      </c>
      <c r="CC18" s="1" t="s">
        <v>202</v>
      </c>
      <c r="CD18" s="1" t="s">
        <v>202</v>
      </c>
      <c r="CE18" s="1" t="s">
        <v>202</v>
      </c>
      <c r="CF18" s="1" t="s">
        <v>202</v>
      </c>
      <c r="CG18" s="1" t="s">
        <v>202</v>
      </c>
      <c r="CH18" s="1" t="s">
        <v>202</v>
      </c>
      <c r="CI18" s="1" t="s">
        <v>202</v>
      </c>
      <c r="CJ18" s="1" t="s">
        <v>202</v>
      </c>
      <c r="CK18" s="1" t="s">
        <v>202</v>
      </c>
      <c r="CL18" s="1" t="s">
        <v>202</v>
      </c>
      <c r="CM18" s="1" t="s">
        <v>202</v>
      </c>
      <c r="CN18" s="1" t="s">
        <v>202</v>
      </c>
      <c r="CO18" s="1" t="s">
        <v>202</v>
      </c>
      <c r="CP18" s="1" t="s">
        <v>202</v>
      </c>
      <c r="CQ18" s="1" t="s">
        <v>202</v>
      </c>
      <c r="CR18" s="1" t="s">
        <v>204</v>
      </c>
      <c r="CS18" s="1" t="s">
        <v>204</v>
      </c>
      <c r="CT18" s="1" t="s">
        <v>204</v>
      </c>
      <c r="CU18" s="1" t="s">
        <v>204</v>
      </c>
      <c r="CV18" s="1" t="s">
        <v>204</v>
      </c>
      <c r="CW18" s="1" t="s">
        <v>204</v>
      </c>
      <c r="CX18" s="1" t="s">
        <v>204</v>
      </c>
      <c r="CY18" s="1" t="s">
        <v>204</v>
      </c>
      <c r="CZ18" s="1" t="s">
        <v>204</v>
      </c>
      <c r="DA18" s="1" t="s">
        <v>204</v>
      </c>
      <c r="DB18" s="1" t="s">
        <v>204</v>
      </c>
      <c r="DC18" s="1" t="s">
        <v>204</v>
      </c>
      <c r="DD18" s="1" t="s">
        <v>204</v>
      </c>
      <c r="DE18" s="1" t="s">
        <v>204</v>
      </c>
      <c r="DF18" s="1" t="s">
        <v>204</v>
      </c>
      <c r="DG18" s="1" t="s">
        <v>204</v>
      </c>
      <c r="DH18" s="1" t="s">
        <v>204</v>
      </c>
      <c r="DI18" s="1" t="s">
        <v>204</v>
      </c>
      <c r="DJ18" s="1" t="s">
        <v>204</v>
      </c>
      <c r="DK18" s="1" t="s">
        <v>204</v>
      </c>
      <c r="DL18" s="1" t="s">
        <v>204</v>
      </c>
      <c r="DM18" s="1" t="s">
        <v>204</v>
      </c>
      <c r="DN18" s="1" t="s">
        <v>204</v>
      </c>
      <c r="DO18" s="1" t="s">
        <v>204</v>
      </c>
      <c r="DP18" s="1" t="s">
        <v>204</v>
      </c>
      <c r="DQ18" s="1" t="s">
        <v>204</v>
      </c>
      <c r="DR18" s="1" t="s">
        <v>204</v>
      </c>
      <c r="DS18" s="1" t="s">
        <v>204</v>
      </c>
      <c r="DT18" s="1" t="s">
        <v>204</v>
      </c>
      <c r="DU18" s="1" t="s">
        <v>204</v>
      </c>
      <c r="DV18" s="1" t="s">
        <v>204</v>
      </c>
      <c r="DW18" s="1" t="s">
        <v>204</v>
      </c>
      <c r="DX18" s="1" t="s">
        <v>204</v>
      </c>
      <c r="DY18" s="1" t="s">
        <v>204</v>
      </c>
      <c r="DZ18" s="1" t="s">
        <v>204</v>
      </c>
      <c r="EA18" s="1" t="s">
        <v>204</v>
      </c>
      <c r="EB18" s="1" t="s">
        <v>204</v>
      </c>
      <c r="EC18" s="1" t="s">
        <v>204</v>
      </c>
      <c r="ED18" s="1" t="s">
        <v>204</v>
      </c>
      <c r="EE18" s="1" t="s">
        <v>204</v>
      </c>
      <c r="EF18" s="1" t="s">
        <v>204</v>
      </c>
      <c r="EG18" s="1" t="s">
        <v>204</v>
      </c>
      <c r="EH18" s="1" t="s">
        <v>204</v>
      </c>
      <c r="EI18" s="1" t="s">
        <v>204</v>
      </c>
      <c r="EJ18" s="1" t="s">
        <v>204</v>
      </c>
      <c r="EK18" s="1" t="s">
        <v>204</v>
      </c>
      <c r="EL18" s="1" t="s">
        <v>205</v>
      </c>
      <c r="EM18" s="1" t="s">
        <v>205</v>
      </c>
      <c r="EN18" s="1" t="s">
        <v>205</v>
      </c>
      <c r="EO18" s="1" t="s">
        <v>205</v>
      </c>
      <c r="EP18" s="1" t="s">
        <v>205</v>
      </c>
      <c r="EQ18" s="1" t="s">
        <v>205</v>
      </c>
      <c r="ER18" s="1" t="s">
        <v>205</v>
      </c>
      <c r="ES18" s="1" t="s">
        <v>205</v>
      </c>
      <c r="ET18" s="1" t="s">
        <v>205</v>
      </c>
      <c r="EU18" s="1" t="s">
        <v>205</v>
      </c>
      <c r="EV18" s="1" t="s">
        <v>205</v>
      </c>
      <c r="EW18" s="1" t="s">
        <v>205</v>
      </c>
      <c r="EX18" s="1" t="s">
        <v>205</v>
      </c>
      <c r="EY18" s="1" t="s">
        <v>205</v>
      </c>
      <c r="EZ18" s="1" t="s">
        <v>205</v>
      </c>
      <c r="FA18" s="1" t="s">
        <v>205</v>
      </c>
      <c r="FB18" s="1" t="s">
        <v>205</v>
      </c>
      <c r="FC18" s="1" t="s">
        <v>205</v>
      </c>
      <c r="FD18" s="1" t="s">
        <v>205</v>
      </c>
      <c r="FE18" s="1" t="s">
        <v>205</v>
      </c>
      <c r="FF18" s="1" t="s">
        <v>205</v>
      </c>
      <c r="FG18" s="1" t="s">
        <v>205</v>
      </c>
      <c r="FH18" s="1" t="s">
        <v>205</v>
      </c>
      <c r="FI18" s="1" t="s">
        <v>205</v>
      </c>
      <c r="FJ18" s="1" t="s">
        <v>205</v>
      </c>
      <c r="FK18" s="1" t="s">
        <v>205</v>
      </c>
      <c r="FL18" s="1" t="s">
        <v>205</v>
      </c>
      <c r="FM18" s="1" t="s">
        <v>205</v>
      </c>
      <c r="FN18" s="1" t="s">
        <v>205</v>
      </c>
      <c r="FO18" s="1" t="s">
        <v>205</v>
      </c>
      <c r="FP18" s="1" t="s">
        <v>205</v>
      </c>
      <c r="FQ18" s="1" t="s">
        <v>205</v>
      </c>
      <c r="FR18" s="1" t="s">
        <v>205</v>
      </c>
      <c r="FS18" s="1" t="s">
        <v>205</v>
      </c>
      <c r="FT18" s="1" t="s">
        <v>205</v>
      </c>
      <c r="FU18" s="1" t="s">
        <v>205</v>
      </c>
      <c r="FV18" s="1" t="s">
        <v>205</v>
      </c>
      <c r="FW18" s="1" t="s">
        <v>205</v>
      </c>
      <c r="FX18" s="1" t="s">
        <v>205</v>
      </c>
      <c r="FY18" s="1" t="s">
        <v>205</v>
      </c>
      <c r="FZ18" s="1" t="s">
        <v>205</v>
      </c>
      <c r="GA18" s="1" t="s">
        <v>205</v>
      </c>
      <c r="GB18" s="1" t="s">
        <v>205</v>
      </c>
      <c r="GC18" s="1" t="s">
        <v>205</v>
      </c>
      <c r="GD18" s="1" t="s">
        <v>205</v>
      </c>
      <c r="GE18" s="1" t="s">
        <v>205</v>
      </c>
      <c r="GF18" s="1" t="s">
        <v>207</v>
      </c>
      <c r="GG18" s="1" t="s">
        <v>208</v>
      </c>
      <c r="GH18" s="1" t="s">
        <v>209</v>
      </c>
      <c r="GJ18" s="1" t="s">
        <v>211</v>
      </c>
      <c r="GK18" s="1" t="s">
        <v>211</v>
      </c>
      <c r="GL18" s="1" t="s">
        <v>212</v>
      </c>
      <c r="GM18" s="1" t="s">
        <v>212</v>
      </c>
      <c r="GN18" s="1" t="s">
        <v>212</v>
      </c>
      <c r="GO18" s="1" t="s">
        <v>211</v>
      </c>
      <c r="GP18" s="1" t="s">
        <v>208</v>
      </c>
      <c r="GQ18" s="1" t="s">
        <v>213</v>
      </c>
      <c r="GR18" s="1" t="s">
        <v>256</v>
      </c>
      <c r="GS18" s="1" t="s">
        <v>285</v>
      </c>
    </row>
    <row r="20" spans="1:201" ht="15.75" customHeight="1" x14ac:dyDescent="0.25">
      <c r="D20">
        <f>COUNTIF(D2:D18, "5 (Very effective)") * 5</f>
        <v>45</v>
      </c>
      <c r="E20">
        <f>COUNTIF(E2:E18, "5 (Very effective)") * 5</f>
        <v>55</v>
      </c>
      <c r="F20">
        <f>COUNTIF(F2:F18, "5 (Very effective)") * 5</f>
        <v>50</v>
      </c>
      <c r="G20">
        <f>COUNTIF(G2:G18, "5 (Very effective)") * 5</f>
        <v>45</v>
      </c>
      <c r="H20">
        <f>COUNTIF(H2:H18, "5 (Very effective)") * 5</f>
        <v>45</v>
      </c>
      <c r="I20">
        <f>COUNTIF(I2:I18, "5 (Very effective)") * 5</f>
        <v>60</v>
      </c>
      <c r="J20">
        <f>COUNTIF(J2:J18, "5 (Very effective)") * 5</f>
        <v>50</v>
      </c>
      <c r="K20">
        <f>COUNTIF(K2:K18, "5 (Very effective)") * 5</f>
        <v>45</v>
      </c>
      <c r="L20">
        <f>COUNTIF(L2:L18, "5 (Very effective)") * 5</f>
        <v>60</v>
      </c>
      <c r="M20">
        <f>COUNTIF(M2:M18, "5 (Very effective)") * 5</f>
        <v>55</v>
      </c>
      <c r="N20">
        <f>COUNTIF(N2:N18, "5 (Very effective)") * 5</f>
        <v>70</v>
      </c>
      <c r="O20">
        <f>COUNTIF(O2:O18, "5 (Very effective)") * 5</f>
        <v>50</v>
      </c>
      <c r="P20">
        <f>COUNTIF(P2:P18, "5 (Very effective)") * 5</f>
        <v>65</v>
      </c>
      <c r="Q20">
        <f>COUNTIF(Q2:Q18, "5 (Very effective)") * 5</f>
        <v>65</v>
      </c>
      <c r="R20">
        <f>COUNTIF(R2:R18, "5 (Very effective)") * 5</f>
        <v>60</v>
      </c>
      <c r="S20">
        <f>COUNTIF(S2:S18, "5 (Very effective)") * 5</f>
        <v>55</v>
      </c>
      <c r="T20">
        <f>COUNTIF(T2:T18, "5 (Very effective)") * 5</f>
        <v>60</v>
      </c>
      <c r="U20">
        <f>COUNTIF(U2:U18, "5 (Very effective)") * 5</f>
        <v>70</v>
      </c>
      <c r="V20">
        <f>COUNTIF(V2:V18, "5 (Very effective)") * 5</f>
        <v>60</v>
      </c>
      <c r="W20">
        <f>COUNTIF(W2:W18, "5 (Very effective)") * 5</f>
        <v>65</v>
      </c>
      <c r="X20">
        <f>COUNTIF(X2:X18, "5 (Very effective)") * 5</f>
        <v>45</v>
      </c>
      <c r="Y20">
        <f>COUNTIF(Y2:Y18, "5 (Very effective)") * 5</f>
        <v>40</v>
      </c>
      <c r="Z20">
        <f>COUNTIF(Z2:Z18, "5 (Very effective)") * 5</f>
        <v>70</v>
      </c>
      <c r="AA20">
        <f>COUNTIF(AA2:AA18, "5 (Very effective)") * 5</f>
        <v>50</v>
      </c>
      <c r="AB20">
        <f>COUNTIF(AB2:AB18, "5 (Very effective)") * 5</f>
        <v>55</v>
      </c>
      <c r="AC20">
        <f>COUNTIF(AC2:AC18, "5 (Very effective)") * 5</f>
        <v>55</v>
      </c>
      <c r="AD20">
        <f>COUNTIF(AD2:AD18, "5 (Very effective)") * 5</f>
        <v>50</v>
      </c>
      <c r="AE20">
        <f>COUNTIF(AE2:AE18, "5 (Very effective)") * 5</f>
        <v>65</v>
      </c>
      <c r="AF20">
        <f>COUNTIF(AF2:AF18, "5 (Very effective)") * 5</f>
        <v>70</v>
      </c>
      <c r="AG20">
        <f>COUNTIF(AG2:AG18, "5 (Very effective)") * 5</f>
        <v>60</v>
      </c>
      <c r="AH20">
        <f>COUNTIF(AH2:AH18, "5 (Very effective)") * 5</f>
        <v>70</v>
      </c>
      <c r="AI20">
        <f>COUNTIF(AI2:AI18, "5 (Very effective)") * 5</f>
        <v>50</v>
      </c>
      <c r="AJ20">
        <f>COUNTIF(AJ2:AJ18, "5 (Very effective)") * 5</f>
        <v>55</v>
      </c>
      <c r="AK20">
        <f>COUNTIF(AK2:AK18, "5 (Very effective)") * 5</f>
        <v>70</v>
      </c>
      <c r="AL20">
        <f>COUNTIF(AL2:AL18, "5 (Very effective)") * 5</f>
        <v>55</v>
      </c>
      <c r="AM20">
        <f>COUNTIF(AM2:AM18, "5 (Very effective)") * 5</f>
        <v>50</v>
      </c>
      <c r="AN20">
        <f>COUNTIF(AN2:AN18, "5 (Very effective)") * 5</f>
        <v>50</v>
      </c>
      <c r="AO20">
        <f>COUNTIF(AO2:AO18, "5 (Very effective)") * 5</f>
        <v>45</v>
      </c>
      <c r="AP20">
        <f>COUNTIF(AP2:AP18, "5 (Very effective)") * 5</f>
        <v>45</v>
      </c>
      <c r="AQ20">
        <f>COUNTIF(AQ2:AQ18, "5 (Very effective)") * 5</f>
        <v>75</v>
      </c>
      <c r="AR20">
        <f>COUNTIF(AR2:AR18, "5 (Very effective)") * 5</f>
        <v>55</v>
      </c>
      <c r="AS20">
        <f>COUNTIF(AS2:AS18, "5 (Very effective)") * 5</f>
        <v>65</v>
      </c>
      <c r="AT20">
        <f>COUNTIF(AT2:AT18, "5 (Very effective)") * 5</f>
        <v>55</v>
      </c>
      <c r="AU20">
        <f>COUNTIF(AU2:AU18, "5 (Very effective)") * 5</f>
        <v>55</v>
      </c>
      <c r="AV20">
        <f>COUNTIF(AV2:AV18, "5 (Very effective)") * 5</f>
        <v>60</v>
      </c>
      <c r="AW20">
        <f>COUNTIF(AW2:AW18, "5 (Very effective)") * 5</f>
        <v>70</v>
      </c>
      <c r="AX20">
        <f>COUNTIF(AX2:AX18, "5 (Very Good)") * 5</f>
        <v>40</v>
      </c>
      <c r="AY20">
        <f>COUNTIF(AY2:AY18, "5 (Very Good)") * 5</f>
        <v>55</v>
      </c>
      <c r="AZ20">
        <f>COUNTIF(AZ2:AZ18, "5 (Very Good)") * 5</f>
        <v>45</v>
      </c>
      <c r="BA20">
        <f>COUNTIF(BA2:BA18, "5 (Very Good)") * 5</f>
        <v>55</v>
      </c>
      <c r="BB20">
        <f>COUNTIF(BB2:BB18, "5 (Very Good)") * 5</f>
        <v>65</v>
      </c>
      <c r="BC20">
        <f>COUNTIF(BC2:BC18, "5 (Very Good)") * 5</f>
        <v>55</v>
      </c>
      <c r="BD20">
        <f>COUNTIF(BD2:BD18, "5 (Very Good)") * 5</f>
        <v>50</v>
      </c>
      <c r="BE20">
        <f>COUNTIF(BE2:BE18, "5 (Very Good)") * 5</f>
        <v>50</v>
      </c>
      <c r="BF20">
        <f>COUNTIF(BF2:BF18, "5 (Very Good)") * 5</f>
        <v>65</v>
      </c>
      <c r="BG20">
        <f>COUNTIF(BG2:BG18, "5 (Very Good)") * 5</f>
        <v>50</v>
      </c>
      <c r="BH20">
        <f>COUNTIF(BH2:BH18, "5 (Very Good)") * 5</f>
        <v>75</v>
      </c>
      <c r="BI20">
        <f>COUNTIF(BI2:BI18, "5 (Very Good)") * 5</f>
        <v>60</v>
      </c>
      <c r="BJ20">
        <f>COUNTIF(BJ2:BJ18, "5 (Very Good)") * 5</f>
        <v>70</v>
      </c>
      <c r="BK20">
        <f>COUNTIF(BK2:BK18, "5 (Very Good)") * 5</f>
        <v>60</v>
      </c>
      <c r="BL20">
        <f>COUNTIF(BL2:BL18, "5 (Very Good)") * 5</f>
        <v>70</v>
      </c>
      <c r="BM20">
        <f>COUNTIF(BM2:BM18, "5 (Very Good)") * 5</f>
        <v>45</v>
      </c>
      <c r="BN20">
        <f>COUNTIF(BN2:BN18, "5 (Very Good)") * 5</f>
        <v>55</v>
      </c>
      <c r="BO20">
        <f>COUNTIF(BO2:BO18, "5 (Very Good)") * 5</f>
        <v>55</v>
      </c>
      <c r="BP20">
        <f>COUNTIF(BP2:BP18, "5 (Very Good)") * 5</f>
        <v>50</v>
      </c>
      <c r="BQ20">
        <f>COUNTIF(BQ2:BQ18, "5 (Very Good)") * 5</f>
        <v>50</v>
      </c>
      <c r="BR20">
        <f>COUNTIF(BR2:BR18, "5 (Very Good)") * 5</f>
        <v>50</v>
      </c>
      <c r="BS20">
        <f>COUNTIF(BS2:BS18, "5 (Very Good)") * 5</f>
        <v>55</v>
      </c>
      <c r="BT20">
        <f>COUNTIF(BT2:BT18, "5 (Very Good)") * 5</f>
        <v>75</v>
      </c>
      <c r="BU20">
        <f>COUNTIF(BU2:BU18, "5 (Very Good)") * 5</f>
        <v>45</v>
      </c>
      <c r="BV20">
        <f>COUNTIF(BV2:BV18, "5 (Very Good)") * 5</f>
        <v>55</v>
      </c>
      <c r="BW20">
        <f>COUNTIF(BW2:BW18, "5 (Very Good)") * 5</f>
        <v>50</v>
      </c>
      <c r="BX20">
        <f>COUNTIF(BX2:BX18, "5 (Very Good)") * 5</f>
        <v>50</v>
      </c>
      <c r="BY20">
        <f>COUNTIF(BY2:BY18, "5 (Very Good)") * 5</f>
        <v>65</v>
      </c>
      <c r="BZ20">
        <f>COUNTIF(BZ2:BZ18, "5 (Very Good)") * 5</f>
        <v>65</v>
      </c>
      <c r="CA20">
        <f>COUNTIF(CA2:CA18, "5 (Very Good)") * 5</f>
        <v>65</v>
      </c>
      <c r="CB20">
        <f>COUNTIF(CB2:CB18, "5 (Very Good)") * 5</f>
        <v>65</v>
      </c>
      <c r="CC20">
        <f>COUNTIF(CC2:CC18, "5 (Very Good)") * 5</f>
        <v>45</v>
      </c>
      <c r="CD20">
        <f>COUNTIF(CD2:CD18, "5 (Very Good)") * 5</f>
        <v>55</v>
      </c>
      <c r="CE20">
        <f>COUNTIF(CE2:CE18, "5 (Very Good)") * 5</f>
        <v>65</v>
      </c>
      <c r="CF20">
        <f>COUNTIF(CF2:CF18, "5 (Very Good)") * 5</f>
        <v>55</v>
      </c>
      <c r="CG20">
        <f>COUNTIF(CG2:CG18, "5 (Very Good)") * 5</f>
        <v>45</v>
      </c>
      <c r="CH20">
        <f>COUNTIF(CH2:CH18, "5 (Very Good)") * 5</f>
        <v>40</v>
      </c>
      <c r="CI20">
        <f>COUNTIF(CI2:CI18, "5 (Very Good)") * 5</f>
        <v>45</v>
      </c>
      <c r="CJ20">
        <f>COUNTIF(CJ2:CJ18, "5 (Very Good)") * 5</f>
        <v>40</v>
      </c>
      <c r="CK20">
        <f>COUNTIF(CK2:CK18, "5 (Very Good)") * 5</f>
        <v>70</v>
      </c>
      <c r="CL20">
        <f>COUNTIF(CL2:CL18, "5 (Very Good)") * 5</f>
        <v>45</v>
      </c>
      <c r="CM20">
        <f>COUNTIF(CM2:CM18, "5 (Very Good)") * 5</f>
        <v>50</v>
      </c>
      <c r="CN20">
        <f>COUNTIF(CN2:CN18, "5 (Very Good)") * 5</f>
        <v>50</v>
      </c>
      <c r="CO20">
        <f>COUNTIF(CO2:CO18, "5 (Very Good)") * 5</f>
        <v>75</v>
      </c>
      <c r="CP20">
        <f>COUNTIF(CP2:CP18, "5 (Very Good)") * 5</f>
        <v>70</v>
      </c>
      <c r="CQ20">
        <f>COUNTIF(CQ2:CQ18, "5 (Very Good)") * 5</f>
        <v>75</v>
      </c>
      <c r="CR20">
        <f>COUNTIF(CR2:CR18, "5 (Very Competent)") * 5</f>
        <v>50</v>
      </c>
      <c r="CS20">
        <f>COUNTIF(CS2:CS18, "5 (Very Competent)") * 5</f>
        <v>50</v>
      </c>
      <c r="CT20">
        <f>COUNTIF(CT2:CT18, "5 (Very Competent)") * 5</f>
        <v>55</v>
      </c>
      <c r="CU20">
        <f>COUNTIF(CU2:CU18, "5 (Very Competent)") * 5</f>
        <v>45</v>
      </c>
      <c r="CV20">
        <f>COUNTIF(CV2:CV18, "5 (Very Competent)") * 5</f>
        <v>60</v>
      </c>
      <c r="CW20">
        <f>COUNTIF(CW2:CW18, "5 (Very Competent)") * 5</f>
        <v>55</v>
      </c>
      <c r="CX20">
        <f>COUNTIF(CX2:CX18, "5 (Very Competent)") * 5</f>
        <v>60</v>
      </c>
      <c r="CY20">
        <f>COUNTIF(CY2:CY18, "5 (Very Competent)") * 5</f>
        <v>70</v>
      </c>
      <c r="CZ20">
        <f>COUNTIF(CZ2:CZ18, "5 (Very Competent)") * 5</f>
        <v>65</v>
      </c>
      <c r="DA20">
        <f>COUNTIF(DA2:DA18, "5 (Very Competent)") * 5</f>
        <v>60</v>
      </c>
      <c r="DB20">
        <f>COUNTIF(DB2:DB18, "5 (Very Competent)") * 5</f>
        <v>65</v>
      </c>
      <c r="DC20">
        <f>COUNTIF(DC2:DC18, "5 (Very Competent)") * 5</f>
        <v>65</v>
      </c>
      <c r="DD20">
        <f>COUNTIF(DD2:DD18, "5 (Very Competent)") * 5</f>
        <v>70</v>
      </c>
      <c r="DE20">
        <f>COUNTIF(DE2:DE18, "5 (Very Competent)") * 5</f>
        <v>70</v>
      </c>
      <c r="DF20">
        <f>COUNTIF(DF2:DF18, "5 (Very Competent)") * 5</f>
        <v>60</v>
      </c>
      <c r="DG20">
        <f>COUNTIF(DG2:DG18, "5 (Very Competent)") * 5</f>
        <v>65</v>
      </c>
      <c r="DH20">
        <f>COUNTIF(DH2:DH18, "5 (Very Competent)") * 5</f>
        <v>65</v>
      </c>
      <c r="DI20">
        <f>COUNTIF(DI2:DI18, "5 (Very Competent)") * 5</f>
        <v>65</v>
      </c>
      <c r="DJ20">
        <f>COUNTIF(DJ2:DJ18, "5 (Very Competent)") * 5</f>
        <v>60</v>
      </c>
      <c r="DK20">
        <f>COUNTIF(DK2:DK18, "5 (Very Competent)") * 5</f>
        <v>55</v>
      </c>
      <c r="DL20">
        <f>COUNTIF(DL2:DL18, "5 (Very Competent)") * 5</f>
        <v>55</v>
      </c>
      <c r="DM20">
        <f>COUNTIF(DM2:DM18, "5 (Very Competent)") * 5</f>
        <v>55</v>
      </c>
      <c r="DN20">
        <f>COUNTIF(DN2:DN18, "5 (Very Competent)") * 5</f>
        <v>70</v>
      </c>
      <c r="DO20">
        <f>COUNTIF(DO2:DO18, "5 (Very Competent)") * 5</f>
        <v>55</v>
      </c>
      <c r="DP20">
        <f>COUNTIF(DP2:DP18, "5 (Very Competent)") * 5</f>
        <v>65</v>
      </c>
      <c r="DQ20">
        <f>COUNTIF(DQ2:DQ18, "5 (Very Competent)") * 5</f>
        <v>60</v>
      </c>
      <c r="DR20">
        <f>COUNTIF(DR2:DR18, "5 (Very Competent)") * 5</f>
        <v>60</v>
      </c>
      <c r="DS20">
        <f>COUNTIF(DS2:DS18, "5 (Very Competent)") * 5</f>
        <v>65</v>
      </c>
      <c r="DT20">
        <f>COUNTIF(DT2:DT18, "5 (Very Competent)") * 5</f>
        <v>65</v>
      </c>
      <c r="DU20">
        <f>COUNTIF(DU2:DU18, "5 (Very Competent)") * 5</f>
        <v>65</v>
      </c>
      <c r="DV20">
        <f>COUNTIF(DV2:DV18, "5 (Very Competent)") * 5</f>
        <v>70</v>
      </c>
      <c r="DW20">
        <f>COUNTIF(DW2:DW18, "5 (Very Competent)") * 5</f>
        <v>65</v>
      </c>
      <c r="DX20">
        <f>COUNTIF(DX2:DX18, "5 (Very Competent)") * 5</f>
        <v>55</v>
      </c>
      <c r="DY20">
        <f>COUNTIF(DY2:DY18, "5 (Very Competent)") * 5</f>
        <v>65</v>
      </c>
      <c r="DZ20">
        <f>COUNTIF(DZ2:DZ18, "5 (Very Competent)") * 5</f>
        <v>60</v>
      </c>
      <c r="EA20">
        <f>COUNTIF(EA2:EA18, "5 (Very Competent)") * 5</f>
        <v>55</v>
      </c>
      <c r="EB20">
        <f>COUNTIF(EB2:EB18, "5 (Very Competent)") * 5</f>
        <v>65</v>
      </c>
      <c r="EC20">
        <f>COUNTIF(EC2:EC18, "5 (Very Competent)") * 5</f>
        <v>60</v>
      </c>
      <c r="ED20">
        <f>COUNTIF(ED2:ED18, "5 (Very Competent)") * 5</f>
        <v>60</v>
      </c>
      <c r="EE20">
        <f>COUNTIF(EE2:EE18, "5 (Very Competent)") * 5</f>
        <v>70</v>
      </c>
      <c r="EF20">
        <f>COUNTIF(EF2:EF18, "5 (Very Competent)") * 5</f>
        <v>70</v>
      </c>
      <c r="EG20">
        <f>COUNTIF(EG2:EG18, "5 (Very Competent)") * 5</f>
        <v>55</v>
      </c>
      <c r="EH20">
        <f>COUNTIF(EH2:EH18, "5 (Very Competent)") * 5</f>
        <v>70</v>
      </c>
      <c r="EI20">
        <f>COUNTIF(EI2:EI18, "5 (Very Competent)") * 5</f>
        <v>70</v>
      </c>
      <c r="EJ20">
        <f>COUNTIF(EJ2:EJ18, "5 (Very Competent)") * 5</f>
        <v>75</v>
      </c>
      <c r="EK20">
        <f>COUNTIF(EK2:EK18, "5 (Very Competent)") * 5</f>
        <v>70</v>
      </c>
      <c r="EL20">
        <f>COUNTIF(EL2:EL18, "5 (Very Useful)") * 5</f>
        <v>70</v>
      </c>
      <c r="EM20">
        <f>COUNTIF(EM2:EM18, "5 (Very Useful)") * 5</f>
        <v>70</v>
      </c>
      <c r="EN20">
        <f>COUNTIF(EN2:EN18, "5 (Very Useful)") * 5</f>
        <v>65</v>
      </c>
      <c r="EO20">
        <f>COUNTIF(EO2:EO18, "5 (Very Useful)") * 5</f>
        <v>60</v>
      </c>
      <c r="EP20">
        <f>COUNTIF(EP2:EP18, "5 (Very Useful)") * 5</f>
        <v>60</v>
      </c>
      <c r="EQ20">
        <f>COUNTIF(EQ2:EQ18, "5 (Very Useful)") * 5</f>
        <v>70</v>
      </c>
      <c r="ER20">
        <f>COUNTIF(ER2:ER18, "5 (Very Useful)") * 5</f>
        <v>70</v>
      </c>
      <c r="ES20">
        <f>COUNTIF(ES2:ES18, "5 (Very Useful)") * 5</f>
        <v>65</v>
      </c>
      <c r="ET20">
        <f>COUNTIF(ET2:ET18, "5 (Very Useful)") * 5</f>
        <v>80</v>
      </c>
      <c r="EU20">
        <f>COUNTIF(EU2:EU18, "5 (Very Useful)") * 5</f>
        <v>65</v>
      </c>
      <c r="EV20">
        <f>COUNTIF(EV2:EV18, "5 (Very Useful)") * 5</f>
        <v>70</v>
      </c>
      <c r="EW20">
        <f>COUNTIF(EW2:EW18, "5 (Very Useful)") * 5</f>
        <v>70</v>
      </c>
      <c r="EX20">
        <f>COUNTIF(EX2:EX18, "5 (Very Useful)") * 5</f>
        <v>80</v>
      </c>
      <c r="EY20">
        <f>COUNTIF(EY2:EY18, "5 (Very Useful)") * 5</f>
        <v>70</v>
      </c>
      <c r="EZ20">
        <f>COUNTIF(EZ2:EZ18, "5 (Very Useful)") * 5</f>
        <v>70</v>
      </c>
      <c r="FA20">
        <f>COUNTIF(FA2:FA18, "5 (Very Useful)") * 5</f>
        <v>65</v>
      </c>
      <c r="FB20">
        <f>COUNTIF(FB2:FB18, "5 (Very Useful)") * 5</f>
        <v>75</v>
      </c>
      <c r="FC20">
        <f>COUNTIF(FC2:FC18, "5 (Very Useful)") * 5</f>
        <v>70</v>
      </c>
      <c r="FD20">
        <f>COUNTIF(FD2:FD18, "5 (Very Useful)") * 5</f>
        <v>50</v>
      </c>
      <c r="FE20">
        <f>COUNTIF(FE2:FE18, "5 (Very Useful)") * 5</f>
        <v>65</v>
      </c>
      <c r="FF20">
        <f>COUNTIF(FF2:FF18, "5 (Very Useful)") * 5</f>
        <v>70</v>
      </c>
      <c r="FG20">
        <f>COUNTIF(FG2:FG18, "5 (Very Useful)") * 5</f>
        <v>65</v>
      </c>
      <c r="FH20">
        <f>COUNTIF(FH2:FH18, "5 (Very Useful)") * 5</f>
        <v>65</v>
      </c>
      <c r="FI20">
        <f>COUNTIF(FI2:FI18, "5 (Very Useful)") * 5</f>
        <v>70</v>
      </c>
      <c r="FJ20">
        <f>COUNTIF(FJ2:FJ18, "5 (Very Useful)") * 5</f>
        <v>65</v>
      </c>
      <c r="FK20">
        <f>COUNTIF(FK2:FK18, "5 (Very Useful)") * 5</f>
        <v>65</v>
      </c>
      <c r="FL20">
        <f>COUNTIF(FL2:FL18, "5 (Very Useful)") * 5</f>
        <v>55</v>
      </c>
      <c r="FM20">
        <f>COUNTIF(FM2:FM18, "5 (Very Useful)") * 5</f>
        <v>65</v>
      </c>
      <c r="FN20">
        <f>COUNTIF(FN2:FN18, "5 (Very Useful)") * 5</f>
        <v>65</v>
      </c>
      <c r="FO20">
        <f>COUNTIF(FO2:FO18, "5 (Very Useful)") * 5</f>
        <v>70</v>
      </c>
      <c r="FP20">
        <f>COUNTIF(FP2:FP18, "5 (Very Useful)") * 5</f>
        <v>70</v>
      </c>
      <c r="FQ20">
        <f>COUNTIF(FQ2:FQ18, "5 (Very Useful)") * 5</f>
        <v>65</v>
      </c>
      <c r="FR20">
        <f>COUNTIF(FR2:FR18, "5 (Very Useful)") * 5</f>
        <v>65</v>
      </c>
      <c r="FS20">
        <f>COUNTIF(FS2:FS18, "5 (Very Useful)") * 5</f>
        <v>65</v>
      </c>
      <c r="FT20">
        <f>COUNTIF(FT2:FT18, "5 (Very Useful)") * 5</f>
        <v>60</v>
      </c>
      <c r="FU20">
        <f>COUNTIF(FU2:FU18, "5 (Very Useful)") * 5</f>
        <v>60</v>
      </c>
      <c r="FV20">
        <f>COUNTIF(FV2:FV18, "5 (Very Useful)") * 5</f>
        <v>60</v>
      </c>
      <c r="FW20">
        <f>COUNTIF(FW2:FW18, "5 (Very Useful)") * 5</f>
        <v>55</v>
      </c>
      <c r="FX20">
        <f>COUNTIF(FX2:FX18, "5 (Very Useful)") * 5</f>
        <v>50</v>
      </c>
      <c r="FY20">
        <f>COUNTIF(FY2:FY18, "5 (Very Useful)") * 5</f>
        <v>70</v>
      </c>
      <c r="FZ20">
        <f>COUNTIF(FZ2:FZ18, "5 (Very Useful)") * 5</f>
        <v>60</v>
      </c>
      <c r="GA20">
        <f>COUNTIF(GA2:GA18, "5 (Very Useful)") * 5</f>
        <v>70</v>
      </c>
      <c r="GB20">
        <f>COUNTIF(GB2:GB18, "5 (Very Useful)") * 5</f>
        <v>60</v>
      </c>
      <c r="GC20">
        <f>COUNTIF(GC2:GC18, "5 (Very Useful)") * 5</f>
        <v>75</v>
      </c>
      <c r="GD20">
        <f>COUNTIF(GD2:GD18, "5 (Very Useful)") * 5</f>
        <v>65</v>
      </c>
      <c r="GE20">
        <f>COUNTIF(GE2:GE18, "5 (Very Useful)") * 5</f>
        <v>65</v>
      </c>
    </row>
    <row r="21" spans="1:201" ht="15.75" customHeight="1" x14ac:dyDescent="0.25">
      <c r="D21">
        <f>COUNTIF(D2:D18, "4 (Effective)") * 4</f>
        <v>20</v>
      </c>
      <c r="E21">
        <f>COUNTIF(E2:E18, "4 (Effective)") * 4</f>
        <v>16</v>
      </c>
      <c r="F21">
        <f>COUNTIF(F2:F18, "4 (Effective)") * 4</f>
        <v>24</v>
      </c>
      <c r="G21">
        <f>COUNTIF(G2:G18, "4 (Effective)") * 4</f>
        <v>20</v>
      </c>
      <c r="H21">
        <f>COUNTIF(H2:H18, "4 (Effective)") * 4</f>
        <v>24</v>
      </c>
      <c r="I21">
        <f>COUNTIF(I2:I18, "4 (Effective)") * 4</f>
        <v>12</v>
      </c>
      <c r="J21">
        <f>COUNTIF(J2:J18, "4 (Effective)") * 4</f>
        <v>28</v>
      </c>
      <c r="K21">
        <f>COUNTIF(K2:K18, "4 (Effective)") * 4</f>
        <v>28</v>
      </c>
      <c r="L21">
        <f>COUNTIF(L2:L18, "4 (Effective)") * 4</f>
        <v>20</v>
      </c>
      <c r="M21">
        <f>COUNTIF(M2:M18, "4 (Effective)") * 4</f>
        <v>16</v>
      </c>
      <c r="N21">
        <f>COUNTIF(N2:N18, "4 (Effective)") * 4</f>
        <v>12</v>
      </c>
      <c r="O21">
        <f>COUNTIF(O2:O18, "4 (Effective)") * 4</f>
        <v>20</v>
      </c>
      <c r="P21">
        <f>COUNTIF(P2:P18, "4 (Effective)") * 4</f>
        <v>16</v>
      </c>
      <c r="Q21">
        <f>COUNTIF(Q2:Q18, "4 (Effective)") * 4</f>
        <v>12</v>
      </c>
      <c r="R21">
        <f>COUNTIF(R2:R18, "4 (Effective)") * 4</f>
        <v>16</v>
      </c>
      <c r="S21">
        <f>COUNTIF(S2:S18, "4 (Effective)") * 4</f>
        <v>16</v>
      </c>
      <c r="T21">
        <f>COUNTIF(T2:T18, "4 (Effective)") * 4</f>
        <v>16</v>
      </c>
      <c r="U21">
        <f>COUNTIF(U2:U18, "4 (Effective)") * 4</f>
        <v>8</v>
      </c>
      <c r="V21">
        <f>COUNTIF(V2:V18, "4 (Effective)") * 4</f>
        <v>12</v>
      </c>
      <c r="W21">
        <f>COUNTIF(W2:W18, "4 (Effective)") * 4</f>
        <v>8</v>
      </c>
      <c r="X21">
        <f>COUNTIF(X2:X18, "4 (Effective)") * 4</f>
        <v>28</v>
      </c>
      <c r="Y21">
        <f>COUNTIF(Y2:Y18, "4 (Effective)") * 4</f>
        <v>32</v>
      </c>
      <c r="Z21">
        <f>COUNTIF(Z2:Z18, "4 (Effective)") * 4</f>
        <v>8</v>
      </c>
      <c r="AA21">
        <f>COUNTIF(AA2:AA18, "4 (Effective)") * 4</f>
        <v>24</v>
      </c>
      <c r="AB21">
        <f>COUNTIF(AB2:AB18, "4 (Effective)") * 4</f>
        <v>20</v>
      </c>
      <c r="AC21">
        <f>COUNTIF(AC2:AC18, "4 (Effective)") * 4</f>
        <v>24</v>
      </c>
      <c r="AD21">
        <f>COUNTIF(AD2:AD18, "4 (Effective)") * 4</f>
        <v>24</v>
      </c>
      <c r="AE21">
        <f>COUNTIF(AE2:AE18, "4 (Effective)") * 4</f>
        <v>12</v>
      </c>
      <c r="AF21">
        <f>COUNTIF(AF2:AF18, "4 (Effective)") * 4</f>
        <v>12</v>
      </c>
      <c r="AG21">
        <f>COUNTIF(AG2:AG18, "4 (Effective)") * 4</f>
        <v>12</v>
      </c>
      <c r="AH21">
        <f>COUNTIF(AH2:AH18, "4 (Effective)") * 4</f>
        <v>8</v>
      </c>
      <c r="AI21">
        <f>COUNTIF(AI2:AI18, "4 (Effective)") * 4</f>
        <v>24</v>
      </c>
      <c r="AJ21">
        <f>COUNTIF(AJ2:AJ18, "4 (Effective)") * 4</f>
        <v>16</v>
      </c>
      <c r="AK21">
        <f>COUNTIF(AK2:AK18, "4 (Effective)") * 4</f>
        <v>4</v>
      </c>
      <c r="AL21">
        <f>COUNTIF(AL2:AL18, "4 (Effective)") * 4</f>
        <v>20</v>
      </c>
      <c r="AM21">
        <f>COUNTIF(AM2:AM18, "4 (Effective)") * 4</f>
        <v>28</v>
      </c>
      <c r="AN21">
        <f>COUNTIF(AN2:AN18, "4 (Effective)") * 4</f>
        <v>24</v>
      </c>
      <c r="AO21">
        <f>COUNTIF(AO2:AO18, "4 (Effective)") * 4</f>
        <v>20</v>
      </c>
      <c r="AP21">
        <f>COUNTIF(AP2:AP18, "4 (Effective)") * 4</f>
        <v>24</v>
      </c>
      <c r="AQ21">
        <f>COUNTIF(AQ2:AQ18, "4 (Effective)") * 4</f>
        <v>4</v>
      </c>
      <c r="AR21">
        <f>COUNTIF(AR2:AR18, "4 (Effective)") * 4</f>
        <v>20</v>
      </c>
      <c r="AS21">
        <f>COUNTIF(AS2:AS18, "4 (Effective)") * 4</f>
        <v>8</v>
      </c>
      <c r="AT21">
        <f>COUNTIF(AT2:AT18, "4 (Effective)") * 4</f>
        <v>16</v>
      </c>
      <c r="AU21">
        <f>COUNTIF(AU2:AU18, "4 (Effective)") * 4</f>
        <v>20</v>
      </c>
      <c r="AV21">
        <f>COUNTIF(AV2:AV18, "4 (Effective)") * 4</f>
        <v>20</v>
      </c>
      <c r="AW21">
        <f>COUNTIF(AW2:AW18, "4 (Effective)") * 4</f>
        <v>12</v>
      </c>
      <c r="AX21">
        <f>COUNTIF(AX2:AX18, "4 (Good)") * 4</f>
        <v>36</v>
      </c>
      <c r="AY21">
        <f>COUNTIF(AY2:AY18, "4 (Good)") * 4</f>
        <v>24</v>
      </c>
      <c r="AZ21">
        <f>COUNTIF(AZ2:AZ18, "4 (Good)") * 4</f>
        <v>32</v>
      </c>
      <c r="BA21">
        <f>COUNTIF(BA2:BA18, "4 (Good)") * 4</f>
        <v>20</v>
      </c>
      <c r="BB21">
        <f>COUNTIF(BB2:BB18, "4 (Good)") * 4</f>
        <v>12</v>
      </c>
      <c r="BC21">
        <f>COUNTIF(BC2:BC18, "4 (Good)") * 4</f>
        <v>24</v>
      </c>
      <c r="BD21">
        <f>COUNTIF(BD2:BD18, "4 (Good)") * 4</f>
        <v>24</v>
      </c>
      <c r="BE21">
        <f>COUNTIF(BE2:BE18, "4 (Good)") * 4</f>
        <v>28</v>
      </c>
      <c r="BF21">
        <f>COUNTIF(BF2:BF18, "4 (Good)") * 4</f>
        <v>16</v>
      </c>
      <c r="BG21">
        <f>COUNTIF(BG2:BG18, "4 (Good)") * 4</f>
        <v>28</v>
      </c>
      <c r="BH21">
        <f>COUNTIF(BH2:BH18, "4 (Good)") * 4</f>
        <v>8</v>
      </c>
      <c r="BI21">
        <f>COUNTIF(BI2:BI18, "4 (Good)") * 4</f>
        <v>20</v>
      </c>
      <c r="BJ21">
        <f>COUNTIF(BJ2:BJ18, "4 (Good)") * 4</f>
        <v>12</v>
      </c>
      <c r="BK21">
        <f>COUNTIF(BK2:BK18, "4 (Good)") * 4</f>
        <v>20</v>
      </c>
      <c r="BL21">
        <f>COUNTIF(BL2:BL18, "4 (Good)") * 4</f>
        <v>12</v>
      </c>
      <c r="BM21">
        <f>COUNTIF(BM2:BM18, "4 (Good)") * 4</f>
        <v>32</v>
      </c>
      <c r="BN21">
        <f>COUNTIF(BN2:BN18, "4 (Good)") * 4</f>
        <v>24</v>
      </c>
      <c r="BO21">
        <f>COUNTIF(BO2:BO18, "4 (Good)") * 4</f>
        <v>24</v>
      </c>
      <c r="BP21">
        <f>COUNTIF(BP2:BP18, "4 (Good)") * 4</f>
        <v>24</v>
      </c>
      <c r="BQ21">
        <f>COUNTIF(BQ2:BQ18, "4 (Good)") * 4</f>
        <v>24</v>
      </c>
      <c r="BR21">
        <f>COUNTIF(BR2:BR18, "4 (Good)") * 4</f>
        <v>24</v>
      </c>
      <c r="BS21">
        <f>COUNTIF(BS2:BS18, "4 (Good)") * 4</f>
        <v>20</v>
      </c>
      <c r="BT21">
        <f>COUNTIF(BT2:BT18, "4 (Good)") * 4</f>
        <v>8</v>
      </c>
      <c r="BU21">
        <f>COUNTIF(BU2:BU18, "4 (Good)") * 4</f>
        <v>28</v>
      </c>
      <c r="BV21">
        <f>COUNTIF(BV2:BV18, "4 (Good)") * 4</f>
        <v>20</v>
      </c>
      <c r="BW21">
        <f>COUNTIF(BW2:BW18, "4 (Good)") * 4</f>
        <v>28</v>
      </c>
      <c r="BX21">
        <f>COUNTIF(BX2:BX18, "4 (Good)") * 4</f>
        <v>24</v>
      </c>
      <c r="BY21">
        <f>COUNTIF(BY2:BY18, "4 (Good)") * 4</f>
        <v>12</v>
      </c>
      <c r="BZ21">
        <f>COUNTIF(BZ2:BZ18, "4 (Good)") * 4</f>
        <v>16</v>
      </c>
      <c r="CA21">
        <f>COUNTIF(CA2:CA18, "4 (Good)") * 4</f>
        <v>16</v>
      </c>
      <c r="CB21">
        <f>COUNTIF(CB2:CB18, "4 (Good)") * 4</f>
        <v>12</v>
      </c>
      <c r="CC21">
        <f>COUNTIF(CC2:CC18, "4 (Good)") * 4</f>
        <v>32</v>
      </c>
      <c r="CD21">
        <f>COUNTIF(CD2:CD18, "4 (Good)") * 4</f>
        <v>16</v>
      </c>
      <c r="CE21">
        <f>COUNTIF(CE2:CE18, "4 (Good)") * 4</f>
        <v>12</v>
      </c>
      <c r="CF21">
        <f>COUNTIF(CF2:CF18, "4 (Good)") * 4</f>
        <v>16</v>
      </c>
      <c r="CG21">
        <f>COUNTIF(CG2:CG18, "4 (Good)") * 4</f>
        <v>24</v>
      </c>
      <c r="CH21">
        <f>COUNTIF(CH2:CH18, "4 (Good)") * 4</f>
        <v>28</v>
      </c>
      <c r="CI21">
        <f>COUNTIF(CI2:CI18, "4 (Good)") * 4</f>
        <v>28</v>
      </c>
      <c r="CJ21">
        <f>COUNTIF(CJ2:CJ18, "4 (Good)") * 4</f>
        <v>24</v>
      </c>
      <c r="CK21">
        <f>COUNTIF(CK2:CK18, "4 (Good)") * 4</f>
        <v>12</v>
      </c>
      <c r="CL21">
        <f>COUNTIF(CL2:CL18, "4 (Good)") * 4</f>
        <v>32</v>
      </c>
      <c r="CM21">
        <f>COUNTIF(CM2:CM18, "4 (Good)") * 4</f>
        <v>24</v>
      </c>
      <c r="CN21">
        <f>COUNTIF(CN2:CN18, "4 (Good)") * 4</f>
        <v>28</v>
      </c>
      <c r="CO21">
        <f>COUNTIF(CO2:CO18, "4 (Good)") * 4</f>
        <v>8</v>
      </c>
      <c r="CP21">
        <f>COUNTIF(CP2:CP18, "4 (Good)") * 4</f>
        <v>12</v>
      </c>
      <c r="CQ21">
        <f>COUNTIF(CQ2:CQ18, "4 (Good)") * 4</f>
        <v>8</v>
      </c>
      <c r="CR21">
        <f>COUNTIF(CR2:CR18, "4 (Competent)") * 4</f>
        <v>28</v>
      </c>
      <c r="CS21">
        <f>COUNTIF(CS2:CS18, "4 (Competent)") * 4</f>
        <v>24</v>
      </c>
      <c r="CT21">
        <f>COUNTIF(CT2:CT18, "4 (Competent)") * 4</f>
        <v>20</v>
      </c>
      <c r="CU21">
        <f>COUNTIF(CU2:CU18, "4 (Competent)") * 4</f>
        <v>24</v>
      </c>
      <c r="CV21">
        <f>COUNTIF(CV2:CV18, "4 (Competent)") * 4</f>
        <v>16</v>
      </c>
      <c r="CW21">
        <f>COUNTIF(CW2:CW18, "4 (Competent)") * 4</f>
        <v>20</v>
      </c>
      <c r="CX21">
        <f>COUNTIF(CX2:CX18, "4 (Competent)") * 4</f>
        <v>20</v>
      </c>
      <c r="CY21">
        <f>COUNTIF(CY2:CY18, "4 (Competent)") * 4</f>
        <v>8</v>
      </c>
      <c r="CZ21">
        <f>COUNTIF(CZ2:CZ18, "4 (Competent)") * 4</f>
        <v>12</v>
      </c>
      <c r="DA21">
        <f>COUNTIF(DA2:DA18, "4 (Competent)") * 4</f>
        <v>12</v>
      </c>
      <c r="DB21">
        <f>COUNTIF(DB2:DB18, "4 (Competent)") * 4</f>
        <v>12</v>
      </c>
      <c r="DC21">
        <f>COUNTIF(DC2:DC18, "4 (Competent)") * 4</f>
        <v>12</v>
      </c>
      <c r="DD21">
        <f>COUNTIF(DD2:DD18, "4 (Competent)") * 4</f>
        <v>8</v>
      </c>
      <c r="DE21">
        <f>COUNTIF(DE2:DE18, "4 (Competent)") * 4</f>
        <v>8</v>
      </c>
      <c r="DF21">
        <f>COUNTIF(DF2:DF18, "4 (Competent)") * 4</f>
        <v>16</v>
      </c>
      <c r="DG21">
        <f>COUNTIF(DG2:DG18, "4 (Competent)") * 4</f>
        <v>16</v>
      </c>
      <c r="DH21">
        <f>COUNTIF(DH2:DH18, "4 (Competent)") * 4</f>
        <v>12</v>
      </c>
      <c r="DI21">
        <f>COUNTIF(DI2:DI18, "4 (Competent)") * 4</f>
        <v>12</v>
      </c>
      <c r="DJ21">
        <f>COUNTIF(DJ2:DJ18, "4 (Competent)") * 4</f>
        <v>16</v>
      </c>
      <c r="DK21">
        <f>COUNTIF(DK2:DK18, "4 (Competent)") * 4</f>
        <v>20</v>
      </c>
      <c r="DL21">
        <f>COUNTIF(DL2:DL18, "4 (Competent)") * 4</f>
        <v>20</v>
      </c>
      <c r="DM21">
        <f>COUNTIF(DM2:DM18, "4 (Competent)") * 4</f>
        <v>16</v>
      </c>
      <c r="DN21">
        <f>COUNTIF(DN2:DN18, "4 (Competent)") * 4</f>
        <v>8</v>
      </c>
      <c r="DO21">
        <f>COUNTIF(DO2:DO18, "4 (Competent)") * 4</f>
        <v>20</v>
      </c>
      <c r="DP21">
        <f>COUNTIF(DP2:DP18, "4 (Competent)") * 4</f>
        <v>8</v>
      </c>
      <c r="DQ21">
        <f>COUNTIF(DQ2:DQ18, "4 (Competent)") * 4</f>
        <v>16</v>
      </c>
      <c r="DR21">
        <f>COUNTIF(DR2:DR18, "4 (Competent)") * 4</f>
        <v>16</v>
      </c>
      <c r="DS21">
        <f>COUNTIF(DS2:DS18, "4 (Competent)") * 4</f>
        <v>12</v>
      </c>
      <c r="DT21">
        <f>COUNTIF(DT2:DT18, "4 (Competent)") * 4</f>
        <v>12</v>
      </c>
      <c r="DU21">
        <f>COUNTIF(DU2:DU18, "4 (Competent)") * 4</f>
        <v>12</v>
      </c>
      <c r="DV21">
        <f>COUNTIF(DV2:DV18, "4 (Competent)") * 4</f>
        <v>8</v>
      </c>
      <c r="DW21">
        <f>COUNTIF(DW2:DW18, "4 (Competent)") * 4</f>
        <v>12</v>
      </c>
      <c r="DX21">
        <f>COUNTIF(DX2:DX18, "4 (Competent)") * 4</f>
        <v>20</v>
      </c>
      <c r="DY21">
        <f>COUNTIF(DY2:DY18, "4 (Competent)") * 4</f>
        <v>8</v>
      </c>
      <c r="DZ21">
        <f>COUNTIF(DZ2:DZ18, "4 (Competent)") * 4</f>
        <v>16</v>
      </c>
      <c r="EA21">
        <f>COUNTIF(EA2:EA18, "4 (Competent)") * 4</f>
        <v>20</v>
      </c>
      <c r="EB21">
        <f>COUNTIF(EB2:EB18, "4 (Competent)") * 4</f>
        <v>8</v>
      </c>
      <c r="EC21">
        <f>COUNTIF(EC2:EC18, "4 (Competent)") * 4</f>
        <v>16</v>
      </c>
      <c r="ED21">
        <f>COUNTIF(ED2:ED18, "4 (Competent)") * 4</f>
        <v>16</v>
      </c>
      <c r="EE21">
        <f>COUNTIF(EE2:EE18, "4 (Competent)") * 4</f>
        <v>8</v>
      </c>
      <c r="EF21">
        <f>COUNTIF(EF2:EF18, "4 (Competent)") * 4</f>
        <v>8</v>
      </c>
      <c r="EG21">
        <f>COUNTIF(EG2:EG18, "4 (Competent)") * 4</f>
        <v>20</v>
      </c>
      <c r="EH21">
        <f>COUNTIF(EH2:EH18, "4 (Competent)") * 4</f>
        <v>8</v>
      </c>
      <c r="EI21">
        <f>COUNTIF(EI2:EI18, "4 (Competent)") * 4</f>
        <v>12</v>
      </c>
      <c r="EJ21">
        <f>COUNTIF(EJ2:EJ18, "4 (Competent)") * 4</f>
        <v>4</v>
      </c>
      <c r="EK21">
        <f>COUNTIF(EK2:EK18, "4 (Competent)") * 4</f>
        <v>12</v>
      </c>
      <c r="EL21">
        <f>COUNTIF(EL2:EL18, "4 (Useful)") * 4</f>
        <v>12</v>
      </c>
      <c r="EM21">
        <f>COUNTIF(EM2:EM18, "4 (Useful)") * 4</f>
        <v>8</v>
      </c>
      <c r="EN21">
        <f>COUNTIF(EN2:EN18, "4 (Useful)") * 4</f>
        <v>16</v>
      </c>
      <c r="EO21">
        <f>COUNTIF(EO2:EO18, "4 (Useful)") * 4</f>
        <v>20</v>
      </c>
      <c r="EP21">
        <f>COUNTIF(EP2:EP18, "4 (Useful)") * 4</f>
        <v>16</v>
      </c>
      <c r="EQ21">
        <f>COUNTIF(EQ2:EQ18, "4 (Useful)") * 4</f>
        <v>12</v>
      </c>
      <c r="ER21">
        <f>COUNTIF(ER2:ER18, "4 (Useful)") * 4</f>
        <v>12</v>
      </c>
      <c r="ES21">
        <f>COUNTIF(ES2:ES18, "4 (Useful)") * 4</f>
        <v>12</v>
      </c>
      <c r="ET21">
        <f>COUNTIF(ET2:ET18, "4 (Useful)") * 4</f>
        <v>4</v>
      </c>
      <c r="EU21">
        <f>COUNTIF(EU2:EU18, "4 (Useful)") * 4</f>
        <v>16</v>
      </c>
      <c r="EV21">
        <f>COUNTIF(EV2:EV18, "4 (Useful)") * 4</f>
        <v>12</v>
      </c>
      <c r="EW21">
        <f>COUNTIF(EW2:EW18, "4 (Useful)") * 4</f>
        <v>8</v>
      </c>
      <c r="EX21">
        <f>COUNTIF(EX2:EX18, "4 (Useful)") * 4</f>
        <v>4</v>
      </c>
      <c r="EY21">
        <f>COUNTIF(EY2:EY18, "4 (Useful)") * 4</f>
        <v>8</v>
      </c>
      <c r="EZ21">
        <f>COUNTIF(EZ2:EZ18, "4 (Useful)") * 4</f>
        <v>8</v>
      </c>
      <c r="FA21">
        <f>COUNTIF(FA2:FA18, "4 (Useful)") * 4</f>
        <v>12</v>
      </c>
      <c r="FB21">
        <f>COUNTIF(FB2:FB18, "4 (Useful)") * 4</f>
        <v>8</v>
      </c>
      <c r="FC21">
        <f>COUNTIF(FC2:FC18, "4 (Useful)") * 4</f>
        <v>12</v>
      </c>
      <c r="FD21">
        <f>COUNTIF(FD2:FD18, "4 (Useful)") * 4</f>
        <v>28</v>
      </c>
      <c r="FE21">
        <f>COUNTIF(FE2:FE18, "4 (Useful)") * 4</f>
        <v>16</v>
      </c>
      <c r="FF21">
        <f>COUNTIF(FF2:FF18, "4 (Useful)") * 4</f>
        <v>8</v>
      </c>
      <c r="FG21">
        <f>COUNTIF(FG2:FG18, "4 (Useful)") * 4</f>
        <v>12</v>
      </c>
      <c r="FH21">
        <f>COUNTIF(FH2:FH18, "4 (Useful)") * 4</f>
        <v>12</v>
      </c>
      <c r="FI21">
        <f>COUNTIF(FI2:FI18, "4 (Useful)") * 4</f>
        <v>8</v>
      </c>
      <c r="FJ21">
        <f>COUNTIF(FJ2:FJ18, "4 (Useful)") * 4</f>
        <v>8</v>
      </c>
      <c r="FK21">
        <f>COUNTIF(FK2:FK18, "4 (Useful)") * 4</f>
        <v>8</v>
      </c>
      <c r="FL21">
        <f>COUNTIF(FL2:FL18, "4 (Useful)") * 4</f>
        <v>20</v>
      </c>
      <c r="FM21">
        <f>COUNTIF(FM2:FM18, "4 (Useful)") * 4</f>
        <v>16</v>
      </c>
      <c r="FN21">
        <f>COUNTIF(FN2:FN18, "4 (Useful)") * 4</f>
        <v>16</v>
      </c>
      <c r="FO21">
        <f>COUNTIF(FO2:FO18, "4 (Useful)") * 4</f>
        <v>8</v>
      </c>
      <c r="FP21">
        <f>COUNTIF(FP2:FP18, "4 (Useful)") * 4</f>
        <v>12</v>
      </c>
      <c r="FQ21">
        <f>COUNTIF(FQ2:FQ18, "4 (Useful)") * 4</f>
        <v>12</v>
      </c>
      <c r="FR21">
        <f>COUNTIF(FR2:FR18, "4 (Useful)") * 4</f>
        <v>12</v>
      </c>
      <c r="FS21">
        <f>COUNTIF(FS2:FS18, "4 (Useful)") * 4</f>
        <v>12</v>
      </c>
      <c r="FT21">
        <f>COUNTIF(FT2:FT18, "4 (Useful)") * 4</f>
        <v>16</v>
      </c>
      <c r="FU21">
        <f>COUNTIF(FU2:FU18, "4 (Useful)") * 4</f>
        <v>16</v>
      </c>
      <c r="FV21">
        <f>COUNTIF(FV2:FV18, "4 (Useful)") * 4</f>
        <v>12</v>
      </c>
      <c r="FW21">
        <f>COUNTIF(FW2:FW18, "4 (Useful)") * 4</f>
        <v>20</v>
      </c>
      <c r="FX21">
        <f>COUNTIF(FX2:FX18, "4 (Useful)") * 4</f>
        <v>24</v>
      </c>
      <c r="FY21">
        <f>COUNTIF(FY2:FY18, "4 (Useful)") * 4</f>
        <v>12</v>
      </c>
      <c r="FZ21">
        <f>COUNTIF(FZ2:FZ18, "4 (Useful)") * 4</f>
        <v>20</v>
      </c>
      <c r="GA21">
        <f>COUNTIF(GA2:GA18, "4 (Useful)") * 4</f>
        <v>8</v>
      </c>
      <c r="GB21">
        <f>COUNTIF(GB2:GB18, "4 (Useful)") * 4</f>
        <v>16</v>
      </c>
      <c r="GC21">
        <f>COUNTIF(GC2:GC18, "4 (Useful)") * 4</f>
        <v>8</v>
      </c>
      <c r="GD21">
        <f>COUNTIF(GD2:GD18, "4 (Useful)") * 4</f>
        <v>12</v>
      </c>
      <c r="GE21">
        <f>COUNTIF(GE2:GE18, "4 (Useful)") * 4</f>
        <v>16</v>
      </c>
    </row>
    <row r="22" spans="1:201" ht="15.75" customHeight="1" x14ac:dyDescent="0.25">
      <c r="D22">
        <f>COUNTIF(D2:D18, "3 (Satisfactory)") * 3</f>
        <v>9</v>
      </c>
      <c r="E22">
        <f>COUNTIF(E2:E18, "3 (Satisfactory)") * 3</f>
        <v>6</v>
      </c>
      <c r="F22">
        <f>COUNTIF(F2:F18, "3 (Satisfactory)") * 3</f>
        <v>3</v>
      </c>
      <c r="G22">
        <f>COUNTIF(G2:G18, "3 (Satisfactory)") * 3</f>
        <v>9</v>
      </c>
      <c r="H22">
        <f>COUNTIF(H2:H18, "3 (Satisfactory)") * 3</f>
        <v>6</v>
      </c>
      <c r="I22">
        <f>COUNTIF(I2:I18, "3 (Satisfactory)") * 3</f>
        <v>6</v>
      </c>
      <c r="J22">
        <f>COUNTIF(J2:J18, "3 (Satisfactory)") * 3</f>
        <v>0</v>
      </c>
      <c r="K22">
        <f>COUNTIF(K2:K18, "3 (Satisfactory)") * 3</f>
        <v>0</v>
      </c>
      <c r="L22">
        <f>COUNTIF(L2:L18, "3 (Satisfactory)") * 3</f>
        <v>0</v>
      </c>
      <c r="M22">
        <f>COUNTIF(M2:M18, "3 (Satisfactory)") * 3</f>
        <v>6</v>
      </c>
      <c r="N22">
        <f>COUNTIF(N2:N18, "3 (Satisfactory)") * 3</f>
        <v>0</v>
      </c>
      <c r="O22">
        <f>COUNTIF(O2:O18, "3 (Satisfactory)") * 3</f>
        <v>6</v>
      </c>
      <c r="P22">
        <f>COUNTIF(P2:P18, "3 (Satisfactory)") * 3</f>
        <v>0</v>
      </c>
      <c r="Q22">
        <f>COUNTIF(Q2:Q18, "3 (Satisfactory)") * 3</f>
        <v>3</v>
      </c>
      <c r="R22">
        <f>COUNTIF(R2:R18, "3 (Satisfactory)") * 3</f>
        <v>3</v>
      </c>
      <c r="S22">
        <f>COUNTIF(S2:S18, "3 (Satisfactory)") * 3</f>
        <v>6</v>
      </c>
      <c r="T22">
        <f>COUNTIF(T2:T18, "3 (Satisfactory)") * 3</f>
        <v>3</v>
      </c>
      <c r="U22">
        <f>COUNTIF(U2:U18, "3 (Satisfactory)") * 3</f>
        <v>3</v>
      </c>
      <c r="V22">
        <f>COUNTIF(V2:V18, "3 (Satisfactory)") * 3</f>
        <v>3</v>
      </c>
      <c r="W22">
        <f>COUNTIF(W2:W18, "3 (Satisfactory)") * 3</f>
        <v>6</v>
      </c>
      <c r="X22">
        <f>COUNTIF(X2:X18, "3 (Satisfactory)") * 3</f>
        <v>3</v>
      </c>
      <c r="Y22">
        <f>COUNTIF(Y2:Y18, "3 (Satisfactory)") * 3</f>
        <v>3</v>
      </c>
      <c r="Z22">
        <f>COUNTIF(Z2:Z18, "3 (Satisfactory)") * 3</f>
        <v>3</v>
      </c>
      <c r="AA22">
        <f>COUNTIF(AA2:AA18, "3 (Satisfactory)") * 3</f>
        <v>3</v>
      </c>
      <c r="AB22">
        <f>COUNTIF(AB2:AB18, "3 (Satisfactory)") * 3</f>
        <v>3</v>
      </c>
      <c r="AC22">
        <f>COUNTIF(AC2:AC18, "3 (Satisfactory)") * 3</f>
        <v>0</v>
      </c>
      <c r="AD22">
        <f>COUNTIF(AD2:AD18, "3 (Satisfactory)") * 3</f>
        <v>3</v>
      </c>
      <c r="AE22">
        <f>COUNTIF(AE2:AE18, "3 (Satisfactory)") * 3</f>
        <v>3</v>
      </c>
      <c r="AF22">
        <f>COUNTIF(AF2:AF18, "3 (Satisfactory)") * 3</f>
        <v>0</v>
      </c>
      <c r="AG22">
        <f>COUNTIF(AG2:AG18, "3 (Satisfactory)") * 3</f>
        <v>3</v>
      </c>
      <c r="AH22">
        <f>COUNTIF(AH2:AH18, "3 (Satisfactory)") * 3</f>
        <v>0</v>
      </c>
      <c r="AI22">
        <f>COUNTIF(AI2:AI18, "3 (Satisfactory)") * 3</f>
        <v>3</v>
      </c>
      <c r="AJ22">
        <f>COUNTIF(AJ2:AJ18, "3 (Satisfactory)") * 3</f>
        <v>3</v>
      </c>
      <c r="AK22">
        <f>COUNTIF(AK2:AK18, "3 (Satisfactory)") * 3</f>
        <v>6</v>
      </c>
      <c r="AL22">
        <f>COUNTIF(AL2:AL18, "3 (Satisfactory)") * 3</f>
        <v>3</v>
      </c>
      <c r="AM22">
        <f>COUNTIF(AM2:AM18, "3 (Satisfactory)") * 3</f>
        <v>0</v>
      </c>
      <c r="AN22">
        <f>COUNTIF(AN2:AN18, "3 (Satisfactory)") * 3</f>
        <v>3</v>
      </c>
      <c r="AO22">
        <f>COUNTIF(AO2:AO18, "3 (Satisfactory)") * 3</f>
        <v>9</v>
      </c>
      <c r="AP22">
        <f>COUNTIF(AP2:AP18, "3 (Satisfactory)") * 3</f>
        <v>0</v>
      </c>
      <c r="AQ22">
        <f>COUNTIF(AQ2:AQ18, "3 (Satisfactory)") * 3</f>
        <v>3</v>
      </c>
      <c r="AR22">
        <f>COUNTIF(AR2:AR18, "3 (Satisfactory)") * 3</f>
        <v>3</v>
      </c>
      <c r="AS22">
        <f>COUNTIF(AS2:AS18, "3 (Satisfactory)") * 3</f>
        <v>6</v>
      </c>
      <c r="AT22">
        <f>COUNTIF(AT2:AT18, "3 (Satisfactory)") * 3</f>
        <v>6</v>
      </c>
      <c r="AU22">
        <f>COUNTIF(AU2:AU18, "3 (Satisfactory)") * 3</f>
        <v>3</v>
      </c>
      <c r="AV22">
        <f>COUNTIF(AV2:AV18, "3 (Satisfactory)") * 3</f>
        <v>0</v>
      </c>
      <c r="AW22">
        <f>COUNTIF(AW2:AW18, "3 (Satisfactory)") * 3</f>
        <v>0</v>
      </c>
      <c r="AX22">
        <f>COUNTIF(AX2:AX18, "3 (Satisfactory)") * 3</f>
        <v>0</v>
      </c>
      <c r="AY22">
        <f>COUNTIF(AY2:AY18, "3 (Satisfactory)") * 3</f>
        <v>0</v>
      </c>
      <c r="AZ22">
        <f>COUNTIF(AZ2:AZ18, "3 (Satisfactory)") * 3</f>
        <v>0</v>
      </c>
      <c r="BA22">
        <f>COUNTIF(BA2:BA18, "3 (Satisfactory)") * 3</f>
        <v>3</v>
      </c>
      <c r="BB22">
        <f>COUNTIF(BB2:BB18, "3 (Satisfactory)") * 3</f>
        <v>3</v>
      </c>
      <c r="BC22">
        <f>COUNTIF(BC2:BC18, "3 (Satisfactory)") * 3</f>
        <v>0</v>
      </c>
      <c r="BD22">
        <f>COUNTIF(BD2:BD18, "3 (Satisfactory)") * 3</f>
        <v>3</v>
      </c>
      <c r="BE22">
        <f>COUNTIF(BE2:BE18, "3 (Satisfactory)") * 3</f>
        <v>0</v>
      </c>
      <c r="BF22">
        <f>COUNTIF(BF2:BF18, "3 (Satisfactory)") * 3</f>
        <v>0</v>
      </c>
      <c r="BG22">
        <f>COUNTIF(BG2:BG18, "3 (Satisfactory)") * 3</f>
        <v>0</v>
      </c>
      <c r="BH22">
        <f>COUNTIF(BH2:BH18, "3 (Satisfactory)") * 3</f>
        <v>0</v>
      </c>
      <c r="BI22">
        <f>COUNTIF(BI2:BI18, "3 (Satisfactory)") * 3</f>
        <v>0</v>
      </c>
      <c r="BJ22">
        <f>COUNTIF(BJ2:BJ18, "3 (Satisfactory)") * 3</f>
        <v>0</v>
      </c>
      <c r="BK22">
        <f>COUNTIF(BK2:BK18, "3 (Satisfactory)") * 3</f>
        <v>0</v>
      </c>
      <c r="BL22">
        <f>COUNTIF(BL2:BL18, "3 (Satisfactory)") * 3</f>
        <v>0</v>
      </c>
      <c r="BM22">
        <f>COUNTIF(BM2:BM18, "3 (Satisfactory)") * 3</f>
        <v>0</v>
      </c>
      <c r="BN22">
        <f>COUNTIF(BN2:BN18, "3 (Satisfactory)") * 3</f>
        <v>0</v>
      </c>
      <c r="BO22">
        <f>COUNTIF(BO2:BO18, "3 (Satisfactory)") * 3</f>
        <v>0</v>
      </c>
      <c r="BP22">
        <f>COUNTIF(BP2:BP18, "3 (Satisfactory)") * 3</f>
        <v>0</v>
      </c>
      <c r="BQ22">
        <f>COUNTIF(BQ2:BQ18, "3 (Satisfactory)") * 3</f>
        <v>3</v>
      </c>
      <c r="BR22">
        <f>COUNTIF(BR2:BR18, "3 (Satisfactory)") * 3</f>
        <v>0</v>
      </c>
      <c r="BS22">
        <f>COUNTIF(BS2:BS18, "3 (Satisfactory)") * 3</f>
        <v>3</v>
      </c>
      <c r="BT22">
        <f>COUNTIF(BT2:BT18, "3 (Satisfactory)") * 3</f>
        <v>0</v>
      </c>
      <c r="BU22">
        <f>COUNTIF(BU2:BU18, "3 (Satisfactory)") * 3</f>
        <v>3</v>
      </c>
      <c r="BV22">
        <f>COUNTIF(BV2:BV18, "3 (Satisfactory)") * 3</f>
        <v>3</v>
      </c>
      <c r="BW22">
        <f>COUNTIF(BW2:BW18, "3 (Satisfactory)") * 3</f>
        <v>0</v>
      </c>
      <c r="BX22">
        <f>COUNTIF(BX2:BX18, "3 (Satisfactory)") * 3</f>
        <v>3</v>
      </c>
      <c r="BY22">
        <f>COUNTIF(BY2:BY18, "3 (Satisfactory)") * 3</f>
        <v>3</v>
      </c>
      <c r="BZ22">
        <f>COUNTIF(BZ2:BZ18, "3 (Satisfactory)") * 3</f>
        <v>0</v>
      </c>
      <c r="CA22">
        <f>COUNTIF(CA2:CA18, "3 (Satisfactory)") * 3</f>
        <v>0</v>
      </c>
      <c r="CB22">
        <f>COUNTIF(CB2:CB18, "3 (Satisfactory)") * 3</f>
        <v>3</v>
      </c>
      <c r="CC22">
        <f>COUNTIF(CC2:CC18, "3 (Satisfactory)") * 3</f>
        <v>0</v>
      </c>
      <c r="CD22">
        <f>COUNTIF(CD2:CD18, "3 (Satisfactory)") * 3</f>
        <v>6</v>
      </c>
      <c r="CE22">
        <f>COUNTIF(CE2:CE18, "3 (Satisfactory)") * 3</f>
        <v>3</v>
      </c>
      <c r="CF22">
        <f>COUNTIF(CF2:CF18, "3 (Satisfactory)") * 3</f>
        <v>6</v>
      </c>
      <c r="CG22">
        <f>COUNTIF(CG2:CG18, "3 (Satisfactory)") * 3</f>
        <v>6</v>
      </c>
      <c r="CH22">
        <f>COUNTIF(CH2:CH18, "3 (Satisfactory)") * 3</f>
        <v>6</v>
      </c>
      <c r="CI22">
        <f>COUNTIF(CI2:CI18, "3 (Satisfactory)") * 3</f>
        <v>3</v>
      </c>
      <c r="CJ22">
        <f>COUNTIF(CJ2:CJ18, "3 (Satisfactory)") * 3</f>
        <v>6</v>
      </c>
      <c r="CK22">
        <f>COUNTIF(CK2:CK18, "3 (Satisfactory)") * 3</f>
        <v>0</v>
      </c>
      <c r="CL22">
        <f>COUNTIF(CL2:CL18, "3 (Satisfactory)") * 3</f>
        <v>0</v>
      </c>
      <c r="CM22">
        <f>COUNTIF(CM2:CM18, "3 (Satisfactory)") * 3</f>
        <v>3</v>
      </c>
      <c r="CN22">
        <f>COUNTIF(CN2:CN18, "3 (Satisfactory)") * 3</f>
        <v>0</v>
      </c>
      <c r="CO22">
        <f>COUNTIF(CO2:CO18, "3 (Satisfactory)") * 3</f>
        <v>0</v>
      </c>
      <c r="CP22">
        <f>COUNTIF(CP2:CP18, "3 (Satisfactory)") * 3</f>
        <v>0</v>
      </c>
      <c r="CQ22">
        <f>COUNTIF(CQ2:CQ18, "3 (Satisfactory)") * 3</f>
        <v>0</v>
      </c>
      <c r="CR22">
        <f>COUNTIF(CR2:CR18, "3 (Satisfactory)") * 3</f>
        <v>0</v>
      </c>
      <c r="CS22">
        <f>COUNTIF(CS2:CS18, "3 (Satisfactory)") * 3</f>
        <v>3</v>
      </c>
      <c r="CT22">
        <f>COUNTIF(CT2:CT18, "3 (Satisfactory)") * 3</f>
        <v>3</v>
      </c>
      <c r="CU22">
        <f>COUNTIF(CU2:CU18, "3 (Satisfactory)") * 3</f>
        <v>6</v>
      </c>
      <c r="CV22">
        <f>COUNTIF(CV2:CV18, "3 (Satisfactory)") * 3</f>
        <v>3</v>
      </c>
      <c r="CW22">
        <f>COUNTIF(CW2:CW18, "3 (Satisfactory)") * 3</f>
        <v>3</v>
      </c>
      <c r="CX22">
        <f>COUNTIF(CX2:CX18, "3 (Satisfactory)") * 3</f>
        <v>0</v>
      </c>
      <c r="CY22">
        <f>COUNTIF(CY2:CY18, "3 (Satisfactory)") * 3</f>
        <v>3</v>
      </c>
      <c r="CZ22">
        <f>COUNTIF(CZ2:CZ18, "3 (Satisfactory)") * 3</f>
        <v>3</v>
      </c>
      <c r="DA22">
        <f>COUNTIF(DA2:DA18, "3 (Satisfactory)") * 3</f>
        <v>6</v>
      </c>
      <c r="DB22">
        <f>COUNTIF(DB2:DB18, "3 (Satisfactory)") * 3</f>
        <v>3</v>
      </c>
      <c r="DC22">
        <f>COUNTIF(DC2:DC18, "3 (Satisfactory)") * 3</f>
        <v>3</v>
      </c>
      <c r="DD22">
        <f>COUNTIF(DD2:DD18, "3 (Satisfactory)") * 3</f>
        <v>3</v>
      </c>
      <c r="DE22">
        <f>COUNTIF(DE2:DE18, "3 (Satisfactory)") * 3</f>
        <v>3</v>
      </c>
      <c r="DF22">
        <f>COUNTIF(DF2:DF18, "3 (Satisfactory)") * 3</f>
        <v>3</v>
      </c>
      <c r="DG22">
        <f>COUNTIF(DG2:DG18, "3 (Satisfactory)") * 3</f>
        <v>0</v>
      </c>
      <c r="DH22">
        <f>COUNTIF(DH2:DH18, "3 (Satisfactory)") * 3</f>
        <v>3</v>
      </c>
      <c r="DI22">
        <f>COUNTIF(DI2:DI18, "3 (Satisfactory)") * 3</f>
        <v>3</v>
      </c>
      <c r="DJ22">
        <f>COUNTIF(DJ2:DJ18, "3 (Satisfactory)") * 3</f>
        <v>3</v>
      </c>
      <c r="DK22">
        <f>COUNTIF(DK2:DK18, "3 (Satisfactory)") * 3</f>
        <v>3</v>
      </c>
      <c r="DL22">
        <f>COUNTIF(DL2:DL18, "3 (Satisfactory)") * 3</f>
        <v>0</v>
      </c>
      <c r="DM22">
        <f>COUNTIF(DM2:DM18, "3 (Satisfactory)") * 3</f>
        <v>6</v>
      </c>
      <c r="DN22">
        <f>COUNTIF(DN2:DN18, "3 (Satisfactory)") * 3</f>
        <v>3</v>
      </c>
      <c r="DO22">
        <f>COUNTIF(DO2:DO18, "3 (Satisfactory)") * 3</f>
        <v>3</v>
      </c>
      <c r="DP22">
        <f>COUNTIF(DP2:DP18, "3 (Satisfactory)") * 3</f>
        <v>6</v>
      </c>
      <c r="DQ22">
        <f>COUNTIF(DQ2:DQ18, "3 (Satisfactory)") * 3</f>
        <v>3</v>
      </c>
      <c r="DR22">
        <f>COUNTIF(DR2:DR18, "3 (Satisfactory)") * 3</f>
        <v>3</v>
      </c>
      <c r="DS22">
        <f>COUNTIF(DS2:DS18, "3 (Satisfactory)") * 3</f>
        <v>3</v>
      </c>
      <c r="DT22">
        <f>COUNTIF(DT2:DT18, "3 (Satisfactory)") * 3</f>
        <v>3</v>
      </c>
      <c r="DU22">
        <f>COUNTIF(DU2:DU18, "3 (Satisfactory)") * 3</f>
        <v>3</v>
      </c>
      <c r="DV22">
        <f>COUNTIF(DV2:DV18, "3 (Satisfactory)") * 3</f>
        <v>3</v>
      </c>
      <c r="DW22">
        <f>COUNTIF(DW2:DW18, "3 (Satisfactory)") * 3</f>
        <v>3</v>
      </c>
      <c r="DX22">
        <f>COUNTIF(DX2:DX18, "3 (Satisfactory)") * 3</f>
        <v>3</v>
      </c>
      <c r="DY22">
        <f>COUNTIF(DY2:DY18, "3 (Satisfactory)") * 3</f>
        <v>6</v>
      </c>
      <c r="DZ22">
        <f>COUNTIF(DZ2:DZ18, "3 (Satisfactory)") * 3</f>
        <v>3</v>
      </c>
      <c r="EA22">
        <f>COUNTIF(EA2:EA18, "3 (Satisfactory)") * 3</f>
        <v>3</v>
      </c>
      <c r="EB22">
        <f>COUNTIF(EB2:EB18, "3 (Satisfactory)") * 3</f>
        <v>6</v>
      </c>
      <c r="EC22">
        <f>COUNTIF(EC2:EC18, "3 (Satisfactory)") * 3</f>
        <v>3</v>
      </c>
      <c r="ED22">
        <f>COUNTIF(ED2:ED18, "3 (Satisfactory)") * 3</f>
        <v>3</v>
      </c>
      <c r="EE22">
        <f>COUNTIF(EE2:EE18, "3 (Satisfactory)") * 3</f>
        <v>3</v>
      </c>
      <c r="EF22">
        <f>COUNTIF(EF2:EF18, "3 (Satisfactory)") * 3</f>
        <v>3</v>
      </c>
      <c r="EG22">
        <f>COUNTIF(EG2:EG18, "3 (Satisfactory)") * 3</f>
        <v>3</v>
      </c>
      <c r="EH22">
        <f>COUNTIF(EH2:EH18, "3 (Satisfactory)") * 3</f>
        <v>3</v>
      </c>
      <c r="EI22">
        <f>COUNTIF(EI2:EI18, "3 (Satisfactory)") * 3</f>
        <v>0</v>
      </c>
      <c r="EJ22">
        <f>COUNTIF(EJ2:EJ18, "3 (Satisfactory)") * 3</f>
        <v>3</v>
      </c>
      <c r="EK22">
        <f>COUNTIF(EK2:EK18, "3 (Satisfactory)") * 3</f>
        <v>0</v>
      </c>
      <c r="EL22">
        <f>COUNTIF(EL2:EL18, "3 (Satisfactory)") * 3</f>
        <v>0</v>
      </c>
      <c r="EM22">
        <f>COUNTIF(EM2:EM18, "3 (Satisfactory)") * 3</f>
        <v>3</v>
      </c>
      <c r="EN22">
        <f>COUNTIF(EN2:EN18, "3 (Satisfactory)") * 3</f>
        <v>0</v>
      </c>
      <c r="EO22">
        <f>COUNTIF(EO2:EO18, "3 (Satisfactory)") * 3</f>
        <v>0</v>
      </c>
      <c r="EP22">
        <f>COUNTIF(EP2:EP18, "3 (Satisfactory)") * 3</f>
        <v>3</v>
      </c>
      <c r="EQ22">
        <f>COUNTIF(EQ2:EQ18, "3 (Satisfactory)") * 3</f>
        <v>0</v>
      </c>
      <c r="ER22">
        <f>COUNTIF(ER2:ER18, "3 (Satisfactory)") * 3</f>
        <v>0</v>
      </c>
      <c r="ES22">
        <f>COUNTIF(ES2:ES18, "3 (Satisfactory)") * 3</f>
        <v>3</v>
      </c>
      <c r="ET22">
        <f>COUNTIF(ET2:ET18, "3 (Satisfactory)") * 3</f>
        <v>0</v>
      </c>
      <c r="EU22">
        <f>COUNTIF(EU2:EU18, "3 (Satisfactory)") * 3</f>
        <v>0</v>
      </c>
      <c r="EV22">
        <f>COUNTIF(EV2:EV18, "3 (Satisfactory)") * 3</f>
        <v>0</v>
      </c>
      <c r="EW22">
        <f>COUNTIF(EW2:EW18, "3 (Satisfactory)") * 3</f>
        <v>0</v>
      </c>
      <c r="EX22">
        <f>COUNTIF(EX2:EX18, "3 (Satisfactory)") * 3</f>
        <v>0</v>
      </c>
      <c r="EY22">
        <f>COUNTIF(EY2:EY18, "3 (Satisfactory)") * 3</f>
        <v>3</v>
      </c>
      <c r="EZ22">
        <f>COUNTIF(EZ2:EZ18, "3 (Satisfactory)") * 3</f>
        <v>3</v>
      </c>
      <c r="FA22">
        <f>COUNTIF(FA2:FA18, "3 (Satisfactory)") * 3</f>
        <v>3</v>
      </c>
      <c r="FB22">
        <f>COUNTIF(FB2:FB18, "3 (Satisfactory)") * 3</f>
        <v>0</v>
      </c>
      <c r="FC22">
        <f>COUNTIF(FC2:FC18, "3 (Satisfactory)") * 3</f>
        <v>0</v>
      </c>
      <c r="FD22">
        <f>COUNTIF(FD2:FD18, "3 (Satisfactory)") * 3</f>
        <v>0</v>
      </c>
      <c r="FE22">
        <f>COUNTIF(FE2:FE18, "3 (Satisfactory)") * 3</f>
        <v>0</v>
      </c>
      <c r="FF22">
        <f>COUNTIF(FF2:FF18, "3 (Satisfactory)") * 3</f>
        <v>3</v>
      </c>
      <c r="FG22">
        <f>COUNTIF(FG2:FG18, "3 (Satisfactory)") * 3</f>
        <v>3</v>
      </c>
      <c r="FH22">
        <f>COUNTIF(FH2:FH18, "3 (Satisfactory)") * 3</f>
        <v>3</v>
      </c>
      <c r="FI22">
        <f>COUNTIF(FI2:FI18, "3 (Satisfactory)") * 3</f>
        <v>3</v>
      </c>
      <c r="FJ22">
        <f>COUNTIF(FJ2:FJ18, "3 (Satisfactory)") * 3</f>
        <v>6</v>
      </c>
      <c r="FK22">
        <f>COUNTIF(FK2:FK18, "3 (Satisfactory)") * 3</f>
        <v>6</v>
      </c>
      <c r="FL22">
        <f>COUNTIF(FL2:FL18, "3 (Satisfactory)") * 3</f>
        <v>3</v>
      </c>
      <c r="FM22">
        <f>COUNTIF(FM2:FM18, "3 (Satisfactory)") * 3</f>
        <v>0</v>
      </c>
      <c r="FN22">
        <f>COUNTIF(FN2:FN18, "3 (Satisfactory)") * 3</f>
        <v>0</v>
      </c>
      <c r="FO22">
        <f>COUNTIF(FO2:FO18, "3 (Satisfactory)") * 3</f>
        <v>3</v>
      </c>
      <c r="FP22">
        <f>COUNTIF(FP2:FP18, "3 (Satisfactory)") * 3</f>
        <v>0</v>
      </c>
      <c r="FQ22">
        <f>COUNTIF(FQ2:FQ18, "3 (Satisfactory)") * 3</f>
        <v>3</v>
      </c>
      <c r="FR22">
        <f>COUNTIF(FR2:FR18, "3 (Satisfactory)") * 3</f>
        <v>3</v>
      </c>
      <c r="FS22">
        <f>COUNTIF(FS2:FS18, "3 (Satisfactory)") * 3</f>
        <v>3</v>
      </c>
      <c r="FT22">
        <f>COUNTIF(FT2:FT18, "3 (Satisfactory)") * 3</f>
        <v>3</v>
      </c>
      <c r="FU22">
        <f>COUNTIF(FU2:FU18, "3 (Satisfactory)") * 3</f>
        <v>3</v>
      </c>
      <c r="FV22">
        <f>COUNTIF(FV2:FV18, "3 (Satisfactory)") * 3</f>
        <v>0</v>
      </c>
      <c r="FW22">
        <f>COUNTIF(FW2:FW18, "3 (Satisfactory)") * 3</f>
        <v>3</v>
      </c>
      <c r="FX22">
        <f>COUNTIF(FX2:FX18, "3 (Satisfactory)") * 3</f>
        <v>3</v>
      </c>
      <c r="FY22">
        <f>COUNTIF(FY2:FY18, "3 (Satisfactory)") * 3</f>
        <v>0</v>
      </c>
      <c r="FZ22">
        <f>COUNTIF(FZ2:FZ18, "3 (Satisfactory)") * 3</f>
        <v>0</v>
      </c>
      <c r="GA22">
        <f>COUNTIF(GA2:GA18, "3 (Satisfactory)") * 3</f>
        <v>3</v>
      </c>
      <c r="GB22">
        <f>COUNTIF(GB2:GB18, "3 (Satisfactory)") * 3</f>
        <v>3</v>
      </c>
      <c r="GC22">
        <f>COUNTIF(GC2:GC18, "3 (Satisfactory)") * 3</f>
        <v>0</v>
      </c>
      <c r="GD22">
        <f>COUNTIF(GD2:GD18, "3 (Satisfactory)") * 3</f>
        <v>3</v>
      </c>
      <c r="GE22">
        <f>COUNTIF(GE2:GE18, "3 (Satisfactory)") * 3</f>
        <v>0</v>
      </c>
    </row>
    <row r="23" spans="1:201" ht="15.75" customHeight="1" x14ac:dyDescent="0.25">
      <c r="D23">
        <f>COUNTIF(D3:D19, "2 (Ineffective)") * 2</f>
        <v>0</v>
      </c>
      <c r="E23">
        <f>COUNTIF(E3:E19, "2 (Ineffective)") * 2</f>
        <v>0</v>
      </c>
      <c r="F23">
        <f>COUNTIF(F3:F19, "2 (Ineffective)") * 2</f>
        <v>0</v>
      </c>
      <c r="G23">
        <f>COUNTIF(G3:G19, "2 (Ineffective)") * 2</f>
        <v>0</v>
      </c>
      <c r="H23">
        <f>COUNTIF(H3:H19, "2 (Ineffective)") * 2</f>
        <v>0</v>
      </c>
      <c r="I23">
        <f>COUNTIF(I3:I19, "2 (Ineffective)") * 2</f>
        <v>0</v>
      </c>
      <c r="J23">
        <f>COUNTIF(J3:J19, "2 (Ineffective)") * 2</f>
        <v>0</v>
      </c>
      <c r="K23">
        <f>COUNTIF(K3:K19, "2 (Ineffective)") * 2</f>
        <v>2</v>
      </c>
      <c r="L23">
        <f>COUNTIF(L3:L19, "2 (Ineffective)") * 2</f>
        <v>0</v>
      </c>
      <c r="M23">
        <f>COUNTIF(M3:M19, "2 (Ineffective)") * 2</f>
        <v>0</v>
      </c>
      <c r="N23">
        <f>COUNTIF(N3:N19, "2 (Ineffective)") * 2</f>
        <v>0</v>
      </c>
      <c r="O23">
        <f>COUNTIF(O3:O19, "2 (Ineffective)") * 2</f>
        <v>0</v>
      </c>
      <c r="P23">
        <f>COUNTIF(P3:P19, "2 (Ineffective)") * 2</f>
        <v>0</v>
      </c>
      <c r="Q23">
        <f>COUNTIF(Q3:Q19, "2 (Ineffective)") * 2</f>
        <v>0</v>
      </c>
      <c r="R23">
        <f>COUNTIF(R3:R19, "2 (Ineffective)") * 2</f>
        <v>0</v>
      </c>
      <c r="S23">
        <f>COUNTIF(S3:S19, "2 (Ineffective)") * 2</f>
        <v>0</v>
      </c>
      <c r="T23">
        <f>COUNTIF(T3:T19, "2 (Ineffective)") * 2</f>
        <v>0</v>
      </c>
      <c r="U23">
        <f>COUNTIF(U3:U19, "2 (Ineffective)") * 2</f>
        <v>0</v>
      </c>
      <c r="V23">
        <f>COUNTIF(V3:V19, "2 (Ineffective)") * 2</f>
        <v>2</v>
      </c>
      <c r="W23">
        <f>COUNTIF(W3:W19, "2 (Ineffective)") * 2</f>
        <v>0</v>
      </c>
      <c r="X23">
        <f>COUNTIF(X3:X19, "2 (Ineffective)") * 2</f>
        <v>0</v>
      </c>
      <c r="Y23">
        <f>COUNTIF(Y3:Y19, "2 (Ineffective)") * 2</f>
        <v>0</v>
      </c>
      <c r="Z23">
        <f>COUNTIF(Z3:Z19, "2 (Ineffective)") * 2</f>
        <v>0</v>
      </c>
      <c r="AA23">
        <f>COUNTIF(AA3:AA19, "2 (Ineffective)") * 2</f>
        <v>0</v>
      </c>
      <c r="AB23">
        <f>COUNTIF(AB3:AB19, "2 (Ineffective)") * 2</f>
        <v>0</v>
      </c>
      <c r="AC23">
        <f>COUNTIF(AC3:AC19, "2 (Ineffective)") * 2</f>
        <v>0</v>
      </c>
      <c r="AD23">
        <f>COUNTIF(AD3:AD19, "2 (Ineffective)") * 2</f>
        <v>0</v>
      </c>
      <c r="AE23">
        <f>COUNTIF(AE3:AE19, "2 (Ineffective)") * 2</f>
        <v>0</v>
      </c>
      <c r="AF23">
        <f>COUNTIF(AF3:AF19, "2 (Ineffective)") * 2</f>
        <v>0</v>
      </c>
      <c r="AG23">
        <f>COUNTIF(AG3:AG19, "2 (Ineffective)") * 2</f>
        <v>2</v>
      </c>
      <c r="AH23">
        <f>COUNTIF(AH3:AH19, "2 (Ineffective)") * 2</f>
        <v>0</v>
      </c>
      <c r="AI23">
        <f>COUNTIF(AI3:AI19, "2 (Ineffective)") * 2</f>
        <v>0</v>
      </c>
      <c r="AJ23">
        <f>COUNTIF(AJ3:AJ19, "2 (Ineffective)") * 2</f>
        <v>0</v>
      </c>
      <c r="AK23">
        <f>COUNTIF(AK3:AK19, "2 (Ineffective)") * 2</f>
        <v>0</v>
      </c>
      <c r="AL23">
        <f>COUNTIF(AL3:AL19, "2 (Ineffective)") * 2</f>
        <v>0</v>
      </c>
      <c r="AM23">
        <f>COUNTIF(AM3:AM19, "2 (Ineffective)") * 2</f>
        <v>0</v>
      </c>
      <c r="AN23">
        <f>COUNTIF(AN3:AN19, "2 (Ineffective)") * 2</f>
        <v>0</v>
      </c>
      <c r="AO23">
        <f>COUNTIF(AO3:AO19, "2 (Ineffective)") * 2</f>
        <v>0</v>
      </c>
      <c r="AP23">
        <f>COUNTIF(AP3:AP19, "2 (Ineffective)") * 2</f>
        <v>2</v>
      </c>
      <c r="AQ23">
        <f>COUNTIF(AQ3:AQ19, "2 (Ineffective)") * 2</f>
        <v>0</v>
      </c>
      <c r="AR23">
        <f>COUNTIF(AR3:AR19, "2 (Ineffective)") * 2</f>
        <v>0</v>
      </c>
      <c r="AS23">
        <f>COUNTIF(AS3:AS19, "2 (Ineffective)") * 2</f>
        <v>0</v>
      </c>
      <c r="AT23">
        <f>COUNTIF(AT3:AT19, "2 (Ineffective)") * 2</f>
        <v>0</v>
      </c>
      <c r="AU23">
        <f>COUNTIF(AU3:AU19, "2 (Ineffective)") * 2</f>
        <v>0</v>
      </c>
      <c r="AV23">
        <f>COUNTIF(AV3:AV19, "2 (Ineffective)") * 2</f>
        <v>0</v>
      </c>
      <c r="AW23">
        <f>COUNTIF(AW3:AW19, "2 (Ineffective)") * 2</f>
        <v>0</v>
      </c>
      <c r="AX23">
        <f>COUNTIF(AX3:AX19, "2 (Not at all)") * 2</f>
        <v>0</v>
      </c>
      <c r="AY23">
        <f>COUNTIF(AY3:AY19, "2 (Not at all)") * 2</f>
        <v>0</v>
      </c>
      <c r="AZ23">
        <f>COUNTIF(AZ3:AZ19, "2 (Not at all)") * 2</f>
        <v>0</v>
      </c>
      <c r="BA23">
        <f>COUNTIF(BA3:BA19, "2 (Not at all)") * 2</f>
        <v>0</v>
      </c>
      <c r="BB23">
        <f>COUNTIF(BB3:BB19, "2 (Not at all)") * 2</f>
        <v>0</v>
      </c>
      <c r="BC23">
        <f>COUNTIF(BC3:BC19, "2 (Not at all)") * 2</f>
        <v>0</v>
      </c>
      <c r="BD23">
        <f>COUNTIF(BD3:BD19, "2 (Not at all)") * 2</f>
        <v>0</v>
      </c>
      <c r="BE23">
        <f>COUNTIF(BE3:BE19, "2 (Not at all)") * 2</f>
        <v>0</v>
      </c>
      <c r="BF23">
        <f>COUNTIF(BF3:BF19, "2 (Not at all)") * 2</f>
        <v>0</v>
      </c>
      <c r="BG23">
        <f>COUNTIF(BG3:BG19, "2 (Not at all)") * 2</f>
        <v>0</v>
      </c>
      <c r="BH23">
        <f>COUNTIF(BH3:BH19, "2 (Not at all)") * 2</f>
        <v>0</v>
      </c>
      <c r="BI23">
        <f>COUNTIF(BI3:BI19, "2 (Not at all)") * 2</f>
        <v>0</v>
      </c>
      <c r="BJ23">
        <f>COUNTIF(BJ3:BJ19, "2 (Not at all)") * 2</f>
        <v>0</v>
      </c>
      <c r="BK23">
        <f>COUNTIF(BK3:BK19, "2 (Not at all)") * 2</f>
        <v>0</v>
      </c>
      <c r="BL23">
        <f>COUNTIF(BL3:BL19, "2 (Not at all)") * 2</f>
        <v>0</v>
      </c>
      <c r="BM23">
        <f>COUNTIF(BM3:BM19, "2 (Not at all)") * 2</f>
        <v>0</v>
      </c>
      <c r="BN23">
        <f>COUNTIF(BN3:BN19, "2 (Not at all)") * 2</f>
        <v>0</v>
      </c>
      <c r="BO23">
        <f>COUNTIF(BO3:BO19, "2 (Not at all)") * 2</f>
        <v>0</v>
      </c>
      <c r="BP23">
        <f>COUNTIF(BP3:BP19, "2 (Not at all)") * 2</f>
        <v>2</v>
      </c>
      <c r="BQ23">
        <f>COUNTIF(BQ3:BQ19, "2 (Not at all)") * 2</f>
        <v>0</v>
      </c>
      <c r="BR23">
        <f>COUNTIF(BR3:BR19, "2 (Not at all)") * 2</f>
        <v>2</v>
      </c>
      <c r="BS23">
        <f>COUNTIF(BS3:BS19, "2 (Not at all)") * 2</f>
        <v>0</v>
      </c>
      <c r="BT23">
        <f>COUNTIF(BT3:BT19, "2 (Not at all)") * 2</f>
        <v>0</v>
      </c>
      <c r="BU23">
        <f>COUNTIF(BU3:BU19, "2 (Not at all)") * 2</f>
        <v>0</v>
      </c>
      <c r="BV23">
        <f>COUNTIF(BV3:BV19, "2 (Not at all)") * 2</f>
        <v>0</v>
      </c>
      <c r="BW23">
        <f>COUNTIF(BW3:BW19, "2 (Not at all)") * 2</f>
        <v>0</v>
      </c>
      <c r="BX23">
        <f>COUNTIF(BX3:BX19, "2 (Not at all)") * 2</f>
        <v>0</v>
      </c>
      <c r="BY23">
        <f>COUNTIF(BY3:BY19, "2 (Not at all)") * 2</f>
        <v>0</v>
      </c>
      <c r="BZ23">
        <f>COUNTIF(BZ3:BZ19, "2 (Not at all)") * 2</f>
        <v>0</v>
      </c>
      <c r="CA23">
        <f>COUNTIF(CA3:CA19, "2 (Not at all)") * 2</f>
        <v>0</v>
      </c>
      <c r="CB23">
        <f>COUNTIF(CB3:CB19, "2 (Not at all)") * 2</f>
        <v>0</v>
      </c>
      <c r="CC23">
        <f>COUNTIF(CC3:CC19, "2 (Not at all)") * 2</f>
        <v>0</v>
      </c>
      <c r="CD23">
        <f>COUNTIF(CD3:CD19, "2 (Not at all)") * 2</f>
        <v>0</v>
      </c>
      <c r="CE23">
        <f>COUNTIF(CE3:CE19, "2 (Not at all)") * 2</f>
        <v>0</v>
      </c>
      <c r="CF23">
        <f>COUNTIF(CF3:CF19, "2 (Not at all)") * 2</f>
        <v>0</v>
      </c>
      <c r="CG23">
        <f>COUNTIF(CG3:CG19, "2 (Not at all)") * 2</f>
        <v>0</v>
      </c>
      <c r="CH23">
        <f>COUNTIF(CH3:CH19, "2 (Not at all)") * 2</f>
        <v>0</v>
      </c>
      <c r="CI23">
        <f>COUNTIF(CI3:CI19, "2 (Not at all)") * 2</f>
        <v>0</v>
      </c>
      <c r="CJ23">
        <f>COUNTIF(CJ3:CJ19, "2 (Not at all)") * 2</f>
        <v>2</v>
      </c>
      <c r="CK23">
        <f>COUNTIF(CK3:CK19, "2 (Not at all)") * 2</f>
        <v>0</v>
      </c>
      <c r="CL23">
        <f>COUNTIF(CL3:CL19, "2 (Not at all)") * 2</f>
        <v>0</v>
      </c>
      <c r="CM23">
        <f>COUNTIF(CM3:CM19, "2 (Not at all)") * 2</f>
        <v>0</v>
      </c>
      <c r="CN23">
        <f>COUNTIF(CN3:CN19, "2 (Not at all)") * 2</f>
        <v>0</v>
      </c>
      <c r="CO23">
        <f>COUNTIF(CO3:CO19, "2 (Not at all)") * 2</f>
        <v>0</v>
      </c>
      <c r="CP23">
        <f>COUNTIF(CP3:CP19, "2 (Not at all)") * 2</f>
        <v>0</v>
      </c>
      <c r="CQ23">
        <f>COUNTIF(CQ3:CQ19, "2 (Not at all)") * 2</f>
        <v>0</v>
      </c>
      <c r="CR23">
        <f>COUNTIF(CR3:CR19, "2 (Not at all)") * 2</f>
        <v>0</v>
      </c>
      <c r="CS23">
        <f>COUNTIF(CS3:CS19, "2 (Not at all)") * 2</f>
        <v>0</v>
      </c>
      <c r="CT23">
        <f>COUNTIF(CT3:CT19, "2 (Not at all)") * 2</f>
        <v>0</v>
      </c>
      <c r="CU23">
        <f>COUNTIF(CU3:CU19, "2 (Not at all)") * 2</f>
        <v>0</v>
      </c>
      <c r="CV23">
        <f>COUNTIF(CV3:CV19, "2 (Not at all)") * 2</f>
        <v>0</v>
      </c>
      <c r="CW23">
        <f>COUNTIF(CW3:CW19, "2 (Not at all)") * 2</f>
        <v>0</v>
      </c>
      <c r="CX23">
        <f>COUNTIF(CX3:CX19, "2 (Not at all)") * 2</f>
        <v>0</v>
      </c>
      <c r="CY23">
        <f>COUNTIF(CY3:CY19, "2 (Not at all)") * 2</f>
        <v>0</v>
      </c>
      <c r="CZ23">
        <f>COUNTIF(CZ3:CZ19, "2 (Not at all)") * 2</f>
        <v>0</v>
      </c>
      <c r="DA23">
        <f>COUNTIF(DA3:DA19, "2 (Not at all)") * 2</f>
        <v>0</v>
      </c>
      <c r="DB23">
        <f>COUNTIF(DB3:DB19, "2 (Not at all)") * 2</f>
        <v>0</v>
      </c>
      <c r="DC23">
        <f>COUNTIF(DC3:DC19, "2 (Not at all)") * 2</f>
        <v>0</v>
      </c>
      <c r="DD23">
        <f>COUNTIF(DD3:DD19, "2 (Not at all)") * 2</f>
        <v>0</v>
      </c>
      <c r="DE23">
        <f>COUNTIF(DE3:DE19, "2 (Not at all)") * 2</f>
        <v>0</v>
      </c>
      <c r="DF23">
        <f>COUNTIF(DF3:DF19, "2 (Not at all)") * 2</f>
        <v>0</v>
      </c>
      <c r="DG23">
        <f>COUNTIF(DG3:DG19, "2 (Not at all)") * 2</f>
        <v>0</v>
      </c>
      <c r="DH23">
        <f>COUNTIF(DH3:DH19, "2 (Not at all)") * 2</f>
        <v>0</v>
      </c>
      <c r="DI23">
        <f>COUNTIF(DI3:DI19, "2 (Not at all)") * 2</f>
        <v>0</v>
      </c>
      <c r="DJ23">
        <f>COUNTIF(DJ3:DJ19, "2 (Not at all)") * 2</f>
        <v>0</v>
      </c>
      <c r="DK23">
        <f>COUNTIF(DK3:DK19, "2 (Not at all)") * 2</f>
        <v>0</v>
      </c>
      <c r="DL23">
        <f>COUNTIF(DL3:DL19, "2 (Not at all)") * 2</f>
        <v>0</v>
      </c>
      <c r="DM23">
        <f>COUNTIF(DM3:DM19, "2 (Not at all)") * 2</f>
        <v>0</v>
      </c>
      <c r="DN23">
        <f>COUNTIF(DN3:DN19, "2 (Not at all)") * 2</f>
        <v>0</v>
      </c>
      <c r="DO23">
        <f>COUNTIF(DO3:DO19, "2 (Not at all)") * 2</f>
        <v>0</v>
      </c>
      <c r="DP23">
        <f>COUNTIF(DP3:DP19, "2 (Not at all)") * 2</f>
        <v>0</v>
      </c>
      <c r="DQ23">
        <f>COUNTIF(DQ3:DQ19, "2 (Not at all)") * 2</f>
        <v>0</v>
      </c>
      <c r="DR23">
        <f>COUNTIF(DR3:DR19, "2 (Not at all)") * 2</f>
        <v>0</v>
      </c>
      <c r="DS23">
        <f>COUNTIF(DS3:DS19, "2 (Not at all)") * 2</f>
        <v>0</v>
      </c>
      <c r="DT23">
        <f>COUNTIF(DT3:DT19, "2 (Not at all)") * 2</f>
        <v>0</v>
      </c>
      <c r="DU23">
        <f>COUNTIF(DU3:DU19, "2 (Not at all)") * 2</f>
        <v>0</v>
      </c>
      <c r="DV23">
        <f>COUNTIF(DV3:DV19, "2 (Not at all)") * 2</f>
        <v>0</v>
      </c>
      <c r="DW23">
        <f>COUNTIF(DW3:DW19, "2 (Not at all)") * 2</f>
        <v>0</v>
      </c>
      <c r="DX23">
        <f>COUNTIF(DX3:DX19, "2 (Not at all)") * 2</f>
        <v>0</v>
      </c>
      <c r="DY23">
        <f>COUNTIF(DY3:DY19, "2 (Not at all)") * 2</f>
        <v>0</v>
      </c>
      <c r="DZ23">
        <f>COUNTIF(DZ3:DZ19, "2 (Not at all)") * 2</f>
        <v>0</v>
      </c>
      <c r="EA23">
        <f>COUNTIF(EA3:EA19, "2 (Not at all)") * 2</f>
        <v>0</v>
      </c>
      <c r="EB23">
        <f>COUNTIF(EB3:EB19, "2 (Not at all)") * 2</f>
        <v>0</v>
      </c>
      <c r="EC23">
        <f>COUNTIF(EC3:EC19, "2 (Not at all)") * 2</f>
        <v>0</v>
      </c>
      <c r="ED23">
        <f>COUNTIF(ED3:ED19, "2 (Not at all)") * 2</f>
        <v>0</v>
      </c>
      <c r="EE23">
        <f>COUNTIF(EE3:EE19, "2 (Not at all)") * 2</f>
        <v>0</v>
      </c>
      <c r="EF23">
        <f>COUNTIF(EF3:EF19, "2 (Not at all)") * 2</f>
        <v>0</v>
      </c>
      <c r="EG23">
        <f>COUNTIF(EG3:EG19, "2 (Not at all)") * 2</f>
        <v>0</v>
      </c>
      <c r="EH23">
        <f>COUNTIF(EH3:EH19, "2 (Not at all)") * 2</f>
        <v>0</v>
      </c>
      <c r="EI23">
        <f>COUNTIF(EI3:EI19, "2 (Not at all)") * 2</f>
        <v>0</v>
      </c>
      <c r="EJ23">
        <f>COUNTIF(EJ3:EJ19, "2 (Not at all)") * 2</f>
        <v>0</v>
      </c>
      <c r="EK23">
        <f>COUNTIF(EK3:EK19, "2 (Not at all)") * 2</f>
        <v>0</v>
      </c>
      <c r="EL23">
        <f>COUNTIF(EL3:EL19, "2 (Not Useful)") * 2</f>
        <v>0</v>
      </c>
      <c r="EM23">
        <f>COUNTIF(EM3:EM19, "2 (Not Useful)") * 2</f>
        <v>0</v>
      </c>
      <c r="EN23">
        <f>COUNTIF(EN3:EN19, "2 (Not Useful)") * 2</f>
        <v>0</v>
      </c>
      <c r="EO23">
        <f>COUNTIF(EO3:EO19, "2 (Not Useful)") * 2</f>
        <v>0</v>
      </c>
      <c r="EP23">
        <f>COUNTIF(EP3:EP19, "2 (Not Useful)") * 2</f>
        <v>0</v>
      </c>
      <c r="EQ23">
        <f>COUNTIF(EQ3:EQ19, "2 (Not Useful)") * 2</f>
        <v>0</v>
      </c>
      <c r="ER23">
        <f>COUNTIF(ER3:ER19, "2 (Not Useful)") * 2</f>
        <v>0</v>
      </c>
      <c r="ES23">
        <f>COUNTIF(ES3:ES19, "2 (Not Useful)") * 2</f>
        <v>0</v>
      </c>
      <c r="ET23">
        <f>COUNTIF(ET3:ET19, "2 (Not Useful)") * 2</f>
        <v>0</v>
      </c>
      <c r="EU23">
        <f>COUNTIF(EU3:EU19, "2 (Not Useful)") * 2</f>
        <v>0</v>
      </c>
      <c r="EV23">
        <f>COUNTIF(EV3:EV19, "2 (Not Useful)") * 2</f>
        <v>0</v>
      </c>
      <c r="EW23">
        <f>COUNTIF(EW3:EW19, "2 (Not Useful)") * 2</f>
        <v>2</v>
      </c>
      <c r="EX23">
        <f>COUNTIF(EX3:EX19, "2 (Not Useful)") * 2</f>
        <v>0</v>
      </c>
      <c r="EY23">
        <f>COUNTIF(EY3:EY19, "2 (Not Useful)") * 2</f>
        <v>0</v>
      </c>
      <c r="EZ23">
        <f>COUNTIF(EZ3:EZ19, "2 (Not Useful)") * 2</f>
        <v>0</v>
      </c>
      <c r="FA23">
        <f>COUNTIF(FA3:FA19, "2 (Not Useful)") * 2</f>
        <v>0</v>
      </c>
      <c r="FB23">
        <f>COUNTIF(FB3:FB19, "2 (Not Useful)") * 2</f>
        <v>0</v>
      </c>
      <c r="FC23">
        <f>COUNTIF(FC3:FC19, "2 (Not Useful)") * 2</f>
        <v>0</v>
      </c>
      <c r="FD23">
        <f>COUNTIF(FD3:FD19, "2 (Not Useful)") * 2</f>
        <v>0</v>
      </c>
      <c r="FE23">
        <f>COUNTIF(FE3:FE19, "2 (Not Useful)") * 2</f>
        <v>0</v>
      </c>
      <c r="FF23">
        <f>COUNTIF(FF3:FF19, "2 (Not Useful)") * 2</f>
        <v>0</v>
      </c>
      <c r="FG23">
        <f>COUNTIF(FG3:FG19, "2 (Not Useful)") * 2</f>
        <v>0</v>
      </c>
      <c r="FH23">
        <f>COUNTIF(FH3:FH19, "2 (Not Useful)") * 2</f>
        <v>0</v>
      </c>
      <c r="FI23">
        <f>COUNTIF(FI3:FI19, "2 (Not Useful)") * 2</f>
        <v>0</v>
      </c>
      <c r="FJ23">
        <f>COUNTIF(FJ3:FJ19, "2 (Not Useful)") * 2</f>
        <v>0</v>
      </c>
      <c r="FK23">
        <f>COUNTIF(FK3:FK19, "2 (Not Useful)") * 2</f>
        <v>0</v>
      </c>
      <c r="FL23">
        <f>COUNTIF(FL3:FL19, "2 (Not Useful)") * 2</f>
        <v>0</v>
      </c>
      <c r="FM23">
        <f>COUNTIF(FM3:FM19, "2 (Not Useful)") * 2</f>
        <v>0</v>
      </c>
      <c r="FN23">
        <f>COUNTIF(FN3:FN19, "2 (Not Useful)") * 2</f>
        <v>0</v>
      </c>
      <c r="FO23">
        <f>COUNTIF(FO3:FO19, "2 (Not Useful)") * 2</f>
        <v>0</v>
      </c>
      <c r="FP23">
        <f>COUNTIF(FP3:FP19, "2 (Not Useful)") * 2</f>
        <v>0</v>
      </c>
      <c r="FQ23">
        <f>COUNTIF(FQ3:FQ19, "2 (Not Useful)") * 2</f>
        <v>0</v>
      </c>
      <c r="FR23">
        <f>COUNTIF(FR3:FR19, "2 (Not Useful)") * 2</f>
        <v>0</v>
      </c>
      <c r="FS23">
        <f>COUNTIF(FS3:FS19, "2 (Not Useful)") * 2</f>
        <v>0</v>
      </c>
      <c r="FT23">
        <f>COUNTIF(FT3:FT19, "2 (Not Useful)") * 2</f>
        <v>0</v>
      </c>
      <c r="FU23">
        <f>COUNTIF(FU3:FU19, "2 (Not Useful)") * 2</f>
        <v>0</v>
      </c>
      <c r="FV23">
        <f>COUNTIF(FV3:FV19, "2 (Not Useful)") * 2</f>
        <v>4</v>
      </c>
      <c r="FW23">
        <f>COUNTIF(FW3:FW19, "2 (Not Useful)") * 2</f>
        <v>0</v>
      </c>
      <c r="FX23">
        <f>COUNTIF(FX3:FX19, "2 (Not Useful)") * 2</f>
        <v>0</v>
      </c>
      <c r="FY23">
        <f>COUNTIF(FY3:FY19, "2 (Not Useful)") * 2</f>
        <v>0</v>
      </c>
      <c r="FZ23">
        <f>COUNTIF(FZ3:FZ19, "2 (Not Useful)") * 2</f>
        <v>0</v>
      </c>
      <c r="GA23">
        <f>COUNTIF(GA3:GA19, "2 (Not Useful)") * 2</f>
        <v>0</v>
      </c>
      <c r="GB23">
        <f>COUNTIF(GB3:GB19, "2 (Not Useful)") * 2</f>
        <v>0</v>
      </c>
      <c r="GC23">
        <f>COUNTIF(GC3:GC19, "2 (Not Useful)") * 2</f>
        <v>0</v>
      </c>
      <c r="GD23">
        <f>COUNTIF(GD3:GD19, "2 (Not Useful)") * 2</f>
        <v>0</v>
      </c>
      <c r="GE23">
        <f>COUNTIF(GE3:GE19, "2 (Not Useful)") * 2</f>
        <v>0</v>
      </c>
    </row>
    <row r="24" spans="1:201" ht="15.75" customHeight="1" x14ac:dyDescent="0.25">
      <c r="D24">
        <f>COUNTIF(D4:D20, "1 (Very ineffective)")</f>
        <v>0</v>
      </c>
      <c r="E24">
        <f>COUNTIF(E4:E20, "1 (Very ineffective)")</f>
        <v>0</v>
      </c>
      <c r="F24">
        <f>COUNTIF(F4:F20, "1 (Very ineffective)")</f>
        <v>0</v>
      </c>
      <c r="G24">
        <f>COUNTIF(G4:G20, "1 (Very ineffective)")</f>
        <v>0</v>
      </c>
      <c r="H24">
        <f>COUNTIF(H4:H20, "1 (Very ineffective)")</f>
        <v>0</v>
      </c>
      <c r="I24">
        <f>COUNTIF(I4:I20, "1 (Very ineffective)")</f>
        <v>0</v>
      </c>
      <c r="J24">
        <f>COUNTIF(J4:J20, "1 (Very ineffective)")</f>
        <v>0</v>
      </c>
      <c r="K24">
        <f>COUNTIF(K4:K20, "1 (Very ineffective)")</f>
        <v>0</v>
      </c>
      <c r="L24">
        <f>COUNTIF(L4:L20, "1 (Very ineffective)")</f>
        <v>0</v>
      </c>
      <c r="M24">
        <f>COUNTIF(M4:M20, "1 (Very ineffective)")</f>
        <v>0</v>
      </c>
      <c r="N24">
        <f>COUNTIF(N4:N20, "1 (Very ineffective)")</f>
        <v>0</v>
      </c>
      <c r="O24">
        <f>COUNTIF(O4:O20, "1 (Very ineffective)")</f>
        <v>0</v>
      </c>
      <c r="P24">
        <f>COUNTIF(P4:P20, "1 (Very ineffective)")</f>
        <v>0</v>
      </c>
      <c r="Q24">
        <f>COUNTIF(Q4:Q20, "1 (Very ineffective)")</f>
        <v>0</v>
      </c>
      <c r="R24">
        <f>COUNTIF(R4:R20, "1 (Very ineffective)")</f>
        <v>0</v>
      </c>
      <c r="S24">
        <f>COUNTIF(S4:S20, "1 (Very ineffective)")</f>
        <v>0</v>
      </c>
      <c r="T24">
        <f>COUNTIF(T4:T20, "1 (Very ineffective)")</f>
        <v>0</v>
      </c>
      <c r="U24">
        <f>COUNTIF(U4:U20, "1 (Very ineffective)")</f>
        <v>0</v>
      </c>
      <c r="V24">
        <f>COUNTIF(V4:V20, "1 (Very ineffective)")</f>
        <v>0</v>
      </c>
      <c r="W24">
        <f>COUNTIF(W4:W20, "1 (Very ineffective)")</f>
        <v>0</v>
      </c>
      <c r="X24">
        <f>COUNTIF(X4:X20, "1 (Very ineffective)")</f>
        <v>0</v>
      </c>
      <c r="Y24">
        <f>COUNTIF(Y4:Y20, "1 (Very ineffective)")</f>
        <v>0</v>
      </c>
      <c r="Z24">
        <f>COUNTIF(Z4:Z20, "1 (Very ineffective)")</f>
        <v>0</v>
      </c>
      <c r="AA24">
        <f>COUNTIF(AA4:AA20, "1 (Very ineffective)")</f>
        <v>0</v>
      </c>
      <c r="AB24">
        <f>COUNTIF(AB4:AB20, "1 (Very ineffective)")</f>
        <v>0</v>
      </c>
      <c r="AC24">
        <f>COUNTIF(AC4:AC20, "1 (Very ineffective)")</f>
        <v>0</v>
      </c>
      <c r="AD24">
        <f>COUNTIF(AD4:AD20, "1 (Very ineffective)")</f>
        <v>0</v>
      </c>
      <c r="AE24">
        <f>COUNTIF(AE4:AE20, "1 (Very ineffective)")</f>
        <v>0</v>
      </c>
      <c r="AF24">
        <f>COUNTIF(AF4:AF20, "1 (Very ineffective)")</f>
        <v>0</v>
      </c>
      <c r="AG24">
        <f>COUNTIF(AG4:AG20, "1 (Very ineffective)")</f>
        <v>0</v>
      </c>
      <c r="AH24">
        <f>COUNTIF(AH4:AH20, "1 (Very ineffective)")</f>
        <v>0</v>
      </c>
      <c r="AI24">
        <f>COUNTIF(AI4:AI20, "1 (Very ineffective)")</f>
        <v>0</v>
      </c>
      <c r="AJ24">
        <f>COUNTIF(AJ4:AJ20, "1 (Very ineffective)")</f>
        <v>0</v>
      </c>
      <c r="AK24">
        <f>COUNTIF(AK4:AK20, "1 (Very ineffective)")</f>
        <v>0</v>
      </c>
      <c r="AL24">
        <f>COUNTIF(AL4:AL20, "1 (Very ineffective)")</f>
        <v>0</v>
      </c>
      <c r="AM24">
        <f>COUNTIF(AM4:AM20, "1 (Very ineffective)")</f>
        <v>0</v>
      </c>
      <c r="AN24">
        <f>COUNTIF(AN4:AN20, "1 (Very ineffective)")</f>
        <v>0</v>
      </c>
      <c r="AO24">
        <f>COUNTIF(AO4:AO20, "1 (Very ineffective)")</f>
        <v>0</v>
      </c>
      <c r="AP24">
        <f>COUNTIF(AP4:AP20, "1 (Very ineffective)")</f>
        <v>0</v>
      </c>
      <c r="AQ24">
        <f>COUNTIF(AQ4:AQ20, "1 (Very ineffective)")</f>
        <v>0</v>
      </c>
      <c r="AR24">
        <f>COUNTIF(AR4:AR20, "1 (Very ineffective)")</f>
        <v>0</v>
      </c>
      <c r="AS24">
        <f>COUNTIF(AS4:AS20, "1 (Very ineffective)")</f>
        <v>0</v>
      </c>
      <c r="AT24">
        <f>COUNTIF(AT4:AT20, "1 (Very ineffective)")</f>
        <v>0</v>
      </c>
      <c r="AU24">
        <f>COUNTIF(AU4:AU20, "1 (Very ineffective)")</f>
        <v>0</v>
      </c>
      <c r="AV24">
        <f>COUNTIF(AV4:AV20, "1 (Very ineffective)")</f>
        <v>0</v>
      </c>
      <c r="AW24">
        <f>COUNTIF(AW4:AW20, "1 (Very ineffective)")</f>
        <v>0</v>
      </c>
      <c r="AX24">
        <f>COUNTIF(AX4:AX20, "1 (Very ineffective)") * 1</f>
        <v>0</v>
      </c>
      <c r="AY24">
        <f>COUNTIF(AY4:AY20, "1 (Very ineffective)") * 1</f>
        <v>0</v>
      </c>
      <c r="AZ24">
        <f>COUNTIF(AZ4:AZ20, "1 (Very ineffective)") * 1</f>
        <v>0</v>
      </c>
      <c r="BA24">
        <f>COUNTIF(BA4:BA20, "1 (Very ineffective)") * 1</f>
        <v>0</v>
      </c>
      <c r="BB24">
        <f>COUNTIF(BB4:BB20, "1 (Very ineffective)") * 1</f>
        <v>0</v>
      </c>
      <c r="BC24">
        <f>COUNTIF(BC4:BC20, "1 (Very ineffective)") * 1</f>
        <v>0</v>
      </c>
      <c r="BD24">
        <f>COUNTIF(BD4:BD20, "1 (Very ineffective)") * 1</f>
        <v>0</v>
      </c>
      <c r="BE24">
        <f>COUNTIF(BE4:BE20, "1 (Very ineffective)") * 1</f>
        <v>0</v>
      </c>
      <c r="BF24">
        <f>COUNTIF(BF4:BF20, "1 (Very ineffective)") * 1</f>
        <v>0</v>
      </c>
      <c r="BG24">
        <f>COUNTIF(BG4:BG20, "1 (Very ineffective)") * 1</f>
        <v>0</v>
      </c>
      <c r="BH24">
        <f>COUNTIF(BH4:BH20, "1 (Very ineffective)") * 1</f>
        <v>0</v>
      </c>
      <c r="BI24">
        <f>COUNTIF(BI4:BI20, "1 (Very ineffective)") * 1</f>
        <v>0</v>
      </c>
      <c r="BJ24">
        <f>COUNTIF(BJ4:BJ20, "1 (Very ineffective)") * 1</f>
        <v>0</v>
      </c>
      <c r="BK24">
        <f>COUNTIF(BK4:BK20, "1 (Very ineffective)") * 1</f>
        <v>0</v>
      </c>
      <c r="BL24">
        <f>COUNTIF(BL4:BL20, "1 (Very ineffective)") * 1</f>
        <v>0</v>
      </c>
      <c r="BM24">
        <f>COUNTIF(BM4:BM20, "1 (Very ineffective)") * 1</f>
        <v>0</v>
      </c>
      <c r="BN24">
        <f>COUNTIF(BN4:BN20, "1 (Very ineffective)") * 1</f>
        <v>0</v>
      </c>
      <c r="BO24">
        <f>COUNTIF(BO4:BO20, "1 (Very ineffective)") * 1</f>
        <v>0</v>
      </c>
      <c r="BP24">
        <f>COUNTIF(BP4:BP20, "1 (Very ineffective)") * 1</f>
        <v>0</v>
      </c>
      <c r="BQ24">
        <f>COUNTIF(BQ4:BQ20, "1 (Very ineffective)") * 1</f>
        <v>0</v>
      </c>
      <c r="BR24">
        <f>COUNTIF(BR4:BR20, "1 (Very ineffective)") * 1</f>
        <v>0</v>
      </c>
      <c r="BS24">
        <f>COUNTIF(BS4:BS20, "1 (Very ineffective)") * 1</f>
        <v>0</v>
      </c>
      <c r="BT24">
        <f>COUNTIF(BT4:BT20, "1 (Very ineffective)") * 1</f>
        <v>0</v>
      </c>
      <c r="BU24">
        <f>COUNTIF(BU4:BU20, "1 (Very ineffective)") * 1</f>
        <v>0</v>
      </c>
      <c r="BV24">
        <f>COUNTIF(BV4:BV20, "1 (Very ineffective)") * 1</f>
        <v>0</v>
      </c>
      <c r="BW24">
        <f>COUNTIF(BW4:BW20, "1 (Very ineffective)") * 1</f>
        <v>0</v>
      </c>
      <c r="BX24">
        <f>COUNTIF(BX4:BX20, "1 (Very ineffective)") * 1</f>
        <v>0</v>
      </c>
      <c r="BY24">
        <f>COUNTIF(BY4:BY20, "1 (Very ineffective)") * 1</f>
        <v>0</v>
      </c>
      <c r="BZ24">
        <f>COUNTIF(BZ4:BZ20, "1 (Very ineffective)") * 1</f>
        <v>0</v>
      </c>
      <c r="CA24">
        <f>COUNTIF(CA4:CA20, "1 (Very ineffective)") * 1</f>
        <v>0</v>
      </c>
      <c r="CB24">
        <f>COUNTIF(CB4:CB20, "1 (Very ineffective)") * 1</f>
        <v>0</v>
      </c>
      <c r="CC24">
        <f>COUNTIF(CC4:CC20, "1 (Very ineffective)") * 1</f>
        <v>0</v>
      </c>
      <c r="CD24">
        <f>COUNTIF(CD4:CD20, "1 (Very ineffective)") * 1</f>
        <v>0</v>
      </c>
      <c r="CE24">
        <f>COUNTIF(CE4:CE20, "1 (Very ineffective)") * 1</f>
        <v>0</v>
      </c>
      <c r="CF24">
        <f>COUNTIF(CF4:CF20, "1 (Very ineffective)") * 1</f>
        <v>0</v>
      </c>
      <c r="CG24">
        <f>COUNTIF(CG4:CG20, "1 (Very ineffective)") * 1</f>
        <v>0</v>
      </c>
      <c r="CH24">
        <f>COUNTIF(CH4:CH20, "1 (Very ineffective)") * 1</f>
        <v>0</v>
      </c>
      <c r="CI24">
        <f>COUNTIF(CI4:CI20, "1 (Very ineffective)") * 1</f>
        <v>0</v>
      </c>
      <c r="CJ24">
        <f>COUNTIF(CJ4:CJ20, "1 (Very ineffective)") * 1</f>
        <v>0</v>
      </c>
      <c r="CK24">
        <f>COUNTIF(CK4:CK20, "1 (Very ineffective)") * 1</f>
        <v>0</v>
      </c>
      <c r="CL24">
        <f>COUNTIF(CL4:CL20, "1 (Very ineffective)") * 1</f>
        <v>0</v>
      </c>
      <c r="CM24">
        <f>COUNTIF(CM4:CM20, "1 (Very ineffective)") * 1</f>
        <v>0</v>
      </c>
      <c r="CN24">
        <f>COUNTIF(CN4:CN20, "1 (Very ineffective)") * 1</f>
        <v>0</v>
      </c>
      <c r="CO24">
        <f>COUNTIF(CO4:CO20, "1 (Very ineffective)") * 1</f>
        <v>0</v>
      </c>
      <c r="CP24">
        <f>COUNTIF(CP4:CP20, "1 (Very ineffective)") * 1</f>
        <v>0</v>
      </c>
      <c r="CQ24">
        <f>COUNTIF(CQ4:CQ20, "1 (Very ineffective)") * 1</f>
        <v>0</v>
      </c>
      <c r="CR24">
        <f>COUNTIF(CR4:CR20, "1 (Very ineffective)")</f>
        <v>0</v>
      </c>
      <c r="CS24">
        <f>COUNTIF(CS4:CS20, "1 (Very ineffective)")</f>
        <v>0</v>
      </c>
      <c r="CT24">
        <f>COUNTIF(CT4:CT20, "1 (Very ineffective)")</f>
        <v>0</v>
      </c>
      <c r="CU24">
        <f>COUNTIF(CU4:CU20, "1 (Very ineffective)")</f>
        <v>0</v>
      </c>
      <c r="CV24">
        <f>COUNTIF(CV4:CV20, "1 (Very ineffective)")</f>
        <v>0</v>
      </c>
      <c r="CW24">
        <f>COUNTIF(CW4:CW20, "1 (Very ineffective)")</f>
        <v>0</v>
      </c>
      <c r="CX24">
        <f>COUNTIF(CX4:CX20, "1 (Very ineffective)")</f>
        <v>0</v>
      </c>
      <c r="CY24">
        <f>COUNTIF(CY4:CY20, "1 (Very ineffective)")</f>
        <v>0</v>
      </c>
      <c r="CZ24">
        <f>COUNTIF(CZ4:CZ20, "1 (Very ineffective)")</f>
        <v>0</v>
      </c>
      <c r="DA24">
        <f>COUNTIF(DA4:DA20, "1 (Very ineffective)")</f>
        <v>0</v>
      </c>
      <c r="DB24">
        <f>COUNTIF(DB4:DB20, "1 (Very ineffective)")</f>
        <v>0</v>
      </c>
      <c r="DC24">
        <f>COUNTIF(DC4:DC20, "1 (Very ineffective)")</f>
        <v>0</v>
      </c>
      <c r="DD24">
        <f>COUNTIF(DD4:DD20, "1 (Very ineffective)")</f>
        <v>0</v>
      </c>
      <c r="DE24">
        <f>COUNTIF(DE4:DE20, "1 (Very ineffective)")</f>
        <v>0</v>
      </c>
      <c r="DF24">
        <f>COUNTIF(DF4:DF20, "1 (Very ineffective)")</f>
        <v>0</v>
      </c>
      <c r="DG24">
        <f>COUNTIF(DG4:DG20, "1 (Very ineffective)")</f>
        <v>0</v>
      </c>
      <c r="DH24">
        <f>COUNTIF(DH4:DH20, "1 (Very ineffective)")</f>
        <v>0</v>
      </c>
      <c r="DI24">
        <f>COUNTIF(DI4:DI20, "1 (Very ineffective)")</f>
        <v>0</v>
      </c>
      <c r="DJ24">
        <f>COUNTIF(DJ4:DJ20, "1 (Very ineffective)")</f>
        <v>0</v>
      </c>
      <c r="DK24">
        <f>COUNTIF(DK4:DK20, "1 (Very ineffective)")</f>
        <v>0</v>
      </c>
      <c r="DL24">
        <f>COUNTIF(DL4:DL20, "1 (Very ineffective)")</f>
        <v>0</v>
      </c>
      <c r="DM24">
        <f>COUNTIF(DM4:DM20, "1 (Very ineffective)")</f>
        <v>0</v>
      </c>
      <c r="DN24">
        <f>COUNTIF(DN4:DN20, "1 (Very ineffective)")</f>
        <v>0</v>
      </c>
      <c r="DO24">
        <f>COUNTIF(DO4:DO20, "1 (Very ineffective)")</f>
        <v>0</v>
      </c>
      <c r="DP24">
        <f>COUNTIF(DP4:DP20, "1 (Very ineffective)")</f>
        <v>0</v>
      </c>
      <c r="DQ24">
        <f>COUNTIF(DQ4:DQ20, "1 (Very ineffective)")</f>
        <v>0</v>
      </c>
      <c r="DR24">
        <f>COUNTIF(DR4:DR20, "1 (Very ineffective)")</f>
        <v>0</v>
      </c>
      <c r="DS24">
        <f>COUNTIF(DS4:DS20, "1 (Very ineffective)")</f>
        <v>0</v>
      </c>
      <c r="DT24">
        <f>COUNTIF(DT4:DT20, "1 (Very ineffective)")</f>
        <v>0</v>
      </c>
      <c r="DU24">
        <f>COUNTIF(DU4:DU20, "1 (Very ineffective)")</f>
        <v>0</v>
      </c>
      <c r="DV24">
        <f>COUNTIF(DV4:DV20, "1 (Very ineffective)")</f>
        <v>0</v>
      </c>
      <c r="DW24">
        <f>COUNTIF(DW4:DW20, "1 (Very ineffective)")</f>
        <v>0</v>
      </c>
      <c r="DX24">
        <f>COUNTIF(DX4:DX20, "1 (Very ineffective)")</f>
        <v>0</v>
      </c>
      <c r="DY24">
        <f>COUNTIF(DY4:DY20, "1 (Very ineffective)")</f>
        <v>0</v>
      </c>
      <c r="DZ24">
        <f>COUNTIF(DZ4:DZ20, "1 (Very ineffective)")</f>
        <v>0</v>
      </c>
      <c r="EA24">
        <f>COUNTIF(EA4:EA20, "1 (Very ineffective)")</f>
        <v>0</v>
      </c>
      <c r="EB24">
        <f>COUNTIF(EB4:EB20, "1 (Very ineffective)")</f>
        <v>0</v>
      </c>
      <c r="EC24">
        <f>COUNTIF(EC4:EC20, "1 (Very ineffective)")</f>
        <v>0</v>
      </c>
      <c r="ED24">
        <f>COUNTIF(ED4:ED20, "1 (Very ineffective)")</f>
        <v>0</v>
      </c>
      <c r="EE24">
        <f>COUNTIF(EE4:EE20, "1 (Very ineffective)")</f>
        <v>0</v>
      </c>
      <c r="EF24">
        <f>COUNTIF(EF4:EF20, "1 (Very ineffective)")</f>
        <v>0</v>
      </c>
      <c r="EG24">
        <f>COUNTIF(EG4:EG20, "1 (Very ineffective)")</f>
        <v>0</v>
      </c>
      <c r="EH24">
        <f>COUNTIF(EH4:EH20, "1 (Very ineffective)")</f>
        <v>0</v>
      </c>
      <c r="EI24">
        <f>COUNTIF(EI4:EI20, "1 (Very ineffective)")</f>
        <v>0</v>
      </c>
      <c r="EJ24">
        <f>COUNTIF(EJ4:EJ20, "1 (Very ineffective)")</f>
        <v>0</v>
      </c>
      <c r="EK24">
        <f>COUNTIF(EK4:EK20, "1 (Very ineffective)")</f>
        <v>0</v>
      </c>
      <c r="EL24">
        <f>COUNTIF(EL4:EL20, "1 (Very ineffective)") * 1</f>
        <v>0</v>
      </c>
      <c r="EM24">
        <f>COUNTIF(EM4:EM20, "1 (Very ineffective)") * 1</f>
        <v>0</v>
      </c>
      <c r="EN24">
        <f>COUNTIF(EN4:EN20, "1 (Very ineffective)") * 1</f>
        <v>0</v>
      </c>
      <c r="EO24">
        <f>COUNTIF(EO4:EO20, "1 (Very ineffective)") * 1</f>
        <v>0</v>
      </c>
      <c r="EP24">
        <f>COUNTIF(EP4:EP20, "1 (Very ineffective)") * 1</f>
        <v>0</v>
      </c>
      <c r="EQ24">
        <f>COUNTIF(EQ4:EQ20, "1 (Very ineffective)") * 1</f>
        <v>0</v>
      </c>
      <c r="ER24">
        <f>COUNTIF(ER4:ER20, "1 (Very ineffective)") * 1</f>
        <v>0</v>
      </c>
      <c r="ES24">
        <f>COUNTIF(ES4:ES20, "1 (Very ineffective)") * 1</f>
        <v>0</v>
      </c>
      <c r="ET24">
        <f>COUNTIF(ET4:ET20, "1 (Very ineffective)") * 1</f>
        <v>0</v>
      </c>
      <c r="EU24">
        <f>COUNTIF(EU4:EU20, "1 (Very ineffective)") * 1</f>
        <v>0</v>
      </c>
      <c r="EV24">
        <f>COUNTIF(EV4:EV20, "1 (Very ineffective)") * 1</f>
        <v>0</v>
      </c>
      <c r="EW24">
        <f>COUNTIF(EW4:EW20, "1 (Very ineffective)") * 1</f>
        <v>0</v>
      </c>
      <c r="EX24">
        <f>COUNTIF(EX4:EX20, "1 (Very ineffective)") * 1</f>
        <v>0</v>
      </c>
      <c r="EY24">
        <f>COUNTIF(EY4:EY20, "1 (Very ineffective)") * 1</f>
        <v>0</v>
      </c>
      <c r="EZ24">
        <f>COUNTIF(EZ4:EZ20, "1 (Very ineffective)") * 1</f>
        <v>0</v>
      </c>
      <c r="FA24">
        <f>COUNTIF(FA4:FA20, "1 (Very ineffective)") * 1</f>
        <v>0</v>
      </c>
      <c r="FB24">
        <f>COUNTIF(FB4:FB20, "1 (Very ineffective)") * 1</f>
        <v>0</v>
      </c>
      <c r="FC24">
        <f>COUNTIF(FC4:FC20, "1 (Very ineffective)") * 1</f>
        <v>0</v>
      </c>
      <c r="FD24">
        <f>COUNTIF(FD4:FD20, "1 (Very ineffective)") * 1</f>
        <v>0</v>
      </c>
      <c r="FE24">
        <f>COUNTIF(FE4:FE20, "1 (Very ineffective)") * 1</f>
        <v>0</v>
      </c>
      <c r="FF24">
        <f>COUNTIF(FF4:FF20, "1 (Very ineffective)") * 1</f>
        <v>0</v>
      </c>
      <c r="FG24">
        <f>COUNTIF(FG4:FG20, "1 (Very ineffective)") * 1</f>
        <v>0</v>
      </c>
      <c r="FH24">
        <f>COUNTIF(FH4:FH20, "1 (Very ineffective)") * 1</f>
        <v>0</v>
      </c>
      <c r="FI24">
        <f>COUNTIF(FI4:FI20, "1 (Very ineffective)") * 1</f>
        <v>0</v>
      </c>
      <c r="FJ24">
        <f>COUNTIF(FJ4:FJ20, "1 (Very ineffective)") * 1</f>
        <v>0</v>
      </c>
      <c r="FK24">
        <f>COUNTIF(FK4:FK20, "1 (Very ineffective)") * 1</f>
        <v>0</v>
      </c>
      <c r="FL24">
        <f>COUNTIF(FL4:FL20, "1 (Very ineffective)") * 1</f>
        <v>0</v>
      </c>
      <c r="FM24">
        <f>COUNTIF(FM4:FM20, "1 (Very ineffective)") * 1</f>
        <v>0</v>
      </c>
      <c r="FN24">
        <f>COUNTIF(FN4:FN20, "1 (Very ineffective)") * 1</f>
        <v>0</v>
      </c>
      <c r="FO24">
        <f>COUNTIF(FO4:FO20, "1 (Very ineffective)") * 1</f>
        <v>0</v>
      </c>
      <c r="FP24">
        <f>COUNTIF(FP4:FP20, "1 (Very ineffective)") * 1</f>
        <v>0</v>
      </c>
      <c r="FQ24">
        <f>COUNTIF(FQ4:FQ20, "1 (Very ineffective)") * 1</f>
        <v>0</v>
      </c>
      <c r="FR24">
        <f>COUNTIF(FR4:FR20, "1 (Very ineffective)") * 1</f>
        <v>0</v>
      </c>
      <c r="FS24">
        <f>COUNTIF(FS4:FS20, "1 (Very ineffective)") * 1</f>
        <v>0</v>
      </c>
      <c r="FT24">
        <f>COUNTIF(FT4:FT20, "1 (Very ineffective)") * 1</f>
        <v>0</v>
      </c>
      <c r="FU24">
        <f>COUNTIF(FU4:FU20, "1 (Very ineffective)") * 1</f>
        <v>0</v>
      </c>
      <c r="FV24">
        <f>COUNTIF(FV4:FV20, "1 (Very ineffective)") * 1</f>
        <v>0</v>
      </c>
      <c r="FW24">
        <f>COUNTIF(FW4:FW20, "1 (Very ineffective)") * 1</f>
        <v>0</v>
      </c>
      <c r="FX24">
        <f>COUNTIF(FX4:FX20, "1 (Very ineffective)") * 1</f>
        <v>0</v>
      </c>
      <c r="FY24">
        <f>COUNTIF(FY4:FY20, "1 (Very ineffective)") * 1</f>
        <v>0</v>
      </c>
      <c r="FZ24">
        <f>COUNTIF(FZ4:FZ20, "1 (Very ineffective)") * 1</f>
        <v>0</v>
      </c>
      <c r="GA24">
        <f>COUNTIF(GA4:GA20, "1 (Very ineffective)") * 1</f>
        <v>0</v>
      </c>
      <c r="GB24">
        <f>COUNTIF(GB4:GB20, "1 (Very ineffective)") * 1</f>
        <v>0</v>
      </c>
      <c r="GC24">
        <f>COUNTIF(GC4:GC20, "1 (Very ineffective)") * 1</f>
        <v>0</v>
      </c>
      <c r="GD24">
        <f>COUNTIF(GD4:GD20, "1 (Very ineffective)") * 1</f>
        <v>0</v>
      </c>
      <c r="GE24">
        <f>COUNTIF(GE4:GE20, "1 (Very ineffective)") * 1</f>
        <v>0</v>
      </c>
    </row>
    <row r="26" spans="1:201" ht="15.75" customHeight="1" x14ac:dyDescent="0.25">
      <c r="C26" s="12" t="s">
        <v>351</v>
      </c>
      <c r="D26">
        <f>SUM(D20:D24)/17</f>
        <v>4.3529411764705879</v>
      </c>
      <c r="E26">
        <f>SUM(E20:E24)/17</f>
        <v>4.5294117647058822</v>
      </c>
      <c r="F26">
        <f t="shared" ref="F26:BQ26" si="0">SUM(F20:F24)/17</f>
        <v>4.5294117647058822</v>
      </c>
      <c r="G26">
        <f t="shared" si="0"/>
        <v>4.3529411764705879</v>
      </c>
      <c r="H26">
        <f t="shared" si="0"/>
        <v>4.4117647058823533</v>
      </c>
      <c r="I26">
        <f t="shared" si="0"/>
        <v>4.5882352941176467</v>
      </c>
      <c r="J26">
        <f t="shared" si="0"/>
        <v>4.5882352941176467</v>
      </c>
      <c r="K26">
        <f t="shared" si="0"/>
        <v>4.4117647058823533</v>
      </c>
      <c r="L26">
        <f t="shared" si="0"/>
        <v>4.7058823529411766</v>
      </c>
      <c r="M26">
        <f t="shared" si="0"/>
        <v>4.5294117647058822</v>
      </c>
      <c r="N26">
        <f t="shared" si="0"/>
        <v>4.8235294117647056</v>
      </c>
      <c r="O26">
        <f t="shared" si="0"/>
        <v>4.4705882352941178</v>
      </c>
      <c r="P26">
        <f t="shared" si="0"/>
        <v>4.7647058823529411</v>
      </c>
      <c r="Q26">
        <f t="shared" si="0"/>
        <v>4.7058823529411766</v>
      </c>
      <c r="R26">
        <f t="shared" si="0"/>
        <v>4.6470588235294121</v>
      </c>
      <c r="S26">
        <f t="shared" si="0"/>
        <v>4.5294117647058822</v>
      </c>
      <c r="T26">
        <f t="shared" si="0"/>
        <v>4.6470588235294121</v>
      </c>
      <c r="U26">
        <f t="shared" si="0"/>
        <v>4.7647058823529411</v>
      </c>
      <c r="V26">
        <f t="shared" si="0"/>
        <v>4.5294117647058822</v>
      </c>
      <c r="W26">
        <f t="shared" si="0"/>
        <v>4.6470588235294121</v>
      </c>
      <c r="X26">
        <f t="shared" si="0"/>
        <v>4.4705882352941178</v>
      </c>
      <c r="Y26">
        <f t="shared" si="0"/>
        <v>4.4117647058823533</v>
      </c>
      <c r="Z26">
        <f t="shared" si="0"/>
        <v>4.7647058823529411</v>
      </c>
      <c r="AA26">
        <f t="shared" si="0"/>
        <v>4.5294117647058822</v>
      </c>
      <c r="AB26">
        <f t="shared" si="0"/>
        <v>4.5882352941176467</v>
      </c>
      <c r="AC26">
        <f t="shared" si="0"/>
        <v>4.6470588235294121</v>
      </c>
      <c r="AD26">
        <f t="shared" si="0"/>
        <v>4.5294117647058822</v>
      </c>
      <c r="AE26">
        <f t="shared" si="0"/>
        <v>4.7058823529411766</v>
      </c>
      <c r="AF26">
        <f t="shared" si="0"/>
        <v>4.8235294117647056</v>
      </c>
      <c r="AG26">
        <f t="shared" si="0"/>
        <v>4.5294117647058822</v>
      </c>
      <c r="AH26">
        <f t="shared" si="0"/>
        <v>4.5882352941176467</v>
      </c>
      <c r="AI26">
        <f t="shared" si="0"/>
        <v>4.5294117647058822</v>
      </c>
      <c r="AJ26">
        <f t="shared" si="0"/>
        <v>4.3529411764705879</v>
      </c>
      <c r="AK26">
        <f t="shared" si="0"/>
        <v>4.7058823529411766</v>
      </c>
      <c r="AL26">
        <f t="shared" si="0"/>
        <v>4.5882352941176467</v>
      </c>
      <c r="AM26">
        <f t="shared" si="0"/>
        <v>4.5882352941176467</v>
      </c>
      <c r="AN26">
        <f t="shared" si="0"/>
        <v>4.5294117647058822</v>
      </c>
      <c r="AO26">
        <f t="shared" si="0"/>
        <v>4.3529411764705879</v>
      </c>
      <c r="AP26">
        <f t="shared" si="0"/>
        <v>4.1764705882352944</v>
      </c>
      <c r="AQ26">
        <f t="shared" si="0"/>
        <v>4.8235294117647056</v>
      </c>
      <c r="AR26">
        <f t="shared" si="0"/>
        <v>4.5882352941176467</v>
      </c>
      <c r="AS26">
        <f t="shared" si="0"/>
        <v>4.6470588235294121</v>
      </c>
      <c r="AT26">
        <f t="shared" si="0"/>
        <v>4.5294117647058822</v>
      </c>
      <c r="AU26">
        <f t="shared" si="0"/>
        <v>4.5882352941176467</v>
      </c>
      <c r="AV26">
        <f t="shared" si="0"/>
        <v>4.7058823529411766</v>
      </c>
      <c r="AW26">
        <f t="shared" si="0"/>
        <v>4.8235294117647056</v>
      </c>
      <c r="AX26">
        <f t="shared" si="0"/>
        <v>4.4705882352941178</v>
      </c>
      <c r="AY26">
        <f t="shared" si="0"/>
        <v>4.6470588235294121</v>
      </c>
      <c r="AZ26">
        <f t="shared" si="0"/>
        <v>4.5294117647058822</v>
      </c>
      <c r="BA26">
        <f t="shared" si="0"/>
        <v>4.5882352941176467</v>
      </c>
      <c r="BB26">
        <f t="shared" si="0"/>
        <v>4.7058823529411766</v>
      </c>
      <c r="BC26">
        <f t="shared" si="0"/>
        <v>4.6470588235294121</v>
      </c>
      <c r="BD26">
        <f t="shared" si="0"/>
        <v>4.5294117647058822</v>
      </c>
      <c r="BE26">
        <f t="shared" si="0"/>
        <v>4.5882352941176467</v>
      </c>
      <c r="BF26">
        <f t="shared" si="0"/>
        <v>4.7647058823529411</v>
      </c>
      <c r="BG26">
        <f t="shared" si="0"/>
        <v>4.5882352941176467</v>
      </c>
      <c r="BH26">
        <f t="shared" si="0"/>
        <v>4.882352941176471</v>
      </c>
      <c r="BI26">
        <f t="shared" si="0"/>
        <v>4.7058823529411766</v>
      </c>
      <c r="BJ26">
        <f t="shared" si="0"/>
        <v>4.8235294117647056</v>
      </c>
      <c r="BK26">
        <f t="shared" si="0"/>
        <v>4.7058823529411766</v>
      </c>
      <c r="BL26">
        <f t="shared" si="0"/>
        <v>4.8235294117647056</v>
      </c>
      <c r="BM26">
        <f t="shared" si="0"/>
        <v>4.5294117647058822</v>
      </c>
      <c r="BN26">
        <f t="shared" si="0"/>
        <v>4.6470588235294121</v>
      </c>
      <c r="BO26">
        <f t="shared" si="0"/>
        <v>4.6470588235294121</v>
      </c>
      <c r="BP26">
        <f t="shared" si="0"/>
        <v>4.4705882352941178</v>
      </c>
      <c r="BQ26">
        <f t="shared" si="0"/>
        <v>4.5294117647058822</v>
      </c>
      <c r="BR26">
        <f t="shared" ref="BR26:EC26" si="1">SUM(BR20:BR24)/17</f>
        <v>4.4705882352941178</v>
      </c>
      <c r="BS26">
        <f t="shared" si="1"/>
        <v>4.5882352941176467</v>
      </c>
      <c r="BT26">
        <f t="shared" si="1"/>
        <v>4.882352941176471</v>
      </c>
      <c r="BU26">
        <f t="shared" si="1"/>
        <v>4.4705882352941178</v>
      </c>
      <c r="BV26">
        <f t="shared" si="1"/>
        <v>4.5882352941176467</v>
      </c>
      <c r="BW26">
        <f t="shared" si="1"/>
        <v>4.5882352941176467</v>
      </c>
      <c r="BX26">
        <f t="shared" si="1"/>
        <v>4.5294117647058822</v>
      </c>
      <c r="BY26">
        <f t="shared" si="1"/>
        <v>4.7058823529411766</v>
      </c>
      <c r="BZ26">
        <f t="shared" si="1"/>
        <v>4.7647058823529411</v>
      </c>
      <c r="CA26">
        <f t="shared" si="1"/>
        <v>4.7647058823529411</v>
      </c>
      <c r="CB26">
        <f t="shared" si="1"/>
        <v>4.7058823529411766</v>
      </c>
      <c r="CC26">
        <f t="shared" si="1"/>
        <v>4.5294117647058822</v>
      </c>
      <c r="CD26">
        <f t="shared" si="1"/>
        <v>4.5294117647058822</v>
      </c>
      <c r="CE26">
        <f t="shared" si="1"/>
        <v>4.7058823529411766</v>
      </c>
      <c r="CF26">
        <f t="shared" si="1"/>
        <v>4.5294117647058822</v>
      </c>
      <c r="CG26">
        <f t="shared" si="1"/>
        <v>4.4117647058823533</v>
      </c>
      <c r="CH26">
        <f t="shared" si="1"/>
        <v>4.3529411764705879</v>
      </c>
      <c r="CI26">
        <f t="shared" si="1"/>
        <v>4.4705882352941178</v>
      </c>
      <c r="CJ26">
        <f t="shared" si="1"/>
        <v>4.2352941176470589</v>
      </c>
      <c r="CK26">
        <f t="shared" si="1"/>
        <v>4.8235294117647056</v>
      </c>
      <c r="CL26">
        <f t="shared" si="1"/>
        <v>4.5294117647058822</v>
      </c>
      <c r="CM26">
        <f t="shared" si="1"/>
        <v>4.5294117647058822</v>
      </c>
      <c r="CN26">
        <f t="shared" si="1"/>
        <v>4.5882352941176467</v>
      </c>
      <c r="CO26">
        <f t="shared" si="1"/>
        <v>4.882352941176471</v>
      </c>
      <c r="CP26">
        <f t="shared" si="1"/>
        <v>4.8235294117647056</v>
      </c>
      <c r="CQ26">
        <f t="shared" si="1"/>
        <v>4.882352941176471</v>
      </c>
      <c r="CR26">
        <f t="shared" si="1"/>
        <v>4.5882352941176467</v>
      </c>
      <c r="CS26">
        <f t="shared" si="1"/>
        <v>4.5294117647058822</v>
      </c>
      <c r="CT26">
        <f t="shared" si="1"/>
        <v>4.5882352941176467</v>
      </c>
      <c r="CU26">
        <f t="shared" si="1"/>
        <v>4.4117647058823533</v>
      </c>
      <c r="CV26">
        <f t="shared" si="1"/>
        <v>4.6470588235294121</v>
      </c>
      <c r="CW26">
        <f t="shared" si="1"/>
        <v>4.5882352941176467</v>
      </c>
      <c r="CX26">
        <f t="shared" si="1"/>
        <v>4.7058823529411766</v>
      </c>
      <c r="CY26">
        <f t="shared" si="1"/>
        <v>4.7647058823529411</v>
      </c>
      <c r="CZ26">
        <f t="shared" si="1"/>
        <v>4.7058823529411766</v>
      </c>
      <c r="DA26">
        <f t="shared" si="1"/>
        <v>4.5882352941176467</v>
      </c>
      <c r="DB26">
        <f t="shared" si="1"/>
        <v>4.7058823529411766</v>
      </c>
      <c r="DC26">
        <f t="shared" si="1"/>
        <v>4.7058823529411766</v>
      </c>
      <c r="DD26">
        <f t="shared" si="1"/>
        <v>4.7647058823529411</v>
      </c>
      <c r="DE26">
        <f t="shared" si="1"/>
        <v>4.7647058823529411</v>
      </c>
      <c r="DF26">
        <f t="shared" si="1"/>
        <v>4.6470588235294121</v>
      </c>
      <c r="DG26">
        <f t="shared" si="1"/>
        <v>4.7647058823529411</v>
      </c>
      <c r="DH26">
        <f t="shared" si="1"/>
        <v>4.7058823529411766</v>
      </c>
      <c r="DI26">
        <f t="shared" si="1"/>
        <v>4.7058823529411766</v>
      </c>
      <c r="DJ26">
        <f t="shared" si="1"/>
        <v>4.6470588235294121</v>
      </c>
      <c r="DK26">
        <f t="shared" si="1"/>
        <v>4.5882352941176467</v>
      </c>
      <c r="DL26">
        <f t="shared" si="1"/>
        <v>4.4117647058823533</v>
      </c>
      <c r="DM26">
        <f t="shared" si="1"/>
        <v>4.5294117647058822</v>
      </c>
      <c r="DN26">
        <f t="shared" si="1"/>
        <v>4.7647058823529411</v>
      </c>
      <c r="DO26">
        <f t="shared" si="1"/>
        <v>4.5882352941176467</v>
      </c>
      <c r="DP26">
        <f t="shared" si="1"/>
        <v>4.6470588235294121</v>
      </c>
      <c r="DQ26">
        <f t="shared" si="1"/>
        <v>4.6470588235294121</v>
      </c>
      <c r="DR26">
        <f t="shared" si="1"/>
        <v>4.6470588235294121</v>
      </c>
      <c r="DS26">
        <f t="shared" si="1"/>
        <v>4.7058823529411766</v>
      </c>
      <c r="DT26">
        <f t="shared" si="1"/>
        <v>4.7058823529411766</v>
      </c>
      <c r="DU26">
        <f t="shared" si="1"/>
        <v>4.7058823529411766</v>
      </c>
      <c r="DV26">
        <f t="shared" si="1"/>
        <v>4.7647058823529411</v>
      </c>
      <c r="DW26">
        <f t="shared" si="1"/>
        <v>4.7058823529411766</v>
      </c>
      <c r="DX26">
        <f t="shared" si="1"/>
        <v>4.5882352941176467</v>
      </c>
      <c r="DY26">
        <f t="shared" si="1"/>
        <v>4.6470588235294121</v>
      </c>
      <c r="DZ26">
        <f t="shared" si="1"/>
        <v>4.6470588235294121</v>
      </c>
      <c r="EA26">
        <f t="shared" si="1"/>
        <v>4.5882352941176467</v>
      </c>
      <c r="EB26">
        <f t="shared" si="1"/>
        <v>4.6470588235294121</v>
      </c>
      <c r="EC26">
        <f t="shared" si="1"/>
        <v>4.6470588235294121</v>
      </c>
      <c r="ED26">
        <f t="shared" ref="ED26:GE26" si="2">SUM(ED20:ED24)/17</f>
        <v>4.6470588235294121</v>
      </c>
      <c r="EE26">
        <f t="shared" si="2"/>
        <v>4.7647058823529411</v>
      </c>
      <c r="EF26">
        <f t="shared" si="2"/>
        <v>4.7647058823529411</v>
      </c>
      <c r="EG26">
        <f t="shared" si="2"/>
        <v>4.5882352941176467</v>
      </c>
      <c r="EH26">
        <f t="shared" si="2"/>
        <v>4.7647058823529411</v>
      </c>
      <c r="EI26">
        <f t="shared" si="2"/>
        <v>4.8235294117647056</v>
      </c>
      <c r="EJ26">
        <f t="shared" si="2"/>
        <v>4.8235294117647056</v>
      </c>
      <c r="EK26">
        <f t="shared" si="2"/>
        <v>4.8235294117647056</v>
      </c>
      <c r="EL26">
        <f t="shared" si="2"/>
        <v>4.8235294117647056</v>
      </c>
      <c r="EM26">
        <f t="shared" si="2"/>
        <v>4.7647058823529411</v>
      </c>
      <c r="EN26">
        <f t="shared" si="2"/>
        <v>4.7647058823529411</v>
      </c>
      <c r="EO26">
        <f t="shared" si="2"/>
        <v>4.7058823529411766</v>
      </c>
      <c r="EP26">
        <f t="shared" si="2"/>
        <v>4.6470588235294121</v>
      </c>
      <c r="EQ26">
        <f t="shared" si="2"/>
        <v>4.8235294117647056</v>
      </c>
      <c r="ER26">
        <f t="shared" si="2"/>
        <v>4.8235294117647056</v>
      </c>
      <c r="ES26">
        <f t="shared" si="2"/>
        <v>4.7058823529411766</v>
      </c>
      <c r="ET26">
        <f t="shared" si="2"/>
        <v>4.9411764705882355</v>
      </c>
      <c r="EU26">
        <f t="shared" si="2"/>
        <v>4.7647058823529411</v>
      </c>
      <c r="EV26">
        <f t="shared" si="2"/>
        <v>4.8235294117647056</v>
      </c>
      <c r="EW26">
        <f t="shared" si="2"/>
        <v>4.7058823529411766</v>
      </c>
      <c r="EX26">
        <f t="shared" si="2"/>
        <v>4.9411764705882355</v>
      </c>
      <c r="EY26">
        <f t="shared" si="2"/>
        <v>4.7647058823529411</v>
      </c>
      <c r="EZ26">
        <f t="shared" si="2"/>
        <v>4.7647058823529411</v>
      </c>
      <c r="FA26">
        <f t="shared" si="2"/>
        <v>4.7058823529411766</v>
      </c>
      <c r="FB26">
        <f t="shared" si="2"/>
        <v>4.882352941176471</v>
      </c>
      <c r="FC26">
        <f t="shared" si="2"/>
        <v>4.8235294117647056</v>
      </c>
      <c r="FD26">
        <f t="shared" si="2"/>
        <v>4.5882352941176467</v>
      </c>
      <c r="FE26">
        <f t="shared" si="2"/>
        <v>4.7647058823529411</v>
      </c>
      <c r="FF26">
        <f t="shared" si="2"/>
        <v>4.7647058823529411</v>
      </c>
      <c r="FG26">
        <f t="shared" si="2"/>
        <v>4.7058823529411766</v>
      </c>
      <c r="FH26">
        <f t="shared" si="2"/>
        <v>4.7058823529411766</v>
      </c>
      <c r="FI26">
        <f t="shared" si="2"/>
        <v>4.7647058823529411</v>
      </c>
      <c r="FJ26">
        <f t="shared" si="2"/>
        <v>4.6470588235294121</v>
      </c>
      <c r="FK26">
        <f t="shared" si="2"/>
        <v>4.6470588235294121</v>
      </c>
      <c r="FL26">
        <f t="shared" si="2"/>
        <v>4.5882352941176467</v>
      </c>
      <c r="FM26">
        <f t="shared" si="2"/>
        <v>4.7647058823529411</v>
      </c>
      <c r="FN26">
        <f t="shared" si="2"/>
        <v>4.7647058823529411</v>
      </c>
      <c r="FO26">
        <f t="shared" si="2"/>
        <v>4.7647058823529411</v>
      </c>
      <c r="FP26">
        <f t="shared" si="2"/>
        <v>4.8235294117647056</v>
      </c>
      <c r="FQ26">
        <f t="shared" si="2"/>
        <v>4.7058823529411766</v>
      </c>
      <c r="FR26">
        <f t="shared" si="2"/>
        <v>4.7058823529411766</v>
      </c>
      <c r="FS26">
        <f t="shared" si="2"/>
        <v>4.7058823529411766</v>
      </c>
      <c r="FT26">
        <f t="shared" si="2"/>
        <v>4.6470588235294121</v>
      </c>
      <c r="FU26">
        <f t="shared" si="2"/>
        <v>4.6470588235294121</v>
      </c>
      <c r="FV26">
        <f t="shared" si="2"/>
        <v>4.4705882352941178</v>
      </c>
      <c r="FW26">
        <f t="shared" si="2"/>
        <v>4.5882352941176467</v>
      </c>
      <c r="FX26">
        <f t="shared" si="2"/>
        <v>4.5294117647058822</v>
      </c>
      <c r="FY26">
        <f t="shared" si="2"/>
        <v>4.8235294117647056</v>
      </c>
      <c r="FZ26">
        <f t="shared" si="2"/>
        <v>4.7058823529411766</v>
      </c>
      <c r="GA26">
        <f t="shared" si="2"/>
        <v>4.7647058823529411</v>
      </c>
      <c r="GB26">
        <f t="shared" si="2"/>
        <v>4.6470588235294121</v>
      </c>
      <c r="GC26">
        <f t="shared" si="2"/>
        <v>4.882352941176471</v>
      </c>
      <c r="GD26">
        <f t="shared" si="2"/>
        <v>4.7058823529411766</v>
      </c>
      <c r="GE26">
        <f t="shared" si="2"/>
        <v>4.7647058823529411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70"/>
  <sheetViews>
    <sheetView workbookViewId="0"/>
  </sheetViews>
  <sheetFormatPr defaultColWidth="12.6640625" defaultRowHeight="15.75" customHeight="1" x14ac:dyDescent="0.25"/>
  <sheetData>
    <row r="1" spans="1:3" x14ac:dyDescent="0.25">
      <c r="A1" s="6" t="s">
        <v>183</v>
      </c>
    </row>
    <row r="2" spans="1:3" x14ac:dyDescent="0.25">
      <c r="A2" s="5" t="s">
        <v>207</v>
      </c>
      <c r="B2" s="7">
        <f t="shared" ref="B2:B4" si="0">C2/17</f>
        <v>1</v>
      </c>
      <c r="C2" s="5">
        <v>17</v>
      </c>
    </row>
    <row r="3" spans="1:3" x14ac:dyDescent="0.25">
      <c r="A3" s="5" t="s">
        <v>225</v>
      </c>
      <c r="B3" s="7">
        <f t="shared" si="0"/>
        <v>0</v>
      </c>
      <c r="C3" s="5">
        <v>0</v>
      </c>
    </row>
    <row r="4" spans="1:3" x14ac:dyDescent="0.25">
      <c r="A4" s="5" t="s">
        <v>347</v>
      </c>
      <c r="B4" s="7">
        <f t="shared" si="0"/>
        <v>0</v>
      </c>
      <c r="C4" s="5">
        <v>0</v>
      </c>
    </row>
    <row r="13" spans="1:3" x14ac:dyDescent="0.25">
      <c r="A13" s="6" t="s">
        <v>184</v>
      </c>
    </row>
    <row r="14" spans="1:3" x14ac:dyDescent="0.25">
      <c r="A14" s="5" t="s">
        <v>208</v>
      </c>
      <c r="B14" s="7">
        <f t="shared" ref="B14:B16" si="1">C14/17</f>
        <v>0.94117647058823528</v>
      </c>
      <c r="C14" s="5">
        <v>16</v>
      </c>
    </row>
    <row r="15" spans="1:3" x14ac:dyDescent="0.25">
      <c r="A15" s="5" t="s">
        <v>348</v>
      </c>
      <c r="B15" s="7">
        <f t="shared" si="1"/>
        <v>5.8823529411764705E-2</v>
      </c>
      <c r="C15" s="5">
        <v>1</v>
      </c>
    </row>
    <row r="16" spans="1:3" x14ac:dyDescent="0.25">
      <c r="A16" s="5" t="s">
        <v>349</v>
      </c>
      <c r="B16" s="7">
        <f t="shared" si="1"/>
        <v>0</v>
      </c>
      <c r="C16" s="5">
        <v>0</v>
      </c>
    </row>
    <row r="28" spans="1:3" x14ac:dyDescent="0.25">
      <c r="A28" s="6" t="s">
        <v>185</v>
      </c>
    </row>
    <row r="29" spans="1:3" x14ac:dyDescent="0.25">
      <c r="A29" s="5" t="s">
        <v>209</v>
      </c>
      <c r="B29" s="7">
        <f t="shared" ref="B29:B31" si="2">C29/17</f>
        <v>0.82352941176470584</v>
      </c>
      <c r="C29" s="5">
        <v>14</v>
      </c>
    </row>
    <row r="30" spans="1:3" x14ac:dyDescent="0.25">
      <c r="A30" s="5" t="s">
        <v>229</v>
      </c>
      <c r="B30" s="7">
        <f t="shared" si="2"/>
        <v>0.17647058823529413</v>
      </c>
      <c r="C30" s="5">
        <v>3</v>
      </c>
    </row>
    <row r="31" spans="1:3" x14ac:dyDescent="0.25">
      <c r="A31" s="5" t="s">
        <v>350</v>
      </c>
      <c r="B31" s="7">
        <f t="shared" si="2"/>
        <v>0</v>
      </c>
      <c r="C31" s="5">
        <v>0</v>
      </c>
    </row>
    <row r="42" spans="1:3" x14ac:dyDescent="0.25">
      <c r="A42" s="6" t="s">
        <v>186</v>
      </c>
    </row>
    <row r="43" spans="1:3" x14ac:dyDescent="0.25">
      <c r="A43" s="5" t="s">
        <v>286</v>
      </c>
      <c r="B43" s="7">
        <f t="shared" ref="B43:B45" si="3">C43/17</f>
        <v>0.23529411764705882</v>
      </c>
      <c r="C43" s="5">
        <v>4</v>
      </c>
    </row>
    <row r="44" spans="1:3" x14ac:dyDescent="0.25">
      <c r="A44" s="5" t="s">
        <v>210</v>
      </c>
      <c r="B44" s="7">
        <f t="shared" si="3"/>
        <v>0.76470588235294112</v>
      </c>
      <c r="C44" s="5">
        <v>13</v>
      </c>
    </row>
    <row r="45" spans="1:3" x14ac:dyDescent="0.25">
      <c r="A45" s="5" t="s">
        <v>288</v>
      </c>
      <c r="B45" s="7">
        <f t="shared" si="3"/>
        <v>0</v>
      </c>
      <c r="C45" s="5">
        <v>0</v>
      </c>
    </row>
    <row r="55" spans="1:3" x14ac:dyDescent="0.25">
      <c r="A55" s="6" t="s">
        <v>187</v>
      </c>
    </row>
    <row r="56" spans="1:3" x14ac:dyDescent="0.25">
      <c r="A56" s="5" t="s">
        <v>211</v>
      </c>
      <c r="B56" s="7">
        <f t="shared" ref="B56:B58" si="4">C56/17</f>
        <v>0.82352941176470584</v>
      </c>
      <c r="C56" s="5">
        <v>14</v>
      </c>
    </row>
    <row r="57" spans="1:3" x14ac:dyDescent="0.25">
      <c r="A57" s="5" t="s">
        <v>230</v>
      </c>
      <c r="B57" s="7">
        <f t="shared" si="4"/>
        <v>0.17647058823529413</v>
      </c>
      <c r="C57" s="5">
        <v>3</v>
      </c>
    </row>
    <row r="58" spans="1:3" x14ac:dyDescent="0.25">
      <c r="A58" s="5" t="s">
        <v>289</v>
      </c>
      <c r="B58" s="7">
        <f t="shared" si="4"/>
        <v>0</v>
      </c>
      <c r="C58" s="5">
        <v>0</v>
      </c>
    </row>
    <row r="68" spans="1:3" x14ac:dyDescent="0.25">
      <c r="A68" s="6" t="s">
        <v>188</v>
      </c>
    </row>
    <row r="69" spans="1:3" x14ac:dyDescent="0.25">
      <c r="A69" s="1" t="s">
        <v>211</v>
      </c>
      <c r="B69" s="7">
        <f t="shared" ref="B69:B71" si="5">C69/17</f>
        <v>0.82352941176470584</v>
      </c>
      <c r="C69" s="5">
        <v>14</v>
      </c>
    </row>
    <row r="70" spans="1:3" x14ac:dyDescent="0.25">
      <c r="A70" s="1" t="s">
        <v>230</v>
      </c>
      <c r="B70" s="7">
        <f t="shared" si="5"/>
        <v>0.17647058823529413</v>
      </c>
      <c r="C70" s="5">
        <v>3</v>
      </c>
    </row>
    <row r="71" spans="1:3" x14ac:dyDescent="0.25">
      <c r="A71" s="1" t="s">
        <v>289</v>
      </c>
      <c r="B71" s="7">
        <f t="shared" si="5"/>
        <v>0</v>
      </c>
      <c r="C71" s="5">
        <v>0</v>
      </c>
    </row>
    <row r="83" spans="1:3" x14ac:dyDescent="0.25">
      <c r="A83" s="6" t="s">
        <v>189</v>
      </c>
    </row>
    <row r="84" spans="1:3" x14ac:dyDescent="0.25">
      <c r="A84" s="5" t="s">
        <v>212</v>
      </c>
      <c r="B84" s="7">
        <f t="shared" ref="B84:B86" si="6">C84/17</f>
        <v>1</v>
      </c>
      <c r="C84" s="5">
        <v>17</v>
      </c>
    </row>
    <row r="85" spans="1:3" x14ac:dyDescent="0.25">
      <c r="A85" s="5" t="s">
        <v>287</v>
      </c>
      <c r="B85" s="7">
        <f t="shared" si="6"/>
        <v>0</v>
      </c>
      <c r="C85" s="5">
        <v>0</v>
      </c>
    </row>
    <row r="86" spans="1:3" x14ac:dyDescent="0.25">
      <c r="A86" s="5" t="s">
        <v>290</v>
      </c>
      <c r="B86" s="7">
        <f t="shared" si="6"/>
        <v>0</v>
      </c>
      <c r="C86" s="5">
        <v>0</v>
      </c>
    </row>
    <row r="97" spans="1:3" x14ac:dyDescent="0.25">
      <c r="A97" s="6" t="s">
        <v>190</v>
      </c>
    </row>
    <row r="98" spans="1:3" x14ac:dyDescent="0.25">
      <c r="A98" s="5" t="s">
        <v>212</v>
      </c>
      <c r="B98" s="7">
        <f t="shared" ref="B98:B100" si="7">C98/17</f>
        <v>0.94117647058823528</v>
      </c>
      <c r="C98" s="5">
        <v>16</v>
      </c>
    </row>
    <row r="99" spans="1:3" x14ac:dyDescent="0.25">
      <c r="A99" s="5" t="s">
        <v>241</v>
      </c>
      <c r="B99" s="7">
        <f t="shared" si="7"/>
        <v>5.8823529411764705E-2</v>
      </c>
      <c r="C99" s="5">
        <v>1</v>
      </c>
    </row>
    <row r="100" spans="1:3" x14ac:dyDescent="0.25">
      <c r="A100" s="5" t="s">
        <v>291</v>
      </c>
      <c r="B100" s="7">
        <f t="shared" si="7"/>
        <v>0</v>
      </c>
      <c r="C100" s="5">
        <v>0</v>
      </c>
    </row>
    <row r="112" spans="1:3" x14ac:dyDescent="0.25">
      <c r="A112" s="6" t="s">
        <v>191</v>
      </c>
    </row>
    <row r="113" spans="1:3" x14ac:dyDescent="0.25">
      <c r="A113" s="5" t="s">
        <v>212</v>
      </c>
      <c r="B113" s="7">
        <f t="shared" ref="B113:B115" si="8">C113/17</f>
        <v>0.94117647058823528</v>
      </c>
      <c r="C113" s="5">
        <v>16</v>
      </c>
    </row>
    <row r="114" spans="1:3" x14ac:dyDescent="0.25">
      <c r="A114" s="5" t="s">
        <v>241</v>
      </c>
      <c r="B114" s="7">
        <f t="shared" si="8"/>
        <v>5.8823529411764705E-2</v>
      </c>
      <c r="C114" s="5">
        <v>1</v>
      </c>
    </row>
    <row r="115" spans="1:3" x14ac:dyDescent="0.25">
      <c r="A115" s="5" t="s">
        <v>291</v>
      </c>
      <c r="B115" s="7">
        <f t="shared" si="8"/>
        <v>0</v>
      </c>
      <c r="C115" s="5">
        <v>0</v>
      </c>
    </row>
    <row r="128" spans="1:3" x14ac:dyDescent="0.25">
      <c r="A128" s="6" t="s">
        <v>192</v>
      </c>
    </row>
    <row r="129" spans="1:3" x14ac:dyDescent="0.25">
      <c r="A129" s="5" t="s">
        <v>211</v>
      </c>
      <c r="B129" s="7">
        <f t="shared" ref="B129:B131" si="9">C129/17</f>
        <v>0.76470588235294112</v>
      </c>
      <c r="C129" s="5">
        <v>13</v>
      </c>
    </row>
    <row r="130" spans="1:3" x14ac:dyDescent="0.25">
      <c r="A130" s="5" t="s">
        <v>230</v>
      </c>
      <c r="B130" s="7">
        <f t="shared" si="9"/>
        <v>0.23529411764705882</v>
      </c>
      <c r="C130" s="5">
        <v>4</v>
      </c>
    </row>
    <row r="131" spans="1:3" x14ac:dyDescent="0.25">
      <c r="A131" s="5" t="s">
        <v>289</v>
      </c>
      <c r="B131" s="7">
        <f t="shared" si="9"/>
        <v>0</v>
      </c>
      <c r="C131" s="5">
        <v>0</v>
      </c>
    </row>
    <row r="149" spans="1:3" x14ac:dyDescent="0.25">
      <c r="A149" s="6" t="s">
        <v>193</v>
      </c>
    </row>
    <row r="150" spans="1:3" x14ac:dyDescent="0.25">
      <c r="A150" s="5" t="s">
        <v>208</v>
      </c>
      <c r="B150" s="7">
        <f t="shared" ref="B150:B152" si="10">C150/17</f>
        <v>0.94117647058823528</v>
      </c>
      <c r="C150" s="5">
        <v>16</v>
      </c>
    </row>
    <row r="151" spans="1:3" x14ac:dyDescent="0.25">
      <c r="A151" s="5" t="s">
        <v>242</v>
      </c>
      <c r="B151" s="7">
        <f t="shared" si="10"/>
        <v>5.8823529411764705E-2</v>
      </c>
      <c r="C151" s="5">
        <v>1</v>
      </c>
    </row>
    <row r="152" spans="1:3" x14ac:dyDescent="0.25">
      <c r="A152" s="5" t="s">
        <v>292</v>
      </c>
      <c r="B152" s="7">
        <f t="shared" si="10"/>
        <v>0</v>
      </c>
      <c r="C152" s="5">
        <v>0</v>
      </c>
    </row>
    <row r="167" spans="1:3" x14ac:dyDescent="0.25">
      <c r="A167" s="6" t="s">
        <v>194</v>
      </c>
    </row>
    <row r="168" spans="1:3" x14ac:dyDescent="0.25">
      <c r="A168" s="5" t="s">
        <v>213</v>
      </c>
      <c r="B168" s="7">
        <f t="shared" ref="B168:B170" si="11">C168/17</f>
        <v>0.35294117647058826</v>
      </c>
      <c r="C168" s="5">
        <v>6</v>
      </c>
    </row>
    <row r="169" spans="1:3" x14ac:dyDescent="0.25">
      <c r="A169" s="5" t="s">
        <v>219</v>
      </c>
      <c r="B169" s="7">
        <f t="shared" si="11"/>
        <v>0.6470588235294118</v>
      </c>
      <c r="C169" s="5">
        <v>11</v>
      </c>
    </row>
    <row r="170" spans="1:3" x14ac:dyDescent="0.25">
      <c r="A170" s="5" t="s">
        <v>293</v>
      </c>
      <c r="B170" s="7">
        <f t="shared" si="11"/>
        <v>0</v>
      </c>
      <c r="C170" s="5">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R187"/>
  <sheetViews>
    <sheetView workbookViewId="0"/>
  </sheetViews>
  <sheetFormatPr defaultColWidth="12.6640625" defaultRowHeight="15.75" customHeight="1" x14ac:dyDescent="0.25"/>
  <cols>
    <col min="1" max="1" width="51.77734375" customWidth="1"/>
    <col min="2" max="2" width="24.33203125" customWidth="1"/>
    <col min="198" max="198" width="57.21875" customWidth="1"/>
    <col min="199" max="200" width="51.33203125" customWidth="1"/>
  </cols>
  <sheetData>
    <row r="1" spans="1:200" x14ac:dyDescent="0.25">
      <c r="A1" s="1" t="s">
        <v>2</v>
      </c>
      <c r="B1" s="1" t="s">
        <v>3</v>
      </c>
      <c r="C1" s="1" t="s">
        <v>4</v>
      </c>
      <c r="D1" s="1" t="s">
        <v>5</v>
      </c>
      <c r="E1" s="1" t="s">
        <v>6</v>
      </c>
      <c r="F1" s="1" t="s">
        <v>7</v>
      </c>
      <c r="G1" s="1" t="s">
        <v>8</v>
      </c>
      <c r="H1" s="1" t="s">
        <v>9</v>
      </c>
      <c r="I1" s="1" t="s">
        <v>10</v>
      </c>
      <c r="J1" s="1" t="s">
        <v>11</v>
      </c>
      <c r="K1" s="1" t="s">
        <v>12</v>
      </c>
      <c r="L1" s="1" t="s">
        <v>13</v>
      </c>
      <c r="M1" s="1" t="s">
        <v>14</v>
      </c>
      <c r="N1" s="1" t="s">
        <v>15</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47</v>
      </c>
      <c r="AV1" s="1" t="s">
        <v>48</v>
      </c>
      <c r="AW1" s="1" t="s">
        <v>49</v>
      </c>
      <c r="AX1" s="1" t="s">
        <v>50</v>
      </c>
      <c r="AY1" s="1" t="s">
        <v>51</v>
      </c>
      <c r="AZ1" s="1" t="s">
        <v>52</v>
      </c>
      <c r="BA1" s="1" t="s">
        <v>53</v>
      </c>
      <c r="BB1" s="1" t="s">
        <v>54</v>
      </c>
      <c r="BC1" s="1" t="s">
        <v>55</v>
      </c>
      <c r="BD1" s="1" t="s">
        <v>56</v>
      </c>
      <c r="BE1" s="1" t="s">
        <v>57</v>
      </c>
      <c r="BF1" s="1" t="s">
        <v>58</v>
      </c>
      <c r="BG1" s="1" t="s">
        <v>59</v>
      </c>
      <c r="BH1" s="1" t="s">
        <v>60</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150</v>
      </c>
      <c r="EX1" s="1" t="s">
        <v>151</v>
      </c>
      <c r="EY1" s="1" t="s">
        <v>152</v>
      </c>
      <c r="EZ1" s="1" t="s">
        <v>153</v>
      </c>
      <c r="FA1" s="1" t="s">
        <v>154</v>
      </c>
      <c r="FB1" s="1" t="s">
        <v>155</v>
      </c>
      <c r="FC1" s="1" t="s">
        <v>156</v>
      </c>
      <c r="FD1" s="1" t="s">
        <v>157</v>
      </c>
      <c r="FE1" s="1" t="s">
        <v>158</v>
      </c>
      <c r="FF1" s="1" t="s">
        <v>159</v>
      </c>
      <c r="FG1" s="1" t="s">
        <v>160</v>
      </c>
      <c r="FH1" s="1" t="s">
        <v>161</v>
      </c>
      <c r="FI1" s="1" t="s">
        <v>162</v>
      </c>
      <c r="FJ1" s="1" t="s">
        <v>163</v>
      </c>
      <c r="FK1" s="1" t="s">
        <v>164</v>
      </c>
      <c r="FL1" s="1" t="s">
        <v>165</v>
      </c>
      <c r="FM1" s="1" t="s">
        <v>166</v>
      </c>
      <c r="FN1" s="1" t="s">
        <v>167</v>
      </c>
      <c r="FO1" s="1" t="s">
        <v>168</v>
      </c>
      <c r="FP1" s="1" t="s">
        <v>169</v>
      </c>
      <c r="FQ1" s="1" t="s">
        <v>170</v>
      </c>
      <c r="FR1" s="1" t="s">
        <v>171</v>
      </c>
      <c r="FS1" s="1" t="s">
        <v>172</v>
      </c>
      <c r="FT1" s="1" t="s">
        <v>173</v>
      </c>
      <c r="FU1" s="1" t="s">
        <v>174</v>
      </c>
      <c r="FV1" s="1" t="s">
        <v>175</v>
      </c>
      <c r="FW1" s="1" t="s">
        <v>176</v>
      </c>
      <c r="FX1" s="1" t="s">
        <v>177</v>
      </c>
      <c r="FY1" s="1" t="s">
        <v>178</v>
      </c>
      <c r="FZ1" s="1" t="s">
        <v>179</v>
      </c>
      <c r="GA1" s="1" t="s">
        <v>180</v>
      </c>
      <c r="GB1" s="1" t="s">
        <v>181</v>
      </c>
      <c r="GC1" s="1" t="s">
        <v>182</v>
      </c>
      <c r="GD1" s="1" t="s">
        <v>183</v>
      </c>
      <c r="GE1" s="1" t="s">
        <v>184</v>
      </c>
      <c r="GF1" s="1" t="s">
        <v>185</v>
      </c>
      <c r="GG1" s="1" t="s">
        <v>186</v>
      </c>
      <c r="GH1" s="1" t="s">
        <v>187</v>
      </c>
      <c r="GI1" s="1" t="s">
        <v>188</v>
      </c>
      <c r="GJ1" s="1" t="s">
        <v>189</v>
      </c>
      <c r="GK1" s="1" t="s">
        <v>190</v>
      </c>
      <c r="GL1" s="1" t="s">
        <v>191</v>
      </c>
      <c r="GM1" s="1" t="s">
        <v>192</v>
      </c>
      <c r="GN1" s="1" t="s">
        <v>193</v>
      </c>
      <c r="GO1" s="1" t="s">
        <v>194</v>
      </c>
      <c r="GP1" s="1" t="s">
        <v>195</v>
      </c>
      <c r="GQ1" s="2"/>
      <c r="GR1" s="2" t="s">
        <v>196</v>
      </c>
    </row>
    <row r="2" spans="1:200" x14ac:dyDescent="0.25">
      <c r="A2" s="1" t="s">
        <v>198</v>
      </c>
      <c r="B2" s="1" t="s">
        <v>199</v>
      </c>
      <c r="C2" s="1" t="s">
        <v>199</v>
      </c>
      <c r="D2" s="1" t="s">
        <v>199</v>
      </c>
      <c r="E2" s="1" t="s">
        <v>199</v>
      </c>
      <c r="F2" s="1" t="s">
        <v>199</v>
      </c>
      <c r="G2" s="1" t="s">
        <v>199</v>
      </c>
      <c r="H2" s="1" t="s">
        <v>199</v>
      </c>
      <c r="I2" s="1" t="s">
        <v>199</v>
      </c>
      <c r="J2" s="1" t="s">
        <v>199</v>
      </c>
      <c r="K2" s="1" t="s">
        <v>199</v>
      </c>
      <c r="L2" s="1" t="s">
        <v>200</v>
      </c>
      <c r="M2" s="1" t="s">
        <v>199</v>
      </c>
      <c r="N2" s="1" t="s">
        <v>200</v>
      </c>
      <c r="O2" s="1" t="s">
        <v>200</v>
      </c>
      <c r="P2" s="1" t="s">
        <v>199</v>
      </c>
      <c r="Q2" s="1" t="s">
        <v>200</v>
      </c>
      <c r="R2" s="1" t="s">
        <v>200</v>
      </c>
      <c r="S2" s="1" t="s">
        <v>200</v>
      </c>
      <c r="T2" s="1" t="s">
        <v>200</v>
      </c>
      <c r="U2" s="1" t="s">
        <v>200</v>
      </c>
      <c r="V2" s="1" t="s">
        <v>199</v>
      </c>
      <c r="W2" s="1" t="s">
        <v>199</v>
      </c>
      <c r="X2" s="1" t="s">
        <v>200</v>
      </c>
      <c r="Y2" s="1" t="s">
        <v>199</v>
      </c>
      <c r="Z2" s="1" t="s">
        <v>199</v>
      </c>
      <c r="AA2" s="1" t="s">
        <v>199</v>
      </c>
      <c r="AB2" s="1" t="s">
        <v>199</v>
      </c>
      <c r="AC2" s="1" t="s">
        <v>200</v>
      </c>
      <c r="AD2" s="1" t="s">
        <v>199</v>
      </c>
      <c r="AE2" s="1" t="s">
        <v>200</v>
      </c>
      <c r="AF2" s="1" t="s">
        <v>200</v>
      </c>
      <c r="AG2" s="1" t="s">
        <v>200</v>
      </c>
      <c r="AH2" s="1" t="s">
        <v>200</v>
      </c>
      <c r="AI2" s="1" t="s">
        <v>200</v>
      </c>
      <c r="AJ2" s="1" t="s">
        <v>199</v>
      </c>
      <c r="AK2" s="1" t="s">
        <v>199</v>
      </c>
      <c r="AL2" s="1" t="s">
        <v>199</v>
      </c>
      <c r="AM2" s="1" t="s">
        <v>200</v>
      </c>
      <c r="AN2" s="1" t="s">
        <v>199</v>
      </c>
      <c r="AO2" s="1" t="s">
        <v>200</v>
      </c>
      <c r="AP2" s="1" t="s">
        <v>200</v>
      </c>
      <c r="AQ2" s="1" t="s">
        <v>200</v>
      </c>
      <c r="AR2" s="1" t="s">
        <v>200</v>
      </c>
      <c r="AS2" s="1" t="s">
        <v>199</v>
      </c>
      <c r="AT2" s="1" t="s">
        <v>199</v>
      </c>
      <c r="AU2" s="1" t="s">
        <v>199</v>
      </c>
      <c r="AV2" s="1" t="s">
        <v>201</v>
      </c>
      <c r="AW2" s="1" t="s">
        <v>201</v>
      </c>
      <c r="AX2" s="1" t="s">
        <v>201</v>
      </c>
      <c r="AY2" s="1" t="s">
        <v>201</v>
      </c>
      <c r="AZ2" s="1" t="s">
        <v>201</v>
      </c>
      <c r="BA2" s="1" t="s">
        <v>201</v>
      </c>
      <c r="BB2" s="1" t="s">
        <v>201</v>
      </c>
      <c r="BC2" s="1" t="s">
        <v>201</v>
      </c>
      <c r="BD2" s="1" t="s">
        <v>201</v>
      </c>
      <c r="BE2" s="1" t="s">
        <v>201</v>
      </c>
      <c r="BF2" s="1" t="s">
        <v>202</v>
      </c>
      <c r="BG2" s="1" t="s">
        <v>202</v>
      </c>
      <c r="BH2" s="1" t="s">
        <v>202</v>
      </c>
      <c r="BI2" s="1" t="s">
        <v>202</v>
      </c>
      <c r="BJ2" s="1" t="s">
        <v>202</v>
      </c>
      <c r="BK2" s="1" t="s">
        <v>201</v>
      </c>
      <c r="BL2" s="1" t="s">
        <v>202</v>
      </c>
      <c r="BM2" s="1" t="s">
        <v>202</v>
      </c>
      <c r="BN2" s="1" t="s">
        <v>202</v>
      </c>
      <c r="BO2" s="1" t="s">
        <v>201</v>
      </c>
      <c r="BP2" s="1" t="s">
        <v>201</v>
      </c>
      <c r="BQ2" s="1" t="s">
        <v>201</v>
      </c>
      <c r="BR2" s="1" t="s">
        <v>202</v>
      </c>
      <c r="BS2" s="1" t="s">
        <v>201</v>
      </c>
      <c r="BT2" s="1" t="s">
        <v>201</v>
      </c>
      <c r="BU2" s="1" t="s">
        <v>201</v>
      </c>
      <c r="BV2" s="1" t="s">
        <v>201</v>
      </c>
      <c r="BW2" s="1" t="s">
        <v>201</v>
      </c>
      <c r="BX2" s="1" t="s">
        <v>201</v>
      </c>
      <c r="BY2" s="1" t="s">
        <v>202</v>
      </c>
      <c r="BZ2" s="1" t="s">
        <v>202</v>
      </c>
      <c r="CA2" s="1" t="s">
        <v>201</v>
      </c>
      <c r="CB2" s="1" t="s">
        <v>201</v>
      </c>
      <c r="CC2" s="1" t="s">
        <v>202</v>
      </c>
      <c r="CD2" s="1" t="s">
        <v>201</v>
      </c>
      <c r="CE2" s="1" t="s">
        <v>201</v>
      </c>
      <c r="CF2" s="1" t="s">
        <v>201</v>
      </c>
      <c r="CG2" s="1" t="s">
        <v>202</v>
      </c>
      <c r="CH2" s="1" t="s">
        <v>201</v>
      </c>
      <c r="CI2" s="1" t="s">
        <v>202</v>
      </c>
      <c r="CJ2" s="1" t="s">
        <v>201</v>
      </c>
      <c r="CK2" s="1" t="s">
        <v>201</v>
      </c>
      <c r="CL2" s="1" t="s">
        <v>202</v>
      </c>
      <c r="CM2" s="1" t="s">
        <v>202</v>
      </c>
      <c r="CN2" s="1" t="s">
        <v>202</v>
      </c>
      <c r="CO2" s="1" t="s">
        <v>202</v>
      </c>
      <c r="CP2" s="1" t="s">
        <v>203</v>
      </c>
      <c r="CQ2" s="1" t="s">
        <v>203</v>
      </c>
      <c r="CR2" s="1" t="s">
        <v>203</v>
      </c>
      <c r="CS2" s="1" t="s">
        <v>203</v>
      </c>
      <c r="CT2" s="1" t="s">
        <v>203</v>
      </c>
      <c r="CU2" s="1" t="s">
        <v>203</v>
      </c>
      <c r="CV2" s="1" t="s">
        <v>204</v>
      </c>
      <c r="CW2" s="1" t="s">
        <v>204</v>
      </c>
      <c r="CX2" s="1" t="s">
        <v>204</v>
      </c>
      <c r="CY2" s="1" t="s">
        <v>203</v>
      </c>
      <c r="CZ2" s="1" t="s">
        <v>204</v>
      </c>
      <c r="DA2" s="1" t="s">
        <v>204</v>
      </c>
      <c r="DB2" s="1" t="s">
        <v>204</v>
      </c>
      <c r="DC2" s="1" t="s">
        <v>204</v>
      </c>
      <c r="DD2" s="1" t="s">
        <v>203</v>
      </c>
      <c r="DE2" s="1" t="s">
        <v>203</v>
      </c>
      <c r="DF2" s="1" t="s">
        <v>204</v>
      </c>
      <c r="DG2" s="1" t="s">
        <v>204</v>
      </c>
      <c r="DH2" s="1" t="s">
        <v>204</v>
      </c>
      <c r="DI2" s="1" t="s">
        <v>203</v>
      </c>
      <c r="DJ2" s="1" t="s">
        <v>203</v>
      </c>
      <c r="DK2" s="1" t="s">
        <v>203</v>
      </c>
      <c r="DL2" s="1" t="s">
        <v>204</v>
      </c>
      <c r="DM2" s="1" t="s">
        <v>203</v>
      </c>
      <c r="DN2" s="1" t="s">
        <v>203</v>
      </c>
      <c r="DO2" s="1" t="s">
        <v>203</v>
      </c>
      <c r="DP2" s="1" t="s">
        <v>203</v>
      </c>
      <c r="DQ2" s="1" t="s">
        <v>203</v>
      </c>
      <c r="DR2" s="1" t="s">
        <v>204</v>
      </c>
      <c r="DS2" s="1" t="s">
        <v>204</v>
      </c>
      <c r="DT2" s="1" t="s">
        <v>204</v>
      </c>
      <c r="DU2" s="1" t="s">
        <v>204</v>
      </c>
      <c r="DV2" s="1" t="s">
        <v>203</v>
      </c>
      <c r="DW2" s="1" t="s">
        <v>203</v>
      </c>
      <c r="DX2" s="1" t="s">
        <v>203</v>
      </c>
      <c r="DY2" s="1" t="s">
        <v>203</v>
      </c>
      <c r="DZ2" s="1" t="s">
        <v>203</v>
      </c>
      <c r="EA2" s="1" t="s">
        <v>203</v>
      </c>
      <c r="EB2" s="1" t="s">
        <v>203</v>
      </c>
      <c r="EC2" s="1" t="s">
        <v>204</v>
      </c>
      <c r="ED2" s="1" t="s">
        <v>204</v>
      </c>
      <c r="EE2" s="1" t="s">
        <v>203</v>
      </c>
      <c r="EF2" s="1" t="s">
        <v>204</v>
      </c>
      <c r="EG2" s="1" t="s">
        <v>204</v>
      </c>
      <c r="EH2" s="1" t="s">
        <v>204</v>
      </c>
      <c r="EI2" s="1" t="s">
        <v>204</v>
      </c>
      <c r="EJ2" s="1" t="s">
        <v>205</v>
      </c>
      <c r="EK2" s="1" t="s">
        <v>205</v>
      </c>
      <c r="EL2" s="1" t="s">
        <v>205</v>
      </c>
      <c r="EM2" s="1" t="s">
        <v>205</v>
      </c>
      <c r="EN2" s="1" t="s">
        <v>205</v>
      </c>
      <c r="EO2" s="1" t="s">
        <v>205</v>
      </c>
      <c r="EP2" s="1" t="s">
        <v>205</v>
      </c>
      <c r="EQ2" s="1" t="s">
        <v>205</v>
      </c>
      <c r="ER2" s="1" t="s">
        <v>205</v>
      </c>
      <c r="ES2" s="1" t="s">
        <v>205</v>
      </c>
      <c r="ET2" s="1" t="s">
        <v>205</v>
      </c>
      <c r="EU2" s="1" t="s">
        <v>205</v>
      </c>
      <c r="EV2" s="1" t="s">
        <v>205</v>
      </c>
      <c r="EW2" s="1" t="s">
        <v>205</v>
      </c>
      <c r="EX2" s="1" t="s">
        <v>205</v>
      </c>
      <c r="EY2" s="1" t="s">
        <v>205</v>
      </c>
      <c r="EZ2" s="1" t="s">
        <v>205</v>
      </c>
      <c r="FA2" s="1" t="s">
        <v>205</v>
      </c>
      <c r="FB2" s="1" t="s">
        <v>205</v>
      </c>
      <c r="FC2" s="1" t="s">
        <v>205</v>
      </c>
      <c r="FD2" s="1" t="s">
        <v>205</v>
      </c>
      <c r="FE2" s="1" t="s">
        <v>205</v>
      </c>
      <c r="FF2" s="1" t="s">
        <v>205</v>
      </c>
      <c r="FG2" s="1" t="s">
        <v>205</v>
      </c>
      <c r="FH2" s="1" t="s">
        <v>205</v>
      </c>
      <c r="FI2" s="1" t="s">
        <v>205</v>
      </c>
      <c r="FJ2" s="1" t="s">
        <v>205</v>
      </c>
      <c r="FK2" s="1" t="s">
        <v>205</v>
      </c>
      <c r="FL2" s="1" t="s">
        <v>205</v>
      </c>
      <c r="FM2" s="1" t="s">
        <v>205</v>
      </c>
      <c r="FN2" s="1" t="s">
        <v>205</v>
      </c>
      <c r="FO2" s="1" t="s">
        <v>205</v>
      </c>
      <c r="FP2" s="1" t="s">
        <v>205</v>
      </c>
      <c r="FQ2" s="1" t="s">
        <v>205</v>
      </c>
      <c r="FR2" s="1" t="s">
        <v>206</v>
      </c>
      <c r="FS2" s="1" t="s">
        <v>206</v>
      </c>
      <c r="FT2" s="1" t="s">
        <v>206</v>
      </c>
      <c r="FU2" s="1" t="s">
        <v>206</v>
      </c>
      <c r="FV2" s="1" t="s">
        <v>206</v>
      </c>
      <c r="FW2" s="1" t="s">
        <v>206</v>
      </c>
      <c r="FX2" s="1" t="s">
        <v>206</v>
      </c>
      <c r="FY2" s="1" t="s">
        <v>206</v>
      </c>
      <c r="FZ2" s="1" t="s">
        <v>206</v>
      </c>
      <c r="GA2" s="1" t="s">
        <v>205</v>
      </c>
      <c r="GB2" s="1" t="s">
        <v>205</v>
      </c>
      <c r="GC2" s="1" t="s">
        <v>205</v>
      </c>
      <c r="GD2" s="1" t="s">
        <v>207</v>
      </c>
      <c r="GE2" s="1" t="s">
        <v>208</v>
      </c>
      <c r="GF2" s="1" t="s">
        <v>209</v>
      </c>
      <c r="GG2" s="1" t="s">
        <v>210</v>
      </c>
      <c r="GH2" s="1" t="s">
        <v>211</v>
      </c>
      <c r="GI2" s="1" t="s">
        <v>211</v>
      </c>
      <c r="GJ2" s="1" t="s">
        <v>212</v>
      </c>
      <c r="GK2" s="1" t="s">
        <v>212</v>
      </c>
      <c r="GL2" s="1" t="s">
        <v>212</v>
      </c>
      <c r="GM2" s="1" t="s">
        <v>211</v>
      </c>
      <c r="GN2" s="1" t="s">
        <v>208</v>
      </c>
      <c r="GO2" s="1" t="s">
        <v>213</v>
      </c>
      <c r="GP2" s="2" t="s">
        <v>214</v>
      </c>
      <c r="GQ2" s="2"/>
      <c r="GR2" s="2" t="s">
        <v>215</v>
      </c>
    </row>
    <row r="3" spans="1:200" x14ac:dyDescent="0.25">
      <c r="A3" s="1" t="s">
        <v>217</v>
      </c>
      <c r="B3" s="1" t="s">
        <v>200</v>
      </c>
      <c r="C3" s="1" t="s">
        <v>200</v>
      </c>
      <c r="D3" s="1" t="s">
        <v>200</v>
      </c>
      <c r="E3" s="1" t="s">
        <v>200</v>
      </c>
      <c r="F3" s="1" t="s">
        <v>200</v>
      </c>
      <c r="G3" s="1" t="s">
        <v>200</v>
      </c>
      <c r="H3" s="1" t="s">
        <v>200</v>
      </c>
      <c r="I3" s="1" t="s">
        <v>200</v>
      </c>
      <c r="J3" s="1" t="s">
        <v>200</v>
      </c>
      <c r="K3" s="1" t="s">
        <v>200</v>
      </c>
      <c r="L3" s="1" t="s">
        <v>200</v>
      </c>
      <c r="M3" s="1" t="s">
        <v>200</v>
      </c>
      <c r="N3" s="1" t="s">
        <v>200</v>
      </c>
      <c r="O3" s="1" t="s">
        <v>200</v>
      </c>
      <c r="P3" s="1" t="s">
        <v>200</v>
      </c>
      <c r="Q3" s="1" t="s">
        <v>200</v>
      </c>
      <c r="R3" s="1" t="s">
        <v>200</v>
      </c>
      <c r="S3" s="1" t="s">
        <v>200</v>
      </c>
      <c r="T3" s="1" t="s">
        <v>200</v>
      </c>
      <c r="U3" s="1" t="s">
        <v>200</v>
      </c>
      <c r="V3" s="1" t="s">
        <v>200</v>
      </c>
      <c r="W3" s="1" t="s">
        <v>200</v>
      </c>
      <c r="X3" s="1" t="s">
        <v>200</v>
      </c>
      <c r="Y3" s="1" t="s">
        <v>200</v>
      </c>
      <c r="Z3" s="1" t="s">
        <v>200</v>
      </c>
      <c r="AA3" s="1" t="s">
        <v>200</v>
      </c>
      <c r="AB3" s="1" t="s">
        <v>200</v>
      </c>
      <c r="AC3" s="1" t="s">
        <v>200</v>
      </c>
      <c r="AD3" s="1" t="s">
        <v>200</v>
      </c>
      <c r="AE3" s="1" t="s">
        <v>200</v>
      </c>
      <c r="AF3" s="1" t="s">
        <v>200</v>
      </c>
      <c r="AG3" s="1" t="s">
        <v>200</v>
      </c>
      <c r="AH3" s="1" t="s">
        <v>200</v>
      </c>
      <c r="AI3" s="1" t="s">
        <v>200</v>
      </c>
      <c r="AJ3" s="1" t="s">
        <v>200</v>
      </c>
      <c r="AK3" s="1" t="s">
        <v>200</v>
      </c>
      <c r="AL3" s="1" t="s">
        <v>200</v>
      </c>
      <c r="AM3" s="1" t="s">
        <v>200</v>
      </c>
      <c r="AN3" s="1" t="s">
        <v>200</v>
      </c>
      <c r="AO3" s="1" t="s">
        <v>200</v>
      </c>
      <c r="AP3" s="1" t="s">
        <v>200</v>
      </c>
      <c r="AQ3" s="1" t="s">
        <v>200</v>
      </c>
      <c r="AR3" s="1" t="s">
        <v>200</v>
      </c>
      <c r="AS3" s="1" t="s">
        <v>200</v>
      </c>
      <c r="AT3" s="1" t="s">
        <v>200</v>
      </c>
      <c r="AU3" s="1" t="s">
        <v>200</v>
      </c>
      <c r="AV3" s="1" t="s">
        <v>202</v>
      </c>
      <c r="AW3" s="1" t="s">
        <v>202</v>
      </c>
      <c r="AX3" s="1" t="s">
        <v>202</v>
      </c>
      <c r="AY3" s="1" t="s">
        <v>202</v>
      </c>
      <c r="AZ3" s="1" t="s">
        <v>202</v>
      </c>
      <c r="BA3" s="1" t="s">
        <v>202</v>
      </c>
      <c r="BB3" s="1" t="s">
        <v>202</v>
      </c>
      <c r="BC3" s="1" t="s">
        <v>202</v>
      </c>
      <c r="BD3" s="1" t="s">
        <v>202</v>
      </c>
      <c r="BE3" s="1" t="s">
        <v>202</v>
      </c>
      <c r="BF3" s="1" t="s">
        <v>202</v>
      </c>
      <c r="BG3" s="1" t="s">
        <v>202</v>
      </c>
      <c r="BH3" s="1" t="s">
        <v>202</v>
      </c>
      <c r="BI3" s="1" t="s">
        <v>202</v>
      </c>
      <c r="BJ3" s="1" t="s">
        <v>202</v>
      </c>
      <c r="BK3" s="1" t="s">
        <v>202</v>
      </c>
      <c r="BL3" s="1" t="s">
        <v>202</v>
      </c>
      <c r="BM3" s="1" t="s">
        <v>202</v>
      </c>
      <c r="BN3" s="1" t="s">
        <v>202</v>
      </c>
      <c r="BO3" s="1" t="s">
        <v>202</v>
      </c>
      <c r="BP3" s="1" t="s">
        <v>202</v>
      </c>
      <c r="BQ3" s="1" t="s">
        <v>202</v>
      </c>
      <c r="BR3" s="1" t="s">
        <v>202</v>
      </c>
      <c r="BS3" s="1" t="s">
        <v>202</v>
      </c>
      <c r="BT3" s="1" t="s">
        <v>202</v>
      </c>
      <c r="BU3" s="1" t="s">
        <v>202</v>
      </c>
      <c r="BV3" s="1" t="s">
        <v>202</v>
      </c>
      <c r="BW3" s="1" t="s">
        <v>202</v>
      </c>
      <c r="BX3" s="1" t="s">
        <v>202</v>
      </c>
      <c r="BY3" s="1" t="s">
        <v>202</v>
      </c>
      <c r="BZ3" s="1" t="s">
        <v>202</v>
      </c>
      <c r="CA3" s="1" t="s">
        <v>202</v>
      </c>
      <c r="CB3" s="1" t="s">
        <v>202</v>
      </c>
      <c r="CC3" s="1" t="s">
        <v>202</v>
      </c>
      <c r="CD3" s="1" t="s">
        <v>202</v>
      </c>
      <c r="CE3" s="1" t="s">
        <v>202</v>
      </c>
      <c r="CF3" s="1" t="s">
        <v>202</v>
      </c>
      <c r="CG3" s="1" t="s">
        <v>202</v>
      </c>
      <c r="CH3" s="1" t="s">
        <v>202</v>
      </c>
      <c r="CI3" s="1" t="s">
        <v>202</v>
      </c>
      <c r="CJ3" s="1" t="s">
        <v>202</v>
      </c>
      <c r="CK3" s="1" t="s">
        <v>202</v>
      </c>
      <c r="CL3" s="1" t="s">
        <v>202</v>
      </c>
      <c r="CM3" s="1" t="s">
        <v>202</v>
      </c>
      <c r="CN3" s="1" t="s">
        <v>202</v>
      </c>
      <c r="CO3" s="1" t="s">
        <v>202</v>
      </c>
      <c r="CP3" s="1" t="s">
        <v>204</v>
      </c>
      <c r="CQ3" s="1" t="s">
        <v>204</v>
      </c>
      <c r="CR3" s="1" t="s">
        <v>204</v>
      </c>
      <c r="CS3" s="1" t="s">
        <v>204</v>
      </c>
      <c r="CT3" s="1" t="s">
        <v>204</v>
      </c>
      <c r="CU3" s="1" t="s">
        <v>204</v>
      </c>
      <c r="CV3" s="1" t="s">
        <v>204</v>
      </c>
      <c r="CW3" s="1" t="s">
        <v>204</v>
      </c>
      <c r="CX3" s="1" t="s">
        <v>204</v>
      </c>
      <c r="CY3" s="1" t="s">
        <v>204</v>
      </c>
      <c r="CZ3" s="1" t="s">
        <v>204</v>
      </c>
      <c r="DA3" s="1" t="s">
        <v>204</v>
      </c>
      <c r="DB3" s="1" t="s">
        <v>204</v>
      </c>
      <c r="DC3" s="1" t="s">
        <v>204</v>
      </c>
      <c r="DD3" s="1" t="s">
        <v>204</v>
      </c>
      <c r="DE3" s="1" t="s">
        <v>204</v>
      </c>
      <c r="DF3" s="1" t="s">
        <v>204</v>
      </c>
      <c r="DG3" s="1" t="s">
        <v>204</v>
      </c>
      <c r="DH3" s="1" t="s">
        <v>204</v>
      </c>
      <c r="DI3" s="1" t="s">
        <v>204</v>
      </c>
      <c r="DJ3" s="1" t="s">
        <v>204</v>
      </c>
      <c r="DK3" s="1" t="s">
        <v>204</v>
      </c>
      <c r="DL3" s="1" t="s">
        <v>204</v>
      </c>
      <c r="DM3" s="1" t="s">
        <v>204</v>
      </c>
      <c r="DN3" s="1" t="s">
        <v>204</v>
      </c>
      <c r="DO3" s="1" t="s">
        <v>204</v>
      </c>
      <c r="DP3" s="1" t="s">
        <v>204</v>
      </c>
      <c r="DQ3" s="1" t="s">
        <v>204</v>
      </c>
      <c r="DR3" s="1" t="s">
        <v>204</v>
      </c>
      <c r="DS3" s="1" t="s">
        <v>204</v>
      </c>
      <c r="DT3" s="1" t="s">
        <v>204</v>
      </c>
      <c r="DU3" s="1" t="s">
        <v>204</v>
      </c>
      <c r="DV3" s="1" t="s">
        <v>204</v>
      </c>
      <c r="DW3" s="1" t="s">
        <v>204</v>
      </c>
      <c r="DX3" s="1" t="s">
        <v>204</v>
      </c>
      <c r="DY3" s="1" t="s">
        <v>204</v>
      </c>
      <c r="DZ3" s="1" t="s">
        <v>204</v>
      </c>
      <c r="EA3" s="1" t="s">
        <v>204</v>
      </c>
      <c r="EB3" s="1" t="s">
        <v>204</v>
      </c>
      <c r="EC3" s="1" t="s">
        <v>204</v>
      </c>
      <c r="ED3" s="1" t="s">
        <v>204</v>
      </c>
      <c r="EE3" s="1" t="s">
        <v>204</v>
      </c>
      <c r="EF3" s="1" t="s">
        <v>204</v>
      </c>
      <c r="EG3" s="1" t="s">
        <v>204</v>
      </c>
      <c r="EH3" s="1" t="s">
        <v>204</v>
      </c>
      <c r="EI3" s="1" t="s">
        <v>204</v>
      </c>
      <c r="EJ3" s="1" t="s">
        <v>205</v>
      </c>
      <c r="EK3" s="1" t="s">
        <v>205</v>
      </c>
      <c r="EL3" s="1" t="s">
        <v>205</v>
      </c>
      <c r="EM3" s="1" t="s">
        <v>205</v>
      </c>
      <c r="EN3" s="1" t="s">
        <v>205</v>
      </c>
      <c r="EO3" s="1" t="s">
        <v>205</v>
      </c>
      <c r="EP3" s="1" t="s">
        <v>205</v>
      </c>
      <c r="EQ3" s="1" t="s">
        <v>205</v>
      </c>
      <c r="ER3" s="1" t="s">
        <v>205</v>
      </c>
      <c r="ES3" s="1" t="s">
        <v>205</v>
      </c>
      <c r="ET3" s="1" t="s">
        <v>205</v>
      </c>
      <c r="EU3" s="1" t="s">
        <v>205</v>
      </c>
      <c r="EV3" s="1" t="s">
        <v>205</v>
      </c>
      <c r="EW3" s="1" t="s">
        <v>205</v>
      </c>
      <c r="EX3" s="1" t="s">
        <v>205</v>
      </c>
      <c r="EY3" s="1" t="s">
        <v>205</v>
      </c>
      <c r="EZ3" s="1" t="s">
        <v>205</v>
      </c>
      <c r="FA3" s="1" t="s">
        <v>205</v>
      </c>
      <c r="FB3" s="1" t="s">
        <v>205</v>
      </c>
      <c r="FC3" s="1" t="s">
        <v>205</v>
      </c>
      <c r="FD3" s="1" t="s">
        <v>205</v>
      </c>
      <c r="FE3" s="1" t="s">
        <v>205</v>
      </c>
      <c r="FF3" s="1" t="s">
        <v>205</v>
      </c>
      <c r="FG3" s="1" t="s">
        <v>205</v>
      </c>
      <c r="FH3" s="1" t="s">
        <v>205</v>
      </c>
      <c r="FI3" s="1" t="s">
        <v>205</v>
      </c>
      <c r="FJ3" s="1" t="s">
        <v>205</v>
      </c>
      <c r="FK3" s="1" t="s">
        <v>205</v>
      </c>
      <c r="FL3" s="1" t="s">
        <v>205</v>
      </c>
      <c r="FM3" s="1" t="s">
        <v>205</v>
      </c>
      <c r="FN3" s="1" t="s">
        <v>205</v>
      </c>
      <c r="FO3" s="1" t="s">
        <v>205</v>
      </c>
      <c r="FP3" s="1" t="s">
        <v>205</v>
      </c>
      <c r="FQ3" s="1" t="s">
        <v>205</v>
      </c>
      <c r="FR3" s="1" t="s">
        <v>205</v>
      </c>
      <c r="FS3" s="1" t="s">
        <v>205</v>
      </c>
      <c r="FT3" s="1" t="s">
        <v>205</v>
      </c>
      <c r="FU3" s="1" t="s">
        <v>205</v>
      </c>
      <c r="FV3" s="1" t="s">
        <v>205</v>
      </c>
      <c r="FW3" s="1" t="s">
        <v>205</v>
      </c>
      <c r="FX3" s="1" t="s">
        <v>205</v>
      </c>
      <c r="FY3" s="1" t="s">
        <v>205</v>
      </c>
      <c r="FZ3" s="1" t="s">
        <v>205</v>
      </c>
      <c r="GA3" s="1" t="s">
        <v>205</v>
      </c>
      <c r="GB3" s="1" t="s">
        <v>205</v>
      </c>
      <c r="GC3" s="1" t="s">
        <v>205</v>
      </c>
      <c r="GD3" s="1" t="s">
        <v>207</v>
      </c>
      <c r="GE3" s="1" t="s">
        <v>208</v>
      </c>
      <c r="GF3" s="1" t="s">
        <v>209</v>
      </c>
      <c r="GG3" s="1" t="s">
        <v>218</v>
      </c>
      <c r="GH3" s="1" t="s">
        <v>211</v>
      </c>
      <c r="GI3" s="1" t="s">
        <v>211</v>
      </c>
      <c r="GJ3" s="1" t="s">
        <v>212</v>
      </c>
      <c r="GK3" s="1" t="s">
        <v>212</v>
      </c>
      <c r="GL3" s="1" t="s">
        <v>212</v>
      </c>
      <c r="GM3" s="1" t="s">
        <v>211</v>
      </c>
      <c r="GN3" s="1" t="s">
        <v>208</v>
      </c>
      <c r="GO3" s="1" t="s">
        <v>219</v>
      </c>
      <c r="GP3" s="2" t="s">
        <v>220</v>
      </c>
      <c r="GQ3" s="2"/>
      <c r="GR3" s="2" t="s">
        <v>221</v>
      </c>
    </row>
    <row r="4" spans="1:200" x14ac:dyDescent="0.25">
      <c r="A4" s="1" t="s">
        <v>223</v>
      </c>
      <c r="B4" s="1" t="s">
        <v>200</v>
      </c>
      <c r="C4" s="1" t="s">
        <v>200</v>
      </c>
      <c r="D4" s="1" t="s">
        <v>200</v>
      </c>
      <c r="E4" s="1" t="s">
        <v>200</v>
      </c>
      <c r="F4" s="1" t="s">
        <v>200</v>
      </c>
      <c r="G4" s="1" t="s">
        <v>200</v>
      </c>
      <c r="H4" s="1" t="s">
        <v>200</v>
      </c>
      <c r="I4" s="1" t="s">
        <v>200</v>
      </c>
      <c r="J4" s="1" t="s">
        <v>200</v>
      </c>
      <c r="K4" s="1" t="s">
        <v>200</v>
      </c>
      <c r="L4" s="1" t="s">
        <v>200</v>
      </c>
      <c r="M4" s="1" t="s">
        <v>200</v>
      </c>
      <c r="N4" s="1" t="s">
        <v>200</v>
      </c>
      <c r="O4" s="1" t="s">
        <v>200</v>
      </c>
      <c r="P4" s="1" t="s">
        <v>200</v>
      </c>
      <c r="Q4" s="1" t="s">
        <v>200</v>
      </c>
      <c r="R4" s="1" t="s">
        <v>200</v>
      </c>
      <c r="S4" s="1" t="s">
        <v>200</v>
      </c>
      <c r="T4" s="1" t="s">
        <v>200</v>
      </c>
      <c r="U4" s="1" t="s">
        <v>200</v>
      </c>
      <c r="V4" s="1" t="s">
        <v>200</v>
      </c>
      <c r="W4" s="1" t="s">
        <v>200</v>
      </c>
      <c r="X4" s="1" t="s">
        <v>200</v>
      </c>
      <c r="Y4" s="1" t="s">
        <v>200</v>
      </c>
      <c r="Z4" s="1" t="s">
        <v>200</v>
      </c>
      <c r="AA4" s="1" t="s">
        <v>200</v>
      </c>
      <c r="AB4" s="1" t="s">
        <v>200</v>
      </c>
      <c r="AC4" s="1" t="s">
        <v>200</v>
      </c>
      <c r="AD4" s="1" t="s">
        <v>200</v>
      </c>
      <c r="AE4" s="1" t="s">
        <v>200</v>
      </c>
      <c r="AF4" s="1" t="s">
        <v>200</v>
      </c>
      <c r="AG4" s="1" t="s">
        <v>200</v>
      </c>
      <c r="AH4" s="1" t="s">
        <v>200</v>
      </c>
      <c r="AI4" s="1" t="s">
        <v>200</v>
      </c>
      <c r="AJ4" s="1" t="s">
        <v>200</v>
      </c>
      <c r="AK4" s="1" t="s">
        <v>200</v>
      </c>
      <c r="AL4" s="1" t="s">
        <v>200</v>
      </c>
      <c r="AM4" s="1" t="s">
        <v>200</v>
      </c>
      <c r="AN4" s="1" t="s">
        <v>200</v>
      </c>
      <c r="AO4" s="1" t="s">
        <v>200</v>
      </c>
      <c r="AP4" s="1" t="s">
        <v>200</v>
      </c>
      <c r="AQ4" s="1" t="s">
        <v>200</v>
      </c>
      <c r="AR4" s="1" t="s">
        <v>200</v>
      </c>
      <c r="AS4" s="1" t="s">
        <v>200</v>
      </c>
      <c r="AT4" s="1" t="s">
        <v>200</v>
      </c>
      <c r="AU4" s="1" t="s">
        <v>200</v>
      </c>
      <c r="AV4" s="1" t="s">
        <v>202</v>
      </c>
      <c r="AW4" s="1" t="s">
        <v>202</v>
      </c>
      <c r="AX4" s="1" t="s">
        <v>202</v>
      </c>
      <c r="AY4" s="1" t="s">
        <v>202</v>
      </c>
      <c r="AZ4" s="1" t="s">
        <v>202</v>
      </c>
      <c r="BA4" s="1" t="s">
        <v>202</v>
      </c>
      <c r="BB4" s="1" t="s">
        <v>202</v>
      </c>
      <c r="BC4" s="1" t="s">
        <v>202</v>
      </c>
      <c r="BD4" s="1" t="s">
        <v>202</v>
      </c>
      <c r="BE4" s="1" t="s">
        <v>202</v>
      </c>
      <c r="BF4" s="1" t="s">
        <v>202</v>
      </c>
      <c r="BG4" s="1" t="s">
        <v>202</v>
      </c>
      <c r="BH4" s="1" t="s">
        <v>202</v>
      </c>
      <c r="BI4" s="1" t="s">
        <v>202</v>
      </c>
      <c r="BJ4" s="1" t="s">
        <v>202</v>
      </c>
      <c r="BK4" s="1" t="s">
        <v>202</v>
      </c>
      <c r="BL4" s="1" t="s">
        <v>202</v>
      </c>
      <c r="BM4" s="1" t="s">
        <v>202</v>
      </c>
      <c r="BN4" s="1" t="s">
        <v>202</v>
      </c>
      <c r="BO4" s="1" t="s">
        <v>202</v>
      </c>
      <c r="BP4" s="1" t="s">
        <v>202</v>
      </c>
      <c r="BQ4" s="1" t="s">
        <v>202</v>
      </c>
      <c r="BR4" s="1" t="s">
        <v>202</v>
      </c>
      <c r="BS4" s="1" t="s">
        <v>202</v>
      </c>
      <c r="BT4" s="1" t="s">
        <v>202</v>
      </c>
      <c r="BU4" s="1" t="s">
        <v>202</v>
      </c>
      <c r="BV4" s="1" t="s">
        <v>202</v>
      </c>
      <c r="BW4" s="1" t="s">
        <v>202</v>
      </c>
      <c r="BX4" s="1" t="s">
        <v>202</v>
      </c>
      <c r="BY4" s="1" t="s">
        <v>202</v>
      </c>
      <c r="BZ4" s="1" t="s">
        <v>202</v>
      </c>
      <c r="CA4" s="1" t="s">
        <v>202</v>
      </c>
      <c r="CB4" s="1" t="s">
        <v>202</v>
      </c>
      <c r="CC4" s="1" t="s">
        <v>202</v>
      </c>
      <c r="CD4" s="1" t="s">
        <v>202</v>
      </c>
      <c r="CE4" s="1" t="s">
        <v>202</v>
      </c>
      <c r="CF4" s="1" t="s">
        <v>202</v>
      </c>
      <c r="CG4" s="1" t="s">
        <v>202</v>
      </c>
      <c r="CH4" s="1" t="s">
        <v>202</v>
      </c>
      <c r="CI4" s="1" t="s">
        <v>202</v>
      </c>
      <c r="CJ4" s="1" t="s">
        <v>202</v>
      </c>
      <c r="CK4" s="1" t="s">
        <v>202</v>
      </c>
      <c r="CL4" s="1" t="s">
        <v>202</v>
      </c>
      <c r="CM4" s="1" t="s">
        <v>202</v>
      </c>
      <c r="CN4" s="1" t="s">
        <v>202</v>
      </c>
      <c r="CO4" s="1" t="s">
        <v>202</v>
      </c>
      <c r="CP4" s="1" t="s">
        <v>204</v>
      </c>
      <c r="CQ4" s="1" t="s">
        <v>204</v>
      </c>
      <c r="CR4" s="1" t="s">
        <v>204</v>
      </c>
      <c r="CS4" s="1" t="s">
        <v>204</v>
      </c>
      <c r="CT4" s="1" t="s">
        <v>204</v>
      </c>
      <c r="CU4" s="1" t="s">
        <v>204</v>
      </c>
      <c r="CV4" s="1" t="s">
        <v>204</v>
      </c>
      <c r="CW4" s="1" t="s">
        <v>204</v>
      </c>
      <c r="CX4" s="1" t="s">
        <v>204</v>
      </c>
      <c r="CY4" s="1" t="s">
        <v>204</v>
      </c>
      <c r="CZ4" s="1" t="s">
        <v>204</v>
      </c>
      <c r="DA4" s="1" t="s">
        <v>204</v>
      </c>
      <c r="DB4" s="1" t="s">
        <v>204</v>
      </c>
      <c r="DC4" s="1" t="s">
        <v>204</v>
      </c>
      <c r="DD4" s="1" t="s">
        <v>204</v>
      </c>
      <c r="DE4" s="1" t="s">
        <v>204</v>
      </c>
      <c r="DF4" s="1" t="s">
        <v>204</v>
      </c>
      <c r="DG4" s="1" t="s">
        <v>204</v>
      </c>
      <c r="DH4" s="1" t="s">
        <v>204</v>
      </c>
      <c r="DI4" s="1" t="s">
        <v>204</v>
      </c>
      <c r="DJ4" s="1" t="s">
        <v>204</v>
      </c>
      <c r="DK4" s="1" t="s">
        <v>204</v>
      </c>
      <c r="DL4" s="1" t="s">
        <v>204</v>
      </c>
      <c r="DM4" s="1" t="s">
        <v>204</v>
      </c>
      <c r="DN4" s="1" t="s">
        <v>204</v>
      </c>
      <c r="DO4" s="1" t="s">
        <v>204</v>
      </c>
      <c r="DP4" s="1" t="s">
        <v>204</v>
      </c>
      <c r="DQ4" s="1" t="s">
        <v>204</v>
      </c>
      <c r="DR4" s="1" t="s">
        <v>204</v>
      </c>
      <c r="DS4" s="1" t="s">
        <v>204</v>
      </c>
      <c r="DT4" s="1" t="s">
        <v>204</v>
      </c>
      <c r="DU4" s="1" t="s">
        <v>204</v>
      </c>
      <c r="DV4" s="1" t="s">
        <v>204</v>
      </c>
      <c r="DW4" s="1" t="s">
        <v>204</v>
      </c>
      <c r="DX4" s="1" t="s">
        <v>204</v>
      </c>
      <c r="DY4" s="1" t="s">
        <v>204</v>
      </c>
      <c r="DZ4" s="1" t="s">
        <v>204</v>
      </c>
      <c r="EA4" s="1" t="s">
        <v>204</v>
      </c>
      <c r="EB4" s="1" t="s">
        <v>204</v>
      </c>
      <c r="EC4" s="1" t="s">
        <v>204</v>
      </c>
      <c r="ED4" s="1" t="s">
        <v>204</v>
      </c>
      <c r="EE4" s="1" t="s">
        <v>204</v>
      </c>
      <c r="EF4" s="1" t="s">
        <v>204</v>
      </c>
      <c r="EG4" s="1" t="s">
        <v>204</v>
      </c>
      <c r="EH4" s="1" t="s">
        <v>204</v>
      </c>
      <c r="EI4" s="1" t="s">
        <v>204</v>
      </c>
      <c r="EJ4" s="1" t="s">
        <v>205</v>
      </c>
      <c r="EK4" s="1" t="s">
        <v>205</v>
      </c>
      <c r="EL4" s="1" t="s">
        <v>205</v>
      </c>
      <c r="EM4" s="1" t="s">
        <v>205</v>
      </c>
      <c r="EN4" s="1" t="s">
        <v>205</v>
      </c>
      <c r="EO4" s="1" t="s">
        <v>205</v>
      </c>
      <c r="EP4" s="1" t="s">
        <v>205</v>
      </c>
      <c r="EQ4" s="1" t="s">
        <v>205</v>
      </c>
      <c r="ER4" s="1" t="s">
        <v>205</v>
      </c>
      <c r="ES4" s="1" t="s">
        <v>205</v>
      </c>
      <c r="ET4" s="1" t="s">
        <v>205</v>
      </c>
      <c r="EU4" s="1" t="s">
        <v>205</v>
      </c>
      <c r="EV4" s="1" t="s">
        <v>205</v>
      </c>
      <c r="EW4" s="1" t="s">
        <v>205</v>
      </c>
      <c r="EX4" s="1" t="s">
        <v>205</v>
      </c>
      <c r="EY4" s="1" t="s">
        <v>205</v>
      </c>
      <c r="EZ4" s="1" t="s">
        <v>205</v>
      </c>
      <c r="FA4" s="1" t="s">
        <v>205</v>
      </c>
      <c r="FB4" s="1" t="s">
        <v>205</v>
      </c>
      <c r="FC4" s="1" t="s">
        <v>205</v>
      </c>
      <c r="FD4" s="1" t="s">
        <v>205</v>
      </c>
      <c r="FE4" s="1" t="s">
        <v>205</v>
      </c>
      <c r="FF4" s="1" t="s">
        <v>205</v>
      </c>
      <c r="FG4" s="1" t="s">
        <v>205</v>
      </c>
      <c r="FH4" s="1" t="s">
        <v>205</v>
      </c>
      <c r="FI4" s="1" t="s">
        <v>205</v>
      </c>
      <c r="FJ4" s="1" t="s">
        <v>205</v>
      </c>
      <c r="FK4" s="1" t="s">
        <v>205</v>
      </c>
      <c r="FL4" s="1" t="s">
        <v>205</v>
      </c>
      <c r="FM4" s="1" t="s">
        <v>205</v>
      </c>
      <c r="FN4" s="1" t="s">
        <v>205</v>
      </c>
      <c r="FO4" s="1" t="s">
        <v>205</v>
      </c>
      <c r="FP4" s="1" t="s">
        <v>205</v>
      </c>
      <c r="FQ4" s="1" t="s">
        <v>205</v>
      </c>
      <c r="FR4" s="1" t="s">
        <v>205</v>
      </c>
      <c r="FS4" s="1" t="s">
        <v>205</v>
      </c>
      <c r="FT4" s="1" t="s">
        <v>205</v>
      </c>
      <c r="FU4" s="1" t="s">
        <v>205</v>
      </c>
      <c r="FV4" s="1" t="s">
        <v>205</v>
      </c>
      <c r="FW4" s="1" t="s">
        <v>205</v>
      </c>
      <c r="FX4" s="1" t="s">
        <v>205</v>
      </c>
      <c r="FY4" s="1" t="s">
        <v>205</v>
      </c>
      <c r="FZ4" s="1" t="s">
        <v>205</v>
      </c>
      <c r="GA4" s="1" t="s">
        <v>205</v>
      </c>
      <c r="GB4" s="1" t="s">
        <v>205</v>
      </c>
      <c r="GC4" s="1" t="s">
        <v>205</v>
      </c>
      <c r="GD4" s="1" t="s">
        <v>207</v>
      </c>
      <c r="GE4" s="1" t="s">
        <v>208</v>
      </c>
      <c r="GF4" s="1" t="s">
        <v>209</v>
      </c>
      <c r="GG4" s="1" t="s">
        <v>210</v>
      </c>
      <c r="GH4" s="1" t="s">
        <v>211</v>
      </c>
      <c r="GI4" s="1" t="s">
        <v>211</v>
      </c>
      <c r="GJ4" s="1" t="s">
        <v>212</v>
      </c>
      <c r="GK4" s="1" t="s">
        <v>212</v>
      </c>
      <c r="GL4" s="1" t="s">
        <v>212</v>
      </c>
      <c r="GM4" s="1" t="s">
        <v>211</v>
      </c>
      <c r="GN4" s="1" t="s">
        <v>208</v>
      </c>
      <c r="GO4" s="1" t="s">
        <v>213</v>
      </c>
      <c r="GP4" s="2" t="s">
        <v>224</v>
      </c>
      <c r="GQ4" s="2"/>
      <c r="GR4" s="2" t="s">
        <v>225</v>
      </c>
    </row>
    <row r="5" spans="1:200" x14ac:dyDescent="0.25">
      <c r="A5" s="1" t="s">
        <v>227</v>
      </c>
      <c r="B5" s="1" t="s">
        <v>199</v>
      </c>
      <c r="C5" s="1" t="s">
        <v>200</v>
      </c>
      <c r="D5" s="1" t="s">
        <v>200</v>
      </c>
      <c r="E5" s="1" t="s">
        <v>199</v>
      </c>
      <c r="F5" s="1" t="s">
        <v>199</v>
      </c>
      <c r="G5" s="1" t="s">
        <v>200</v>
      </c>
      <c r="H5" s="1" t="s">
        <v>199</v>
      </c>
      <c r="I5" s="1" t="s">
        <v>199</v>
      </c>
      <c r="J5" s="1" t="s">
        <v>200</v>
      </c>
      <c r="K5" s="1" t="s">
        <v>199</v>
      </c>
      <c r="L5" s="1" t="s">
        <v>199</v>
      </c>
      <c r="M5" s="1" t="s">
        <v>199</v>
      </c>
      <c r="N5" s="1" t="s">
        <v>200</v>
      </c>
      <c r="O5" s="1" t="s">
        <v>200</v>
      </c>
      <c r="P5" s="1" t="s">
        <v>200</v>
      </c>
      <c r="Q5" s="1" t="s">
        <v>199</v>
      </c>
      <c r="R5" s="1" t="s">
        <v>199</v>
      </c>
      <c r="S5" s="1" t="s">
        <v>200</v>
      </c>
      <c r="T5" s="1" t="s">
        <v>200</v>
      </c>
      <c r="U5" s="1" t="s">
        <v>200</v>
      </c>
      <c r="V5" s="1" t="s">
        <v>199</v>
      </c>
      <c r="W5" s="1" t="s">
        <v>199</v>
      </c>
      <c r="X5" s="1" t="s">
        <v>199</v>
      </c>
      <c r="Y5" s="1" t="s">
        <v>200</v>
      </c>
      <c r="Z5" s="1" t="s">
        <v>200</v>
      </c>
      <c r="AA5" s="1" t="s">
        <v>200</v>
      </c>
      <c r="AB5" s="1" t="s">
        <v>199</v>
      </c>
      <c r="AC5" s="1" t="s">
        <v>199</v>
      </c>
      <c r="AD5" s="1" t="s">
        <v>199</v>
      </c>
      <c r="AE5" s="1" t="s">
        <v>200</v>
      </c>
      <c r="AF5" s="1" t="s">
        <v>200</v>
      </c>
      <c r="AG5" s="1" t="s">
        <v>199</v>
      </c>
      <c r="AH5" s="1" t="s">
        <v>199</v>
      </c>
      <c r="AI5" s="1" t="s">
        <v>199</v>
      </c>
      <c r="AJ5" s="1" t="s">
        <v>199</v>
      </c>
      <c r="AK5" s="1" t="s">
        <v>200</v>
      </c>
      <c r="AL5" s="1" t="s">
        <v>200</v>
      </c>
      <c r="AM5" s="1" t="s">
        <v>200</v>
      </c>
      <c r="AN5" s="1" t="s">
        <v>200</v>
      </c>
      <c r="AO5" s="1" t="s">
        <v>200</v>
      </c>
      <c r="AP5" s="1" t="s">
        <v>200</v>
      </c>
      <c r="AQ5" s="1" t="s">
        <v>200</v>
      </c>
      <c r="AR5" s="1" t="s">
        <v>199</v>
      </c>
      <c r="AS5" s="1" t="s">
        <v>199</v>
      </c>
      <c r="AT5" s="1" t="s">
        <v>199</v>
      </c>
      <c r="AU5" s="1" t="s">
        <v>200</v>
      </c>
      <c r="AV5" s="1" t="s">
        <v>202</v>
      </c>
      <c r="AW5" s="1" t="s">
        <v>201</v>
      </c>
      <c r="AX5" s="1" t="s">
        <v>201</v>
      </c>
      <c r="AY5" s="1" t="s">
        <v>202</v>
      </c>
      <c r="AZ5" s="1" t="s">
        <v>201</v>
      </c>
      <c r="BA5" s="1" t="s">
        <v>201</v>
      </c>
      <c r="BB5" s="1" t="s">
        <v>201</v>
      </c>
      <c r="BC5" s="1" t="s">
        <v>202</v>
      </c>
      <c r="BD5" s="1" t="s">
        <v>202</v>
      </c>
      <c r="BE5" s="1" t="s">
        <v>202</v>
      </c>
      <c r="BF5" s="1" t="s">
        <v>202</v>
      </c>
      <c r="BG5" s="1" t="s">
        <v>201</v>
      </c>
      <c r="BH5" s="1" t="s">
        <v>201</v>
      </c>
      <c r="BI5" s="1" t="s">
        <v>201</v>
      </c>
      <c r="BJ5" s="1" t="s">
        <v>202</v>
      </c>
      <c r="BK5" s="1" t="s">
        <v>201</v>
      </c>
      <c r="BL5" s="1" t="s">
        <v>201</v>
      </c>
      <c r="BM5" s="1" t="s">
        <v>201</v>
      </c>
      <c r="BN5" s="1" t="s">
        <v>201</v>
      </c>
      <c r="BO5" s="1" t="s">
        <v>201</v>
      </c>
      <c r="BP5" s="1" t="s">
        <v>202</v>
      </c>
      <c r="BQ5" s="1" t="s">
        <v>202</v>
      </c>
      <c r="BR5" s="1" t="s">
        <v>202</v>
      </c>
      <c r="BS5" s="1" t="s">
        <v>201</v>
      </c>
      <c r="BT5" s="1" t="s">
        <v>201</v>
      </c>
      <c r="BU5" s="1" t="s">
        <v>201</v>
      </c>
      <c r="BV5" s="1" t="s">
        <v>201</v>
      </c>
      <c r="BW5" s="1" t="s">
        <v>202</v>
      </c>
      <c r="BX5" s="1" t="s">
        <v>202</v>
      </c>
      <c r="BY5" s="1" t="s">
        <v>201</v>
      </c>
      <c r="BZ5" s="1" t="s">
        <v>201</v>
      </c>
      <c r="CA5" s="1" t="s">
        <v>201</v>
      </c>
      <c r="CB5" s="1" t="s">
        <v>202</v>
      </c>
      <c r="CC5" s="1" t="s">
        <v>201</v>
      </c>
      <c r="CD5" s="1" t="s">
        <v>201</v>
      </c>
      <c r="CE5" s="1" t="s">
        <v>201</v>
      </c>
      <c r="CF5" s="1" t="s">
        <v>201</v>
      </c>
      <c r="CG5" s="1" t="s">
        <v>201</v>
      </c>
      <c r="CH5" s="1" t="s">
        <v>228</v>
      </c>
      <c r="CI5" s="1" t="s">
        <v>201</v>
      </c>
      <c r="CJ5" s="1" t="s">
        <v>201</v>
      </c>
      <c r="CK5" s="1" t="s">
        <v>228</v>
      </c>
      <c r="CL5" s="1" t="s">
        <v>201</v>
      </c>
      <c r="CM5" s="1" t="s">
        <v>201</v>
      </c>
      <c r="CN5" s="1" t="s">
        <v>201</v>
      </c>
      <c r="CO5" s="1" t="s">
        <v>202</v>
      </c>
      <c r="CP5" s="1" t="s">
        <v>203</v>
      </c>
      <c r="CQ5" s="1" t="s">
        <v>203</v>
      </c>
      <c r="CR5" s="1" t="s">
        <v>204</v>
      </c>
      <c r="CS5" s="1" t="s">
        <v>203</v>
      </c>
      <c r="CT5" s="1" t="s">
        <v>203</v>
      </c>
      <c r="CU5" s="1" t="s">
        <v>203</v>
      </c>
      <c r="CV5" s="1" t="s">
        <v>204</v>
      </c>
      <c r="CW5" s="1" t="s">
        <v>204</v>
      </c>
      <c r="CX5" s="1" t="s">
        <v>203</v>
      </c>
      <c r="CY5" s="1" t="s">
        <v>203</v>
      </c>
      <c r="CZ5" s="1" t="s">
        <v>203</v>
      </c>
      <c r="DA5" s="1" t="s">
        <v>204</v>
      </c>
      <c r="DB5" s="1" t="s">
        <v>203</v>
      </c>
      <c r="DC5" s="1" t="s">
        <v>203</v>
      </c>
      <c r="DD5" s="1" t="s">
        <v>203</v>
      </c>
      <c r="DE5" s="1" t="s">
        <v>204</v>
      </c>
      <c r="DF5" s="1" t="s">
        <v>203</v>
      </c>
      <c r="DG5" s="1" t="s">
        <v>203</v>
      </c>
      <c r="DH5" s="1" t="s">
        <v>204</v>
      </c>
      <c r="DI5" s="1" t="s">
        <v>203</v>
      </c>
      <c r="DJ5" s="1" t="s">
        <v>204</v>
      </c>
      <c r="DK5" s="1" t="s">
        <v>203</v>
      </c>
      <c r="DL5" s="1" t="s">
        <v>203</v>
      </c>
      <c r="DM5" s="1" t="s">
        <v>203</v>
      </c>
      <c r="DN5" s="1" t="s">
        <v>204</v>
      </c>
      <c r="DO5" s="1" t="s">
        <v>203</v>
      </c>
      <c r="DP5" s="1" t="s">
        <v>203</v>
      </c>
      <c r="DQ5" s="1" t="s">
        <v>204</v>
      </c>
      <c r="DR5" s="1" t="s">
        <v>203</v>
      </c>
      <c r="DS5" s="1" t="s">
        <v>203</v>
      </c>
      <c r="DT5" s="1" t="s">
        <v>203</v>
      </c>
      <c r="DU5" s="1" t="s">
        <v>203</v>
      </c>
      <c r="DV5" s="1" t="s">
        <v>203</v>
      </c>
      <c r="DW5" s="1" t="s">
        <v>204</v>
      </c>
      <c r="DX5" s="1" t="s">
        <v>203</v>
      </c>
      <c r="DY5" s="1" t="s">
        <v>203</v>
      </c>
      <c r="DZ5" s="1" t="s">
        <v>204</v>
      </c>
      <c r="EA5" s="1" t="s">
        <v>203</v>
      </c>
      <c r="EB5" s="1" t="s">
        <v>203</v>
      </c>
      <c r="EC5" s="1" t="s">
        <v>203</v>
      </c>
      <c r="ED5" s="1" t="s">
        <v>204</v>
      </c>
      <c r="EE5" s="1" t="s">
        <v>203</v>
      </c>
      <c r="EF5" s="1" t="s">
        <v>204</v>
      </c>
      <c r="EG5" s="1" t="s">
        <v>203</v>
      </c>
      <c r="EH5" s="1" t="s">
        <v>204</v>
      </c>
      <c r="EI5" s="1" t="s">
        <v>203</v>
      </c>
      <c r="EJ5" s="1" t="s">
        <v>206</v>
      </c>
      <c r="EK5" s="1" t="s">
        <v>206</v>
      </c>
      <c r="EL5" s="1" t="s">
        <v>206</v>
      </c>
      <c r="EM5" s="1" t="s">
        <v>205</v>
      </c>
      <c r="EN5" s="1" t="s">
        <v>206</v>
      </c>
      <c r="EO5" s="1" t="s">
        <v>205</v>
      </c>
      <c r="EP5" s="1" t="s">
        <v>206</v>
      </c>
      <c r="EQ5" s="1" t="s">
        <v>206</v>
      </c>
      <c r="ER5" s="1" t="s">
        <v>205</v>
      </c>
      <c r="ES5" s="1" t="s">
        <v>206</v>
      </c>
      <c r="ET5" s="1" t="s">
        <v>206</v>
      </c>
      <c r="EU5" s="1" t="s">
        <v>206</v>
      </c>
      <c r="EV5" s="1" t="s">
        <v>205</v>
      </c>
      <c r="EW5" s="1" t="s">
        <v>206</v>
      </c>
      <c r="EX5" s="1" t="s">
        <v>206</v>
      </c>
      <c r="EY5" s="1" t="s">
        <v>205</v>
      </c>
      <c r="EZ5" s="1" t="s">
        <v>206</v>
      </c>
      <c r="FA5" s="1" t="s">
        <v>205</v>
      </c>
      <c r="FB5" s="1" t="s">
        <v>206</v>
      </c>
      <c r="FC5" s="1" t="s">
        <v>206</v>
      </c>
      <c r="FD5" s="1" t="s">
        <v>206</v>
      </c>
      <c r="FE5" s="1" t="s">
        <v>206</v>
      </c>
      <c r="FF5" s="1" t="s">
        <v>206</v>
      </c>
      <c r="FG5" s="1" t="s">
        <v>205</v>
      </c>
      <c r="FH5" s="1" t="s">
        <v>206</v>
      </c>
      <c r="FI5" s="1" t="s">
        <v>206</v>
      </c>
      <c r="FJ5" s="1" t="s">
        <v>206</v>
      </c>
      <c r="FK5" s="1" t="s">
        <v>205</v>
      </c>
      <c r="FL5" s="1" t="s">
        <v>206</v>
      </c>
      <c r="FM5" s="1" t="s">
        <v>205</v>
      </c>
      <c r="FN5" s="1" t="s">
        <v>206</v>
      </c>
      <c r="FO5" s="1" t="s">
        <v>206</v>
      </c>
      <c r="FP5" s="1" t="s">
        <v>205</v>
      </c>
      <c r="FQ5" s="1" t="s">
        <v>206</v>
      </c>
      <c r="FR5" s="1" t="s">
        <v>206</v>
      </c>
      <c r="FS5" s="1" t="s">
        <v>205</v>
      </c>
      <c r="FT5" s="1" t="s">
        <v>206</v>
      </c>
      <c r="FU5" s="1" t="s">
        <v>206</v>
      </c>
      <c r="FV5" s="1" t="s">
        <v>206</v>
      </c>
      <c r="FW5" s="1" t="s">
        <v>205</v>
      </c>
      <c r="FX5" s="1" t="s">
        <v>206</v>
      </c>
      <c r="FY5" s="1" t="s">
        <v>205</v>
      </c>
      <c r="FZ5" s="1" t="s">
        <v>206</v>
      </c>
      <c r="GA5" s="1" t="s">
        <v>206</v>
      </c>
      <c r="GB5" s="1" t="s">
        <v>206</v>
      </c>
      <c r="GC5" s="1" t="s">
        <v>206</v>
      </c>
      <c r="GD5" s="1" t="s">
        <v>207</v>
      </c>
      <c r="GE5" s="1" t="s">
        <v>208</v>
      </c>
      <c r="GF5" s="1" t="s">
        <v>229</v>
      </c>
      <c r="GG5" s="1" t="s">
        <v>210</v>
      </c>
      <c r="GH5" s="1" t="s">
        <v>230</v>
      </c>
      <c r="GI5" s="1" t="s">
        <v>211</v>
      </c>
      <c r="GJ5" s="1" t="s">
        <v>212</v>
      </c>
      <c r="GK5" s="1" t="s">
        <v>212</v>
      </c>
      <c r="GL5" s="1" t="s">
        <v>212</v>
      </c>
      <c r="GM5" s="1" t="s">
        <v>211</v>
      </c>
      <c r="GN5" s="1" t="s">
        <v>208</v>
      </c>
      <c r="GO5" s="1" t="s">
        <v>213</v>
      </c>
      <c r="GP5" s="2" t="s">
        <v>231</v>
      </c>
      <c r="GQ5" s="2"/>
      <c r="GR5" s="2" t="s">
        <v>231</v>
      </c>
    </row>
    <row r="6" spans="1:200" x14ac:dyDescent="0.25">
      <c r="A6" s="1" t="s">
        <v>233</v>
      </c>
      <c r="B6" s="1" t="s">
        <v>200</v>
      </c>
      <c r="C6" s="1" t="s">
        <v>200</v>
      </c>
      <c r="D6" s="1" t="s">
        <v>200</v>
      </c>
      <c r="E6" s="1" t="s">
        <v>200</v>
      </c>
      <c r="F6" s="1" t="s">
        <v>200</v>
      </c>
      <c r="G6" s="1" t="s">
        <v>200</v>
      </c>
      <c r="H6" s="1" t="s">
        <v>200</v>
      </c>
      <c r="I6" s="1" t="s">
        <v>200</v>
      </c>
      <c r="J6" s="1" t="s">
        <v>200</v>
      </c>
      <c r="K6" s="1" t="s">
        <v>200</v>
      </c>
      <c r="L6" s="1" t="s">
        <v>200</v>
      </c>
      <c r="M6" s="1" t="s">
        <v>200</v>
      </c>
      <c r="N6" s="1" t="s">
        <v>200</v>
      </c>
      <c r="O6" s="1" t="s">
        <v>200</v>
      </c>
      <c r="P6" s="1" t="s">
        <v>200</v>
      </c>
      <c r="Q6" s="1" t="s">
        <v>200</v>
      </c>
      <c r="R6" s="1" t="s">
        <v>200</v>
      </c>
      <c r="S6" s="1" t="s">
        <v>200</v>
      </c>
      <c r="T6" s="1" t="s">
        <v>200</v>
      </c>
      <c r="U6" s="1" t="s">
        <v>200</v>
      </c>
      <c r="V6" s="1" t="s">
        <v>199</v>
      </c>
      <c r="W6" s="1" t="s">
        <v>200</v>
      </c>
      <c r="X6" s="1" t="s">
        <v>200</v>
      </c>
      <c r="Y6" s="1" t="s">
        <v>200</v>
      </c>
      <c r="Z6" s="1" t="s">
        <v>200</v>
      </c>
      <c r="AA6" s="1" t="s">
        <v>200</v>
      </c>
      <c r="AB6" s="1" t="s">
        <v>200</v>
      </c>
      <c r="AC6" s="1" t="s">
        <v>200</v>
      </c>
      <c r="AD6" s="1" t="s">
        <v>200</v>
      </c>
      <c r="AE6" s="1" t="s">
        <v>200</v>
      </c>
      <c r="AF6" s="1" t="s">
        <v>200</v>
      </c>
      <c r="AG6" s="1" t="s">
        <v>200</v>
      </c>
      <c r="AH6" s="1" t="s">
        <v>200</v>
      </c>
      <c r="AI6" s="1" t="s">
        <v>200</v>
      </c>
      <c r="AJ6" s="1" t="s">
        <v>200</v>
      </c>
      <c r="AK6" s="1" t="s">
        <v>200</v>
      </c>
      <c r="AL6" s="1" t="s">
        <v>200</v>
      </c>
      <c r="AM6" s="1" t="s">
        <v>200</v>
      </c>
      <c r="AN6" s="1" t="s">
        <v>200</v>
      </c>
      <c r="AO6" s="1" t="s">
        <v>200</v>
      </c>
      <c r="AP6" s="1" t="s">
        <v>200</v>
      </c>
      <c r="AQ6" s="1" t="s">
        <v>200</v>
      </c>
      <c r="AR6" s="1" t="s">
        <v>200</v>
      </c>
      <c r="AS6" s="1" t="s">
        <v>200</v>
      </c>
      <c r="AT6" s="1" t="s">
        <v>200</v>
      </c>
      <c r="AU6" s="1" t="s">
        <v>200</v>
      </c>
      <c r="AV6" s="1" t="s">
        <v>202</v>
      </c>
      <c r="AW6" s="1" t="s">
        <v>202</v>
      </c>
      <c r="AX6" s="1" t="s">
        <v>202</v>
      </c>
      <c r="AY6" s="1" t="s">
        <v>202</v>
      </c>
      <c r="AZ6" s="1" t="s">
        <v>202</v>
      </c>
      <c r="BA6" s="1" t="s">
        <v>202</v>
      </c>
      <c r="BB6" s="1" t="s">
        <v>202</v>
      </c>
      <c r="BC6" s="1" t="s">
        <v>202</v>
      </c>
      <c r="BD6" s="1" t="s">
        <v>202</v>
      </c>
      <c r="BE6" s="1" t="s">
        <v>202</v>
      </c>
      <c r="BF6" s="1" t="s">
        <v>202</v>
      </c>
      <c r="BG6" s="1" t="s">
        <v>202</v>
      </c>
      <c r="BH6" s="1" t="s">
        <v>202</v>
      </c>
      <c r="BI6" s="1" t="s">
        <v>202</v>
      </c>
      <c r="BJ6" s="1" t="s">
        <v>202</v>
      </c>
      <c r="BK6" s="1" t="s">
        <v>202</v>
      </c>
      <c r="BL6" s="1" t="s">
        <v>202</v>
      </c>
      <c r="BM6" s="1" t="s">
        <v>202</v>
      </c>
      <c r="BN6" s="1" t="s">
        <v>202</v>
      </c>
      <c r="BO6" s="1" t="s">
        <v>201</v>
      </c>
      <c r="BP6" s="1" t="s">
        <v>201</v>
      </c>
      <c r="BQ6" s="1" t="s">
        <v>202</v>
      </c>
      <c r="BR6" s="1" t="s">
        <v>202</v>
      </c>
      <c r="BS6" s="1" t="s">
        <v>202</v>
      </c>
      <c r="BT6" s="1" t="s">
        <v>202</v>
      </c>
      <c r="BU6" s="1" t="s">
        <v>202</v>
      </c>
      <c r="BV6" s="1" t="s">
        <v>202</v>
      </c>
      <c r="BW6" s="1" t="s">
        <v>202</v>
      </c>
      <c r="BX6" s="1" t="s">
        <v>202</v>
      </c>
      <c r="BY6" s="1" t="s">
        <v>202</v>
      </c>
      <c r="BZ6" s="1" t="s">
        <v>202</v>
      </c>
      <c r="CA6" s="1" t="s">
        <v>202</v>
      </c>
      <c r="CB6" s="1" t="s">
        <v>202</v>
      </c>
      <c r="CC6" s="1" t="s">
        <v>202</v>
      </c>
      <c r="CD6" s="1" t="s">
        <v>202</v>
      </c>
      <c r="CE6" s="1" t="s">
        <v>202</v>
      </c>
      <c r="CF6" s="1" t="s">
        <v>202</v>
      </c>
      <c r="CG6" s="1" t="s">
        <v>202</v>
      </c>
      <c r="CH6" s="1" t="s">
        <v>202</v>
      </c>
      <c r="CI6" s="1" t="s">
        <v>202</v>
      </c>
      <c r="CJ6" s="1" t="s">
        <v>202</v>
      </c>
      <c r="CK6" s="1" t="s">
        <v>202</v>
      </c>
      <c r="CL6" s="1" t="s">
        <v>202</v>
      </c>
      <c r="CM6" s="1" t="s">
        <v>202</v>
      </c>
      <c r="CN6" s="1" t="s">
        <v>202</v>
      </c>
      <c r="CO6" s="1" t="s">
        <v>202</v>
      </c>
      <c r="CP6" s="1" t="s">
        <v>204</v>
      </c>
      <c r="CQ6" s="1" t="s">
        <v>204</v>
      </c>
      <c r="CR6" s="1" t="s">
        <v>204</v>
      </c>
      <c r="CS6" s="1" t="s">
        <v>204</v>
      </c>
      <c r="CT6" s="1" t="s">
        <v>204</v>
      </c>
      <c r="CU6" s="1" t="s">
        <v>204</v>
      </c>
      <c r="CV6" s="1" t="s">
        <v>204</v>
      </c>
      <c r="CW6" s="1" t="s">
        <v>204</v>
      </c>
      <c r="CX6" s="1" t="s">
        <v>204</v>
      </c>
      <c r="CY6" s="1" t="s">
        <v>204</v>
      </c>
      <c r="CZ6" s="1" t="s">
        <v>204</v>
      </c>
      <c r="DA6" s="1" t="s">
        <v>204</v>
      </c>
      <c r="DB6" s="1" t="s">
        <v>204</v>
      </c>
      <c r="DC6" s="1" t="s">
        <v>204</v>
      </c>
      <c r="DD6" s="1" t="s">
        <v>204</v>
      </c>
      <c r="DE6" s="1" t="s">
        <v>204</v>
      </c>
      <c r="DF6" s="1" t="s">
        <v>204</v>
      </c>
      <c r="DG6" s="1" t="s">
        <v>204</v>
      </c>
      <c r="DH6" s="1" t="s">
        <v>204</v>
      </c>
      <c r="DI6" s="1" t="s">
        <v>204</v>
      </c>
      <c r="DJ6" s="1" t="s">
        <v>203</v>
      </c>
      <c r="DK6" s="1" t="s">
        <v>204</v>
      </c>
      <c r="DL6" s="1" t="s">
        <v>204</v>
      </c>
      <c r="DM6" s="1" t="s">
        <v>204</v>
      </c>
      <c r="DN6" s="1" t="s">
        <v>204</v>
      </c>
      <c r="DO6" s="1" t="s">
        <v>204</v>
      </c>
      <c r="DP6" s="1" t="s">
        <v>204</v>
      </c>
      <c r="DQ6" s="1" t="s">
        <v>204</v>
      </c>
      <c r="DR6" s="1" t="s">
        <v>204</v>
      </c>
      <c r="DS6" s="1" t="s">
        <v>204</v>
      </c>
      <c r="DT6" s="1" t="s">
        <v>204</v>
      </c>
      <c r="DU6" s="1" t="s">
        <v>204</v>
      </c>
      <c r="DV6" s="1" t="s">
        <v>204</v>
      </c>
      <c r="DW6" s="1" t="s">
        <v>204</v>
      </c>
      <c r="DX6" s="1" t="s">
        <v>204</v>
      </c>
      <c r="DY6" s="1" t="s">
        <v>204</v>
      </c>
      <c r="DZ6" s="1" t="s">
        <v>204</v>
      </c>
      <c r="EA6" s="1" t="s">
        <v>204</v>
      </c>
      <c r="EB6" s="1" t="s">
        <v>204</v>
      </c>
      <c r="EC6" s="1" t="s">
        <v>204</v>
      </c>
      <c r="ED6" s="1" t="s">
        <v>204</v>
      </c>
      <c r="EE6" s="1" t="s">
        <v>204</v>
      </c>
      <c r="EF6" s="1" t="s">
        <v>204</v>
      </c>
      <c r="EG6" s="1" t="s">
        <v>204</v>
      </c>
      <c r="EH6" s="1" t="s">
        <v>204</v>
      </c>
      <c r="EI6" s="1" t="s">
        <v>204</v>
      </c>
      <c r="EJ6" s="1" t="s">
        <v>205</v>
      </c>
      <c r="EK6" s="1" t="s">
        <v>205</v>
      </c>
      <c r="EL6" s="1" t="s">
        <v>205</v>
      </c>
      <c r="EM6" s="1" t="s">
        <v>205</v>
      </c>
      <c r="EN6" s="1" t="s">
        <v>205</v>
      </c>
      <c r="EO6" s="1" t="s">
        <v>205</v>
      </c>
      <c r="EP6" s="1" t="s">
        <v>205</v>
      </c>
      <c r="EQ6" s="1" t="s">
        <v>205</v>
      </c>
      <c r="ER6" s="1" t="s">
        <v>205</v>
      </c>
      <c r="ES6" s="1" t="s">
        <v>205</v>
      </c>
      <c r="ET6" s="1" t="s">
        <v>205</v>
      </c>
      <c r="EU6" s="1" t="s">
        <v>205</v>
      </c>
      <c r="EV6" s="1" t="s">
        <v>205</v>
      </c>
      <c r="EW6" s="1" t="s">
        <v>205</v>
      </c>
      <c r="EX6" s="1" t="s">
        <v>205</v>
      </c>
      <c r="EY6" s="1" t="s">
        <v>205</v>
      </c>
      <c r="EZ6" s="1" t="s">
        <v>205</v>
      </c>
      <c r="FA6" s="1" t="s">
        <v>205</v>
      </c>
      <c r="FB6" s="1" t="s">
        <v>205</v>
      </c>
      <c r="FC6" s="1" t="s">
        <v>205</v>
      </c>
      <c r="FD6" s="1" t="s">
        <v>205</v>
      </c>
      <c r="FE6" s="1" t="s">
        <v>205</v>
      </c>
      <c r="FF6" s="1" t="s">
        <v>205</v>
      </c>
      <c r="FG6" s="1" t="s">
        <v>205</v>
      </c>
      <c r="FH6" s="1" t="s">
        <v>205</v>
      </c>
      <c r="FI6" s="1" t="s">
        <v>205</v>
      </c>
      <c r="FJ6" s="1" t="s">
        <v>205</v>
      </c>
      <c r="FK6" s="1" t="s">
        <v>205</v>
      </c>
      <c r="FL6" s="1" t="s">
        <v>205</v>
      </c>
      <c r="FM6" s="1" t="s">
        <v>205</v>
      </c>
      <c r="FN6" s="1" t="s">
        <v>205</v>
      </c>
      <c r="FO6" s="1" t="s">
        <v>205</v>
      </c>
      <c r="FP6" s="1" t="s">
        <v>205</v>
      </c>
      <c r="FQ6" s="1" t="s">
        <v>205</v>
      </c>
      <c r="FR6" s="1" t="s">
        <v>205</v>
      </c>
      <c r="FS6" s="1" t="s">
        <v>205</v>
      </c>
      <c r="FT6" s="1" t="s">
        <v>205</v>
      </c>
      <c r="FU6" s="1" t="s">
        <v>205</v>
      </c>
      <c r="FV6" s="1" t="s">
        <v>205</v>
      </c>
      <c r="FW6" s="1" t="s">
        <v>205</v>
      </c>
      <c r="FX6" s="1" t="s">
        <v>205</v>
      </c>
      <c r="FY6" s="1" t="s">
        <v>205</v>
      </c>
      <c r="FZ6" s="1" t="s">
        <v>205</v>
      </c>
      <c r="GA6" s="1" t="s">
        <v>205</v>
      </c>
      <c r="GB6" s="1" t="s">
        <v>205</v>
      </c>
      <c r="GC6" s="1" t="s">
        <v>205</v>
      </c>
      <c r="GD6" s="1" t="s">
        <v>207</v>
      </c>
      <c r="GE6" s="1" t="s">
        <v>208</v>
      </c>
      <c r="GF6" s="1" t="s">
        <v>209</v>
      </c>
      <c r="GG6" s="1" t="s">
        <v>210</v>
      </c>
      <c r="GH6" s="1" t="s">
        <v>211</v>
      </c>
      <c r="GI6" s="1" t="s">
        <v>211</v>
      </c>
      <c r="GJ6" s="1" t="s">
        <v>212</v>
      </c>
      <c r="GK6" s="1" t="s">
        <v>212</v>
      </c>
      <c r="GL6" s="1" t="s">
        <v>212</v>
      </c>
      <c r="GM6" s="1" t="s">
        <v>211</v>
      </c>
      <c r="GN6" s="1" t="s">
        <v>208</v>
      </c>
      <c r="GO6" s="1" t="s">
        <v>219</v>
      </c>
      <c r="GP6" s="2" t="s">
        <v>234</v>
      </c>
      <c r="GQ6" s="2"/>
      <c r="GR6" s="2" t="s">
        <v>235</v>
      </c>
    </row>
    <row r="7" spans="1:200" x14ac:dyDescent="0.25">
      <c r="A7" s="1" t="s">
        <v>237</v>
      </c>
      <c r="B7" s="1" t="s">
        <v>199</v>
      </c>
      <c r="C7" s="1" t="s">
        <v>199</v>
      </c>
      <c r="D7" s="1" t="s">
        <v>199</v>
      </c>
      <c r="E7" s="1" t="s">
        <v>199</v>
      </c>
      <c r="F7" s="1" t="s">
        <v>199</v>
      </c>
      <c r="G7" s="1" t="s">
        <v>228</v>
      </c>
      <c r="H7" s="1" t="s">
        <v>199</v>
      </c>
      <c r="I7" s="1" t="s">
        <v>199</v>
      </c>
      <c r="J7" s="1" t="s">
        <v>199</v>
      </c>
      <c r="K7" s="1" t="s">
        <v>199</v>
      </c>
      <c r="L7" s="1" t="s">
        <v>200</v>
      </c>
      <c r="M7" s="1" t="s">
        <v>199</v>
      </c>
      <c r="N7" s="1" t="s">
        <v>200</v>
      </c>
      <c r="O7" s="1" t="s">
        <v>200</v>
      </c>
      <c r="P7" s="1" t="s">
        <v>200</v>
      </c>
      <c r="Q7" s="1" t="s">
        <v>200</v>
      </c>
      <c r="R7" s="1" t="s">
        <v>199</v>
      </c>
      <c r="S7" s="1" t="s">
        <v>200</v>
      </c>
      <c r="T7" s="1" t="s">
        <v>199</v>
      </c>
      <c r="U7" s="1" t="s">
        <v>199</v>
      </c>
      <c r="V7" s="1" t="s">
        <v>228</v>
      </c>
      <c r="W7" s="1" t="s">
        <v>199</v>
      </c>
      <c r="X7" s="1" t="s">
        <v>200</v>
      </c>
      <c r="Y7" s="1" t="s">
        <v>199</v>
      </c>
      <c r="Z7" s="1" t="s">
        <v>199</v>
      </c>
      <c r="AA7" s="1" t="s">
        <v>199</v>
      </c>
      <c r="AB7" s="1" t="s">
        <v>199</v>
      </c>
      <c r="AC7" s="1" t="s">
        <v>199</v>
      </c>
      <c r="AD7" s="1" t="s">
        <v>200</v>
      </c>
      <c r="AE7" s="1" t="s">
        <v>199</v>
      </c>
      <c r="AF7" s="1" t="s">
        <v>200</v>
      </c>
      <c r="AG7" s="1" t="s">
        <v>199</v>
      </c>
      <c r="AH7" s="1" t="s">
        <v>199</v>
      </c>
      <c r="AI7" s="1" t="s">
        <v>228</v>
      </c>
      <c r="AJ7" s="1" t="s">
        <v>199</v>
      </c>
      <c r="AK7" s="1" t="s">
        <v>199</v>
      </c>
      <c r="AL7" s="1" t="s">
        <v>199</v>
      </c>
      <c r="AM7" s="1" t="s">
        <v>228</v>
      </c>
      <c r="AN7" s="1" t="s">
        <v>199</v>
      </c>
      <c r="AO7" s="1" t="s">
        <v>200</v>
      </c>
      <c r="AP7" s="1" t="s">
        <v>199</v>
      </c>
      <c r="AQ7" s="1" t="s">
        <v>199</v>
      </c>
      <c r="AR7" s="1" t="s">
        <v>200</v>
      </c>
      <c r="AS7" s="1" t="s">
        <v>200</v>
      </c>
      <c r="AT7" s="1" t="s">
        <v>200</v>
      </c>
      <c r="AU7" s="1" t="s">
        <v>200</v>
      </c>
      <c r="AV7" s="1" t="s">
        <v>201</v>
      </c>
      <c r="AW7" s="1" t="s">
        <v>201</v>
      </c>
      <c r="AX7" s="1" t="s">
        <v>202</v>
      </c>
      <c r="AY7" s="1" t="s">
        <v>201</v>
      </c>
      <c r="AZ7" s="1" t="s">
        <v>202</v>
      </c>
      <c r="BA7" s="1" t="s">
        <v>201</v>
      </c>
      <c r="BB7" s="1" t="s">
        <v>202</v>
      </c>
      <c r="BC7" s="1" t="s">
        <v>201</v>
      </c>
      <c r="BD7" s="1" t="s">
        <v>202</v>
      </c>
      <c r="BE7" s="1" t="s">
        <v>201</v>
      </c>
      <c r="BF7" s="1" t="s">
        <v>202</v>
      </c>
      <c r="BG7" s="1" t="s">
        <v>202</v>
      </c>
      <c r="BH7" s="1" t="s">
        <v>202</v>
      </c>
      <c r="BI7" s="1" t="s">
        <v>202</v>
      </c>
      <c r="BJ7" s="1" t="s">
        <v>202</v>
      </c>
      <c r="BK7" s="1" t="s">
        <v>201</v>
      </c>
      <c r="BL7" s="1" t="s">
        <v>201</v>
      </c>
      <c r="BM7" s="1" t="s">
        <v>202</v>
      </c>
      <c r="BN7" s="1" t="s">
        <v>201</v>
      </c>
      <c r="BO7" s="1" t="s">
        <v>201</v>
      </c>
      <c r="BP7" s="1" t="s">
        <v>238</v>
      </c>
      <c r="BQ7" s="1" t="s">
        <v>201</v>
      </c>
      <c r="BR7" s="1" t="s">
        <v>202</v>
      </c>
      <c r="BS7" s="1" t="s">
        <v>228</v>
      </c>
      <c r="BT7" s="1" t="s">
        <v>201</v>
      </c>
      <c r="BU7" s="1" t="s">
        <v>201</v>
      </c>
      <c r="BV7" s="1" t="s">
        <v>201</v>
      </c>
      <c r="BW7" s="1" t="s">
        <v>201</v>
      </c>
      <c r="BX7" s="1" t="s">
        <v>201</v>
      </c>
      <c r="BY7" s="1" t="s">
        <v>202</v>
      </c>
      <c r="BZ7" s="1" t="s">
        <v>202</v>
      </c>
      <c r="CA7" s="1" t="s">
        <v>201</v>
      </c>
      <c r="CB7" s="1" t="s">
        <v>201</v>
      </c>
      <c r="CC7" s="1" t="s">
        <v>228</v>
      </c>
      <c r="CD7" s="1" t="s">
        <v>228</v>
      </c>
      <c r="CE7" s="1" t="s">
        <v>228</v>
      </c>
      <c r="CF7" s="1" t="s">
        <v>228</v>
      </c>
      <c r="CG7" s="1" t="s">
        <v>201</v>
      </c>
      <c r="CH7" s="1" t="s">
        <v>201</v>
      </c>
      <c r="CI7" s="1" t="s">
        <v>201</v>
      </c>
      <c r="CJ7" s="1" t="s">
        <v>201</v>
      </c>
      <c r="CK7" s="1" t="s">
        <v>201</v>
      </c>
      <c r="CL7" s="1" t="s">
        <v>202</v>
      </c>
      <c r="CM7" s="1" t="s">
        <v>202</v>
      </c>
      <c r="CN7" s="1" t="s">
        <v>202</v>
      </c>
      <c r="CO7" s="1" t="s">
        <v>202</v>
      </c>
      <c r="CP7" s="1" t="s">
        <v>203</v>
      </c>
      <c r="CQ7" s="1" t="s">
        <v>203</v>
      </c>
      <c r="CR7" s="1" t="s">
        <v>203</v>
      </c>
      <c r="CS7" s="1" t="s">
        <v>203</v>
      </c>
      <c r="CT7" s="1" t="s">
        <v>203</v>
      </c>
      <c r="CU7" s="1" t="s">
        <v>203</v>
      </c>
      <c r="CV7" s="1" t="s">
        <v>203</v>
      </c>
      <c r="CW7" s="1" t="s">
        <v>203</v>
      </c>
      <c r="CX7" s="1" t="s">
        <v>204</v>
      </c>
      <c r="CY7" s="1" t="s">
        <v>228</v>
      </c>
      <c r="CZ7" s="1" t="s">
        <v>204</v>
      </c>
      <c r="DA7" s="1" t="s">
        <v>203</v>
      </c>
      <c r="DB7" s="1" t="s">
        <v>204</v>
      </c>
      <c r="DC7" s="1" t="s">
        <v>204</v>
      </c>
      <c r="DD7" s="1" t="s">
        <v>204</v>
      </c>
      <c r="DE7" s="1" t="s">
        <v>203</v>
      </c>
      <c r="DF7" s="1" t="s">
        <v>203</v>
      </c>
      <c r="DG7" s="1" t="s">
        <v>203</v>
      </c>
      <c r="DH7" s="1" t="s">
        <v>203</v>
      </c>
      <c r="DI7" s="1" t="s">
        <v>203</v>
      </c>
      <c r="DJ7" s="1" t="s">
        <v>239</v>
      </c>
      <c r="DK7" s="1" t="s">
        <v>228</v>
      </c>
      <c r="DL7" s="1" t="s">
        <v>204</v>
      </c>
      <c r="DM7" s="1" t="s">
        <v>203</v>
      </c>
      <c r="DN7" s="1" t="s">
        <v>228</v>
      </c>
      <c r="DO7" s="1" t="s">
        <v>203</v>
      </c>
      <c r="DP7" s="1" t="s">
        <v>203</v>
      </c>
      <c r="DQ7" s="1" t="s">
        <v>203</v>
      </c>
      <c r="DR7" s="1" t="s">
        <v>203</v>
      </c>
      <c r="DS7" s="1" t="s">
        <v>204</v>
      </c>
      <c r="DT7" s="1" t="s">
        <v>204</v>
      </c>
      <c r="DU7" s="1" t="s">
        <v>203</v>
      </c>
      <c r="DV7" s="1" t="s">
        <v>203</v>
      </c>
      <c r="DW7" s="1" t="s">
        <v>228</v>
      </c>
      <c r="DX7" s="1" t="s">
        <v>203</v>
      </c>
      <c r="DY7" s="1" t="s">
        <v>203</v>
      </c>
      <c r="DZ7" s="1" t="s">
        <v>228</v>
      </c>
      <c r="EA7" s="1" t="s">
        <v>204</v>
      </c>
      <c r="EB7" s="1" t="s">
        <v>204</v>
      </c>
      <c r="EC7" s="1" t="s">
        <v>204</v>
      </c>
      <c r="ED7" s="1" t="s">
        <v>203</v>
      </c>
      <c r="EE7" s="1" t="s">
        <v>203</v>
      </c>
      <c r="EF7" s="1" t="s">
        <v>204</v>
      </c>
      <c r="EG7" s="1" t="s">
        <v>204</v>
      </c>
      <c r="EH7" s="1" t="s">
        <v>204</v>
      </c>
      <c r="EI7" s="1" t="s">
        <v>204</v>
      </c>
      <c r="EJ7" s="1" t="s">
        <v>206</v>
      </c>
      <c r="EK7" s="1" t="s">
        <v>228</v>
      </c>
      <c r="EL7" s="1" t="s">
        <v>205</v>
      </c>
      <c r="EM7" s="1" t="s">
        <v>206</v>
      </c>
      <c r="EN7" s="1" t="s">
        <v>228</v>
      </c>
      <c r="EO7" s="1" t="s">
        <v>206</v>
      </c>
      <c r="EP7" s="1" t="s">
        <v>206</v>
      </c>
      <c r="EQ7" s="1" t="s">
        <v>228</v>
      </c>
      <c r="ER7" s="1" t="s">
        <v>205</v>
      </c>
      <c r="ES7" s="1" t="s">
        <v>206</v>
      </c>
      <c r="ET7" s="1" t="s">
        <v>205</v>
      </c>
      <c r="EU7" s="1" t="s">
        <v>240</v>
      </c>
      <c r="EV7" s="1" t="s">
        <v>205</v>
      </c>
      <c r="EW7" s="1" t="s">
        <v>205</v>
      </c>
      <c r="EX7" s="1" t="s">
        <v>205</v>
      </c>
      <c r="EY7" s="1" t="s">
        <v>228</v>
      </c>
      <c r="EZ7" s="1" t="s">
        <v>206</v>
      </c>
      <c r="FA7" s="1" t="s">
        <v>206</v>
      </c>
      <c r="FB7" s="1" t="s">
        <v>206</v>
      </c>
      <c r="FC7" s="1" t="s">
        <v>206</v>
      </c>
      <c r="FD7" s="1" t="s">
        <v>206</v>
      </c>
      <c r="FE7" s="1" t="s">
        <v>206</v>
      </c>
      <c r="FF7" s="1" t="s">
        <v>206</v>
      </c>
      <c r="FG7" s="1" t="s">
        <v>205</v>
      </c>
      <c r="FH7" s="1" t="s">
        <v>228</v>
      </c>
      <c r="FI7" s="1" t="s">
        <v>228</v>
      </c>
      <c r="FJ7" s="1" t="s">
        <v>206</v>
      </c>
      <c r="FK7" s="1" t="s">
        <v>206</v>
      </c>
      <c r="FL7" s="1" t="s">
        <v>206</v>
      </c>
      <c r="FM7" s="1" t="s">
        <v>205</v>
      </c>
      <c r="FN7" s="1" t="s">
        <v>205</v>
      </c>
      <c r="FO7" s="1" t="s">
        <v>206</v>
      </c>
      <c r="FP7" s="1" t="s">
        <v>206</v>
      </c>
      <c r="FQ7" s="1" t="s">
        <v>228</v>
      </c>
      <c r="FR7" s="1" t="s">
        <v>206</v>
      </c>
      <c r="FS7" s="1" t="s">
        <v>206</v>
      </c>
      <c r="FT7" s="1" t="s">
        <v>240</v>
      </c>
      <c r="FU7" s="1" t="s">
        <v>205</v>
      </c>
      <c r="FV7" s="1" t="s">
        <v>206</v>
      </c>
      <c r="FW7" s="1" t="s">
        <v>205</v>
      </c>
      <c r="FX7" s="1" t="s">
        <v>205</v>
      </c>
      <c r="FY7" s="1" t="s">
        <v>206</v>
      </c>
      <c r="FZ7" s="1" t="s">
        <v>206</v>
      </c>
      <c r="GA7" s="1" t="s">
        <v>205</v>
      </c>
      <c r="GB7" s="1" t="s">
        <v>206</v>
      </c>
      <c r="GC7" s="1" t="s">
        <v>206</v>
      </c>
      <c r="GD7" s="1" t="s">
        <v>207</v>
      </c>
      <c r="GE7" s="1" t="s">
        <v>208</v>
      </c>
      <c r="GF7" s="1" t="s">
        <v>209</v>
      </c>
      <c r="GG7" s="1" t="s">
        <v>218</v>
      </c>
      <c r="GH7" s="1" t="s">
        <v>211</v>
      </c>
      <c r="GI7" s="1" t="s">
        <v>211</v>
      </c>
      <c r="GJ7" s="1" t="s">
        <v>212</v>
      </c>
      <c r="GK7" s="1" t="s">
        <v>241</v>
      </c>
      <c r="GL7" s="1" t="s">
        <v>241</v>
      </c>
      <c r="GM7" s="1" t="s">
        <v>230</v>
      </c>
      <c r="GN7" s="1" t="s">
        <v>242</v>
      </c>
      <c r="GO7" s="1" t="s">
        <v>219</v>
      </c>
      <c r="GP7" s="2" t="s">
        <v>243</v>
      </c>
      <c r="GQ7" s="2"/>
      <c r="GR7" s="2" t="s">
        <v>244</v>
      </c>
    </row>
    <row r="8" spans="1:200" x14ac:dyDescent="0.25">
      <c r="A8" s="1" t="s">
        <v>246</v>
      </c>
      <c r="B8" s="1" t="s">
        <v>200</v>
      </c>
      <c r="C8" s="1" t="s">
        <v>200</v>
      </c>
      <c r="D8" s="1" t="s">
        <v>200</v>
      </c>
      <c r="E8" s="1" t="s">
        <v>200</v>
      </c>
      <c r="F8" s="1" t="s">
        <v>200</v>
      </c>
      <c r="G8" s="1" t="s">
        <v>200</v>
      </c>
      <c r="H8" s="1" t="s">
        <v>200</v>
      </c>
      <c r="I8" s="1" t="s">
        <v>200</v>
      </c>
      <c r="J8" s="1" t="s">
        <v>200</v>
      </c>
      <c r="K8" s="1" t="s">
        <v>200</v>
      </c>
      <c r="L8" s="1" t="s">
        <v>200</v>
      </c>
      <c r="M8" s="1" t="s">
        <v>200</v>
      </c>
      <c r="N8" s="1" t="s">
        <v>200</v>
      </c>
      <c r="O8" s="1" t="s">
        <v>200</v>
      </c>
      <c r="P8" s="1" t="s">
        <v>200</v>
      </c>
      <c r="Q8" s="1" t="s">
        <v>200</v>
      </c>
      <c r="R8" s="1" t="s">
        <v>200</v>
      </c>
      <c r="S8" s="1" t="s">
        <v>200</v>
      </c>
      <c r="T8" s="1" t="s">
        <v>200</v>
      </c>
      <c r="U8" s="1" t="s">
        <v>200</v>
      </c>
      <c r="V8" s="1" t="s">
        <v>200</v>
      </c>
      <c r="W8" s="1" t="s">
        <v>200</v>
      </c>
      <c r="X8" s="1" t="s">
        <v>200</v>
      </c>
      <c r="Y8" s="1" t="s">
        <v>200</v>
      </c>
      <c r="Z8" s="1" t="s">
        <v>200</v>
      </c>
      <c r="AA8" s="1" t="s">
        <v>200</v>
      </c>
      <c r="AB8" s="1" t="s">
        <v>200</v>
      </c>
      <c r="AC8" s="1" t="s">
        <v>200</v>
      </c>
      <c r="AD8" s="1" t="s">
        <v>200</v>
      </c>
      <c r="AE8" s="1" t="s">
        <v>200</v>
      </c>
      <c r="AF8" s="1" t="s">
        <v>200</v>
      </c>
      <c r="AG8" s="1" t="s">
        <v>200</v>
      </c>
      <c r="AH8" s="1" t="s">
        <v>200</v>
      </c>
      <c r="AI8" s="1" t="s">
        <v>200</v>
      </c>
      <c r="AJ8" s="1" t="s">
        <v>200</v>
      </c>
      <c r="AK8" s="1" t="s">
        <v>200</v>
      </c>
      <c r="AL8" s="1" t="s">
        <v>200</v>
      </c>
      <c r="AM8" s="1" t="s">
        <v>200</v>
      </c>
      <c r="AN8" s="1" t="s">
        <v>200</v>
      </c>
      <c r="AO8" s="1" t="s">
        <v>200</v>
      </c>
      <c r="AP8" s="1" t="s">
        <v>200</v>
      </c>
      <c r="AQ8" s="1" t="s">
        <v>200</v>
      </c>
      <c r="AR8" s="1" t="s">
        <v>200</v>
      </c>
      <c r="AS8" s="1" t="s">
        <v>200</v>
      </c>
      <c r="AT8" s="1" t="s">
        <v>200</v>
      </c>
      <c r="AU8" s="1" t="s">
        <v>200</v>
      </c>
      <c r="AV8" s="1" t="s">
        <v>201</v>
      </c>
      <c r="AW8" s="1" t="s">
        <v>202</v>
      </c>
      <c r="AX8" s="1" t="s">
        <v>201</v>
      </c>
      <c r="AY8" s="1" t="s">
        <v>202</v>
      </c>
      <c r="AZ8" s="1" t="s">
        <v>202</v>
      </c>
      <c r="BA8" s="1" t="s">
        <v>202</v>
      </c>
      <c r="BB8" s="1" t="s">
        <v>202</v>
      </c>
      <c r="BC8" s="1" t="s">
        <v>202</v>
      </c>
      <c r="BD8" s="1" t="s">
        <v>202</v>
      </c>
      <c r="BE8" s="1" t="s">
        <v>202</v>
      </c>
      <c r="BF8" s="1" t="s">
        <v>202</v>
      </c>
      <c r="BG8" s="1" t="s">
        <v>202</v>
      </c>
      <c r="BH8" s="1" t="s">
        <v>202</v>
      </c>
      <c r="BI8" s="1" t="s">
        <v>202</v>
      </c>
      <c r="BJ8" s="1" t="s">
        <v>202</v>
      </c>
      <c r="BK8" s="1" t="s">
        <v>202</v>
      </c>
      <c r="BL8" s="1" t="s">
        <v>202</v>
      </c>
      <c r="BM8" s="1" t="s">
        <v>202</v>
      </c>
      <c r="BN8" s="1" t="s">
        <v>202</v>
      </c>
      <c r="BO8" s="1" t="s">
        <v>202</v>
      </c>
      <c r="BP8" s="1" t="s">
        <v>202</v>
      </c>
      <c r="BQ8" s="1" t="s">
        <v>202</v>
      </c>
      <c r="BR8" s="1" t="s">
        <v>202</v>
      </c>
      <c r="BS8" s="1" t="s">
        <v>202</v>
      </c>
      <c r="BT8" s="1" t="s">
        <v>202</v>
      </c>
      <c r="BU8" s="1" t="s">
        <v>202</v>
      </c>
      <c r="BV8" s="1" t="s">
        <v>202</v>
      </c>
      <c r="BW8" s="1" t="s">
        <v>202</v>
      </c>
      <c r="BX8" s="1" t="s">
        <v>202</v>
      </c>
      <c r="BY8" s="1" t="s">
        <v>202</v>
      </c>
      <c r="BZ8" s="1" t="s">
        <v>202</v>
      </c>
      <c r="CA8" s="1" t="s">
        <v>202</v>
      </c>
      <c r="CB8" s="1" t="s">
        <v>202</v>
      </c>
      <c r="CC8" s="1" t="s">
        <v>202</v>
      </c>
      <c r="CD8" s="1" t="s">
        <v>202</v>
      </c>
      <c r="CE8" s="1" t="s">
        <v>202</v>
      </c>
      <c r="CF8" s="1" t="s">
        <v>202</v>
      </c>
      <c r="CG8" s="1" t="s">
        <v>202</v>
      </c>
      <c r="CH8" s="1" t="s">
        <v>202</v>
      </c>
      <c r="CI8" s="1" t="s">
        <v>202</v>
      </c>
      <c r="CJ8" s="1" t="s">
        <v>202</v>
      </c>
      <c r="CK8" s="1" t="s">
        <v>202</v>
      </c>
      <c r="CL8" s="1" t="s">
        <v>201</v>
      </c>
      <c r="CM8" s="1" t="s">
        <v>202</v>
      </c>
      <c r="CN8" s="1" t="s">
        <v>202</v>
      </c>
      <c r="CO8" s="1" t="s">
        <v>202</v>
      </c>
      <c r="CP8" s="1" t="s">
        <v>204</v>
      </c>
      <c r="CQ8" s="1" t="s">
        <v>204</v>
      </c>
      <c r="CR8" s="1" t="s">
        <v>204</v>
      </c>
      <c r="CS8" s="1" t="s">
        <v>204</v>
      </c>
      <c r="CT8" s="1" t="s">
        <v>204</v>
      </c>
      <c r="CU8" s="1" t="s">
        <v>204</v>
      </c>
      <c r="CV8" s="1" t="s">
        <v>204</v>
      </c>
      <c r="CW8" s="1" t="s">
        <v>204</v>
      </c>
      <c r="CX8" s="1" t="s">
        <v>204</v>
      </c>
      <c r="CY8" s="1" t="s">
        <v>204</v>
      </c>
      <c r="CZ8" s="1" t="s">
        <v>204</v>
      </c>
      <c r="DA8" s="1" t="s">
        <v>204</v>
      </c>
      <c r="DB8" s="1" t="s">
        <v>204</v>
      </c>
      <c r="DC8" s="1" t="s">
        <v>204</v>
      </c>
      <c r="DD8" s="1" t="s">
        <v>204</v>
      </c>
      <c r="DE8" s="1" t="s">
        <v>204</v>
      </c>
      <c r="DF8" s="1" t="s">
        <v>204</v>
      </c>
      <c r="DG8" s="1" t="s">
        <v>204</v>
      </c>
      <c r="DH8" s="1" t="s">
        <v>204</v>
      </c>
      <c r="DI8" s="1" t="s">
        <v>204</v>
      </c>
      <c r="DJ8" s="1" t="s">
        <v>204</v>
      </c>
      <c r="DK8" s="1" t="s">
        <v>204</v>
      </c>
      <c r="DL8" s="1" t="s">
        <v>204</v>
      </c>
      <c r="DM8" s="1" t="s">
        <v>204</v>
      </c>
      <c r="DN8" s="1" t="s">
        <v>204</v>
      </c>
      <c r="DO8" s="1" t="s">
        <v>204</v>
      </c>
      <c r="DP8" s="1" t="s">
        <v>204</v>
      </c>
      <c r="DQ8" s="1" t="s">
        <v>204</v>
      </c>
      <c r="DR8" s="1" t="s">
        <v>204</v>
      </c>
      <c r="DS8" s="1" t="s">
        <v>204</v>
      </c>
      <c r="DT8" s="1" t="s">
        <v>204</v>
      </c>
      <c r="DU8" s="1" t="s">
        <v>204</v>
      </c>
      <c r="DV8" s="1" t="s">
        <v>204</v>
      </c>
      <c r="DW8" s="1" t="s">
        <v>204</v>
      </c>
      <c r="DX8" s="1" t="s">
        <v>204</v>
      </c>
      <c r="DY8" s="1" t="s">
        <v>204</v>
      </c>
      <c r="DZ8" s="1" t="s">
        <v>204</v>
      </c>
      <c r="EA8" s="1" t="s">
        <v>204</v>
      </c>
      <c r="EB8" s="1" t="s">
        <v>204</v>
      </c>
      <c r="EC8" s="1" t="s">
        <v>204</v>
      </c>
      <c r="ED8" s="1" t="s">
        <v>204</v>
      </c>
      <c r="EE8" s="1" t="s">
        <v>204</v>
      </c>
      <c r="EF8" s="1" t="s">
        <v>204</v>
      </c>
      <c r="EG8" s="1" t="s">
        <v>204</v>
      </c>
      <c r="EH8" s="1" t="s">
        <v>204</v>
      </c>
      <c r="EI8" s="1" t="s">
        <v>204</v>
      </c>
      <c r="EJ8" s="1" t="s">
        <v>205</v>
      </c>
      <c r="EK8" s="1" t="s">
        <v>205</v>
      </c>
      <c r="EL8" s="1" t="s">
        <v>205</v>
      </c>
      <c r="EM8" s="1" t="s">
        <v>205</v>
      </c>
      <c r="EN8" s="1" t="s">
        <v>205</v>
      </c>
      <c r="EO8" s="1" t="s">
        <v>205</v>
      </c>
      <c r="EP8" s="1" t="s">
        <v>205</v>
      </c>
      <c r="EQ8" s="1" t="s">
        <v>205</v>
      </c>
      <c r="ER8" s="1" t="s">
        <v>205</v>
      </c>
      <c r="ES8" s="1" t="s">
        <v>205</v>
      </c>
      <c r="ET8" s="1" t="s">
        <v>205</v>
      </c>
      <c r="EU8" s="1" t="s">
        <v>205</v>
      </c>
      <c r="EV8" s="1" t="s">
        <v>205</v>
      </c>
      <c r="EW8" s="1" t="s">
        <v>205</v>
      </c>
      <c r="EX8" s="1" t="s">
        <v>205</v>
      </c>
      <c r="EY8" s="1" t="s">
        <v>205</v>
      </c>
      <c r="EZ8" s="1" t="s">
        <v>205</v>
      </c>
      <c r="FA8" s="1" t="s">
        <v>205</v>
      </c>
      <c r="FB8" s="1" t="s">
        <v>205</v>
      </c>
      <c r="FC8" s="1" t="s">
        <v>205</v>
      </c>
      <c r="FD8" s="1" t="s">
        <v>205</v>
      </c>
      <c r="FE8" s="1" t="s">
        <v>205</v>
      </c>
      <c r="FF8" s="1" t="s">
        <v>205</v>
      </c>
      <c r="FG8" s="1" t="s">
        <v>205</v>
      </c>
      <c r="FH8" s="1" t="s">
        <v>205</v>
      </c>
      <c r="FI8" s="1" t="s">
        <v>205</v>
      </c>
      <c r="FJ8" s="1" t="s">
        <v>205</v>
      </c>
      <c r="FK8" s="1" t="s">
        <v>205</v>
      </c>
      <c r="FL8" s="1" t="s">
        <v>205</v>
      </c>
      <c r="FM8" s="1" t="s">
        <v>205</v>
      </c>
      <c r="FN8" s="1" t="s">
        <v>205</v>
      </c>
      <c r="FO8" s="1" t="s">
        <v>205</v>
      </c>
      <c r="FP8" s="1" t="s">
        <v>205</v>
      </c>
      <c r="FQ8" s="1" t="s">
        <v>205</v>
      </c>
      <c r="FR8" s="1" t="s">
        <v>205</v>
      </c>
      <c r="FS8" s="1" t="s">
        <v>205</v>
      </c>
      <c r="FT8" s="1" t="s">
        <v>205</v>
      </c>
      <c r="FU8" s="1" t="s">
        <v>205</v>
      </c>
      <c r="FV8" s="1" t="s">
        <v>205</v>
      </c>
      <c r="FW8" s="1" t="s">
        <v>205</v>
      </c>
      <c r="FX8" s="1" t="s">
        <v>205</v>
      </c>
      <c r="FY8" s="1" t="s">
        <v>205</v>
      </c>
      <c r="FZ8" s="1" t="s">
        <v>205</v>
      </c>
      <c r="GA8" s="1" t="s">
        <v>205</v>
      </c>
      <c r="GB8" s="1" t="s">
        <v>205</v>
      </c>
      <c r="GC8" s="1" t="s">
        <v>205</v>
      </c>
      <c r="GD8" s="1" t="s">
        <v>207</v>
      </c>
      <c r="GE8" s="1" t="s">
        <v>208</v>
      </c>
      <c r="GF8" s="1" t="s">
        <v>209</v>
      </c>
      <c r="GG8" s="1" t="s">
        <v>210</v>
      </c>
      <c r="GH8" s="1" t="s">
        <v>211</v>
      </c>
      <c r="GI8" s="1" t="s">
        <v>211</v>
      </c>
      <c r="GJ8" s="1" t="s">
        <v>212</v>
      </c>
      <c r="GK8" s="1" t="s">
        <v>212</v>
      </c>
      <c r="GL8" s="1" t="s">
        <v>212</v>
      </c>
      <c r="GM8" s="1" t="s">
        <v>211</v>
      </c>
      <c r="GN8" s="1" t="s">
        <v>208</v>
      </c>
      <c r="GO8" s="1" t="s">
        <v>219</v>
      </c>
      <c r="GP8" s="2" t="s">
        <v>225</v>
      </c>
      <c r="GQ8" s="2"/>
      <c r="GR8" s="2" t="s">
        <v>247</v>
      </c>
    </row>
    <row r="9" spans="1:200" x14ac:dyDescent="0.25">
      <c r="A9" s="1" t="s">
        <v>249</v>
      </c>
      <c r="B9" s="1" t="s">
        <v>200</v>
      </c>
      <c r="C9" s="1" t="s">
        <v>199</v>
      </c>
      <c r="D9" s="1" t="s">
        <v>200</v>
      </c>
      <c r="E9" s="1" t="s">
        <v>200</v>
      </c>
      <c r="F9" s="1" t="s">
        <v>200</v>
      </c>
      <c r="G9" s="1" t="s">
        <v>200</v>
      </c>
      <c r="H9" s="1" t="s">
        <v>200</v>
      </c>
      <c r="I9" s="1" t="s">
        <v>200</v>
      </c>
      <c r="J9" s="1" t="s">
        <v>200</v>
      </c>
      <c r="K9" s="1" t="s">
        <v>200</v>
      </c>
      <c r="L9" s="1" t="s">
        <v>200</v>
      </c>
      <c r="M9" s="1" t="s">
        <v>200</v>
      </c>
      <c r="N9" s="1" t="s">
        <v>200</v>
      </c>
      <c r="O9" s="1" t="s">
        <v>200</v>
      </c>
      <c r="P9" s="1" t="s">
        <v>200</v>
      </c>
      <c r="Q9" s="1" t="s">
        <v>200</v>
      </c>
      <c r="R9" s="1" t="s">
        <v>200</v>
      </c>
      <c r="S9" s="1" t="s">
        <v>200</v>
      </c>
      <c r="T9" s="1" t="s">
        <v>200</v>
      </c>
      <c r="U9" s="1" t="s">
        <v>200</v>
      </c>
      <c r="V9" s="1" t="s">
        <v>200</v>
      </c>
      <c r="W9" s="1" t="s">
        <v>200</v>
      </c>
      <c r="X9" s="1" t="s">
        <v>200</v>
      </c>
      <c r="Y9" s="1" t="s">
        <v>200</v>
      </c>
      <c r="Z9" s="1" t="s">
        <v>200</v>
      </c>
      <c r="AA9" s="1" t="s">
        <v>200</v>
      </c>
      <c r="AB9" s="1" t="s">
        <v>200</v>
      </c>
      <c r="AC9" s="1" t="s">
        <v>200</v>
      </c>
      <c r="AD9" s="1" t="s">
        <v>200</v>
      </c>
      <c r="AE9" s="1" t="s">
        <v>200</v>
      </c>
      <c r="AF9" s="1" t="s">
        <v>200</v>
      </c>
      <c r="AG9" s="1" t="s">
        <v>200</v>
      </c>
      <c r="AH9" s="1" t="s">
        <v>200</v>
      </c>
      <c r="AI9" s="1" t="s">
        <v>200</v>
      </c>
      <c r="AJ9" s="1" t="s">
        <v>200</v>
      </c>
      <c r="AK9" s="1" t="s">
        <v>200</v>
      </c>
      <c r="AL9" s="1" t="s">
        <v>200</v>
      </c>
      <c r="AM9" s="1" t="s">
        <v>199</v>
      </c>
      <c r="AN9" s="1" t="s">
        <v>200</v>
      </c>
      <c r="AO9" s="1" t="s">
        <v>200</v>
      </c>
      <c r="AP9" s="1" t="s">
        <v>200</v>
      </c>
      <c r="AQ9" s="1" t="s">
        <v>200</v>
      </c>
      <c r="AR9" s="1" t="s">
        <v>200</v>
      </c>
      <c r="AS9" s="1" t="s">
        <v>200</v>
      </c>
      <c r="AT9" s="1" t="s">
        <v>200</v>
      </c>
      <c r="AU9" s="1" t="s">
        <v>200</v>
      </c>
      <c r="AV9" s="1" t="s">
        <v>202</v>
      </c>
      <c r="AW9" s="1" t="s">
        <v>202</v>
      </c>
      <c r="AX9" s="1" t="s">
        <v>202</v>
      </c>
      <c r="AY9" s="1" t="s">
        <v>202</v>
      </c>
      <c r="AZ9" s="1" t="s">
        <v>202</v>
      </c>
      <c r="BA9" s="1" t="s">
        <v>202</v>
      </c>
      <c r="BB9" s="1" t="s">
        <v>202</v>
      </c>
      <c r="BC9" s="1" t="s">
        <v>202</v>
      </c>
      <c r="BD9" s="1" t="s">
        <v>202</v>
      </c>
      <c r="BE9" s="1" t="s">
        <v>202</v>
      </c>
      <c r="BF9" s="1" t="s">
        <v>202</v>
      </c>
      <c r="BG9" s="1" t="s">
        <v>202</v>
      </c>
      <c r="BH9" s="1" t="s">
        <v>202</v>
      </c>
      <c r="BI9" s="1" t="s">
        <v>202</v>
      </c>
      <c r="BJ9" s="1" t="s">
        <v>202</v>
      </c>
      <c r="BK9" s="1" t="s">
        <v>202</v>
      </c>
      <c r="BL9" s="1" t="s">
        <v>202</v>
      </c>
      <c r="BM9" s="1" t="s">
        <v>202</v>
      </c>
      <c r="BN9" s="1" t="s">
        <v>202</v>
      </c>
      <c r="BO9" s="1" t="s">
        <v>202</v>
      </c>
      <c r="BP9" s="1" t="s">
        <v>202</v>
      </c>
      <c r="BQ9" s="1" t="s">
        <v>202</v>
      </c>
      <c r="BR9" s="1" t="s">
        <v>202</v>
      </c>
      <c r="BS9" s="1" t="s">
        <v>202</v>
      </c>
      <c r="BT9" s="1" t="s">
        <v>202</v>
      </c>
      <c r="BU9" s="1" t="s">
        <v>202</v>
      </c>
      <c r="BV9" s="1" t="s">
        <v>202</v>
      </c>
      <c r="BW9" s="1" t="s">
        <v>202</v>
      </c>
      <c r="BX9" s="1" t="s">
        <v>202</v>
      </c>
      <c r="BY9" s="1" t="s">
        <v>202</v>
      </c>
      <c r="BZ9" s="1" t="s">
        <v>202</v>
      </c>
      <c r="CA9" s="1" t="s">
        <v>202</v>
      </c>
      <c r="CB9" s="1" t="s">
        <v>202</v>
      </c>
      <c r="CC9" s="1" t="s">
        <v>202</v>
      </c>
      <c r="CD9" s="1" t="s">
        <v>202</v>
      </c>
      <c r="CE9" s="1" t="s">
        <v>202</v>
      </c>
      <c r="CF9" s="1" t="s">
        <v>202</v>
      </c>
      <c r="CG9" s="1" t="s">
        <v>201</v>
      </c>
      <c r="CH9" s="1" t="s">
        <v>202</v>
      </c>
      <c r="CI9" s="1" t="s">
        <v>202</v>
      </c>
      <c r="CJ9" s="1" t="s">
        <v>202</v>
      </c>
      <c r="CK9" s="1" t="s">
        <v>202</v>
      </c>
      <c r="CL9" s="1" t="s">
        <v>202</v>
      </c>
      <c r="CM9" s="1" t="s">
        <v>202</v>
      </c>
      <c r="CN9" s="1" t="s">
        <v>202</v>
      </c>
      <c r="CO9" s="1" t="s">
        <v>202</v>
      </c>
      <c r="CP9" s="1" t="s">
        <v>204</v>
      </c>
      <c r="CQ9" s="1" t="s">
        <v>204</v>
      </c>
      <c r="CR9" s="1" t="s">
        <v>204</v>
      </c>
      <c r="CS9" s="1" t="s">
        <v>204</v>
      </c>
      <c r="CT9" s="1" t="s">
        <v>204</v>
      </c>
      <c r="CU9" s="1" t="s">
        <v>204</v>
      </c>
      <c r="CV9" s="1" t="s">
        <v>204</v>
      </c>
      <c r="CW9" s="1" t="s">
        <v>204</v>
      </c>
      <c r="CX9" s="1" t="s">
        <v>204</v>
      </c>
      <c r="CY9" s="1" t="s">
        <v>204</v>
      </c>
      <c r="CZ9" s="1" t="s">
        <v>204</v>
      </c>
      <c r="DA9" s="1" t="s">
        <v>204</v>
      </c>
      <c r="DB9" s="1" t="s">
        <v>204</v>
      </c>
      <c r="DC9" s="1" t="s">
        <v>204</v>
      </c>
      <c r="DD9" s="1" t="s">
        <v>204</v>
      </c>
      <c r="DE9" s="1" t="s">
        <v>204</v>
      </c>
      <c r="DF9" s="1" t="s">
        <v>204</v>
      </c>
      <c r="DG9" s="1" t="s">
        <v>204</v>
      </c>
      <c r="DH9" s="1" t="s">
        <v>204</v>
      </c>
      <c r="DI9" s="1" t="s">
        <v>204</v>
      </c>
      <c r="DJ9" s="1" t="s">
        <v>204</v>
      </c>
      <c r="DK9" s="1" t="s">
        <v>204</v>
      </c>
      <c r="DL9" s="1" t="s">
        <v>204</v>
      </c>
      <c r="DM9" s="1" t="s">
        <v>204</v>
      </c>
      <c r="DN9" s="1" t="s">
        <v>204</v>
      </c>
      <c r="DO9" s="1" t="s">
        <v>204</v>
      </c>
      <c r="DP9" s="1" t="s">
        <v>204</v>
      </c>
      <c r="DQ9" s="1" t="s">
        <v>204</v>
      </c>
      <c r="DR9" s="1" t="s">
        <v>204</v>
      </c>
      <c r="DS9" s="1" t="s">
        <v>204</v>
      </c>
      <c r="DT9" s="1" t="s">
        <v>204</v>
      </c>
      <c r="DU9" s="1" t="s">
        <v>204</v>
      </c>
      <c r="DV9" s="1" t="s">
        <v>204</v>
      </c>
      <c r="DW9" s="1" t="s">
        <v>204</v>
      </c>
      <c r="DX9" s="1" t="s">
        <v>204</v>
      </c>
      <c r="DY9" s="1" t="s">
        <v>204</v>
      </c>
      <c r="DZ9" s="1" t="s">
        <v>204</v>
      </c>
      <c r="EA9" s="1" t="s">
        <v>204</v>
      </c>
      <c r="EB9" s="1" t="s">
        <v>204</v>
      </c>
      <c r="EC9" s="1" t="s">
        <v>204</v>
      </c>
      <c r="ED9" s="1" t="s">
        <v>204</v>
      </c>
      <c r="EE9" s="1" t="s">
        <v>204</v>
      </c>
      <c r="EF9" s="1" t="s">
        <v>204</v>
      </c>
      <c r="EG9" s="1" t="s">
        <v>204</v>
      </c>
      <c r="EH9" s="1" t="s">
        <v>204</v>
      </c>
      <c r="EI9" s="1" t="s">
        <v>204</v>
      </c>
      <c r="EJ9" s="1" t="s">
        <v>205</v>
      </c>
      <c r="EK9" s="1" t="s">
        <v>205</v>
      </c>
      <c r="EL9" s="1" t="s">
        <v>205</v>
      </c>
      <c r="EM9" s="1" t="s">
        <v>205</v>
      </c>
      <c r="EN9" s="1" t="s">
        <v>205</v>
      </c>
      <c r="EO9" s="1" t="s">
        <v>205</v>
      </c>
      <c r="EP9" s="1" t="s">
        <v>205</v>
      </c>
      <c r="EQ9" s="1" t="s">
        <v>205</v>
      </c>
      <c r="ER9" s="1" t="s">
        <v>205</v>
      </c>
      <c r="ES9" s="1" t="s">
        <v>205</v>
      </c>
      <c r="ET9" s="1" t="s">
        <v>205</v>
      </c>
      <c r="EU9" s="1" t="s">
        <v>205</v>
      </c>
      <c r="EV9" s="1" t="s">
        <v>205</v>
      </c>
      <c r="EW9" s="1" t="s">
        <v>205</v>
      </c>
      <c r="EX9" s="1" t="s">
        <v>205</v>
      </c>
      <c r="EY9" s="1" t="s">
        <v>205</v>
      </c>
      <c r="EZ9" s="1" t="s">
        <v>205</v>
      </c>
      <c r="FA9" s="1" t="s">
        <v>205</v>
      </c>
      <c r="FB9" s="1" t="s">
        <v>205</v>
      </c>
      <c r="FC9" s="1" t="s">
        <v>205</v>
      </c>
      <c r="FD9" s="1" t="s">
        <v>205</v>
      </c>
      <c r="FE9" s="1" t="s">
        <v>205</v>
      </c>
      <c r="FF9" s="1" t="s">
        <v>205</v>
      </c>
      <c r="FG9" s="1" t="s">
        <v>205</v>
      </c>
      <c r="FH9" s="1" t="s">
        <v>205</v>
      </c>
      <c r="FI9" s="1" t="s">
        <v>205</v>
      </c>
      <c r="FJ9" s="1" t="s">
        <v>205</v>
      </c>
      <c r="FK9" s="1" t="s">
        <v>205</v>
      </c>
      <c r="FL9" s="1" t="s">
        <v>205</v>
      </c>
      <c r="FM9" s="1" t="s">
        <v>205</v>
      </c>
      <c r="FN9" s="1" t="s">
        <v>205</v>
      </c>
      <c r="FO9" s="1" t="s">
        <v>205</v>
      </c>
      <c r="FP9" s="1" t="s">
        <v>205</v>
      </c>
      <c r="FQ9" s="1" t="s">
        <v>205</v>
      </c>
      <c r="FR9" s="1" t="s">
        <v>205</v>
      </c>
      <c r="FS9" s="1" t="s">
        <v>205</v>
      </c>
      <c r="FT9" s="1" t="s">
        <v>205</v>
      </c>
      <c r="FU9" s="1" t="s">
        <v>205</v>
      </c>
      <c r="FV9" s="1" t="s">
        <v>205</v>
      </c>
      <c r="FW9" s="1" t="s">
        <v>205</v>
      </c>
      <c r="FX9" s="1" t="s">
        <v>205</v>
      </c>
      <c r="FY9" s="1" t="s">
        <v>205</v>
      </c>
      <c r="FZ9" s="1" t="s">
        <v>205</v>
      </c>
      <c r="GA9" s="1" t="s">
        <v>205</v>
      </c>
      <c r="GB9" s="1" t="s">
        <v>205</v>
      </c>
      <c r="GC9" s="1" t="s">
        <v>205</v>
      </c>
      <c r="GD9" s="1" t="s">
        <v>207</v>
      </c>
      <c r="GE9" s="1" t="s">
        <v>208</v>
      </c>
      <c r="GF9" s="1" t="s">
        <v>209</v>
      </c>
      <c r="GG9" s="1" t="s">
        <v>210</v>
      </c>
      <c r="GH9" s="1" t="s">
        <v>211</v>
      </c>
      <c r="GI9" s="1" t="s">
        <v>230</v>
      </c>
      <c r="GJ9" s="1" t="s">
        <v>212</v>
      </c>
      <c r="GK9" s="1" t="s">
        <v>212</v>
      </c>
      <c r="GL9" s="1" t="s">
        <v>212</v>
      </c>
      <c r="GM9" s="1" t="s">
        <v>230</v>
      </c>
      <c r="GN9" s="1" t="s">
        <v>208</v>
      </c>
      <c r="GO9" s="1" t="s">
        <v>219</v>
      </c>
      <c r="GP9" s="2" t="s">
        <v>225</v>
      </c>
      <c r="GQ9" s="2"/>
      <c r="GR9" s="2" t="s">
        <v>250</v>
      </c>
    </row>
    <row r="10" spans="1:200" x14ac:dyDescent="0.25">
      <c r="A10" s="1" t="s">
        <v>252</v>
      </c>
      <c r="B10" s="1" t="s">
        <v>200</v>
      </c>
      <c r="C10" s="1" t="s">
        <v>200</v>
      </c>
      <c r="D10" s="1" t="s">
        <v>200</v>
      </c>
      <c r="E10" s="1" t="s">
        <v>200</v>
      </c>
      <c r="F10" s="1" t="s">
        <v>200</v>
      </c>
      <c r="G10" s="1" t="s">
        <v>200</v>
      </c>
      <c r="H10" s="1" t="s">
        <v>200</v>
      </c>
      <c r="I10" s="1" t="s">
        <v>200</v>
      </c>
      <c r="J10" s="1" t="s">
        <v>200</v>
      </c>
      <c r="K10" s="1" t="s">
        <v>200</v>
      </c>
      <c r="L10" s="1" t="s">
        <v>200</v>
      </c>
      <c r="M10" s="1" t="s">
        <v>200</v>
      </c>
      <c r="N10" s="1" t="s">
        <v>200</v>
      </c>
      <c r="O10" s="1" t="s">
        <v>200</v>
      </c>
      <c r="P10" s="1" t="s">
        <v>200</v>
      </c>
      <c r="Q10" s="1" t="s">
        <v>200</v>
      </c>
      <c r="R10" s="1" t="s">
        <v>200</v>
      </c>
      <c r="S10" s="1" t="s">
        <v>200</v>
      </c>
      <c r="T10" s="1" t="s">
        <v>200</v>
      </c>
      <c r="U10" s="1" t="s">
        <v>200</v>
      </c>
      <c r="V10" s="1" t="s">
        <v>200</v>
      </c>
      <c r="W10" s="1" t="s">
        <v>200</v>
      </c>
      <c r="X10" s="1" t="s">
        <v>200</v>
      </c>
      <c r="Y10" s="1" t="s">
        <v>200</v>
      </c>
      <c r="Z10" s="1" t="s">
        <v>200</v>
      </c>
      <c r="AA10" s="1" t="s">
        <v>200</v>
      </c>
      <c r="AB10" s="1" t="s">
        <v>200</v>
      </c>
      <c r="AC10" s="1" t="s">
        <v>200</v>
      </c>
      <c r="AD10" s="1" t="s">
        <v>200</v>
      </c>
      <c r="AE10" s="1" t="s">
        <v>200</v>
      </c>
      <c r="AF10" s="1" t="s">
        <v>200</v>
      </c>
      <c r="AG10" s="1" t="s">
        <v>200</v>
      </c>
      <c r="AH10" s="1" t="s">
        <v>200</v>
      </c>
      <c r="AI10" s="1" t="s">
        <v>200</v>
      </c>
      <c r="AJ10" s="1" t="s">
        <v>200</v>
      </c>
      <c r="AK10" s="1" t="s">
        <v>200</v>
      </c>
      <c r="AL10" s="1" t="s">
        <v>200</v>
      </c>
      <c r="AM10" s="1" t="s">
        <v>200</v>
      </c>
      <c r="AN10" s="1" t="s">
        <v>200</v>
      </c>
      <c r="AO10" s="1" t="s">
        <v>200</v>
      </c>
      <c r="AP10" s="1" t="s">
        <v>200</v>
      </c>
      <c r="AQ10" s="1" t="s">
        <v>200</v>
      </c>
      <c r="AR10" s="1" t="s">
        <v>200</v>
      </c>
      <c r="AS10" s="1" t="s">
        <v>200</v>
      </c>
      <c r="AT10" s="1" t="s">
        <v>200</v>
      </c>
      <c r="AU10" s="1" t="s">
        <v>200</v>
      </c>
      <c r="AV10" s="1" t="s">
        <v>202</v>
      </c>
      <c r="AW10" s="1" t="s">
        <v>202</v>
      </c>
      <c r="AX10" s="1" t="s">
        <v>202</v>
      </c>
      <c r="AY10" s="1" t="s">
        <v>202</v>
      </c>
      <c r="AZ10" s="1" t="s">
        <v>202</v>
      </c>
      <c r="BA10" s="1" t="s">
        <v>202</v>
      </c>
      <c r="BB10" s="1" t="s">
        <v>202</v>
      </c>
      <c r="BC10" s="1" t="s">
        <v>202</v>
      </c>
      <c r="BD10" s="1" t="s">
        <v>202</v>
      </c>
      <c r="BE10" s="1" t="s">
        <v>202</v>
      </c>
      <c r="BF10" s="1" t="s">
        <v>202</v>
      </c>
      <c r="BG10" s="1" t="s">
        <v>202</v>
      </c>
      <c r="BH10" s="1" t="s">
        <v>202</v>
      </c>
      <c r="BI10" s="1" t="s">
        <v>202</v>
      </c>
      <c r="BJ10" s="1" t="s">
        <v>202</v>
      </c>
      <c r="BK10" s="1" t="s">
        <v>202</v>
      </c>
      <c r="BL10" s="1" t="s">
        <v>202</v>
      </c>
      <c r="BM10" s="1" t="s">
        <v>202</v>
      </c>
      <c r="BN10" s="1" t="s">
        <v>202</v>
      </c>
      <c r="BO10" s="1" t="s">
        <v>202</v>
      </c>
      <c r="BP10" s="1" t="s">
        <v>202</v>
      </c>
      <c r="BQ10" s="1" t="s">
        <v>202</v>
      </c>
      <c r="BR10" s="1" t="s">
        <v>202</v>
      </c>
      <c r="BS10" s="1" t="s">
        <v>202</v>
      </c>
      <c r="BT10" s="1" t="s">
        <v>202</v>
      </c>
      <c r="BU10" s="1" t="s">
        <v>202</v>
      </c>
      <c r="BV10" s="1" t="s">
        <v>202</v>
      </c>
      <c r="BW10" s="1" t="s">
        <v>202</v>
      </c>
      <c r="BX10" s="1" t="s">
        <v>202</v>
      </c>
      <c r="BY10" s="1" t="s">
        <v>202</v>
      </c>
      <c r="BZ10" s="1" t="s">
        <v>202</v>
      </c>
      <c r="CA10" s="1" t="s">
        <v>202</v>
      </c>
      <c r="CB10" s="1" t="s">
        <v>202</v>
      </c>
      <c r="CC10" s="1" t="s">
        <v>202</v>
      </c>
      <c r="CD10" s="1" t="s">
        <v>202</v>
      </c>
      <c r="CE10" s="1" t="s">
        <v>202</v>
      </c>
      <c r="CF10" s="1" t="s">
        <v>202</v>
      </c>
      <c r="CG10" s="1" t="s">
        <v>202</v>
      </c>
      <c r="CH10" s="1" t="s">
        <v>202</v>
      </c>
      <c r="CI10" s="1" t="s">
        <v>202</v>
      </c>
      <c r="CJ10" s="1" t="s">
        <v>202</v>
      </c>
      <c r="CK10" s="1" t="s">
        <v>202</v>
      </c>
      <c r="CL10" s="1" t="s">
        <v>202</v>
      </c>
      <c r="CM10" s="1" t="s">
        <v>202</v>
      </c>
      <c r="CN10" s="1" t="s">
        <v>202</v>
      </c>
      <c r="CO10" s="1" t="s">
        <v>202</v>
      </c>
      <c r="CP10" s="1" t="s">
        <v>204</v>
      </c>
      <c r="CQ10" s="1" t="s">
        <v>204</v>
      </c>
      <c r="CR10" s="1" t="s">
        <v>204</v>
      </c>
      <c r="CS10" s="1" t="s">
        <v>204</v>
      </c>
      <c r="CT10" s="1" t="s">
        <v>204</v>
      </c>
      <c r="CU10" s="1" t="s">
        <v>204</v>
      </c>
      <c r="CV10" s="1" t="s">
        <v>204</v>
      </c>
      <c r="CW10" s="1" t="s">
        <v>204</v>
      </c>
      <c r="CX10" s="1" t="s">
        <v>204</v>
      </c>
      <c r="CY10" s="1" t="s">
        <v>204</v>
      </c>
      <c r="CZ10" s="1" t="s">
        <v>204</v>
      </c>
      <c r="DA10" s="1" t="s">
        <v>204</v>
      </c>
      <c r="DB10" s="1" t="s">
        <v>204</v>
      </c>
      <c r="DC10" s="1" t="s">
        <v>204</v>
      </c>
      <c r="DD10" s="1" t="s">
        <v>204</v>
      </c>
      <c r="DE10" s="1" t="s">
        <v>204</v>
      </c>
      <c r="DF10" s="1" t="s">
        <v>204</v>
      </c>
      <c r="DG10" s="1" t="s">
        <v>204</v>
      </c>
      <c r="DH10" s="1" t="s">
        <v>204</v>
      </c>
      <c r="DI10" s="1" t="s">
        <v>204</v>
      </c>
      <c r="DJ10" s="1" t="s">
        <v>204</v>
      </c>
      <c r="DK10" s="1" t="s">
        <v>204</v>
      </c>
      <c r="DL10" s="1" t="s">
        <v>204</v>
      </c>
      <c r="DM10" s="1" t="s">
        <v>204</v>
      </c>
      <c r="DN10" s="1" t="s">
        <v>204</v>
      </c>
      <c r="DO10" s="1" t="s">
        <v>204</v>
      </c>
      <c r="DP10" s="1" t="s">
        <v>204</v>
      </c>
      <c r="DQ10" s="1" t="s">
        <v>204</v>
      </c>
      <c r="DR10" s="1" t="s">
        <v>204</v>
      </c>
      <c r="DS10" s="1" t="s">
        <v>204</v>
      </c>
      <c r="DT10" s="1" t="s">
        <v>204</v>
      </c>
      <c r="DU10" s="1" t="s">
        <v>204</v>
      </c>
      <c r="DV10" s="1" t="s">
        <v>204</v>
      </c>
      <c r="DW10" s="1" t="s">
        <v>204</v>
      </c>
      <c r="DX10" s="1" t="s">
        <v>204</v>
      </c>
      <c r="DY10" s="1" t="s">
        <v>204</v>
      </c>
      <c r="DZ10" s="1" t="s">
        <v>204</v>
      </c>
      <c r="EA10" s="1" t="s">
        <v>204</v>
      </c>
      <c r="EB10" s="1" t="s">
        <v>204</v>
      </c>
      <c r="EC10" s="1" t="s">
        <v>204</v>
      </c>
      <c r="ED10" s="1" t="s">
        <v>204</v>
      </c>
      <c r="EE10" s="1" t="s">
        <v>204</v>
      </c>
      <c r="EF10" s="1" t="s">
        <v>204</v>
      </c>
      <c r="EG10" s="1" t="s">
        <v>204</v>
      </c>
      <c r="EH10" s="1" t="s">
        <v>204</v>
      </c>
      <c r="EI10" s="1" t="s">
        <v>204</v>
      </c>
      <c r="EJ10" s="1" t="s">
        <v>205</v>
      </c>
      <c r="EK10" s="1" t="s">
        <v>205</v>
      </c>
      <c r="EL10" s="1" t="s">
        <v>205</v>
      </c>
      <c r="EM10" s="1" t="s">
        <v>205</v>
      </c>
      <c r="EN10" s="1" t="s">
        <v>205</v>
      </c>
      <c r="EO10" s="1" t="s">
        <v>205</v>
      </c>
      <c r="EP10" s="1" t="s">
        <v>205</v>
      </c>
      <c r="EQ10" s="1" t="s">
        <v>205</v>
      </c>
      <c r="ER10" s="1" t="s">
        <v>205</v>
      </c>
      <c r="ES10" s="1" t="s">
        <v>205</v>
      </c>
      <c r="ET10" s="1" t="s">
        <v>205</v>
      </c>
      <c r="EU10" s="1" t="s">
        <v>205</v>
      </c>
      <c r="EV10" s="1" t="s">
        <v>205</v>
      </c>
      <c r="EW10" s="1" t="s">
        <v>205</v>
      </c>
      <c r="EX10" s="1" t="s">
        <v>205</v>
      </c>
      <c r="EY10" s="1" t="s">
        <v>205</v>
      </c>
      <c r="EZ10" s="1" t="s">
        <v>205</v>
      </c>
      <c r="FA10" s="1" t="s">
        <v>205</v>
      </c>
      <c r="FB10" s="1" t="s">
        <v>205</v>
      </c>
      <c r="FC10" s="1" t="s">
        <v>205</v>
      </c>
      <c r="FD10" s="1" t="s">
        <v>205</v>
      </c>
      <c r="FE10" s="1" t="s">
        <v>205</v>
      </c>
      <c r="FF10" s="1" t="s">
        <v>205</v>
      </c>
      <c r="FG10" s="1" t="s">
        <v>205</v>
      </c>
      <c r="FH10" s="1" t="s">
        <v>205</v>
      </c>
      <c r="FI10" s="1" t="s">
        <v>205</v>
      </c>
      <c r="FJ10" s="1" t="s">
        <v>205</v>
      </c>
      <c r="FK10" s="1" t="s">
        <v>205</v>
      </c>
      <c r="FL10" s="1" t="s">
        <v>205</v>
      </c>
      <c r="FM10" s="1" t="s">
        <v>205</v>
      </c>
      <c r="FN10" s="1" t="s">
        <v>205</v>
      </c>
      <c r="FO10" s="1" t="s">
        <v>205</v>
      </c>
      <c r="FP10" s="1" t="s">
        <v>205</v>
      </c>
      <c r="FQ10" s="1" t="s">
        <v>205</v>
      </c>
      <c r="FR10" s="1" t="s">
        <v>205</v>
      </c>
      <c r="FS10" s="1" t="s">
        <v>205</v>
      </c>
      <c r="FT10" s="1" t="s">
        <v>205</v>
      </c>
      <c r="FU10" s="1" t="s">
        <v>205</v>
      </c>
      <c r="FV10" s="1" t="s">
        <v>205</v>
      </c>
      <c r="FW10" s="1" t="s">
        <v>205</v>
      </c>
      <c r="FX10" s="1" t="s">
        <v>205</v>
      </c>
      <c r="FY10" s="1" t="s">
        <v>205</v>
      </c>
      <c r="FZ10" s="1" t="s">
        <v>205</v>
      </c>
      <c r="GA10" s="1" t="s">
        <v>205</v>
      </c>
      <c r="GB10" s="1" t="s">
        <v>205</v>
      </c>
      <c r="GC10" s="1" t="s">
        <v>205</v>
      </c>
      <c r="GD10" s="1" t="s">
        <v>207</v>
      </c>
      <c r="GE10" s="1" t="s">
        <v>208</v>
      </c>
      <c r="GF10" s="1" t="s">
        <v>209</v>
      </c>
      <c r="GG10" s="1" t="s">
        <v>210</v>
      </c>
      <c r="GH10" s="1" t="s">
        <v>211</v>
      </c>
      <c r="GI10" s="1" t="s">
        <v>211</v>
      </c>
      <c r="GJ10" s="1" t="s">
        <v>212</v>
      </c>
      <c r="GK10" s="1" t="s">
        <v>212</v>
      </c>
      <c r="GL10" s="1" t="s">
        <v>212</v>
      </c>
      <c r="GM10" s="1" t="s">
        <v>211</v>
      </c>
      <c r="GN10" s="1" t="s">
        <v>208</v>
      </c>
      <c r="GO10" s="1" t="s">
        <v>219</v>
      </c>
      <c r="GP10" s="2" t="s">
        <v>253</v>
      </c>
      <c r="GQ10" s="2"/>
      <c r="GR10" s="2" t="s">
        <v>253</v>
      </c>
    </row>
    <row r="11" spans="1:200" x14ac:dyDescent="0.25">
      <c r="A11" s="1" t="s">
        <v>255</v>
      </c>
      <c r="B11" s="1" t="s">
        <v>200</v>
      </c>
      <c r="C11" s="1" t="s">
        <v>200</v>
      </c>
      <c r="D11" s="1" t="s">
        <v>200</v>
      </c>
      <c r="E11" s="1" t="s">
        <v>200</v>
      </c>
      <c r="F11" s="1" t="s">
        <v>200</v>
      </c>
      <c r="G11" s="1" t="s">
        <v>200</v>
      </c>
      <c r="H11" s="1" t="s">
        <v>200</v>
      </c>
      <c r="I11" s="1" t="s">
        <v>200</v>
      </c>
      <c r="J11" s="1" t="s">
        <v>200</v>
      </c>
      <c r="K11" s="1" t="s">
        <v>200</v>
      </c>
      <c r="L11" s="1" t="s">
        <v>200</v>
      </c>
      <c r="M11" s="1" t="s">
        <v>200</v>
      </c>
      <c r="N11" s="1" t="s">
        <v>200</v>
      </c>
      <c r="O11" s="1" t="s">
        <v>200</v>
      </c>
      <c r="P11" s="1" t="s">
        <v>200</v>
      </c>
      <c r="Q11" s="1" t="s">
        <v>200</v>
      </c>
      <c r="R11" s="1" t="s">
        <v>200</v>
      </c>
      <c r="S11" s="1" t="s">
        <v>200</v>
      </c>
      <c r="T11" s="1" t="s">
        <v>200</v>
      </c>
      <c r="U11" s="1" t="s">
        <v>200</v>
      </c>
      <c r="V11" s="1" t="s">
        <v>200</v>
      </c>
      <c r="W11" s="1" t="s">
        <v>200</v>
      </c>
      <c r="X11" s="1" t="s">
        <v>200</v>
      </c>
      <c r="Y11" s="1" t="s">
        <v>200</v>
      </c>
      <c r="Z11" s="1" t="s">
        <v>200</v>
      </c>
      <c r="AA11" s="1" t="s">
        <v>200</v>
      </c>
      <c r="AB11" s="1" t="s">
        <v>200</v>
      </c>
      <c r="AC11" s="1" t="s">
        <v>200</v>
      </c>
      <c r="AD11" s="1" t="s">
        <v>200</v>
      </c>
      <c r="AE11" s="1" t="s">
        <v>200</v>
      </c>
      <c r="AF11" s="1" t="s">
        <v>200</v>
      </c>
      <c r="AG11" s="1" t="s">
        <v>200</v>
      </c>
      <c r="AH11" s="1" t="s">
        <v>200</v>
      </c>
      <c r="AI11" s="1" t="s">
        <v>200</v>
      </c>
      <c r="AJ11" s="1" t="s">
        <v>200</v>
      </c>
      <c r="AK11" s="1" t="s">
        <v>200</v>
      </c>
      <c r="AL11" s="1" t="s">
        <v>200</v>
      </c>
      <c r="AM11" s="1" t="s">
        <v>200</v>
      </c>
      <c r="AN11" s="1" t="s">
        <v>200</v>
      </c>
      <c r="AO11" s="1" t="s">
        <v>200</v>
      </c>
      <c r="AP11" s="1" t="s">
        <v>200</v>
      </c>
      <c r="AQ11" s="1" t="s">
        <v>200</v>
      </c>
      <c r="AR11" s="1" t="s">
        <v>200</v>
      </c>
      <c r="AS11" s="1" t="s">
        <v>200</v>
      </c>
      <c r="AT11" s="1" t="s">
        <v>200</v>
      </c>
      <c r="AU11" s="1" t="s">
        <v>200</v>
      </c>
      <c r="AV11" s="1" t="s">
        <v>202</v>
      </c>
      <c r="AW11" s="1" t="s">
        <v>202</v>
      </c>
      <c r="AX11" s="1" t="s">
        <v>202</v>
      </c>
      <c r="AY11" s="1" t="s">
        <v>202</v>
      </c>
      <c r="AZ11" s="1" t="s">
        <v>202</v>
      </c>
      <c r="BA11" s="1" t="s">
        <v>202</v>
      </c>
      <c r="BB11" s="1" t="s">
        <v>202</v>
      </c>
      <c r="BC11" s="1" t="s">
        <v>202</v>
      </c>
      <c r="BD11" s="1" t="s">
        <v>202</v>
      </c>
      <c r="BE11" s="1" t="s">
        <v>202</v>
      </c>
      <c r="BF11" s="1" t="s">
        <v>202</v>
      </c>
      <c r="BG11" s="1" t="s">
        <v>202</v>
      </c>
      <c r="BH11" s="1" t="s">
        <v>202</v>
      </c>
      <c r="BI11" s="1" t="s">
        <v>202</v>
      </c>
      <c r="BJ11" s="1" t="s">
        <v>202</v>
      </c>
      <c r="BK11" s="1" t="s">
        <v>202</v>
      </c>
      <c r="BL11" s="1" t="s">
        <v>202</v>
      </c>
      <c r="BM11" s="1" t="s">
        <v>202</v>
      </c>
      <c r="BN11" s="1" t="s">
        <v>202</v>
      </c>
      <c r="BO11" s="1" t="s">
        <v>202</v>
      </c>
      <c r="BP11" s="1" t="s">
        <v>202</v>
      </c>
      <c r="BQ11" s="1" t="s">
        <v>202</v>
      </c>
      <c r="BR11" s="1" t="s">
        <v>202</v>
      </c>
      <c r="BS11" s="1" t="s">
        <v>202</v>
      </c>
      <c r="BT11" s="1" t="s">
        <v>202</v>
      </c>
      <c r="BU11" s="1" t="s">
        <v>202</v>
      </c>
      <c r="BV11" s="1" t="s">
        <v>202</v>
      </c>
      <c r="BW11" s="1" t="s">
        <v>202</v>
      </c>
      <c r="BX11" s="1" t="s">
        <v>202</v>
      </c>
      <c r="BY11" s="1" t="s">
        <v>202</v>
      </c>
      <c r="BZ11" s="1" t="s">
        <v>202</v>
      </c>
      <c r="CA11" s="1" t="s">
        <v>202</v>
      </c>
      <c r="CB11" s="1" t="s">
        <v>202</v>
      </c>
      <c r="CC11" s="1" t="s">
        <v>202</v>
      </c>
      <c r="CD11" s="1" t="s">
        <v>202</v>
      </c>
      <c r="CE11" s="1" t="s">
        <v>202</v>
      </c>
      <c r="CF11" s="1" t="s">
        <v>202</v>
      </c>
      <c r="CG11" s="1" t="s">
        <v>202</v>
      </c>
      <c r="CH11" s="1" t="s">
        <v>202</v>
      </c>
      <c r="CI11" s="1" t="s">
        <v>202</v>
      </c>
      <c r="CJ11" s="1" t="s">
        <v>202</v>
      </c>
      <c r="CK11" s="1" t="s">
        <v>202</v>
      </c>
      <c r="CL11" s="1" t="s">
        <v>202</v>
      </c>
      <c r="CM11" s="1" t="s">
        <v>202</v>
      </c>
      <c r="CN11" s="1" t="s">
        <v>202</v>
      </c>
      <c r="CO11" s="1" t="s">
        <v>202</v>
      </c>
      <c r="CP11" s="1" t="s">
        <v>204</v>
      </c>
      <c r="CQ11" s="1" t="s">
        <v>204</v>
      </c>
      <c r="CR11" s="1" t="s">
        <v>204</v>
      </c>
      <c r="CS11" s="1" t="s">
        <v>204</v>
      </c>
      <c r="CT11" s="1" t="s">
        <v>204</v>
      </c>
      <c r="CU11" s="1" t="s">
        <v>204</v>
      </c>
      <c r="CV11" s="1" t="s">
        <v>204</v>
      </c>
      <c r="CW11" s="1" t="s">
        <v>204</v>
      </c>
      <c r="CX11" s="1" t="s">
        <v>204</v>
      </c>
      <c r="CY11" s="1" t="s">
        <v>204</v>
      </c>
      <c r="CZ11" s="1" t="s">
        <v>204</v>
      </c>
      <c r="DA11" s="1" t="s">
        <v>204</v>
      </c>
      <c r="DB11" s="1" t="s">
        <v>204</v>
      </c>
      <c r="DC11" s="1" t="s">
        <v>204</v>
      </c>
      <c r="DD11" s="1" t="s">
        <v>204</v>
      </c>
      <c r="DE11" s="1" t="s">
        <v>204</v>
      </c>
      <c r="DF11" s="1" t="s">
        <v>204</v>
      </c>
      <c r="DG11" s="1" t="s">
        <v>204</v>
      </c>
      <c r="DH11" s="1" t="s">
        <v>204</v>
      </c>
      <c r="DI11" s="1" t="s">
        <v>204</v>
      </c>
      <c r="DJ11" s="1" t="s">
        <v>204</v>
      </c>
      <c r="DK11" s="1" t="s">
        <v>204</v>
      </c>
      <c r="DL11" s="1" t="s">
        <v>204</v>
      </c>
      <c r="DM11" s="1" t="s">
        <v>204</v>
      </c>
      <c r="DN11" s="1" t="s">
        <v>204</v>
      </c>
      <c r="DO11" s="1" t="s">
        <v>204</v>
      </c>
      <c r="DP11" s="1" t="s">
        <v>204</v>
      </c>
      <c r="DQ11" s="1" t="s">
        <v>204</v>
      </c>
      <c r="DR11" s="1" t="s">
        <v>204</v>
      </c>
      <c r="DS11" s="1" t="s">
        <v>204</v>
      </c>
      <c r="DT11" s="1" t="s">
        <v>204</v>
      </c>
      <c r="DU11" s="1" t="s">
        <v>204</v>
      </c>
      <c r="DV11" s="1" t="s">
        <v>204</v>
      </c>
      <c r="DW11" s="1" t="s">
        <v>204</v>
      </c>
      <c r="DX11" s="1" t="s">
        <v>204</v>
      </c>
      <c r="DY11" s="1" t="s">
        <v>204</v>
      </c>
      <c r="DZ11" s="1" t="s">
        <v>204</v>
      </c>
      <c r="EA11" s="1" t="s">
        <v>204</v>
      </c>
      <c r="EB11" s="1" t="s">
        <v>204</v>
      </c>
      <c r="EC11" s="1" t="s">
        <v>204</v>
      </c>
      <c r="ED11" s="1" t="s">
        <v>204</v>
      </c>
      <c r="EE11" s="1" t="s">
        <v>204</v>
      </c>
      <c r="EF11" s="1" t="s">
        <v>204</v>
      </c>
      <c r="EG11" s="1" t="s">
        <v>204</v>
      </c>
      <c r="EH11" s="1" t="s">
        <v>204</v>
      </c>
      <c r="EI11" s="1" t="s">
        <v>204</v>
      </c>
      <c r="EJ11" s="1" t="s">
        <v>205</v>
      </c>
      <c r="EK11" s="1" t="s">
        <v>205</v>
      </c>
      <c r="EL11" s="1" t="s">
        <v>205</v>
      </c>
      <c r="EM11" s="1" t="s">
        <v>205</v>
      </c>
      <c r="EN11" s="1" t="s">
        <v>205</v>
      </c>
      <c r="EO11" s="1" t="s">
        <v>205</v>
      </c>
      <c r="EP11" s="1" t="s">
        <v>205</v>
      </c>
      <c r="EQ11" s="1" t="s">
        <v>205</v>
      </c>
      <c r="ER11" s="1" t="s">
        <v>205</v>
      </c>
      <c r="ES11" s="1" t="s">
        <v>205</v>
      </c>
      <c r="ET11" s="1" t="s">
        <v>205</v>
      </c>
      <c r="EU11" s="1" t="s">
        <v>205</v>
      </c>
      <c r="EV11" s="1" t="s">
        <v>205</v>
      </c>
      <c r="EW11" s="1" t="s">
        <v>205</v>
      </c>
      <c r="EX11" s="1" t="s">
        <v>205</v>
      </c>
      <c r="EY11" s="1" t="s">
        <v>205</v>
      </c>
      <c r="EZ11" s="1" t="s">
        <v>205</v>
      </c>
      <c r="FA11" s="1" t="s">
        <v>205</v>
      </c>
      <c r="FB11" s="1" t="s">
        <v>205</v>
      </c>
      <c r="FC11" s="1" t="s">
        <v>205</v>
      </c>
      <c r="FD11" s="1" t="s">
        <v>205</v>
      </c>
      <c r="FE11" s="1" t="s">
        <v>205</v>
      </c>
      <c r="FF11" s="1" t="s">
        <v>205</v>
      </c>
      <c r="FG11" s="1" t="s">
        <v>205</v>
      </c>
      <c r="FH11" s="1" t="s">
        <v>205</v>
      </c>
      <c r="FI11" s="1" t="s">
        <v>205</v>
      </c>
      <c r="FJ11" s="1" t="s">
        <v>205</v>
      </c>
      <c r="FK11" s="1" t="s">
        <v>205</v>
      </c>
      <c r="FL11" s="1" t="s">
        <v>205</v>
      </c>
      <c r="FM11" s="1" t="s">
        <v>205</v>
      </c>
      <c r="FN11" s="1" t="s">
        <v>205</v>
      </c>
      <c r="FO11" s="1" t="s">
        <v>205</v>
      </c>
      <c r="FP11" s="1" t="s">
        <v>205</v>
      </c>
      <c r="FQ11" s="1" t="s">
        <v>205</v>
      </c>
      <c r="FR11" s="1" t="s">
        <v>205</v>
      </c>
      <c r="FS11" s="1" t="s">
        <v>205</v>
      </c>
      <c r="FT11" s="1" t="s">
        <v>205</v>
      </c>
      <c r="FU11" s="1" t="s">
        <v>205</v>
      </c>
      <c r="FV11" s="1" t="s">
        <v>205</v>
      </c>
      <c r="FW11" s="1" t="s">
        <v>205</v>
      </c>
      <c r="FX11" s="1" t="s">
        <v>205</v>
      </c>
      <c r="FY11" s="1" t="s">
        <v>205</v>
      </c>
      <c r="FZ11" s="1" t="s">
        <v>205</v>
      </c>
      <c r="GA11" s="1" t="s">
        <v>205</v>
      </c>
      <c r="GB11" s="1" t="s">
        <v>205</v>
      </c>
      <c r="GC11" s="1" t="s">
        <v>205</v>
      </c>
      <c r="GD11" s="1" t="s">
        <v>207</v>
      </c>
      <c r="GE11" s="1" t="s">
        <v>208</v>
      </c>
      <c r="GF11" s="1" t="s">
        <v>209</v>
      </c>
      <c r="GG11" s="1" t="s">
        <v>210</v>
      </c>
      <c r="GH11" s="1" t="s">
        <v>211</v>
      </c>
      <c r="GI11" s="1" t="s">
        <v>211</v>
      </c>
      <c r="GJ11" s="1" t="s">
        <v>212</v>
      </c>
      <c r="GK11" s="1" t="s">
        <v>212</v>
      </c>
      <c r="GL11" s="1" t="s">
        <v>212</v>
      </c>
      <c r="GM11" s="1" t="s">
        <v>211</v>
      </c>
      <c r="GN11" s="1" t="s">
        <v>208</v>
      </c>
      <c r="GO11" s="1" t="s">
        <v>219</v>
      </c>
      <c r="GP11" s="2" t="s">
        <v>256</v>
      </c>
      <c r="GQ11" s="2"/>
      <c r="GR11" s="2" t="s">
        <v>256</v>
      </c>
    </row>
    <row r="12" spans="1:200" x14ac:dyDescent="0.25">
      <c r="A12" s="1" t="s">
        <v>258</v>
      </c>
      <c r="B12" s="1" t="s">
        <v>200</v>
      </c>
      <c r="C12" s="1" t="s">
        <v>200</v>
      </c>
      <c r="D12" s="1" t="s">
        <v>200</v>
      </c>
      <c r="E12" s="1" t="s">
        <v>200</v>
      </c>
      <c r="F12" s="1" t="s">
        <v>199</v>
      </c>
      <c r="G12" s="1" t="s">
        <v>200</v>
      </c>
      <c r="H12" s="1" t="s">
        <v>200</v>
      </c>
      <c r="I12" s="1" t="s">
        <v>199</v>
      </c>
      <c r="J12" s="1" t="s">
        <v>199</v>
      </c>
      <c r="K12" s="1" t="s">
        <v>200</v>
      </c>
      <c r="L12" s="1" t="s">
        <v>200</v>
      </c>
      <c r="M12" s="1" t="s">
        <v>200</v>
      </c>
      <c r="N12" s="1" t="s">
        <v>199</v>
      </c>
      <c r="O12" s="1" t="s">
        <v>199</v>
      </c>
      <c r="P12" s="1" t="s">
        <v>200</v>
      </c>
      <c r="Q12" s="1" t="s">
        <v>199</v>
      </c>
      <c r="R12" s="1" t="s">
        <v>200</v>
      </c>
      <c r="S12" s="1" t="s">
        <v>199</v>
      </c>
      <c r="T12" s="1" t="s">
        <v>200</v>
      </c>
      <c r="U12" s="1" t="s">
        <v>200</v>
      </c>
      <c r="V12" s="1" t="s">
        <v>199</v>
      </c>
      <c r="W12" s="1" t="s">
        <v>199</v>
      </c>
      <c r="X12" s="1" t="s">
        <v>200</v>
      </c>
      <c r="Y12" s="1" t="s">
        <v>200</v>
      </c>
      <c r="Z12" s="1" t="s">
        <v>200</v>
      </c>
      <c r="AA12" s="1" t="s">
        <v>200</v>
      </c>
      <c r="AB12" s="1" t="s">
        <v>200</v>
      </c>
      <c r="AC12" s="1" t="s">
        <v>200</v>
      </c>
      <c r="AD12" s="1" t="s">
        <v>200</v>
      </c>
      <c r="AE12" s="1" t="s">
        <v>200</v>
      </c>
      <c r="AF12" s="1" t="s">
        <v>200</v>
      </c>
      <c r="AG12" s="1" t="s">
        <v>199</v>
      </c>
      <c r="AH12" s="1" t="s">
        <v>200</v>
      </c>
      <c r="AI12" s="1" t="s">
        <v>200</v>
      </c>
      <c r="AJ12" s="1" t="s">
        <v>200</v>
      </c>
      <c r="AK12" s="1" t="s">
        <v>200</v>
      </c>
      <c r="AL12" s="1" t="s">
        <v>200</v>
      </c>
      <c r="AM12" s="1" t="s">
        <v>199</v>
      </c>
      <c r="AN12" s="1" t="s">
        <v>199</v>
      </c>
      <c r="AO12" s="1" t="s">
        <v>200</v>
      </c>
      <c r="AP12" s="1" t="s">
        <v>200</v>
      </c>
      <c r="AQ12" s="1" t="s">
        <v>200</v>
      </c>
      <c r="AR12" s="1" t="s">
        <v>200</v>
      </c>
      <c r="AS12" s="1" t="s">
        <v>199</v>
      </c>
      <c r="AT12" s="1" t="s">
        <v>200</v>
      </c>
      <c r="AU12" s="1" t="s">
        <v>200</v>
      </c>
      <c r="AV12" s="1" t="s">
        <v>201</v>
      </c>
      <c r="AW12" s="1" t="s">
        <v>202</v>
      </c>
      <c r="AX12" s="1" t="s">
        <v>202</v>
      </c>
      <c r="AY12" s="1" t="s">
        <v>202</v>
      </c>
      <c r="AZ12" s="1" t="s">
        <v>202</v>
      </c>
      <c r="BA12" s="1" t="s">
        <v>202</v>
      </c>
      <c r="BB12" s="1" t="s">
        <v>201</v>
      </c>
      <c r="BC12" s="1" t="s">
        <v>202</v>
      </c>
      <c r="BD12" s="1" t="s">
        <v>202</v>
      </c>
      <c r="BE12" s="1" t="s">
        <v>201</v>
      </c>
      <c r="BF12" s="1" t="s">
        <v>202</v>
      </c>
      <c r="BG12" s="1" t="s">
        <v>202</v>
      </c>
      <c r="BH12" s="1" t="s">
        <v>202</v>
      </c>
      <c r="BI12" s="1" t="s">
        <v>201</v>
      </c>
      <c r="BJ12" s="1" t="s">
        <v>201</v>
      </c>
      <c r="BK12" s="1" t="s">
        <v>201</v>
      </c>
      <c r="BL12" s="1" t="s">
        <v>202</v>
      </c>
      <c r="BM12" s="1" t="s">
        <v>201</v>
      </c>
      <c r="BN12" s="1" t="s">
        <v>202</v>
      </c>
      <c r="BO12" s="1" t="s">
        <v>201</v>
      </c>
      <c r="BP12" s="1" t="s">
        <v>201</v>
      </c>
      <c r="BQ12" s="1" t="s">
        <v>201</v>
      </c>
      <c r="BR12" s="1" t="s">
        <v>202</v>
      </c>
      <c r="BS12" s="1" t="s">
        <v>202</v>
      </c>
      <c r="BT12" s="1" t="s">
        <v>202</v>
      </c>
      <c r="BU12" s="1" t="s">
        <v>201</v>
      </c>
      <c r="BV12" s="1" t="s">
        <v>202</v>
      </c>
      <c r="BW12" s="1" t="s">
        <v>202</v>
      </c>
      <c r="BX12" s="1" t="s">
        <v>202</v>
      </c>
      <c r="BY12" s="1" t="s">
        <v>202</v>
      </c>
      <c r="BZ12" s="1" t="s">
        <v>202</v>
      </c>
      <c r="CA12" s="1" t="s">
        <v>202</v>
      </c>
      <c r="CB12" s="1" t="s">
        <v>202</v>
      </c>
      <c r="CC12" s="1" t="s">
        <v>202</v>
      </c>
      <c r="CD12" s="1" t="s">
        <v>202</v>
      </c>
      <c r="CE12" s="1" t="s">
        <v>201</v>
      </c>
      <c r="CF12" s="1" t="s">
        <v>201</v>
      </c>
      <c r="CG12" s="1" t="s">
        <v>202</v>
      </c>
      <c r="CH12" s="1" t="s">
        <v>201</v>
      </c>
      <c r="CI12" s="1" t="s">
        <v>202</v>
      </c>
      <c r="CJ12" s="1" t="s">
        <v>202</v>
      </c>
      <c r="CK12" s="1" t="s">
        <v>202</v>
      </c>
      <c r="CL12" s="1" t="s">
        <v>202</v>
      </c>
      <c r="CM12" s="1" t="s">
        <v>202</v>
      </c>
      <c r="CN12" s="1" t="s">
        <v>202</v>
      </c>
      <c r="CO12" s="1" t="s">
        <v>202</v>
      </c>
      <c r="CP12" s="1" t="s">
        <v>204</v>
      </c>
      <c r="CQ12" s="1" t="s">
        <v>204</v>
      </c>
      <c r="CR12" s="1" t="s">
        <v>203</v>
      </c>
      <c r="CS12" s="1" t="s">
        <v>204</v>
      </c>
      <c r="CT12" s="1" t="s">
        <v>204</v>
      </c>
      <c r="CU12" s="1" t="s">
        <v>204</v>
      </c>
      <c r="CV12" s="1" t="s">
        <v>204</v>
      </c>
      <c r="CW12" s="1" t="s">
        <v>204</v>
      </c>
      <c r="CX12" s="1" t="s">
        <v>203</v>
      </c>
      <c r="CY12" s="1" t="s">
        <v>204</v>
      </c>
      <c r="CZ12" s="1" t="s">
        <v>204</v>
      </c>
      <c r="DA12" s="1" t="s">
        <v>204</v>
      </c>
      <c r="DB12" s="1" t="s">
        <v>204</v>
      </c>
      <c r="DC12" s="1" t="s">
        <v>204</v>
      </c>
      <c r="DD12" s="1" t="s">
        <v>204</v>
      </c>
      <c r="DE12" s="1" t="s">
        <v>204</v>
      </c>
      <c r="DF12" s="1" t="s">
        <v>204</v>
      </c>
      <c r="DG12" s="1" t="s">
        <v>204</v>
      </c>
      <c r="DH12" s="1" t="s">
        <v>204</v>
      </c>
      <c r="DI12" s="1" t="s">
        <v>204</v>
      </c>
      <c r="DJ12" s="1" t="s">
        <v>203</v>
      </c>
      <c r="DK12" s="1" t="s">
        <v>203</v>
      </c>
      <c r="DL12" s="1" t="s">
        <v>204</v>
      </c>
      <c r="DM12" s="1" t="s">
        <v>204</v>
      </c>
      <c r="DN12" s="1" t="s">
        <v>204</v>
      </c>
      <c r="DO12" s="1" t="s">
        <v>204</v>
      </c>
      <c r="DP12" s="1" t="s">
        <v>204</v>
      </c>
      <c r="DQ12" s="1" t="s">
        <v>204</v>
      </c>
      <c r="DR12" s="1" t="s">
        <v>204</v>
      </c>
      <c r="DS12" s="1" t="s">
        <v>204</v>
      </c>
      <c r="DT12" s="1" t="s">
        <v>204</v>
      </c>
      <c r="DU12" s="1" t="s">
        <v>204</v>
      </c>
      <c r="DV12" s="1" t="s">
        <v>204</v>
      </c>
      <c r="DW12" s="1" t="s">
        <v>204</v>
      </c>
      <c r="DX12" s="1" t="s">
        <v>204</v>
      </c>
      <c r="DY12" s="1" t="s">
        <v>204</v>
      </c>
      <c r="DZ12" s="1" t="s">
        <v>204</v>
      </c>
      <c r="EA12" s="1" t="s">
        <v>204</v>
      </c>
      <c r="EB12" s="1" t="s">
        <v>204</v>
      </c>
      <c r="EC12" s="1" t="s">
        <v>204</v>
      </c>
      <c r="ED12" s="1" t="s">
        <v>204</v>
      </c>
      <c r="EE12" s="1" t="s">
        <v>204</v>
      </c>
      <c r="EF12" s="1" t="s">
        <v>204</v>
      </c>
      <c r="EG12" s="1" t="s">
        <v>204</v>
      </c>
      <c r="EH12" s="1" t="s">
        <v>204</v>
      </c>
      <c r="EI12" s="1" t="s">
        <v>204</v>
      </c>
      <c r="EJ12" s="1" t="s">
        <v>205</v>
      </c>
      <c r="EK12" s="1" t="s">
        <v>205</v>
      </c>
      <c r="EL12" s="1" t="s">
        <v>205</v>
      </c>
      <c r="EM12" s="1" t="s">
        <v>205</v>
      </c>
      <c r="EN12" s="1" t="s">
        <v>206</v>
      </c>
      <c r="EO12" s="1" t="s">
        <v>205</v>
      </c>
      <c r="EP12" s="1" t="s">
        <v>205</v>
      </c>
      <c r="EQ12" s="1" t="s">
        <v>205</v>
      </c>
      <c r="ER12" s="1" t="s">
        <v>206</v>
      </c>
      <c r="ES12" s="1" t="s">
        <v>205</v>
      </c>
      <c r="ET12" s="1" t="s">
        <v>205</v>
      </c>
      <c r="EU12" s="1" t="s">
        <v>205</v>
      </c>
      <c r="EV12" s="1" t="s">
        <v>205</v>
      </c>
      <c r="EW12" s="1" t="s">
        <v>205</v>
      </c>
      <c r="EX12" s="1" t="s">
        <v>205</v>
      </c>
      <c r="EY12" s="1" t="s">
        <v>205</v>
      </c>
      <c r="EZ12" s="1" t="s">
        <v>205</v>
      </c>
      <c r="FA12" s="1" t="s">
        <v>205</v>
      </c>
      <c r="FB12" s="1" t="s">
        <v>206</v>
      </c>
      <c r="FC12" s="1" t="s">
        <v>205</v>
      </c>
      <c r="FD12" s="1" t="s">
        <v>205</v>
      </c>
      <c r="FE12" s="1" t="s">
        <v>205</v>
      </c>
      <c r="FF12" s="1" t="s">
        <v>205</v>
      </c>
      <c r="FG12" s="1" t="s">
        <v>205</v>
      </c>
      <c r="FH12" s="1" t="s">
        <v>205</v>
      </c>
      <c r="FI12" s="1" t="s">
        <v>205</v>
      </c>
      <c r="FJ12" s="1" t="s">
        <v>205</v>
      </c>
      <c r="FK12" s="1" t="s">
        <v>205</v>
      </c>
      <c r="FL12" s="1" t="s">
        <v>205</v>
      </c>
      <c r="FM12" s="1" t="s">
        <v>205</v>
      </c>
      <c r="FN12" s="1" t="s">
        <v>205</v>
      </c>
      <c r="FO12" s="1" t="s">
        <v>205</v>
      </c>
      <c r="FP12" s="1" t="s">
        <v>205</v>
      </c>
      <c r="FQ12" s="1" t="s">
        <v>205</v>
      </c>
      <c r="FR12" s="1" t="s">
        <v>205</v>
      </c>
      <c r="FS12" s="1" t="s">
        <v>205</v>
      </c>
      <c r="FT12" s="1" t="s">
        <v>205</v>
      </c>
      <c r="FU12" s="1" t="s">
        <v>205</v>
      </c>
      <c r="FV12" s="1" t="s">
        <v>205</v>
      </c>
      <c r="FW12" s="1" t="s">
        <v>206</v>
      </c>
      <c r="FX12" s="1" t="s">
        <v>205</v>
      </c>
      <c r="FY12" s="1" t="s">
        <v>205</v>
      </c>
      <c r="FZ12" s="1" t="s">
        <v>205</v>
      </c>
      <c r="GA12" s="1" t="s">
        <v>205</v>
      </c>
      <c r="GB12" s="1" t="s">
        <v>205</v>
      </c>
      <c r="GC12" s="1" t="s">
        <v>205</v>
      </c>
      <c r="GD12" s="1" t="s">
        <v>207</v>
      </c>
      <c r="GE12" s="1" t="s">
        <v>208</v>
      </c>
      <c r="GF12" s="1" t="s">
        <v>209</v>
      </c>
      <c r="GG12" s="1" t="s">
        <v>218</v>
      </c>
      <c r="GH12" s="1" t="s">
        <v>211</v>
      </c>
      <c r="GI12" s="1" t="s">
        <v>211</v>
      </c>
      <c r="GJ12" s="1" t="s">
        <v>212</v>
      </c>
      <c r="GK12" s="1" t="s">
        <v>212</v>
      </c>
      <c r="GL12" s="1" t="s">
        <v>212</v>
      </c>
      <c r="GM12" s="1" t="s">
        <v>211</v>
      </c>
      <c r="GN12" s="1" t="s">
        <v>208</v>
      </c>
      <c r="GO12" s="1" t="s">
        <v>213</v>
      </c>
      <c r="GP12" s="2" t="s">
        <v>259</v>
      </c>
      <c r="GQ12" s="2"/>
      <c r="GR12" s="2" t="s">
        <v>260</v>
      </c>
    </row>
    <row r="13" spans="1:200" x14ac:dyDescent="0.25">
      <c r="A13" s="1" t="s">
        <v>262</v>
      </c>
      <c r="B13" s="1" t="s">
        <v>199</v>
      </c>
      <c r="C13" s="1" t="s">
        <v>200</v>
      </c>
      <c r="D13" s="1" t="s">
        <v>199</v>
      </c>
      <c r="E13" s="1" t="s">
        <v>228</v>
      </c>
      <c r="F13" s="1" t="s">
        <v>200</v>
      </c>
      <c r="G13" s="1" t="s">
        <v>200</v>
      </c>
      <c r="H13" s="1" t="s">
        <v>199</v>
      </c>
      <c r="I13" s="1" t="s">
        <v>199</v>
      </c>
      <c r="J13" s="1" t="s">
        <v>200</v>
      </c>
      <c r="K13" s="1" t="s">
        <v>200</v>
      </c>
      <c r="L13" s="1" t="s">
        <v>199</v>
      </c>
      <c r="M13" s="1" t="s">
        <v>200</v>
      </c>
      <c r="N13" s="1" t="s">
        <v>199</v>
      </c>
      <c r="O13" s="1" t="s">
        <v>199</v>
      </c>
      <c r="P13" s="1" t="s">
        <v>199</v>
      </c>
      <c r="Q13" s="1" t="s">
        <v>199</v>
      </c>
      <c r="R13" s="1" t="s">
        <v>199</v>
      </c>
      <c r="S13" s="1" t="s">
        <v>200</v>
      </c>
      <c r="T13" s="1" t="s">
        <v>199</v>
      </c>
      <c r="U13" s="1" t="s">
        <v>200</v>
      </c>
      <c r="V13" s="1" t="s">
        <v>200</v>
      </c>
      <c r="W13" s="1" t="s">
        <v>199</v>
      </c>
      <c r="X13" s="1" t="s">
        <v>200</v>
      </c>
      <c r="Y13" s="1" t="s">
        <v>199</v>
      </c>
      <c r="Z13" s="1" t="s">
        <v>200</v>
      </c>
      <c r="AA13" s="1" t="s">
        <v>200</v>
      </c>
      <c r="AB13" s="1" t="s">
        <v>199</v>
      </c>
      <c r="AC13" s="1" t="s">
        <v>200</v>
      </c>
      <c r="AD13" s="1" t="s">
        <v>200</v>
      </c>
      <c r="AE13" s="1" t="s">
        <v>199</v>
      </c>
      <c r="AF13" s="1" t="s">
        <v>200</v>
      </c>
      <c r="AG13" s="1" t="s">
        <v>199</v>
      </c>
      <c r="AH13" s="1" t="s">
        <v>200</v>
      </c>
      <c r="AI13" s="1" t="s">
        <v>200</v>
      </c>
      <c r="AJ13" s="1" t="s">
        <v>200</v>
      </c>
      <c r="AK13" s="1" t="s">
        <v>199</v>
      </c>
      <c r="AL13" s="1" t="s">
        <v>199</v>
      </c>
      <c r="AM13" s="1" t="s">
        <v>199</v>
      </c>
      <c r="AN13" s="1" t="s">
        <v>199</v>
      </c>
      <c r="AO13" s="1" t="s">
        <v>200</v>
      </c>
      <c r="AP13" s="1" t="s">
        <v>199</v>
      </c>
      <c r="AQ13" s="1" t="s">
        <v>200</v>
      </c>
      <c r="AR13" s="1" t="s">
        <v>199</v>
      </c>
      <c r="AS13" s="1" t="s">
        <v>199</v>
      </c>
      <c r="AT13" s="1" t="s">
        <v>200</v>
      </c>
      <c r="AU13" s="1" t="s">
        <v>200</v>
      </c>
      <c r="AV13" s="1" t="s">
        <v>201</v>
      </c>
      <c r="AW13" s="1" t="s">
        <v>201</v>
      </c>
      <c r="AX13" s="1" t="s">
        <v>201</v>
      </c>
      <c r="AY13" s="1" t="s">
        <v>201</v>
      </c>
      <c r="AZ13" s="1" t="s">
        <v>202</v>
      </c>
      <c r="BA13" s="1" t="s">
        <v>202</v>
      </c>
      <c r="BB13" s="1" t="s">
        <v>201</v>
      </c>
      <c r="BC13" s="1" t="s">
        <v>201</v>
      </c>
      <c r="BD13" s="1" t="s">
        <v>201</v>
      </c>
      <c r="BE13" s="1" t="s">
        <v>202</v>
      </c>
      <c r="BF13" s="1" t="s">
        <v>201</v>
      </c>
      <c r="BG13" s="1" t="s">
        <v>202</v>
      </c>
      <c r="BH13" s="1" t="s">
        <v>201</v>
      </c>
      <c r="BI13" s="1" t="s">
        <v>201</v>
      </c>
      <c r="BJ13" s="1" t="s">
        <v>202</v>
      </c>
      <c r="BK13" s="1" t="s">
        <v>202</v>
      </c>
      <c r="BL13" s="1" t="s">
        <v>201</v>
      </c>
      <c r="BM13" s="1" t="s">
        <v>201</v>
      </c>
      <c r="BN13" s="1" t="s">
        <v>201</v>
      </c>
      <c r="BO13" s="1" t="s">
        <v>202</v>
      </c>
      <c r="BP13" s="1" t="s">
        <v>202</v>
      </c>
      <c r="BQ13" s="1" t="s">
        <v>202</v>
      </c>
      <c r="BR13" s="1" t="s">
        <v>202</v>
      </c>
      <c r="BS13" s="1" t="s">
        <v>201</v>
      </c>
      <c r="BT13" s="1" t="s">
        <v>202</v>
      </c>
      <c r="BU13" s="1" t="s">
        <v>202</v>
      </c>
      <c r="BV13" s="1" t="s">
        <v>201</v>
      </c>
      <c r="BW13" s="1" t="s">
        <v>202</v>
      </c>
      <c r="BX13" s="1" t="s">
        <v>202</v>
      </c>
      <c r="BY13" s="1" t="s">
        <v>202</v>
      </c>
      <c r="BZ13" s="1" t="s">
        <v>202</v>
      </c>
      <c r="CA13" s="1" t="s">
        <v>201</v>
      </c>
      <c r="CB13" s="1" t="s">
        <v>202</v>
      </c>
      <c r="CC13" s="1" t="s">
        <v>202</v>
      </c>
      <c r="CD13" s="1" t="s">
        <v>202</v>
      </c>
      <c r="CE13" s="1" t="s">
        <v>201</v>
      </c>
      <c r="CF13" s="1" t="s">
        <v>201</v>
      </c>
      <c r="CG13" s="1" t="s">
        <v>201</v>
      </c>
      <c r="CH13" s="1" t="s">
        <v>201</v>
      </c>
      <c r="CI13" s="1" t="s">
        <v>202</v>
      </c>
      <c r="CJ13" s="1" t="s">
        <v>201</v>
      </c>
      <c r="CK13" s="1" t="s">
        <v>201</v>
      </c>
      <c r="CL13" s="1" t="s">
        <v>201</v>
      </c>
      <c r="CM13" s="1" t="s">
        <v>202</v>
      </c>
      <c r="CN13" s="1" t="s">
        <v>202</v>
      </c>
      <c r="CO13" s="1" t="s">
        <v>202</v>
      </c>
      <c r="CP13" s="1" t="s">
        <v>203</v>
      </c>
      <c r="CQ13" s="1" t="s">
        <v>203</v>
      </c>
      <c r="CR13" s="1" t="s">
        <v>203</v>
      </c>
      <c r="CS13" s="1" t="s">
        <v>228</v>
      </c>
      <c r="CT13" s="1" t="s">
        <v>204</v>
      </c>
      <c r="CU13" s="1" t="s">
        <v>204</v>
      </c>
      <c r="CV13" s="1" t="s">
        <v>203</v>
      </c>
      <c r="CW13" s="1" t="s">
        <v>204</v>
      </c>
      <c r="CX13" s="1" t="s">
        <v>204</v>
      </c>
      <c r="CY13" s="1" t="s">
        <v>204</v>
      </c>
      <c r="CZ13" s="1" t="s">
        <v>203</v>
      </c>
      <c r="DA13" s="1" t="s">
        <v>204</v>
      </c>
      <c r="DB13" s="1" t="s">
        <v>204</v>
      </c>
      <c r="DC13" s="1" t="s">
        <v>204</v>
      </c>
      <c r="DD13" s="1" t="s">
        <v>203</v>
      </c>
      <c r="DE13" s="1" t="s">
        <v>204</v>
      </c>
      <c r="DF13" s="1" t="s">
        <v>204</v>
      </c>
      <c r="DG13" s="1" t="s">
        <v>204</v>
      </c>
      <c r="DH13" s="1" t="s">
        <v>203</v>
      </c>
      <c r="DI13" s="1" t="s">
        <v>204</v>
      </c>
      <c r="DJ13" s="1" t="s">
        <v>204</v>
      </c>
      <c r="DK13" s="1" t="s">
        <v>204</v>
      </c>
      <c r="DL13" s="1" t="s">
        <v>204</v>
      </c>
      <c r="DM13" s="1" t="s">
        <v>203</v>
      </c>
      <c r="DN13" s="1" t="s">
        <v>204</v>
      </c>
      <c r="DO13" s="1" t="s">
        <v>204</v>
      </c>
      <c r="DP13" s="1" t="s">
        <v>204</v>
      </c>
      <c r="DQ13" s="1" t="s">
        <v>204</v>
      </c>
      <c r="DR13" s="1" t="s">
        <v>204</v>
      </c>
      <c r="DS13" s="1" t="s">
        <v>203</v>
      </c>
      <c r="DT13" s="1" t="s">
        <v>204</v>
      </c>
      <c r="DU13" s="1" t="s">
        <v>204</v>
      </c>
      <c r="DV13" s="1" t="s">
        <v>204</v>
      </c>
      <c r="DW13" s="1" t="s">
        <v>204</v>
      </c>
      <c r="DX13" s="1" t="s">
        <v>204</v>
      </c>
      <c r="DY13" s="1" t="s">
        <v>204</v>
      </c>
      <c r="DZ13" s="1" t="s">
        <v>204</v>
      </c>
      <c r="EA13" s="1" t="s">
        <v>203</v>
      </c>
      <c r="EB13" s="1" t="s">
        <v>203</v>
      </c>
      <c r="EC13" s="1" t="s">
        <v>204</v>
      </c>
      <c r="ED13" s="1" t="s">
        <v>204</v>
      </c>
      <c r="EE13" s="1" t="s">
        <v>203</v>
      </c>
      <c r="EF13" s="1" t="s">
        <v>203</v>
      </c>
      <c r="EG13" s="1" t="s">
        <v>204</v>
      </c>
      <c r="EH13" s="1" t="s">
        <v>204</v>
      </c>
      <c r="EI13" s="1" t="s">
        <v>204</v>
      </c>
      <c r="EJ13" s="1" t="s">
        <v>205</v>
      </c>
      <c r="EK13" s="1" t="s">
        <v>205</v>
      </c>
      <c r="EL13" s="1" t="s">
        <v>206</v>
      </c>
      <c r="EM13" s="1" t="s">
        <v>206</v>
      </c>
      <c r="EN13" s="1" t="s">
        <v>205</v>
      </c>
      <c r="EO13" s="1" t="s">
        <v>205</v>
      </c>
      <c r="EP13" s="1" t="s">
        <v>206</v>
      </c>
      <c r="EQ13" s="1" t="s">
        <v>205</v>
      </c>
      <c r="ER13" s="1" t="s">
        <v>205</v>
      </c>
      <c r="ES13" s="1" t="s">
        <v>205</v>
      </c>
      <c r="ET13" s="1" t="s">
        <v>206</v>
      </c>
      <c r="EU13" s="1" t="s">
        <v>205</v>
      </c>
      <c r="EV13" s="1" t="s">
        <v>205</v>
      </c>
      <c r="EW13" s="1" t="s">
        <v>206</v>
      </c>
      <c r="EX13" s="1" t="s">
        <v>205</v>
      </c>
      <c r="EY13" s="1" t="s">
        <v>205</v>
      </c>
      <c r="EZ13" s="1" t="s">
        <v>205</v>
      </c>
      <c r="FA13" s="1" t="s">
        <v>205</v>
      </c>
      <c r="FB13" s="1" t="s">
        <v>206</v>
      </c>
      <c r="FC13" s="1" t="s">
        <v>205</v>
      </c>
      <c r="FD13" s="1" t="s">
        <v>205</v>
      </c>
      <c r="FE13" s="1" t="s">
        <v>205</v>
      </c>
      <c r="FF13" s="1" t="s">
        <v>205</v>
      </c>
      <c r="FG13" s="1" t="s">
        <v>206</v>
      </c>
      <c r="FH13" s="1" t="s">
        <v>205</v>
      </c>
      <c r="FI13" s="1" t="s">
        <v>205</v>
      </c>
      <c r="FJ13" s="1" t="s">
        <v>206</v>
      </c>
      <c r="FK13" s="1" t="s">
        <v>205</v>
      </c>
      <c r="FL13" s="1" t="s">
        <v>205</v>
      </c>
      <c r="FM13" s="1" t="s">
        <v>206</v>
      </c>
      <c r="FN13" s="1" t="s">
        <v>205</v>
      </c>
      <c r="FO13" s="1" t="s">
        <v>205</v>
      </c>
      <c r="FP13" s="1" t="s">
        <v>205</v>
      </c>
      <c r="FQ13" s="1" t="s">
        <v>205</v>
      </c>
      <c r="FR13" s="1" t="s">
        <v>205</v>
      </c>
      <c r="FS13" s="1" t="s">
        <v>206</v>
      </c>
      <c r="FT13" s="1" t="s">
        <v>205</v>
      </c>
      <c r="FU13" s="1" t="s">
        <v>206</v>
      </c>
      <c r="FV13" s="1" t="s">
        <v>206</v>
      </c>
      <c r="FW13" s="1" t="s">
        <v>205</v>
      </c>
      <c r="FX13" s="1" t="s">
        <v>205</v>
      </c>
      <c r="FY13" s="1" t="s">
        <v>205</v>
      </c>
      <c r="FZ13" s="1" t="s">
        <v>205</v>
      </c>
      <c r="GA13" s="1" t="s">
        <v>205</v>
      </c>
      <c r="GB13" s="1" t="s">
        <v>205</v>
      </c>
      <c r="GC13" s="1" t="s">
        <v>205</v>
      </c>
      <c r="GD13" s="1" t="s">
        <v>207</v>
      </c>
      <c r="GE13" s="1" t="s">
        <v>208</v>
      </c>
      <c r="GF13" s="1" t="s">
        <v>229</v>
      </c>
      <c r="GG13" s="1" t="s">
        <v>210</v>
      </c>
      <c r="GH13" s="1" t="s">
        <v>230</v>
      </c>
      <c r="GI13" s="1" t="s">
        <v>230</v>
      </c>
      <c r="GJ13" s="1" t="s">
        <v>212</v>
      </c>
      <c r="GK13" s="1" t="s">
        <v>212</v>
      </c>
      <c r="GL13" s="1" t="s">
        <v>212</v>
      </c>
      <c r="GM13" s="1" t="s">
        <v>230</v>
      </c>
      <c r="GN13" s="1" t="s">
        <v>208</v>
      </c>
      <c r="GO13" s="1" t="s">
        <v>219</v>
      </c>
      <c r="GP13" s="2" t="s">
        <v>263</v>
      </c>
      <c r="GQ13" s="2"/>
      <c r="GR13" s="2" t="s">
        <v>264</v>
      </c>
    </row>
    <row r="14" spans="1:200" x14ac:dyDescent="0.25">
      <c r="A14" s="1" t="s">
        <v>266</v>
      </c>
      <c r="B14" s="1" t="s">
        <v>228</v>
      </c>
      <c r="C14" s="1" t="s">
        <v>200</v>
      </c>
      <c r="D14" s="1" t="s">
        <v>199</v>
      </c>
      <c r="E14" s="1" t="s">
        <v>199</v>
      </c>
      <c r="F14" s="1" t="s">
        <v>199</v>
      </c>
      <c r="G14" s="1" t="s">
        <v>199</v>
      </c>
      <c r="H14" s="1" t="s">
        <v>199</v>
      </c>
      <c r="I14" s="1" t="s">
        <v>199</v>
      </c>
      <c r="J14" s="1" t="s">
        <v>199</v>
      </c>
      <c r="K14" s="1" t="s">
        <v>199</v>
      </c>
      <c r="L14" s="1" t="s">
        <v>200</v>
      </c>
      <c r="M14" s="1" t="s">
        <v>199</v>
      </c>
      <c r="N14" s="1" t="s">
        <v>200</v>
      </c>
      <c r="O14" s="1" t="s">
        <v>200</v>
      </c>
      <c r="P14" s="1" t="s">
        <v>199</v>
      </c>
      <c r="Q14" s="1" t="s">
        <v>228</v>
      </c>
      <c r="R14" s="1" t="s">
        <v>200</v>
      </c>
      <c r="S14" s="1" t="s">
        <v>200</v>
      </c>
      <c r="T14" s="1" t="s">
        <v>199</v>
      </c>
      <c r="U14" s="1" t="s">
        <v>200</v>
      </c>
      <c r="V14" s="1" t="s">
        <v>199</v>
      </c>
      <c r="W14" s="1" t="s">
        <v>199</v>
      </c>
      <c r="X14" s="1" t="s">
        <v>199</v>
      </c>
      <c r="Y14" s="1" t="s">
        <v>199</v>
      </c>
      <c r="Z14" s="1" t="s">
        <v>199</v>
      </c>
      <c r="AA14" s="1" t="s">
        <v>199</v>
      </c>
      <c r="AB14" s="1" t="s">
        <v>199</v>
      </c>
      <c r="AC14" s="1" t="s">
        <v>199</v>
      </c>
      <c r="AD14" s="1" t="s">
        <v>200</v>
      </c>
      <c r="AE14" s="1" t="s">
        <v>199</v>
      </c>
      <c r="AF14" s="1" t="s">
        <v>199</v>
      </c>
      <c r="AG14" s="1" t="s">
        <v>199</v>
      </c>
      <c r="AH14" s="1" t="s">
        <v>228</v>
      </c>
      <c r="AI14" s="1" t="s">
        <v>200</v>
      </c>
      <c r="AJ14" s="1" t="s">
        <v>199</v>
      </c>
      <c r="AK14" s="1" t="s">
        <v>199</v>
      </c>
      <c r="AL14" s="1" t="s">
        <v>199</v>
      </c>
      <c r="AM14" s="1" t="s">
        <v>199</v>
      </c>
      <c r="AN14" s="1" t="s">
        <v>199</v>
      </c>
      <c r="AO14" s="1" t="s">
        <v>200</v>
      </c>
      <c r="AP14" s="1" t="s">
        <v>199</v>
      </c>
      <c r="AQ14" s="1" t="s">
        <v>199</v>
      </c>
      <c r="AR14" s="1" t="s">
        <v>199</v>
      </c>
      <c r="AS14" s="1" t="s">
        <v>200</v>
      </c>
      <c r="AT14" s="1" t="s">
        <v>199</v>
      </c>
      <c r="AU14" s="1" t="s">
        <v>200</v>
      </c>
      <c r="AV14" s="1" t="s">
        <v>201</v>
      </c>
      <c r="AW14" s="1" t="s">
        <v>202</v>
      </c>
      <c r="AX14" s="1" t="s">
        <v>201</v>
      </c>
      <c r="AY14" s="1" t="s">
        <v>201</v>
      </c>
      <c r="AZ14" s="1" t="s">
        <v>202</v>
      </c>
      <c r="BA14" s="1" t="s">
        <v>201</v>
      </c>
      <c r="BB14" s="1" t="s">
        <v>201</v>
      </c>
      <c r="BC14" s="1" t="s">
        <v>201</v>
      </c>
      <c r="BD14" s="1" t="s">
        <v>201</v>
      </c>
      <c r="BE14" s="1" t="s">
        <v>201</v>
      </c>
      <c r="BF14" s="1" t="s">
        <v>202</v>
      </c>
      <c r="BG14" s="1" t="s">
        <v>201</v>
      </c>
      <c r="BH14" s="1" t="s">
        <v>202</v>
      </c>
      <c r="BI14" s="1" t="s">
        <v>202</v>
      </c>
      <c r="BJ14" s="1" t="s">
        <v>201</v>
      </c>
      <c r="BK14" s="1" t="s">
        <v>201</v>
      </c>
      <c r="BL14" s="1" t="s">
        <v>202</v>
      </c>
      <c r="BM14" s="1" t="s">
        <v>201</v>
      </c>
      <c r="BN14" s="1" t="s">
        <v>201</v>
      </c>
      <c r="BO14" s="1" t="s">
        <v>202</v>
      </c>
      <c r="BP14" s="1" t="s">
        <v>201</v>
      </c>
      <c r="BQ14" s="1" t="s">
        <v>201</v>
      </c>
      <c r="BR14" s="1" t="s">
        <v>201</v>
      </c>
      <c r="BS14" s="1" t="s">
        <v>201</v>
      </c>
      <c r="BT14" s="1" t="s">
        <v>201</v>
      </c>
      <c r="BU14" s="1" t="s">
        <v>201</v>
      </c>
      <c r="BV14" s="1" t="s">
        <v>202</v>
      </c>
      <c r="BW14" s="1" t="s">
        <v>201</v>
      </c>
      <c r="BX14" s="1" t="s">
        <v>201</v>
      </c>
      <c r="BY14" s="1" t="s">
        <v>201</v>
      </c>
      <c r="BZ14" s="1" t="s">
        <v>201</v>
      </c>
      <c r="CA14" s="1" t="s">
        <v>201</v>
      </c>
      <c r="CB14" s="1" t="s">
        <v>228</v>
      </c>
      <c r="CC14" s="1" t="s">
        <v>201</v>
      </c>
      <c r="CD14" s="1" t="s">
        <v>201</v>
      </c>
      <c r="CE14" s="1" t="s">
        <v>201</v>
      </c>
      <c r="CF14" s="1" t="s">
        <v>201</v>
      </c>
      <c r="CG14" s="1" t="s">
        <v>201</v>
      </c>
      <c r="CH14" s="1" t="s">
        <v>201</v>
      </c>
      <c r="CI14" s="1" t="s">
        <v>202</v>
      </c>
      <c r="CJ14" s="1" t="s">
        <v>201</v>
      </c>
      <c r="CK14" s="1" t="s">
        <v>201</v>
      </c>
      <c r="CL14" s="1" t="s">
        <v>201</v>
      </c>
      <c r="CM14" s="1" t="s">
        <v>202</v>
      </c>
      <c r="CN14" s="1" t="s">
        <v>201</v>
      </c>
      <c r="CO14" s="1" t="s">
        <v>201</v>
      </c>
      <c r="CP14" s="1" t="s">
        <v>203</v>
      </c>
      <c r="CQ14" s="1" t="s">
        <v>203</v>
      </c>
      <c r="CR14" s="1" t="s">
        <v>203</v>
      </c>
      <c r="CS14" s="1" t="s">
        <v>203</v>
      </c>
      <c r="CT14" s="1" t="s">
        <v>203</v>
      </c>
      <c r="CU14" s="1" t="s">
        <v>203</v>
      </c>
      <c r="CV14" s="1" t="s">
        <v>203</v>
      </c>
      <c r="CW14" s="1" t="s">
        <v>203</v>
      </c>
      <c r="CX14" s="1" t="s">
        <v>203</v>
      </c>
      <c r="CY14" s="1" t="s">
        <v>203</v>
      </c>
      <c r="CZ14" s="1" t="s">
        <v>203</v>
      </c>
      <c r="DA14" s="1" t="s">
        <v>203</v>
      </c>
      <c r="DB14" s="1" t="s">
        <v>203</v>
      </c>
      <c r="DC14" s="1" t="s">
        <v>203</v>
      </c>
      <c r="DD14" s="1" t="s">
        <v>203</v>
      </c>
      <c r="DE14" s="1" t="s">
        <v>203</v>
      </c>
      <c r="DF14" s="1" t="s">
        <v>203</v>
      </c>
      <c r="DG14" s="1" t="s">
        <v>203</v>
      </c>
      <c r="DH14" s="1" t="s">
        <v>203</v>
      </c>
      <c r="DI14" s="1" t="s">
        <v>203</v>
      </c>
      <c r="DJ14" s="1" t="s">
        <v>203</v>
      </c>
      <c r="DK14" s="1" t="s">
        <v>203</v>
      </c>
      <c r="DL14" s="1" t="s">
        <v>203</v>
      </c>
      <c r="DM14" s="1" t="s">
        <v>203</v>
      </c>
      <c r="DN14" s="1" t="s">
        <v>203</v>
      </c>
      <c r="DO14" s="1" t="s">
        <v>203</v>
      </c>
      <c r="DP14" s="1" t="s">
        <v>203</v>
      </c>
      <c r="DQ14" s="1" t="s">
        <v>203</v>
      </c>
      <c r="DR14" s="1" t="s">
        <v>203</v>
      </c>
      <c r="DS14" s="1" t="s">
        <v>203</v>
      </c>
      <c r="DT14" s="1" t="s">
        <v>203</v>
      </c>
      <c r="DU14" s="1" t="s">
        <v>203</v>
      </c>
      <c r="DV14" s="1" t="s">
        <v>203</v>
      </c>
      <c r="DW14" s="1" t="s">
        <v>203</v>
      </c>
      <c r="DX14" s="1" t="s">
        <v>203</v>
      </c>
      <c r="DY14" s="1" t="s">
        <v>203</v>
      </c>
      <c r="DZ14" s="1" t="s">
        <v>203</v>
      </c>
      <c r="EA14" s="1" t="s">
        <v>203</v>
      </c>
      <c r="EB14" s="1" t="s">
        <v>203</v>
      </c>
      <c r="EC14" s="1" t="s">
        <v>203</v>
      </c>
      <c r="ED14" s="1" t="s">
        <v>203</v>
      </c>
      <c r="EE14" s="1" t="s">
        <v>203</v>
      </c>
      <c r="EF14" s="1" t="s">
        <v>203</v>
      </c>
      <c r="EG14" s="1" t="s">
        <v>203</v>
      </c>
      <c r="EH14" s="1" t="s">
        <v>203</v>
      </c>
      <c r="EI14" s="1" t="s">
        <v>203</v>
      </c>
      <c r="EJ14" s="1" t="s">
        <v>205</v>
      </c>
      <c r="EK14" s="1" t="s">
        <v>205</v>
      </c>
      <c r="EL14" s="1" t="s">
        <v>206</v>
      </c>
      <c r="EM14" s="1" t="s">
        <v>206</v>
      </c>
      <c r="EN14" s="1" t="s">
        <v>206</v>
      </c>
      <c r="EO14" s="1" t="s">
        <v>206</v>
      </c>
      <c r="EP14" s="1" t="s">
        <v>205</v>
      </c>
      <c r="EQ14" s="1" t="s">
        <v>206</v>
      </c>
      <c r="ER14" s="1" t="s">
        <v>205</v>
      </c>
      <c r="ES14" s="1" t="s">
        <v>206</v>
      </c>
      <c r="ET14" s="1" t="s">
        <v>205</v>
      </c>
      <c r="EU14" s="1" t="s">
        <v>205</v>
      </c>
      <c r="EV14" s="1" t="s">
        <v>205</v>
      </c>
      <c r="EW14" s="1" t="s">
        <v>205</v>
      </c>
      <c r="EX14" s="1" t="s">
        <v>206</v>
      </c>
      <c r="EY14" s="1" t="s">
        <v>206</v>
      </c>
      <c r="EZ14" s="1" t="s">
        <v>205</v>
      </c>
      <c r="FA14" s="1" t="s">
        <v>206</v>
      </c>
      <c r="FB14" s="1" t="s">
        <v>206</v>
      </c>
      <c r="FC14" s="1" t="s">
        <v>205</v>
      </c>
      <c r="FD14" s="1" t="s">
        <v>205</v>
      </c>
      <c r="FE14" s="1" t="s">
        <v>206</v>
      </c>
      <c r="FF14" s="1" t="s">
        <v>206</v>
      </c>
      <c r="FG14" s="1" t="s">
        <v>206</v>
      </c>
      <c r="FH14" s="1" t="s">
        <v>206</v>
      </c>
      <c r="FI14" s="1" t="s">
        <v>206</v>
      </c>
      <c r="FJ14" s="1" t="s">
        <v>206</v>
      </c>
      <c r="FK14" s="1" t="s">
        <v>206</v>
      </c>
      <c r="FL14" s="1" t="s">
        <v>206</v>
      </c>
      <c r="FM14" s="1" t="s">
        <v>206</v>
      </c>
      <c r="FN14" s="1" t="s">
        <v>206</v>
      </c>
      <c r="FO14" s="1" t="s">
        <v>206</v>
      </c>
      <c r="FP14" s="1" t="s">
        <v>206</v>
      </c>
      <c r="FQ14" s="1" t="s">
        <v>206</v>
      </c>
      <c r="FR14" s="1" t="s">
        <v>206</v>
      </c>
      <c r="FS14" s="1" t="s">
        <v>206</v>
      </c>
      <c r="FT14" s="1" t="s">
        <v>206</v>
      </c>
      <c r="FU14" s="1" t="s">
        <v>206</v>
      </c>
      <c r="FV14" s="1" t="s">
        <v>206</v>
      </c>
      <c r="FW14" s="1" t="s">
        <v>205</v>
      </c>
      <c r="FX14" s="1" t="s">
        <v>206</v>
      </c>
      <c r="FY14" s="1" t="s">
        <v>205</v>
      </c>
      <c r="FZ14" s="1" t="s">
        <v>206</v>
      </c>
      <c r="GA14" s="1" t="s">
        <v>205</v>
      </c>
      <c r="GB14" s="1" t="s">
        <v>206</v>
      </c>
      <c r="GC14" s="1" t="s">
        <v>206</v>
      </c>
      <c r="GD14" s="1" t="s">
        <v>207</v>
      </c>
      <c r="GE14" s="1" t="s">
        <v>208</v>
      </c>
      <c r="GF14" s="1" t="s">
        <v>209</v>
      </c>
      <c r="GG14" s="1" t="s">
        <v>218</v>
      </c>
      <c r="GH14" s="1" t="s">
        <v>211</v>
      </c>
      <c r="GI14" s="1" t="s">
        <v>211</v>
      </c>
      <c r="GJ14" s="1" t="s">
        <v>212</v>
      </c>
      <c r="GK14" s="1" t="s">
        <v>212</v>
      </c>
      <c r="GL14" s="1" t="s">
        <v>212</v>
      </c>
      <c r="GM14" s="1" t="s">
        <v>211</v>
      </c>
      <c r="GN14" s="1" t="s">
        <v>208</v>
      </c>
      <c r="GO14" s="1" t="s">
        <v>219</v>
      </c>
      <c r="GP14" s="2" t="s">
        <v>267</v>
      </c>
      <c r="GQ14" s="2"/>
      <c r="GR14" s="2" t="s">
        <v>268</v>
      </c>
    </row>
    <row r="15" spans="1:200" x14ac:dyDescent="0.25">
      <c r="A15" s="1" t="s">
        <v>270</v>
      </c>
      <c r="B15" s="1" t="s">
        <v>199</v>
      </c>
      <c r="C15" s="1" t="s">
        <v>199</v>
      </c>
      <c r="D15" s="1" t="s">
        <v>199</v>
      </c>
      <c r="E15" s="1" t="s">
        <v>199</v>
      </c>
      <c r="F15" s="1" t="s">
        <v>199</v>
      </c>
      <c r="G15" s="1" t="s">
        <v>200</v>
      </c>
      <c r="H15" s="1" t="s">
        <v>200</v>
      </c>
      <c r="I15" s="1" t="s">
        <v>199</v>
      </c>
      <c r="J15" s="1" t="s">
        <v>200</v>
      </c>
      <c r="K15" s="1" t="s">
        <v>228</v>
      </c>
      <c r="L15" s="1" t="s">
        <v>199</v>
      </c>
      <c r="M15" s="1" t="s">
        <v>228</v>
      </c>
      <c r="N15" s="1" t="s">
        <v>199</v>
      </c>
      <c r="O15" s="1" t="s">
        <v>199</v>
      </c>
      <c r="P15" s="1" t="s">
        <v>199</v>
      </c>
      <c r="Q15" s="1" t="s">
        <v>199</v>
      </c>
      <c r="R15" s="1" t="s">
        <v>228</v>
      </c>
      <c r="S15" s="1" t="s">
        <v>199</v>
      </c>
      <c r="T15" s="1" t="s">
        <v>228</v>
      </c>
      <c r="U15" s="1" t="s">
        <v>199</v>
      </c>
      <c r="V15" s="1" t="s">
        <v>199</v>
      </c>
      <c r="W15" s="1" t="s">
        <v>199</v>
      </c>
      <c r="X15" s="1" t="s">
        <v>200</v>
      </c>
      <c r="Y15" s="1" t="s">
        <v>199</v>
      </c>
      <c r="Z15" s="1" t="s">
        <v>199</v>
      </c>
      <c r="AA15" s="1" t="s">
        <v>199</v>
      </c>
      <c r="AB15" s="1" t="s">
        <v>200</v>
      </c>
      <c r="AC15" s="1" t="s">
        <v>200</v>
      </c>
      <c r="AD15" s="1" t="s">
        <v>200</v>
      </c>
      <c r="AE15" s="1" t="s">
        <v>200</v>
      </c>
      <c r="AF15" s="1" t="s">
        <v>199</v>
      </c>
      <c r="AG15" s="1" t="s">
        <v>200</v>
      </c>
      <c r="AH15" s="1" t="s">
        <v>199</v>
      </c>
      <c r="AI15" s="1" t="s">
        <v>200</v>
      </c>
      <c r="AJ15" s="1" t="s">
        <v>199</v>
      </c>
      <c r="AK15" s="1" t="s">
        <v>199</v>
      </c>
      <c r="AL15" s="1" t="s">
        <v>199</v>
      </c>
      <c r="AM15" s="1" t="s">
        <v>199</v>
      </c>
      <c r="AN15" s="1" t="s">
        <v>199</v>
      </c>
      <c r="AO15" s="1" t="s">
        <v>200</v>
      </c>
      <c r="AP15" s="1" t="s">
        <v>199</v>
      </c>
      <c r="AQ15" s="1" t="s">
        <v>200</v>
      </c>
      <c r="AR15" s="1" t="s">
        <v>199</v>
      </c>
      <c r="AS15" s="1" t="s">
        <v>200</v>
      </c>
      <c r="AT15" s="1" t="s">
        <v>200</v>
      </c>
      <c r="AU15" s="1" t="s">
        <v>200</v>
      </c>
      <c r="AV15" s="1" t="s">
        <v>201</v>
      </c>
      <c r="AW15" s="1" t="s">
        <v>202</v>
      </c>
      <c r="AX15" s="1" t="s">
        <v>201</v>
      </c>
      <c r="AY15" s="1" t="s">
        <v>202</v>
      </c>
      <c r="AZ15" s="1" t="s">
        <v>202</v>
      </c>
      <c r="BA15" s="1" t="s">
        <v>202</v>
      </c>
      <c r="BB15" s="1" t="s">
        <v>202</v>
      </c>
      <c r="BC15" s="1" t="s">
        <v>201</v>
      </c>
      <c r="BD15" s="1" t="s">
        <v>202</v>
      </c>
      <c r="BE15" s="1" t="s">
        <v>201</v>
      </c>
      <c r="BF15" s="1" t="s">
        <v>202</v>
      </c>
      <c r="BG15" s="1" t="s">
        <v>201</v>
      </c>
      <c r="BH15" s="1" t="s">
        <v>202</v>
      </c>
      <c r="BI15" s="1" t="s">
        <v>201</v>
      </c>
      <c r="BJ15" s="1" t="s">
        <v>202</v>
      </c>
      <c r="BK15" s="1" t="s">
        <v>201</v>
      </c>
      <c r="BL15" s="1" t="s">
        <v>201</v>
      </c>
      <c r="BM15" s="1" t="s">
        <v>202</v>
      </c>
      <c r="BN15" s="1" t="s">
        <v>201</v>
      </c>
      <c r="BO15" s="1" t="s">
        <v>202</v>
      </c>
      <c r="BP15" s="1" t="s">
        <v>201</v>
      </c>
      <c r="BQ15" s="1" t="s">
        <v>201</v>
      </c>
      <c r="BR15" s="1" t="s">
        <v>202</v>
      </c>
      <c r="BS15" s="1" t="s">
        <v>201</v>
      </c>
      <c r="BT15" s="1" t="s">
        <v>202</v>
      </c>
      <c r="BU15" s="1" t="s">
        <v>202</v>
      </c>
      <c r="BV15" s="1" t="s">
        <v>201</v>
      </c>
      <c r="BW15" s="1" t="s">
        <v>202</v>
      </c>
      <c r="BX15" s="1" t="s">
        <v>202</v>
      </c>
      <c r="BY15" s="1" t="s">
        <v>202</v>
      </c>
      <c r="BZ15" s="1" t="s">
        <v>201</v>
      </c>
      <c r="CA15" s="1" t="s">
        <v>201</v>
      </c>
      <c r="CB15" s="1" t="s">
        <v>201</v>
      </c>
      <c r="CC15" s="1" t="s">
        <v>202</v>
      </c>
      <c r="CD15" s="1" t="s">
        <v>202</v>
      </c>
      <c r="CE15" s="1" t="s">
        <v>202</v>
      </c>
      <c r="CF15" s="1" t="s">
        <v>201</v>
      </c>
      <c r="CG15" s="1" t="s">
        <v>201</v>
      </c>
      <c r="CH15" s="1" t="s">
        <v>201</v>
      </c>
      <c r="CI15" s="1" t="s">
        <v>202</v>
      </c>
      <c r="CJ15" s="1" t="s">
        <v>201</v>
      </c>
      <c r="CK15" s="1" t="s">
        <v>201</v>
      </c>
      <c r="CL15" s="1" t="s">
        <v>201</v>
      </c>
      <c r="CM15" s="1" t="s">
        <v>202</v>
      </c>
      <c r="CN15" s="1" t="s">
        <v>202</v>
      </c>
      <c r="CO15" s="1" t="s">
        <v>202</v>
      </c>
      <c r="CP15" s="1" t="s">
        <v>203</v>
      </c>
      <c r="CQ15" s="1" t="s">
        <v>203</v>
      </c>
      <c r="CR15" s="1" t="s">
        <v>204</v>
      </c>
      <c r="CS15" s="1" t="s">
        <v>203</v>
      </c>
      <c r="CT15" s="1" t="s">
        <v>204</v>
      </c>
      <c r="CU15" s="1" t="s">
        <v>203</v>
      </c>
      <c r="CV15" s="1" t="s">
        <v>204</v>
      </c>
      <c r="CW15" s="1" t="s">
        <v>204</v>
      </c>
      <c r="CX15" s="1" t="s">
        <v>204</v>
      </c>
      <c r="CY15" s="1" t="s">
        <v>204</v>
      </c>
      <c r="CZ15" s="1" t="s">
        <v>204</v>
      </c>
      <c r="DA15" s="1" t="s">
        <v>203</v>
      </c>
      <c r="DB15" s="1" t="s">
        <v>204</v>
      </c>
      <c r="DC15" s="1" t="s">
        <v>204</v>
      </c>
      <c r="DD15" s="1" t="s">
        <v>204</v>
      </c>
      <c r="DE15" s="1" t="s">
        <v>204</v>
      </c>
      <c r="DF15" s="1" t="s">
        <v>204</v>
      </c>
      <c r="DG15" s="1" t="s">
        <v>204</v>
      </c>
      <c r="DH15" s="1" t="s">
        <v>204</v>
      </c>
      <c r="DI15" s="1" t="s">
        <v>204</v>
      </c>
      <c r="DJ15" s="1" t="s">
        <v>204</v>
      </c>
      <c r="DK15" s="1" t="s">
        <v>204</v>
      </c>
      <c r="DL15" s="1" t="s">
        <v>204</v>
      </c>
      <c r="DM15" s="1" t="s">
        <v>204</v>
      </c>
      <c r="DN15" s="1" t="s">
        <v>204</v>
      </c>
      <c r="DO15" s="1" t="s">
        <v>204</v>
      </c>
      <c r="DP15" s="1" t="s">
        <v>204</v>
      </c>
      <c r="DQ15" s="1" t="s">
        <v>204</v>
      </c>
      <c r="DR15" s="1" t="s">
        <v>204</v>
      </c>
      <c r="DS15" s="1" t="s">
        <v>204</v>
      </c>
      <c r="DT15" s="1" t="s">
        <v>204</v>
      </c>
      <c r="DU15" s="1" t="s">
        <v>204</v>
      </c>
      <c r="DV15" s="1" t="s">
        <v>204</v>
      </c>
      <c r="DW15" s="1" t="s">
        <v>204</v>
      </c>
      <c r="DX15" s="1" t="s">
        <v>204</v>
      </c>
      <c r="DY15" s="1" t="s">
        <v>204</v>
      </c>
      <c r="DZ15" s="1" t="s">
        <v>204</v>
      </c>
      <c r="EA15" s="1" t="s">
        <v>204</v>
      </c>
      <c r="EB15" s="1" t="s">
        <v>204</v>
      </c>
      <c r="EC15" s="1" t="s">
        <v>204</v>
      </c>
      <c r="ED15" s="1" t="s">
        <v>204</v>
      </c>
      <c r="EE15" s="1" t="s">
        <v>204</v>
      </c>
      <c r="EF15" s="1" t="s">
        <v>204</v>
      </c>
      <c r="EG15" s="1" t="s">
        <v>204</v>
      </c>
      <c r="EH15" s="1" t="s">
        <v>204</v>
      </c>
      <c r="EI15" s="1" t="s">
        <v>204</v>
      </c>
      <c r="EJ15" s="1" t="s">
        <v>205</v>
      </c>
      <c r="EK15" s="1" t="s">
        <v>205</v>
      </c>
      <c r="EL15" s="1" t="s">
        <v>205</v>
      </c>
      <c r="EM15" s="1" t="s">
        <v>205</v>
      </c>
      <c r="EN15" s="1" t="s">
        <v>205</v>
      </c>
      <c r="EO15" s="1" t="s">
        <v>205</v>
      </c>
      <c r="EP15" s="1" t="s">
        <v>205</v>
      </c>
      <c r="EQ15" s="1" t="s">
        <v>205</v>
      </c>
      <c r="ER15" s="1" t="s">
        <v>205</v>
      </c>
      <c r="ES15" s="1" t="s">
        <v>205</v>
      </c>
      <c r="ET15" s="1" t="s">
        <v>205</v>
      </c>
      <c r="EU15" s="1" t="s">
        <v>205</v>
      </c>
      <c r="EV15" s="1" t="s">
        <v>205</v>
      </c>
      <c r="EW15" s="1" t="s">
        <v>205</v>
      </c>
      <c r="EX15" s="1" t="s">
        <v>205</v>
      </c>
      <c r="EY15" s="1" t="s">
        <v>205</v>
      </c>
      <c r="EZ15" s="1" t="s">
        <v>205</v>
      </c>
      <c r="FA15" s="1" t="s">
        <v>205</v>
      </c>
      <c r="FB15" s="1" t="s">
        <v>205</v>
      </c>
      <c r="FC15" s="1" t="s">
        <v>205</v>
      </c>
      <c r="FD15" s="1" t="s">
        <v>205</v>
      </c>
      <c r="FE15" s="1" t="s">
        <v>205</v>
      </c>
      <c r="FF15" s="1" t="s">
        <v>205</v>
      </c>
      <c r="FG15" s="1" t="s">
        <v>205</v>
      </c>
      <c r="FH15" s="1" t="s">
        <v>205</v>
      </c>
      <c r="FI15" s="1" t="s">
        <v>205</v>
      </c>
      <c r="FJ15" s="1" t="s">
        <v>205</v>
      </c>
      <c r="FK15" s="1" t="s">
        <v>205</v>
      </c>
      <c r="FL15" s="1" t="s">
        <v>205</v>
      </c>
      <c r="FM15" s="1" t="s">
        <v>205</v>
      </c>
      <c r="FN15" s="1" t="s">
        <v>205</v>
      </c>
      <c r="FO15" s="1" t="s">
        <v>205</v>
      </c>
      <c r="FP15" s="1" t="s">
        <v>205</v>
      </c>
      <c r="FQ15" s="1" t="s">
        <v>205</v>
      </c>
      <c r="FR15" s="1" t="s">
        <v>205</v>
      </c>
      <c r="FS15" s="1" t="s">
        <v>205</v>
      </c>
      <c r="FT15" s="1" t="s">
        <v>205</v>
      </c>
      <c r="FU15" s="1" t="s">
        <v>205</v>
      </c>
      <c r="FV15" s="1" t="s">
        <v>205</v>
      </c>
      <c r="FW15" s="1" t="s">
        <v>205</v>
      </c>
      <c r="FX15" s="1" t="s">
        <v>205</v>
      </c>
      <c r="FY15" s="1" t="s">
        <v>205</v>
      </c>
      <c r="FZ15" s="1" t="s">
        <v>205</v>
      </c>
      <c r="GA15" s="1" t="s">
        <v>205</v>
      </c>
      <c r="GB15" s="1" t="s">
        <v>205</v>
      </c>
      <c r="GC15" s="1" t="s">
        <v>205</v>
      </c>
      <c r="GD15" s="1" t="s">
        <v>207</v>
      </c>
      <c r="GE15" s="1" t="s">
        <v>208</v>
      </c>
      <c r="GF15" s="1" t="s">
        <v>209</v>
      </c>
      <c r="GG15" s="1" t="s">
        <v>210</v>
      </c>
      <c r="GH15" s="1" t="s">
        <v>211</v>
      </c>
      <c r="GI15" s="1" t="s">
        <v>211</v>
      </c>
      <c r="GJ15" s="1" t="s">
        <v>212</v>
      </c>
      <c r="GK15" s="1" t="s">
        <v>212</v>
      </c>
      <c r="GL15" s="1" t="s">
        <v>212</v>
      </c>
      <c r="GM15" s="1" t="s">
        <v>211</v>
      </c>
      <c r="GN15" s="1" t="s">
        <v>208</v>
      </c>
      <c r="GO15" s="1" t="s">
        <v>219</v>
      </c>
      <c r="GP15" s="2" t="s">
        <v>271</v>
      </c>
      <c r="GQ15" s="2"/>
      <c r="GR15" s="2" t="s">
        <v>272</v>
      </c>
    </row>
    <row r="16" spans="1:200" x14ac:dyDescent="0.25">
      <c r="A16" s="1" t="s">
        <v>274</v>
      </c>
      <c r="B16" s="1" t="s">
        <v>228</v>
      </c>
      <c r="C16" s="1" t="s">
        <v>228</v>
      </c>
      <c r="D16" s="1" t="s">
        <v>199</v>
      </c>
      <c r="E16" s="1" t="s">
        <v>228</v>
      </c>
      <c r="F16" s="1" t="s">
        <v>228</v>
      </c>
      <c r="G16" s="1" t="s">
        <v>199</v>
      </c>
      <c r="H16" s="1" t="s">
        <v>199</v>
      </c>
      <c r="I16" s="1" t="s">
        <v>200</v>
      </c>
      <c r="J16" s="1" t="s">
        <v>200</v>
      </c>
      <c r="K16" s="1" t="s">
        <v>200</v>
      </c>
      <c r="L16" s="1" t="s">
        <v>200</v>
      </c>
      <c r="M16" s="1" t="s">
        <v>199</v>
      </c>
      <c r="N16" s="1" t="s">
        <v>200</v>
      </c>
      <c r="O16" s="1" t="s">
        <v>200</v>
      </c>
      <c r="P16" s="1" t="s">
        <v>200</v>
      </c>
      <c r="Q16" s="1" t="s">
        <v>228</v>
      </c>
      <c r="R16" s="1" t="s">
        <v>200</v>
      </c>
      <c r="S16" s="1" t="s">
        <v>200</v>
      </c>
      <c r="T16" s="1" t="s">
        <v>275</v>
      </c>
      <c r="U16" s="1" t="s">
        <v>228</v>
      </c>
      <c r="V16" s="1" t="s">
        <v>199</v>
      </c>
      <c r="W16" s="1" t="s">
        <v>199</v>
      </c>
      <c r="X16" s="1" t="s">
        <v>200</v>
      </c>
      <c r="Y16" s="1" t="s">
        <v>199</v>
      </c>
      <c r="Z16" s="1" t="s">
        <v>199</v>
      </c>
      <c r="AA16" s="1" t="s">
        <v>199</v>
      </c>
      <c r="AB16" s="1" t="s">
        <v>228</v>
      </c>
      <c r="AC16" s="1" t="s">
        <v>228</v>
      </c>
      <c r="AD16" s="1" t="s">
        <v>200</v>
      </c>
      <c r="AE16" s="1" t="s">
        <v>275</v>
      </c>
      <c r="AF16" s="1" t="s">
        <v>200</v>
      </c>
      <c r="AG16" s="1" t="s">
        <v>199</v>
      </c>
      <c r="AH16" s="1" t="s">
        <v>199</v>
      </c>
      <c r="AI16" s="1" t="s">
        <v>200</v>
      </c>
      <c r="AJ16" s="1" t="s">
        <v>200</v>
      </c>
      <c r="AK16" s="1" t="s">
        <v>199</v>
      </c>
      <c r="AL16" s="1" t="s">
        <v>199</v>
      </c>
      <c r="AM16" s="1" t="s">
        <v>228</v>
      </c>
      <c r="AN16" s="1" t="s">
        <v>275</v>
      </c>
      <c r="AO16" s="1" t="s">
        <v>228</v>
      </c>
      <c r="AP16" s="1" t="s">
        <v>228</v>
      </c>
      <c r="AQ16" s="1" t="s">
        <v>228</v>
      </c>
      <c r="AR16" s="1" t="s">
        <v>228</v>
      </c>
      <c r="AS16" s="1" t="s">
        <v>199</v>
      </c>
      <c r="AT16" s="1" t="s">
        <v>199</v>
      </c>
      <c r="AU16" s="1" t="s">
        <v>199</v>
      </c>
      <c r="AV16" s="1" t="s">
        <v>201</v>
      </c>
      <c r="AW16" s="1" t="s">
        <v>201</v>
      </c>
      <c r="AX16" s="1" t="s">
        <v>201</v>
      </c>
      <c r="AY16" s="1" t="s">
        <v>228</v>
      </c>
      <c r="AZ16" s="1" t="s">
        <v>228</v>
      </c>
      <c r="BA16" s="1" t="s">
        <v>201</v>
      </c>
      <c r="BB16" s="1" t="s">
        <v>228</v>
      </c>
      <c r="BC16" s="1" t="s">
        <v>201</v>
      </c>
      <c r="BD16" s="1" t="s">
        <v>202</v>
      </c>
      <c r="BE16" s="1" t="s">
        <v>201</v>
      </c>
      <c r="BF16" s="1" t="s">
        <v>201</v>
      </c>
      <c r="BG16" s="1" t="s">
        <v>201</v>
      </c>
      <c r="BH16" s="1" t="s">
        <v>202</v>
      </c>
      <c r="BI16" s="1" t="s">
        <v>202</v>
      </c>
      <c r="BJ16" s="1" t="s">
        <v>202</v>
      </c>
      <c r="BK16" s="1" t="s">
        <v>201</v>
      </c>
      <c r="BL16" s="1" t="s">
        <v>201</v>
      </c>
      <c r="BM16" s="1" t="s">
        <v>201</v>
      </c>
      <c r="BN16" s="1" t="s">
        <v>238</v>
      </c>
      <c r="BO16" s="1" t="s">
        <v>228</v>
      </c>
      <c r="BP16" s="1" t="s">
        <v>201</v>
      </c>
      <c r="BQ16" s="1" t="s">
        <v>202</v>
      </c>
      <c r="BR16" s="1" t="s">
        <v>202</v>
      </c>
      <c r="BS16" s="1" t="s">
        <v>201</v>
      </c>
      <c r="BT16" s="1" t="s">
        <v>201</v>
      </c>
      <c r="BU16" s="1" t="s">
        <v>201</v>
      </c>
      <c r="BV16" s="1" t="s">
        <v>228</v>
      </c>
      <c r="BW16" s="1" t="s">
        <v>228</v>
      </c>
      <c r="BX16" s="1" t="s">
        <v>202</v>
      </c>
      <c r="BY16" s="1" t="s">
        <v>201</v>
      </c>
      <c r="BZ16" s="1" t="s">
        <v>202</v>
      </c>
      <c r="CA16" s="1" t="s">
        <v>201</v>
      </c>
      <c r="CB16" s="1" t="s">
        <v>228</v>
      </c>
      <c r="CC16" s="1" t="s">
        <v>202</v>
      </c>
      <c r="CD16" s="1" t="s">
        <v>201</v>
      </c>
      <c r="CE16" s="1" t="s">
        <v>201</v>
      </c>
      <c r="CF16" s="1" t="s">
        <v>201</v>
      </c>
      <c r="CG16" s="1" t="s">
        <v>228</v>
      </c>
      <c r="CH16" s="1" t="s">
        <v>228</v>
      </c>
      <c r="CI16" s="1" t="s">
        <v>202</v>
      </c>
      <c r="CJ16" s="1" t="s">
        <v>201</v>
      </c>
      <c r="CK16" s="1" t="s">
        <v>202</v>
      </c>
      <c r="CL16" s="1" t="s">
        <v>201</v>
      </c>
      <c r="CM16" s="1" t="s">
        <v>202</v>
      </c>
      <c r="CN16" s="1" t="s">
        <v>202</v>
      </c>
      <c r="CO16" s="1" t="s">
        <v>202</v>
      </c>
      <c r="CP16" s="1" t="s">
        <v>204</v>
      </c>
      <c r="CQ16" s="1" t="s">
        <v>204</v>
      </c>
      <c r="CR16" s="1" t="s">
        <v>204</v>
      </c>
      <c r="CS16" s="1" t="s">
        <v>203</v>
      </c>
      <c r="CT16" s="1" t="s">
        <v>204</v>
      </c>
      <c r="CU16" s="1" t="s">
        <v>204</v>
      </c>
      <c r="CV16" s="1" t="s">
        <v>203</v>
      </c>
      <c r="CW16" s="1" t="s">
        <v>204</v>
      </c>
      <c r="CX16" s="1" t="s">
        <v>204</v>
      </c>
      <c r="CY16" s="1" t="s">
        <v>204</v>
      </c>
      <c r="CZ16" s="1" t="s">
        <v>204</v>
      </c>
      <c r="DA16" s="1" t="s">
        <v>204</v>
      </c>
      <c r="DB16" s="1" t="s">
        <v>204</v>
      </c>
      <c r="DC16" s="1" t="s">
        <v>204</v>
      </c>
      <c r="DD16" s="1" t="s">
        <v>204</v>
      </c>
      <c r="DE16" s="1" t="s">
        <v>204</v>
      </c>
      <c r="DF16" s="1" t="s">
        <v>204</v>
      </c>
      <c r="DG16" s="1" t="s">
        <v>204</v>
      </c>
      <c r="DH16" s="1" t="s">
        <v>203</v>
      </c>
      <c r="DI16" s="1" t="s">
        <v>203</v>
      </c>
      <c r="DJ16" s="1" t="s">
        <v>204</v>
      </c>
      <c r="DK16" s="1" t="s">
        <v>204</v>
      </c>
      <c r="DL16" s="1" t="s">
        <v>204</v>
      </c>
      <c r="DM16" s="1" t="s">
        <v>204</v>
      </c>
      <c r="DN16" s="1" t="s">
        <v>204</v>
      </c>
      <c r="DO16" s="1" t="s">
        <v>204</v>
      </c>
      <c r="DP16" s="1" t="s">
        <v>204</v>
      </c>
      <c r="DQ16" s="1" t="s">
        <v>204</v>
      </c>
      <c r="DR16" s="1" t="s">
        <v>204</v>
      </c>
      <c r="DS16" s="1" t="s">
        <v>204</v>
      </c>
      <c r="DT16" s="1" t="s">
        <v>204</v>
      </c>
      <c r="DU16" s="1" t="s">
        <v>204</v>
      </c>
      <c r="DV16" s="1" t="s">
        <v>203</v>
      </c>
      <c r="DW16" s="1" t="s">
        <v>204</v>
      </c>
      <c r="DX16" s="1" t="s">
        <v>204</v>
      </c>
      <c r="DY16" s="1" t="s">
        <v>203</v>
      </c>
      <c r="DZ16" s="1" t="s">
        <v>204</v>
      </c>
      <c r="EA16" s="1" t="s">
        <v>204</v>
      </c>
      <c r="EB16" s="1" t="s">
        <v>204</v>
      </c>
      <c r="EC16" s="1" t="s">
        <v>204</v>
      </c>
      <c r="ED16" s="1" t="s">
        <v>204</v>
      </c>
      <c r="EE16" s="1" t="s">
        <v>204</v>
      </c>
      <c r="EF16" s="1" t="s">
        <v>204</v>
      </c>
      <c r="EG16" s="1" t="s">
        <v>204</v>
      </c>
      <c r="EH16" s="1" t="s">
        <v>204</v>
      </c>
      <c r="EI16" s="1" t="s">
        <v>204</v>
      </c>
      <c r="EJ16" s="1" t="s">
        <v>205</v>
      </c>
      <c r="EK16" s="1" t="s">
        <v>205</v>
      </c>
      <c r="EL16" s="1" t="s">
        <v>205</v>
      </c>
      <c r="EM16" s="1" t="s">
        <v>206</v>
      </c>
      <c r="EN16" s="1" t="s">
        <v>205</v>
      </c>
      <c r="EO16" s="1" t="s">
        <v>205</v>
      </c>
      <c r="EP16" s="1" t="s">
        <v>205</v>
      </c>
      <c r="EQ16" s="1" t="s">
        <v>205</v>
      </c>
      <c r="ER16" s="1" t="s">
        <v>205</v>
      </c>
      <c r="ES16" s="1" t="s">
        <v>205</v>
      </c>
      <c r="ET16" s="1" t="s">
        <v>205</v>
      </c>
      <c r="EU16" s="1" t="s">
        <v>205</v>
      </c>
      <c r="EV16" s="1" t="s">
        <v>205</v>
      </c>
      <c r="EW16" s="1" t="s">
        <v>205</v>
      </c>
      <c r="EX16" s="1" t="s">
        <v>205</v>
      </c>
      <c r="EY16" s="1" t="s">
        <v>206</v>
      </c>
      <c r="EZ16" s="1" t="s">
        <v>205</v>
      </c>
      <c r="FA16" s="1" t="s">
        <v>205</v>
      </c>
      <c r="FB16" s="1" t="s">
        <v>206</v>
      </c>
      <c r="FC16" s="1" t="s">
        <v>206</v>
      </c>
      <c r="FD16" s="1" t="s">
        <v>205</v>
      </c>
      <c r="FE16" s="1" t="s">
        <v>205</v>
      </c>
      <c r="FF16" s="1" t="s">
        <v>205</v>
      </c>
      <c r="FG16" s="1" t="s">
        <v>205</v>
      </c>
      <c r="FH16" s="1" t="s">
        <v>205</v>
      </c>
      <c r="FI16" s="1" t="s">
        <v>205</v>
      </c>
      <c r="FJ16" s="1" t="s">
        <v>206</v>
      </c>
      <c r="FK16" s="1" t="s">
        <v>206</v>
      </c>
      <c r="FL16" s="1" t="s">
        <v>205</v>
      </c>
      <c r="FM16" s="1" t="s">
        <v>205</v>
      </c>
      <c r="FN16" s="1" t="s">
        <v>205</v>
      </c>
      <c r="FO16" s="1" t="s">
        <v>205</v>
      </c>
      <c r="FP16" s="1" t="s">
        <v>206</v>
      </c>
      <c r="FQ16" s="1" t="s">
        <v>205</v>
      </c>
      <c r="FR16" s="1" t="s">
        <v>205</v>
      </c>
      <c r="FS16" s="1" t="s">
        <v>205</v>
      </c>
      <c r="FT16" s="1" t="s">
        <v>205</v>
      </c>
      <c r="FU16" s="1" t="s">
        <v>206</v>
      </c>
      <c r="FV16" s="1" t="s">
        <v>206</v>
      </c>
      <c r="FW16" s="1" t="s">
        <v>205</v>
      </c>
      <c r="FX16" s="1" t="s">
        <v>206</v>
      </c>
      <c r="FY16" s="1" t="s">
        <v>205</v>
      </c>
      <c r="FZ16" s="1" t="s">
        <v>205</v>
      </c>
      <c r="GA16" s="1" t="s">
        <v>205</v>
      </c>
      <c r="GB16" s="1" t="s">
        <v>205</v>
      </c>
      <c r="GC16" s="1" t="s">
        <v>205</v>
      </c>
      <c r="GD16" s="1" t="s">
        <v>207</v>
      </c>
      <c r="GE16" s="1" t="s">
        <v>208</v>
      </c>
      <c r="GF16" s="1" t="s">
        <v>209</v>
      </c>
      <c r="GG16" s="1" t="s">
        <v>210</v>
      </c>
      <c r="GH16" s="1" t="s">
        <v>211</v>
      </c>
      <c r="GI16" s="1" t="s">
        <v>211</v>
      </c>
      <c r="GJ16" s="1" t="s">
        <v>212</v>
      </c>
      <c r="GK16" s="1" t="s">
        <v>212</v>
      </c>
      <c r="GL16" s="1" t="s">
        <v>212</v>
      </c>
      <c r="GM16" s="1" t="s">
        <v>211</v>
      </c>
      <c r="GN16" s="1" t="s">
        <v>208</v>
      </c>
      <c r="GO16" s="1" t="s">
        <v>219</v>
      </c>
      <c r="GP16" s="2" t="s">
        <v>256</v>
      </c>
      <c r="GQ16" s="2"/>
      <c r="GR16" s="2" t="s">
        <v>276</v>
      </c>
    </row>
    <row r="17" spans="1:200" x14ac:dyDescent="0.25">
      <c r="A17" s="1" t="s">
        <v>278</v>
      </c>
      <c r="B17" s="1" t="s">
        <v>228</v>
      </c>
      <c r="C17" s="1" t="s">
        <v>228</v>
      </c>
      <c r="D17" s="1" t="s">
        <v>228</v>
      </c>
      <c r="E17" s="1" t="s">
        <v>228</v>
      </c>
      <c r="F17" s="1" t="s">
        <v>228</v>
      </c>
      <c r="G17" s="1" t="s">
        <v>228</v>
      </c>
      <c r="H17" s="1" t="s">
        <v>199</v>
      </c>
      <c r="I17" s="1" t="s">
        <v>275</v>
      </c>
      <c r="J17" s="1" t="s">
        <v>199</v>
      </c>
      <c r="K17" s="1" t="s">
        <v>228</v>
      </c>
      <c r="L17" s="1" t="s">
        <v>200</v>
      </c>
      <c r="M17" s="1" t="s">
        <v>228</v>
      </c>
      <c r="N17" s="1" t="s">
        <v>199</v>
      </c>
      <c r="O17" s="1" t="s">
        <v>228</v>
      </c>
      <c r="P17" s="1" t="s">
        <v>228</v>
      </c>
      <c r="Q17" s="1" t="s">
        <v>200</v>
      </c>
      <c r="R17" s="1" t="s">
        <v>199</v>
      </c>
      <c r="S17" s="1" t="s">
        <v>228</v>
      </c>
      <c r="T17" s="1" t="s">
        <v>200</v>
      </c>
      <c r="U17" s="1" t="s">
        <v>228</v>
      </c>
      <c r="V17" s="1" t="s">
        <v>200</v>
      </c>
      <c r="W17" s="1" t="s">
        <v>228</v>
      </c>
      <c r="X17" s="1" t="s">
        <v>228</v>
      </c>
      <c r="Y17" s="1" t="s">
        <v>228</v>
      </c>
      <c r="Z17" s="1" t="s">
        <v>228</v>
      </c>
      <c r="AA17" s="1" t="s">
        <v>199</v>
      </c>
      <c r="AB17" s="1" t="s">
        <v>199</v>
      </c>
      <c r="AC17" s="1" t="s">
        <v>200</v>
      </c>
      <c r="AD17" s="1" t="s">
        <v>199</v>
      </c>
      <c r="AE17" s="1" t="s">
        <v>228</v>
      </c>
      <c r="AF17" s="1" t="s">
        <v>279</v>
      </c>
      <c r="AG17" s="1" t="s">
        <v>228</v>
      </c>
      <c r="AH17" s="1" t="s">
        <v>279</v>
      </c>
      <c r="AI17" s="1" t="s">
        <v>228</v>
      </c>
      <c r="AJ17" s="1" t="s">
        <v>228</v>
      </c>
      <c r="AK17" s="1" t="s">
        <v>199</v>
      </c>
      <c r="AL17" s="1" t="s">
        <v>228</v>
      </c>
      <c r="AM17" s="1" t="s">
        <v>228</v>
      </c>
      <c r="AN17" s="1" t="s">
        <v>279</v>
      </c>
      <c r="AO17" s="1" t="s">
        <v>199</v>
      </c>
      <c r="AP17" s="1" t="s">
        <v>199</v>
      </c>
      <c r="AQ17" s="1" t="s">
        <v>228</v>
      </c>
      <c r="AR17" s="1" t="s">
        <v>228</v>
      </c>
      <c r="AS17" s="1" t="s">
        <v>228</v>
      </c>
      <c r="AT17" s="1" t="s">
        <v>199</v>
      </c>
      <c r="AU17" s="1" t="s">
        <v>199</v>
      </c>
      <c r="AV17" s="1" t="s">
        <v>201</v>
      </c>
      <c r="AW17" s="1" t="s">
        <v>201</v>
      </c>
      <c r="AX17" s="1" t="s">
        <v>201</v>
      </c>
      <c r="AY17" s="1" t="s">
        <v>201</v>
      </c>
      <c r="AZ17" s="1" t="s">
        <v>201</v>
      </c>
      <c r="BA17" s="1" t="s">
        <v>201</v>
      </c>
      <c r="BB17" s="1" t="s">
        <v>201</v>
      </c>
      <c r="BC17" s="1" t="s">
        <v>201</v>
      </c>
      <c r="BD17" s="1" t="s">
        <v>201</v>
      </c>
      <c r="BE17" s="1" t="s">
        <v>201</v>
      </c>
      <c r="BF17" s="1" t="s">
        <v>202</v>
      </c>
      <c r="BG17" s="1" t="s">
        <v>201</v>
      </c>
      <c r="BH17" s="1" t="s">
        <v>201</v>
      </c>
      <c r="BI17" s="1" t="s">
        <v>201</v>
      </c>
      <c r="BJ17" s="1" t="s">
        <v>201</v>
      </c>
      <c r="BK17" s="1" t="s">
        <v>201</v>
      </c>
      <c r="BL17" s="1" t="s">
        <v>201</v>
      </c>
      <c r="BM17" s="1" t="s">
        <v>201</v>
      </c>
      <c r="BN17" s="1" t="s">
        <v>201</v>
      </c>
      <c r="BO17" s="1" t="s">
        <v>201</v>
      </c>
      <c r="BP17" s="1" t="s">
        <v>202</v>
      </c>
      <c r="BQ17" s="1" t="s">
        <v>228</v>
      </c>
      <c r="BR17" s="1" t="s">
        <v>201</v>
      </c>
      <c r="BS17" s="1" t="s">
        <v>201</v>
      </c>
      <c r="BT17" s="1" t="s">
        <v>228</v>
      </c>
      <c r="BU17" s="1" t="s">
        <v>201</v>
      </c>
      <c r="BV17" s="1" t="s">
        <v>201</v>
      </c>
      <c r="BW17" s="1" t="s">
        <v>202</v>
      </c>
      <c r="BX17" s="1" t="s">
        <v>201</v>
      </c>
      <c r="BY17" s="1" t="s">
        <v>201</v>
      </c>
      <c r="BZ17" s="1" t="s">
        <v>228</v>
      </c>
      <c r="CA17" s="1" t="s">
        <v>201</v>
      </c>
      <c r="CB17" s="1" t="s">
        <v>201</v>
      </c>
      <c r="CC17" s="1" t="s">
        <v>201</v>
      </c>
      <c r="CD17" s="1" t="s">
        <v>228</v>
      </c>
      <c r="CE17" s="1" t="s">
        <v>228</v>
      </c>
      <c r="CF17" s="1" t="s">
        <v>228</v>
      </c>
      <c r="CG17" s="1" t="s">
        <v>201</v>
      </c>
      <c r="CH17" s="1" t="s">
        <v>238</v>
      </c>
      <c r="CI17" s="1" t="s">
        <v>201</v>
      </c>
      <c r="CJ17" s="1" t="s">
        <v>201</v>
      </c>
      <c r="CK17" s="1" t="s">
        <v>201</v>
      </c>
      <c r="CL17" s="1" t="s">
        <v>201</v>
      </c>
      <c r="CM17" s="1" t="s">
        <v>201</v>
      </c>
      <c r="CN17" s="1" t="s">
        <v>201</v>
      </c>
      <c r="CO17" s="1" t="s">
        <v>201</v>
      </c>
      <c r="CP17" s="1" t="s">
        <v>203</v>
      </c>
      <c r="CQ17" s="1" t="s">
        <v>228</v>
      </c>
      <c r="CR17" s="1" t="s">
        <v>228</v>
      </c>
      <c r="CS17" s="1" t="s">
        <v>228</v>
      </c>
      <c r="CT17" s="1" t="s">
        <v>228</v>
      </c>
      <c r="CU17" s="1" t="s">
        <v>228</v>
      </c>
      <c r="CV17" s="1" t="s">
        <v>203</v>
      </c>
      <c r="CW17" s="1" t="s">
        <v>228</v>
      </c>
      <c r="CX17" s="1" t="s">
        <v>228</v>
      </c>
      <c r="CY17" s="1" t="s">
        <v>228</v>
      </c>
      <c r="CZ17" s="1" t="s">
        <v>228</v>
      </c>
      <c r="DA17" s="1" t="s">
        <v>228</v>
      </c>
      <c r="DB17" s="1" t="s">
        <v>228</v>
      </c>
      <c r="DC17" s="1" t="s">
        <v>228</v>
      </c>
      <c r="DD17" s="1" t="s">
        <v>228</v>
      </c>
      <c r="DE17" s="1" t="s">
        <v>203</v>
      </c>
      <c r="DF17" s="1" t="s">
        <v>228</v>
      </c>
      <c r="DG17" s="1" t="s">
        <v>228</v>
      </c>
      <c r="DH17" s="1" t="s">
        <v>228</v>
      </c>
      <c r="DI17" s="1" t="s">
        <v>228</v>
      </c>
      <c r="DJ17" s="1" t="s">
        <v>203</v>
      </c>
      <c r="DK17" s="1" t="s">
        <v>228</v>
      </c>
      <c r="DL17" s="1" t="s">
        <v>228</v>
      </c>
      <c r="DM17" s="1" t="s">
        <v>228</v>
      </c>
      <c r="DN17" s="1" t="s">
        <v>228</v>
      </c>
      <c r="DO17" s="1" t="s">
        <v>228</v>
      </c>
      <c r="DP17" s="1" t="s">
        <v>228</v>
      </c>
      <c r="DQ17" s="1" t="s">
        <v>228</v>
      </c>
      <c r="DR17" s="1" t="s">
        <v>228</v>
      </c>
      <c r="DS17" s="1" t="s">
        <v>228</v>
      </c>
      <c r="DT17" s="1" t="s">
        <v>228</v>
      </c>
      <c r="DU17" s="1" t="s">
        <v>228</v>
      </c>
      <c r="DV17" s="1" t="s">
        <v>228</v>
      </c>
      <c r="DW17" s="1" t="s">
        <v>228</v>
      </c>
      <c r="DX17" s="1" t="s">
        <v>228</v>
      </c>
      <c r="DY17" s="1" t="s">
        <v>228</v>
      </c>
      <c r="DZ17" s="1" t="s">
        <v>228</v>
      </c>
      <c r="EA17" s="1" t="s">
        <v>228</v>
      </c>
      <c r="EB17" s="1" t="s">
        <v>228</v>
      </c>
      <c r="EC17" s="1" t="s">
        <v>228</v>
      </c>
      <c r="ED17" s="1" t="s">
        <v>228</v>
      </c>
      <c r="EE17" s="1" t="s">
        <v>228</v>
      </c>
      <c r="EF17" s="1" t="s">
        <v>228</v>
      </c>
      <c r="EG17" s="1" t="s">
        <v>203</v>
      </c>
      <c r="EH17" s="1" t="s">
        <v>228</v>
      </c>
      <c r="EI17" s="1" t="s">
        <v>203</v>
      </c>
      <c r="EJ17" s="1" t="s">
        <v>206</v>
      </c>
      <c r="EK17" s="1" t="s">
        <v>206</v>
      </c>
      <c r="EL17" s="1" t="s">
        <v>206</v>
      </c>
      <c r="EM17" s="1" t="s">
        <v>206</v>
      </c>
      <c r="EN17" s="1" t="s">
        <v>206</v>
      </c>
      <c r="EO17" s="1" t="s">
        <v>206</v>
      </c>
      <c r="EP17" s="1" t="s">
        <v>205</v>
      </c>
      <c r="EQ17" s="1" t="s">
        <v>206</v>
      </c>
      <c r="ER17" s="1" t="s">
        <v>205</v>
      </c>
      <c r="ES17" s="1" t="s">
        <v>206</v>
      </c>
      <c r="ET17" s="1" t="s">
        <v>206</v>
      </c>
      <c r="EU17" s="1" t="s">
        <v>206</v>
      </c>
      <c r="EV17" s="1" t="s">
        <v>206</v>
      </c>
      <c r="EW17" s="1" t="s">
        <v>228</v>
      </c>
      <c r="EX17" s="1" t="s">
        <v>228</v>
      </c>
      <c r="EY17" s="1" t="s">
        <v>206</v>
      </c>
      <c r="EZ17" s="1" t="s">
        <v>205</v>
      </c>
      <c r="FA17" s="1" t="s">
        <v>206</v>
      </c>
      <c r="FB17" s="1" t="s">
        <v>206</v>
      </c>
      <c r="FC17" s="1" t="s">
        <v>206</v>
      </c>
      <c r="FD17" s="1" t="s">
        <v>228</v>
      </c>
      <c r="FE17" s="1" t="s">
        <v>228</v>
      </c>
      <c r="FF17" s="1" t="s">
        <v>228</v>
      </c>
      <c r="FG17" s="1" t="s">
        <v>228</v>
      </c>
      <c r="FH17" s="1" t="s">
        <v>228</v>
      </c>
      <c r="FI17" s="1" t="s">
        <v>228</v>
      </c>
      <c r="FJ17" s="1" t="s">
        <v>228</v>
      </c>
      <c r="FK17" s="1" t="s">
        <v>206</v>
      </c>
      <c r="FL17" s="1" t="s">
        <v>206</v>
      </c>
      <c r="FM17" s="1" t="s">
        <v>228</v>
      </c>
      <c r="FN17" s="1" t="s">
        <v>206</v>
      </c>
      <c r="FO17" s="1" t="s">
        <v>228</v>
      </c>
      <c r="FP17" s="1" t="s">
        <v>228</v>
      </c>
      <c r="FQ17" s="1" t="s">
        <v>206</v>
      </c>
      <c r="FR17" s="1" t="s">
        <v>228</v>
      </c>
      <c r="FS17" s="1" t="s">
        <v>228</v>
      </c>
      <c r="FT17" s="1" t="s">
        <v>240</v>
      </c>
      <c r="FU17" s="1" t="s">
        <v>228</v>
      </c>
      <c r="FV17" s="1" t="s">
        <v>228</v>
      </c>
      <c r="FW17" s="1" t="s">
        <v>206</v>
      </c>
      <c r="FX17" s="1" t="s">
        <v>206</v>
      </c>
      <c r="FY17" s="1" t="s">
        <v>228</v>
      </c>
      <c r="FZ17" s="1" t="s">
        <v>228</v>
      </c>
      <c r="GA17" s="1" t="s">
        <v>206</v>
      </c>
      <c r="GB17" s="1" t="s">
        <v>228</v>
      </c>
      <c r="GC17" s="1" t="s">
        <v>206</v>
      </c>
      <c r="GD17" s="1" t="s">
        <v>207</v>
      </c>
      <c r="GE17" s="1" t="s">
        <v>280</v>
      </c>
      <c r="GF17" s="1" t="s">
        <v>229</v>
      </c>
      <c r="GG17" s="1" t="s">
        <v>210</v>
      </c>
      <c r="GH17" s="1" t="s">
        <v>230</v>
      </c>
      <c r="GI17" s="1" t="s">
        <v>230</v>
      </c>
      <c r="GJ17" s="1" t="s">
        <v>212</v>
      </c>
      <c r="GK17" s="1" t="s">
        <v>212</v>
      </c>
      <c r="GL17" s="1" t="s">
        <v>212</v>
      </c>
      <c r="GM17" s="1" t="s">
        <v>230</v>
      </c>
      <c r="GN17" s="1" t="s">
        <v>208</v>
      </c>
      <c r="GO17" s="1" t="s">
        <v>213</v>
      </c>
      <c r="GP17" s="2" t="s">
        <v>281</v>
      </c>
      <c r="GQ17" s="2"/>
      <c r="GR17" s="2" t="s">
        <v>282</v>
      </c>
    </row>
    <row r="18" spans="1:200" x14ac:dyDescent="0.25">
      <c r="A18" s="1" t="s">
        <v>284</v>
      </c>
      <c r="B18" s="1" t="s">
        <v>200</v>
      </c>
      <c r="C18" s="1" t="s">
        <v>200</v>
      </c>
      <c r="D18" s="1" t="s">
        <v>200</v>
      </c>
      <c r="E18" s="1" t="s">
        <v>200</v>
      </c>
      <c r="F18" s="1" t="s">
        <v>200</v>
      </c>
      <c r="G18" s="1" t="s">
        <v>200</v>
      </c>
      <c r="H18" s="1" t="s">
        <v>200</v>
      </c>
      <c r="I18" s="1" t="s">
        <v>200</v>
      </c>
      <c r="J18" s="1" t="s">
        <v>200</v>
      </c>
      <c r="K18" s="1" t="s">
        <v>200</v>
      </c>
      <c r="L18" s="1" t="s">
        <v>200</v>
      </c>
      <c r="M18" s="1" t="s">
        <v>200</v>
      </c>
      <c r="N18" s="1" t="s">
        <v>200</v>
      </c>
      <c r="O18" s="1" t="s">
        <v>200</v>
      </c>
      <c r="P18" s="1" t="s">
        <v>200</v>
      </c>
      <c r="Q18" s="1" t="s">
        <v>200</v>
      </c>
      <c r="R18" s="1" t="s">
        <v>200</v>
      </c>
      <c r="S18" s="1" t="s">
        <v>200</v>
      </c>
      <c r="T18" s="1" t="s">
        <v>200</v>
      </c>
      <c r="U18" s="1" t="s">
        <v>200</v>
      </c>
      <c r="V18" s="1" t="s">
        <v>200</v>
      </c>
      <c r="W18" s="1" t="s">
        <v>200</v>
      </c>
      <c r="X18" s="1" t="s">
        <v>200</v>
      </c>
      <c r="Y18" s="1" t="s">
        <v>200</v>
      </c>
      <c r="Z18" s="1" t="s">
        <v>200</v>
      </c>
      <c r="AA18" s="1" t="s">
        <v>200</v>
      </c>
      <c r="AB18" s="1" t="s">
        <v>200</v>
      </c>
      <c r="AC18" s="1" t="s">
        <v>200</v>
      </c>
      <c r="AD18" s="1" t="s">
        <v>200</v>
      </c>
      <c r="AE18" s="1" t="s">
        <v>200</v>
      </c>
      <c r="AF18" s="1" t="s">
        <v>200</v>
      </c>
      <c r="AG18" s="1" t="s">
        <v>200</v>
      </c>
      <c r="AH18" s="1" t="s">
        <v>200</v>
      </c>
      <c r="AI18" s="1" t="s">
        <v>200</v>
      </c>
      <c r="AJ18" s="1" t="s">
        <v>200</v>
      </c>
      <c r="AK18" s="1" t="s">
        <v>200</v>
      </c>
      <c r="AL18" s="1" t="s">
        <v>200</v>
      </c>
      <c r="AM18" s="1" t="s">
        <v>200</v>
      </c>
      <c r="AN18" s="1" t="s">
        <v>200</v>
      </c>
      <c r="AO18" s="1" t="s">
        <v>200</v>
      </c>
      <c r="AP18" s="1" t="s">
        <v>200</v>
      </c>
      <c r="AQ18" s="1" t="s">
        <v>200</v>
      </c>
      <c r="AR18" s="1" t="s">
        <v>200</v>
      </c>
      <c r="AS18" s="1" t="s">
        <v>200</v>
      </c>
      <c r="AT18" s="1" t="s">
        <v>200</v>
      </c>
      <c r="AU18" s="1" t="s">
        <v>200</v>
      </c>
      <c r="AV18" s="1" t="s">
        <v>202</v>
      </c>
      <c r="AW18" s="1" t="s">
        <v>202</v>
      </c>
      <c r="AX18" s="1" t="s">
        <v>202</v>
      </c>
      <c r="AY18" s="1" t="s">
        <v>202</v>
      </c>
      <c r="AZ18" s="1" t="s">
        <v>202</v>
      </c>
      <c r="BA18" s="1" t="s">
        <v>202</v>
      </c>
      <c r="BB18" s="1" t="s">
        <v>202</v>
      </c>
      <c r="BC18" s="1" t="s">
        <v>202</v>
      </c>
      <c r="BD18" s="1" t="s">
        <v>202</v>
      </c>
      <c r="BE18" s="1" t="s">
        <v>202</v>
      </c>
      <c r="BF18" s="1" t="s">
        <v>202</v>
      </c>
      <c r="BG18" s="1" t="s">
        <v>202</v>
      </c>
      <c r="BH18" s="1" t="s">
        <v>202</v>
      </c>
      <c r="BI18" s="1" t="s">
        <v>202</v>
      </c>
      <c r="BJ18" s="1" t="s">
        <v>202</v>
      </c>
      <c r="BK18" s="1" t="s">
        <v>202</v>
      </c>
      <c r="BL18" s="1" t="s">
        <v>202</v>
      </c>
      <c r="BM18" s="1" t="s">
        <v>202</v>
      </c>
      <c r="BN18" s="1" t="s">
        <v>202</v>
      </c>
      <c r="BO18" s="1" t="s">
        <v>202</v>
      </c>
      <c r="BP18" s="1" t="s">
        <v>202</v>
      </c>
      <c r="BQ18" s="1" t="s">
        <v>202</v>
      </c>
      <c r="BR18" s="1" t="s">
        <v>202</v>
      </c>
      <c r="BS18" s="1" t="s">
        <v>202</v>
      </c>
      <c r="BT18" s="1" t="s">
        <v>202</v>
      </c>
      <c r="BU18" s="1" t="s">
        <v>202</v>
      </c>
      <c r="BV18" s="1" t="s">
        <v>202</v>
      </c>
      <c r="BW18" s="1" t="s">
        <v>202</v>
      </c>
      <c r="BX18" s="1" t="s">
        <v>202</v>
      </c>
      <c r="BY18" s="1" t="s">
        <v>202</v>
      </c>
      <c r="BZ18" s="1" t="s">
        <v>202</v>
      </c>
      <c r="CA18" s="1" t="s">
        <v>202</v>
      </c>
      <c r="CB18" s="1" t="s">
        <v>202</v>
      </c>
      <c r="CC18" s="1" t="s">
        <v>202</v>
      </c>
      <c r="CD18" s="1" t="s">
        <v>202</v>
      </c>
      <c r="CE18" s="1" t="s">
        <v>202</v>
      </c>
      <c r="CF18" s="1" t="s">
        <v>202</v>
      </c>
      <c r="CG18" s="1" t="s">
        <v>202</v>
      </c>
      <c r="CH18" s="1" t="s">
        <v>202</v>
      </c>
      <c r="CI18" s="1" t="s">
        <v>202</v>
      </c>
      <c r="CJ18" s="1" t="s">
        <v>202</v>
      </c>
      <c r="CK18" s="1" t="s">
        <v>202</v>
      </c>
      <c r="CL18" s="1" t="s">
        <v>202</v>
      </c>
      <c r="CM18" s="1" t="s">
        <v>202</v>
      </c>
      <c r="CN18" s="1" t="s">
        <v>202</v>
      </c>
      <c r="CO18" s="1" t="s">
        <v>202</v>
      </c>
      <c r="CP18" s="1" t="s">
        <v>204</v>
      </c>
      <c r="CQ18" s="1" t="s">
        <v>204</v>
      </c>
      <c r="CR18" s="1" t="s">
        <v>204</v>
      </c>
      <c r="CS18" s="1" t="s">
        <v>204</v>
      </c>
      <c r="CT18" s="1" t="s">
        <v>204</v>
      </c>
      <c r="CU18" s="1" t="s">
        <v>204</v>
      </c>
      <c r="CV18" s="1" t="s">
        <v>204</v>
      </c>
      <c r="CW18" s="1" t="s">
        <v>204</v>
      </c>
      <c r="CX18" s="1" t="s">
        <v>204</v>
      </c>
      <c r="CY18" s="1" t="s">
        <v>204</v>
      </c>
      <c r="CZ18" s="1" t="s">
        <v>204</v>
      </c>
      <c r="DA18" s="1" t="s">
        <v>204</v>
      </c>
      <c r="DB18" s="1" t="s">
        <v>204</v>
      </c>
      <c r="DC18" s="1" t="s">
        <v>204</v>
      </c>
      <c r="DD18" s="1" t="s">
        <v>204</v>
      </c>
      <c r="DE18" s="1" t="s">
        <v>204</v>
      </c>
      <c r="DF18" s="1" t="s">
        <v>204</v>
      </c>
      <c r="DG18" s="1" t="s">
        <v>204</v>
      </c>
      <c r="DH18" s="1" t="s">
        <v>204</v>
      </c>
      <c r="DI18" s="1" t="s">
        <v>204</v>
      </c>
      <c r="DJ18" s="1" t="s">
        <v>204</v>
      </c>
      <c r="DK18" s="1" t="s">
        <v>204</v>
      </c>
      <c r="DL18" s="1" t="s">
        <v>204</v>
      </c>
      <c r="DM18" s="1" t="s">
        <v>204</v>
      </c>
      <c r="DN18" s="1" t="s">
        <v>204</v>
      </c>
      <c r="DO18" s="1" t="s">
        <v>204</v>
      </c>
      <c r="DP18" s="1" t="s">
        <v>204</v>
      </c>
      <c r="DQ18" s="1" t="s">
        <v>204</v>
      </c>
      <c r="DR18" s="1" t="s">
        <v>204</v>
      </c>
      <c r="DS18" s="1" t="s">
        <v>204</v>
      </c>
      <c r="DT18" s="1" t="s">
        <v>204</v>
      </c>
      <c r="DU18" s="1" t="s">
        <v>204</v>
      </c>
      <c r="DV18" s="1" t="s">
        <v>204</v>
      </c>
      <c r="DW18" s="1" t="s">
        <v>204</v>
      </c>
      <c r="DX18" s="1" t="s">
        <v>204</v>
      </c>
      <c r="DY18" s="1" t="s">
        <v>204</v>
      </c>
      <c r="DZ18" s="1" t="s">
        <v>204</v>
      </c>
      <c r="EA18" s="1" t="s">
        <v>204</v>
      </c>
      <c r="EB18" s="1" t="s">
        <v>204</v>
      </c>
      <c r="EC18" s="1" t="s">
        <v>204</v>
      </c>
      <c r="ED18" s="1" t="s">
        <v>204</v>
      </c>
      <c r="EE18" s="1" t="s">
        <v>204</v>
      </c>
      <c r="EF18" s="1" t="s">
        <v>204</v>
      </c>
      <c r="EG18" s="1" t="s">
        <v>204</v>
      </c>
      <c r="EH18" s="1" t="s">
        <v>204</v>
      </c>
      <c r="EI18" s="1" t="s">
        <v>204</v>
      </c>
      <c r="EJ18" s="1" t="s">
        <v>205</v>
      </c>
      <c r="EK18" s="1" t="s">
        <v>205</v>
      </c>
      <c r="EL18" s="1" t="s">
        <v>205</v>
      </c>
      <c r="EM18" s="1" t="s">
        <v>205</v>
      </c>
      <c r="EN18" s="1" t="s">
        <v>205</v>
      </c>
      <c r="EO18" s="1" t="s">
        <v>205</v>
      </c>
      <c r="EP18" s="1" t="s">
        <v>205</v>
      </c>
      <c r="EQ18" s="1" t="s">
        <v>205</v>
      </c>
      <c r="ER18" s="1" t="s">
        <v>205</v>
      </c>
      <c r="ES18" s="1" t="s">
        <v>205</v>
      </c>
      <c r="ET18" s="1" t="s">
        <v>205</v>
      </c>
      <c r="EU18" s="1" t="s">
        <v>205</v>
      </c>
      <c r="EV18" s="1" t="s">
        <v>205</v>
      </c>
      <c r="EW18" s="1" t="s">
        <v>205</v>
      </c>
      <c r="EX18" s="1" t="s">
        <v>205</v>
      </c>
      <c r="EY18" s="1" t="s">
        <v>205</v>
      </c>
      <c r="EZ18" s="1" t="s">
        <v>205</v>
      </c>
      <c r="FA18" s="1" t="s">
        <v>205</v>
      </c>
      <c r="FB18" s="1" t="s">
        <v>205</v>
      </c>
      <c r="FC18" s="1" t="s">
        <v>205</v>
      </c>
      <c r="FD18" s="1" t="s">
        <v>205</v>
      </c>
      <c r="FE18" s="1" t="s">
        <v>205</v>
      </c>
      <c r="FF18" s="1" t="s">
        <v>205</v>
      </c>
      <c r="FG18" s="1" t="s">
        <v>205</v>
      </c>
      <c r="FH18" s="1" t="s">
        <v>205</v>
      </c>
      <c r="FI18" s="1" t="s">
        <v>205</v>
      </c>
      <c r="FJ18" s="1" t="s">
        <v>205</v>
      </c>
      <c r="FK18" s="1" t="s">
        <v>205</v>
      </c>
      <c r="FL18" s="1" t="s">
        <v>205</v>
      </c>
      <c r="FM18" s="1" t="s">
        <v>205</v>
      </c>
      <c r="FN18" s="1" t="s">
        <v>205</v>
      </c>
      <c r="FO18" s="1" t="s">
        <v>205</v>
      </c>
      <c r="FP18" s="1" t="s">
        <v>205</v>
      </c>
      <c r="FQ18" s="1" t="s">
        <v>205</v>
      </c>
      <c r="FR18" s="1" t="s">
        <v>205</v>
      </c>
      <c r="FS18" s="1" t="s">
        <v>205</v>
      </c>
      <c r="FT18" s="1" t="s">
        <v>205</v>
      </c>
      <c r="FU18" s="1" t="s">
        <v>205</v>
      </c>
      <c r="FV18" s="1" t="s">
        <v>205</v>
      </c>
      <c r="FW18" s="1" t="s">
        <v>205</v>
      </c>
      <c r="FX18" s="1" t="s">
        <v>205</v>
      </c>
      <c r="FY18" s="1" t="s">
        <v>205</v>
      </c>
      <c r="FZ18" s="1" t="s">
        <v>205</v>
      </c>
      <c r="GA18" s="1" t="s">
        <v>205</v>
      </c>
      <c r="GB18" s="1" t="s">
        <v>205</v>
      </c>
      <c r="GC18" s="1" t="s">
        <v>205</v>
      </c>
      <c r="GD18" s="1" t="s">
        <v>207</v>
      </c>
      <c r="GE18" s="1" t="s">
        <v>208</v>
      </c>
      <c r="GF18" s="1" t="s">
        <v>209</v>
      </c>
      <c r="GG18" s="1" t="s">
        <v>210</v>
      </c>
      <c r="GH18" s="1" t="s">
        <v>211</v>
      </c>
      <c r="GI18" s="1" t="s">
        <v>211</v>
      </c>
      <c r="GJ18" s="1" t="s">
        <v>212</v>
      </c>
      <c r="GK18" s="1" t="s">
        <v>212</v>
      </c>
      <c r="GL18" s="1" t="s">
        <v>212</v>
      </c>
      <c r="GM18" s="1" t="s">
        <v>211</v>
      </c>
      <c r="GN18" s="1" t="s">
        <v>208</v>
      </c>
      <c r="GO18" s="1" t="s">
        <v>213</v>
      </c>
      <c r="GP18" s="2" t="s">
        <v>256</v>
      </c>
      <c r="GQ18" s="2"/>
      <c r="GR18" s="2" t="s">
        <v>285</v>
      </c>
    </row>
    <row r="19" spans="1:200" x14ac:dyDescent="0.25">
      <c r="A19" s="1"/>
      <c r="GD19" s="1">
        <f>COUNTIF(GD2:GD18,"YES")</f>
        <v>17</v>
      </c>
      <c r="GE19" s="1">
        <f>COUNTIF(GE2:GE18,"=Sufficient")</f>
        <v>16</v>
      </c>
      <c r="GF19" s="1">
        <f>COUNTIF(GF2:GF18,"=Very Competent")</f>
        <v>14</v>
      </c>
      <c r="GG19" s="1">
        <f>COUNTIF(GG2:GG18,"Too Long")</f>
        <v>4</v>
      </c>
      <c r="GH19" s="1">
        <f t="shared" ref="GH19:GO19" si="0">COUNTIF(GH2:GH18,GH22)</f>
        <v>14</v>
      </c>
      <c r="GI19" s="1">
        <f t="shared" si="0"/>
        <v>14</v>
      </c>
      <c r="GJ19" s="1">
        <f t="shared" si="0"/>
        <v>17</v>
      </c>
      <c r="GK19" s="1">
        <f t="shared" si="0"/>
        <v>16</v>
      </c>
      <c r="GL19" s="1">
        <f t="shared" si="0"/>
        <v>16</v>
      </c>
      <c r="GM19" s="1">
        <f t="shared" si="0"/>
        <v>13</v>
      </c>
      <c r="GN19" s="1">
        <f t="shared" si="0"/>
        <v>16</v>
      </c>
      <c r="GO19" s="1">
        <f t="shared" si="0"/>
        <v>6</v>
      </c>
    </row>
    <row r="20" spans="1:200" ht="15.75" customHeight="1" x14ac:dyDescent="0.3">
      <c r="A20" s="1"/>
      <c r="GD20" s="4">
        <f>COUNTIF(GD2:GD18,"NO")</f>
        <v>0</v>
      </c>
      <c r="GE20" s="1">
        <f>COUNTIF(GE2:GE18,"Not so Sufficient")</f>
        <v>1</v>
      </c>
      <c r="GF20" s="1">
        <f>COUNTIF(GF2:GF18,"Competent")</f>
        <v>3</v>
      </c>
      <c r="GG20" s="1">
        <f>COUNTIF(GG2:GG18,"=Just all right")</f>
        <v>13</v>
      </c>
      <c r="GH20" s="1">
        <f t="shared" ref="GH20:GO20" si="1">COUNTIF(GH2:GH18,GH23)</f>
        <v>3</v>
      </c>
      <c r="GI20" s="1">
        <f t="shared" si="1"/>
        <v>3</v>
      </c>
      <c r="GJ20" s="1">
        <f t="shared" si="1"/>
        <v>0</v>
      </c>
      <c r="GK20" s="1">
        <f t="shared" si="1"/>
        <v>1</v>
      </c>
      <c r="GL20" s="1">
        <f t="shared" si="1"/>
        <v>1</v>
      </c>
      <c r="GM20" s="1">
        <f t="shared" si="1"/>
        <v>4</v>
      </c>
      <c r="GN20" s="1">
        <f t="shared" si="1"/>
        <v>1</v>
      </c>
      <c r="GO20" s="1">
        <f t="shared" si="1"/>
        <v>11</v>
      </c>
    </row>
    <row r="21" spans="1:200" x14ac:dyDescent="0.25">
      <c r="A21" s="1"/>
      <c r="GD21" s="1">
        <f>COUNTIF(GD2:GD18,"SOME EXTENT")</f>
        <v>0</v>
      </c>
      <c r="GE21" s="1">
        <f>COUNTIF(GE2:GE18,"Not at all Sufficient")</f>
        <v>0</v>
      </c>
      <c r="GF21" s="1">
        <f>COUNTIF(GF2:GF18,"Not so Competent")</f>
        <v>0</v>
      </c>
      <c r="GG21" s="1">
        <f>COUNTIF(GG2:GG18,"Too Short")</f>
        <v>0</v>
      </c>
      <c r="GH21" s="1">
        <f t="shared" ref="GH21:GO21" si="2">COUNTIF(GH2:GH18,GH24)</f>
        <v>0</v>
      </c>
      <c r="GI21" s="1">
        <f t="shared" si="2"/>
        <v>0</v>
      </c>
      <c r="GJ21" s="1">
        <f t="shared" si="2"/>
        <v>0</v>
      </c>
      <c r="GK21" s="1">
        <f t="shared" si="2"/>
        <v>0</v>
      </c>
      <c r="GL21" s="1">
        <f t="shared" si="2"/>
        <v>0</v>
      </c>
      <c r="GM21" s="1">
        <f t="shared" si="2"/>
        <v>0</v>
      </c>
      <c r="GN21" s="1">
        <f t="shared" si="2"/>
        <v>0</v>
      </c>
      <c r="GO21" s="1">
        <f t="shared" si="2"/>
        <v>0</v>
      </c>
    </row>
    <row r="22" spans="1:200" x14ac:dyDescent="0.25">
      <c r="A22" s="1"/>
      <c r="GG22" s="5" t="s">
        <v>286</v>
      </c>
      <c r="GH22" s="5" t="s">
        <v>211</v>
      </c>
      <c r="GI22" s="5" t="s">
        <v>211</v>
      </c>
      <c r="GJ22" s="1" t="s">
        <v>212</v>
      </c>
      <c r="GK22" s="1" t="s">
        <v>212</v>
      </c>
      <c r="GL22" s="5" t="s">
        <v>212</v>
      </c>
      <c r="GM22" s="5" t="s">
        <v>211</v>
      </c>
      <c r="GN22" s="5" t="s">
        <v>208</v>
      </c>
      <c r="GO22" s="5" t="s">
        <v>213</v>
      </c>
    </row>
    <row r="23" spans="1:200" x14ac:dyDescent="0.25">
      <c r="A23" s="1"/>
      <c r="GG23" s="5" t="s">
        <v>210</v>
      </c>
      <c r="GH23" s="5" t="s">
        <v>230</v>
      </c>
      <c r="GI23" s="5" t="s">
        <v>230</v>
      </c>
      <c r="GJ23" s="1" t="s">
        <v>287</v>
      </c>
      <c r="GK23" s="1" t="s">
        <v>241</v>
      </c>
      <c r="GL23" s="5" t="s">
        <v>241</v>
      </c>
      <c r="GM23" s="5" t="s">
        <v>230</v>
      </c>
      <c r="GN23" s="5" t="s">
        <v>242</v>
      </c>
      <c r="GO23" s="5" t="s">
        <v>219</v>
      </c>
    </row>
    <row r="24" spans="1:200" x14ac:dyDescent="0.25">
      <c r="A24" s="1"/>
      <c r="GG24" s="5" t="s">
        <v>288</v>
      </c>
      <c r="GH24" s="5" t="s">
        <v>289</v>
      </c>
      <c r="GI24" s="5" t="s">
        <v>289</v>
      </c>
      <c r="GJ24" s="1" t="s">
        <v>290</v>
      </c>
      <c r="GK24" s="1" t="s">
        <v>291</v>
      </c>
      <c r="GL24" s="5" t="s">
        <v>291</v>
      </c>
      <c r="GM24" s="5" t="s">
        <v>289</v>
      </c>
      <c r="GN24" s="5" t="s">
        <v>292</v>
      </c>
      <c r="GO24" s="5" t="s">
        <v>293</v>
      </c>
    </row>
    <row r="25" spans="1:200" x14ac:dyDescent="0.25">
      <c r="A25" s="1"/>
    </row>
    <row r="26" spans="1:200" x14ac:dyDescent="0.25">
      <c r="A26" s="1"/>
    </row>
    <row r="27" spans="1:200" x14ac:dyDescent="0.25">
      <c r="A27" s="1"/>
    </row>
    <row r="28" spans="1:200" x14ac:dyDescent="0.25">
      <c r="A28" s="1"/>
    </row>
    <row r="29" spans="1:200" x14ac:dyDescent="0.25">
      <c r="A29" s="1"/>
    </row>
    <row r="30" spans="1:200" x14ac:dyDescent="0.25">
      <c r="A30" s="1"/>
    </row>
    <row r="31" spans="1:200" x14ac:dyDescent="0.25">
      <c r="A31" s="1"/>
    </row>
    <row r="32" spans="1:200" x14ac:dyDescent="0.25">
      <c r="A32" s="1"/>
    </row>
    <row r="33" spans="1:1" x14ac:dyDescent="0.25">
      <c r="A33" s="1"/>
    </row>
    <row r="34" spans="1:1" x14ac:dyDescent="0.25">
      <c r="A34" s="1"/>
    </row>
    <row r="35" spans="1:1" ht="13.2" x14ac:dyDescent="0.25">
      <c r="A35" s="1"/>
    </row>
    <row r="36" spans="1:1" ht="13.2" x14ac:dyDescent="0.25">
      <c r="A36" s="1"/>
    </row>
    <row r="37" spans="1:1" ht="13.2" x14ac:dyDescent="0.25">
      <c r="A37" s="1"/>
    </row>
    <row r="38" spans="1:1" ht="13.2" x14ac:dyDescent="0.25">
      <c r="A38" s="1"/>
    </row>
    <row r="39" spans="1:1" ht="13.2" x14ac:dyDescent="0.25">
      <c r="A39" s="1"/>
    </row>
    <row r="40" spans="1:1" ht="13.2" x14ac:dyDescent="0.25">
      <c r="A40" s="1"/>
    </row>
    <row r="41" spans="1:1" ht="13.2" x14ac:dyDescent="0.25">
      <c r="A41" s="1"/>
    </row>
    <row r="42" spans="1:1" ht="13.2" x14ac:dyDescent="0.25">
      <c r="A42" s="1"/>
    </row>
    <row r="43" spans="1:1" ht="13.2" x14ac:dyDescent="0.25">
      <c r="A43" s="1"/>
    </row>
    <row r="44" spans="1:1" ht="13.2" x14ac:dyDescent="0.25">
      <c r="A44" s="1"/>
    </row>
    <row r="45" spans="1:1" ht="13.2" x14ac:dyDescent="0.25">
      <c r="A45" s="1"/>
    </row>
    <row r="46" spans="1:1" ht="13.2" x14ac:dyDescent="0.25">
      <c r="A46" s="1"/>
    </row>
    <row r="47" spans="1:1" ht="13.2" x14ac:dyDescent="0.25">
      <c r="A47" s="1"/>
    </row>
    <row r="48" spans="1:1" ht="13.2" x14ac:dyDescent="0.25">
      <c r="A48" s="1"/>
    </row>
    <row r="49" spans="1:1" ht="13.2" x14ac:dyDescent="0.25">
      <c r="A49" s="1"/>
    </row>
    <row r="50" spans="1:1" ht="13.2" x14ac:dyDescent="0.25">
      <c r="A50" s="1"/>
    </row>
    <row r="51" spans="1:1" ht="13.2" x14ac:dyDescent="0.25">
      <c r="A51" s="1"/>
    </row>
    <row r="52" spans="1:1" ht="13.2" x14ac:dyDescent="0.25">
      <c r="A52" s="1"/>
    </row>
    <row r="53" spans="1:1" ht="13.2" x14ac:dyDescent="0.25">
      <c r="A53" s="1"/>
    </row>
    <row r="54" spans="1:1" ht="13.2" x14ac:dyDescent="0.25">
      <c r="A54" s="1"/>
    </row>
    <row r="55" spans="1:1" ht="13.2" x14ac:dyDescent="0.25">
      <c r="A55" s="1"/>
    </row>
    <row r="56" spans="1:1" ht="13.2" x14ac:dyDescent="0.25">
      <c r="A56" s="1"/>
    </row>
    <row r="57" spans="1:1" ht="13.2" x14ac:dyDescent="0.25">
      <c r="A57" s="1"/>
    </row>
    <row r="58" spans="1:1" ht="13.2" x14ac:dyDescent="0.25">
      <c r="A58" s="1"/>
    </row>
    <row r="59" spans="1:1" ht="13.2" x14ac:dyDescent="0.25">
      <c r="A59" s="1"/>
    </row>
    <row r="60" spans="1:1" ht="13.2" x14ac:dyDescent="0.25">
      <c r="A60" s="1"/>
    </row>
    <row r="61" spans="1:1" ht="13.2" x14ac:dyDescent="0.25">
      <c r="A61" s="1"/>
    </row>
    <row r="62" spans="1:1" ht="13.2" x14ac:dyDescent="0.25">
      <c r="A62" s="1"/>
    </row>
    <row r="63" spans="1:1" ht="13.2" x14ac:dyDescent="0.25">
      <c r="A63" s="1"/>
    </row>
    <row r="64" spans="1:1" ht="13.2" x14ac:dyDescent="0.25">
      <c r="A64" s="1"/>
    </row>
    <row r="65" spans="1:1" ht="13.2" x14ac:dyDescent="0.25">
      <c r="A65" s="1"/>
    </row>
    <row r="66" spans="1:1" ht="13.2" x14ac:dyDescent="0.25">
      <c r="A66" s="1"/>
    </row>
    <row r="67" spans="1:1" ht="13.2" x14ac:dyDescent="0.25">
      <c r="A67" s="1"/>
    </row>
    <row r="68" spans="1:1" ht="13.2" x14ac:dyDescent="0.25">
      <c r="A68" s="1"/>
    </row>
    <row r="69" spans="1:1" ht="13.2" x14ac:dyDescent="0.25">
      <c r="A69" s="1"/>
    </row>
    <row r="70" spans="1:1" ht="13.2" x14ac:dyDescent="0.25">
      <c r="A70" s="1"/>
    </row>
    <row r="71" spans="1:1" ht="13.2" x14ac:dyDescent="0.25">
      <c r="A71" s="1"/>
    </row>
    <row r="72" spans="1:1" ht="13.2" x14ac:dyDescent="0.25">
      <c r="A72" s="1"/>
    </row>
    <row r="73" spans="1:1" ht="13.2" x14ac:dyDescent="0.25">
      <c r="A73" s="1"/>
    </row>
    <row r="74" spans="1:1" ht="13.2" x14ac:dyDescent="0.25">
      <c r="A74" s="1"/>
    </row>
    <row r="75" spans="1:1" ht="13.2" x14ac:dyDescent="0.25">
      <c r="A75" s="1"/>
    </row>
    <row r="76" spans="1:1" ht="13.2" x14ac:dyDescent="0.25">
      <c r="A76" s="1"/>
    </row>
    <row r="77" spans="1:1" ht="13.2" x14ac:dyDescent="0.25">
      <c r="A77" s="1"/>
    </row>
    <row r="78" spans="1:1" ht="13.2" x14ac:dyDescent="0.25">
      <c r="A78" s="1"/>
    </row>
    <row r="79" spans="1:1" ht="13.2" x14ac:dyDescent="0.25">
      <c r="A79" s="1"/>
    </row>
    <row r="80" spans="1:1" ht="13.2" x14ac:dyDescent="0.25">
      <c r="A80" s="1"/>
    </row>
    <row r="81" spans="1:1" ht="13.2" x14ac:dyDescent="0.25">
      <c r="A81" s="1"/>
    </row>
    <row r="82" spans="1:1" ht="13.2" x14ac:dyDescent="0.25">
      <c r="A82" s="1"/>
    </row>
    <row r="83" spans="1:1" ht="13.2" x14ac:dyDescent="0.25">
      <c r="A83" s="1"/>
    </row>
    <row r="84" spans="1:1" ht="13.2" x14ac:dyDescent="0.25">
      <c r="A84" s="1"/>
    </row>
    <row r="85" spans="1:1" ht="13.2" x14ac:dyDescent="0.25">
      <c r="A85" s="1"/>
    </row>
    <row r="86" spans="1:1" ht="13.2" x14ac:dyDescent="0.25">
      <c r="A86" s="1"/>
    </row>
    <row r="87" spans="1:1" ht="13.2" x14ac:dyDescent="0.25">
      <c r="A87" s="1"/>
    </row>
    <row r="88" spans="1:1" ht="13.2" x14ac:dyDescent="0.25">
      <c r="A88" s="1"/>
    </row>
    <row r="89" spans="1:1" ht="13.2" x14ac:dyDescent="0.25">
      <c r="A89" s="1"/>
    </row>
    <row r="90" spans="1:1" ht="13.2" x14ac:dyDescent="0.25">
      <c r="A90" s="1"/>
    </row>
    <row r="91" spans="1:1" ht="13.2" x14ac:dyDescent="0.25">
      <c r="A91" s="1"/>
    </row>
    <row r="92" spans="1:1" ht="13.2" x14ac:dyDescent="0.25">
      <c r="A92" s="1"/>
    </row>
    <row r="93" spans="1:1" ht="13.2" x14ac:dyDescent="0.25">
      <c r="A93" s="1"/>
    </row>
    <row r="94" spans="1:1" ht="13.2" x14ac:dyDescent="0.25">
      <c r="A94" s="1"/>
    </row>
    <row r="95" spans="1:1" ht="13.2" x14ac:dyDescent="0.25">
      <c r="A95" s="1"/>
    </row>
    <row r="96" spans="1:1" ht="13.2" x14ac:dyDescent="0.25">
      <c r="A96" s="1"/>
    </row>
    <row r="97" spans="1:1" ht="13.2" x14ac:dyDescent="0.25">
      <c r="A97" s="1"/>
    </row>
    <row r="98" spans="1:1" ht="13.2" x14ac:dyDescent="0.25">
      <c r="A98" s="1"/>
    </row>
    <row r="99" spans="1:1" ht="13.2" x14ac:dyDescent="0.25">
      <c r="A99" s="1"/>
    </row>
    <row r="100" spans="1:1" ht="13.2" x14ac:dyDescent="0.25">
      <c r="A100" s="1"/>
    </row>
    <row r="101" spans="1:1" ht="13.2" x14ac:dyDescent="0.25">
      <c r="A101" s="1"/>
    </row>
    <row r="102" spans="1:1" ht="13.2" x14ac:dyDescent="0.25">
      <c r="A102" s="1"/>
    </row>
    <row r="103" spans="1:1" ht="13.2" x14ac:dyDescent="0.25">
      <c r="A103" s="1"/>
    </row>
    <row r="104" spans="1:1" ht="13.2" x14ac:dyDescent="0.25">
      <c r="A104" s="1"/>
    </row>
    <row r="105" spans="1:1" ht="13.2" x14ac:dyDescent="0.25">
      <c r="A105" s="1"/>
    </row>
    <row r="106" spans="1:1" ht="13.2" x14ac:dyDescent="0.25">
      <c r="A106" s="1"/>
    </row>
    <row r="107" spans="1:1" ht="13.2" x14ac:dyDescent="0.25">
      <c r="A107" s="1"/>
    </row>
    <row r="108" spans="1:1" ht="13.2" x14ac:dyDescent="0.25">
      <c r="A108" s="1"/>
    </row>
    <row r="109" spans="1:1" ht="13.2" x14ac:dyDescent="0.25">
      <c r="A109" s="1"/>
    </row>
    <row r="110" spans="1:1" ht="13.2" x14ac:dyDescent="0.25">
      <c r="A110" s="1"/>
    </row>
    <row r="111" spans="1:1" ht="13.2" x14ac:dyDescent="0.25">
      <c r="A111" s="1"/>
    </row>
    <row r="112" spans="1:1" ht="13.2" x14ac:dyDescent="0.25">
      <c r="A112" s="1"/>
    </row>
    <row r="113" spans="1:1" ht="13.2" x14ac:dyDescent="0.25">
      <c r="A113" s="1"/>
    </row>
    <row r="114" spans="1:1" ht="13.2" x14ac:dyDescent="0.25">
      <c r="A114" s="1"/>
    </row>
    <row r="115" spans="1:1" ht="13.2" x14ac:dyDescent="0.25">
      <c r="A115" s="1"/>
    </row>
    <row r="116" spans="1:1" ht="13.2" x14ac:dyDescent="0.25">
      <c r="A116" s="1"/>
    </row>
    <row r="117" spans="1:1" ht="13.2" x14ac:dyDescent="0.25">
      <c r="A117" s="1"/>
    </row>
    <row r="118" spans="1:1" ht="13.2" x14ac:dyDescent="0.25">
      <c r="A118" s="1"/>
    </row>
    <row r="119" spans="1:1" ht="13.2" x14ac:dyDescent="0.25">
      <c r="A119" s="1"/>
    </row>
    <row r="120" spans="1:1" ht="13.2" x14ac:dyDescent="0.25">
      <c r="A120" s="1"/>
    </row>
    <row r="121" spans="1:1" ht="13.2" x14ac:dyDescent="0.25">
      <c r="A121" s="1"/>
    </row>
    <row r="122" spans="1:1" ht="13.2" x14ac:dyDescent="0.25">
      <c r="A122" s="1"/>
    </row>
    <row r="123" spans="1:1" ht="13.2" x14ac:dyDescent="0.25">
      <c r="A123" s="1"/>
    </row>
    <row r="124" spans="1:1" ht="13.2" x14ac:dyDescent="0.25">
      <c r="A124" s="1"/>
    </row>
    <row r="125" spans="1:1" ht="13.2" x14ac:dyDescent="0.25">
      <c r="A125" s="1"/>
    </row>
    <row r="126" spans="1:1" ht="13.2" x14ac:dyDescent="0.25">
      <c r="A126" s="1"/>
    </row>
    <row r="127" spans="1:1" ht="13.2" x14ac:dyDescent="0.25">
      <c r="A127" s="1"/>
    </row>
    <row r="128" spans="1:1" ht="13.2" x14ac:dyDescent="0.25">
      <c r="A128" s="1"/>
    </row>
    <row r="129" spans="1:1" ht="13.2" x14ac:dyDescent="0.25">
      <c r="A129" s="1"/>
    </row>
    <row r="130" spans="1:1" ht="13.2" x14ac:dyDescent="0.25">
      <c r="A130" s="1"/>
    </row>
    <row r="131" spans="1:1" ht="13.2" x14ac:dyDescent="0.25">
      <c r="A131" s="1"/>
    </row>
    <row r="132" spans="1:1" ht="13.2" x14ac:dyDescent="0.25">
      <c r="A132" s="1"/>
    </row>
    <row r="133" spans="1:1" ht="13.2" x14ac:dyDescent="0.25">
      <c r="A133" s="1"/>
    </row>
    <row r="134" spans="1:1" ht="13.2" x14ac:dyDescent="0.25">
      <c r="A134" s="1"/>
    </row>
    <row r="135" spans="1:1" ht="13.2" x14ac:dyDescent="0.25">
      <c r="A135" s="1"/>
    </row>
    <row r="136" spans="1:1" ht="13.2" x14ac:dyDescent="0.25">
      <c r="A136" s="1"/>
    </row>
    <row r="137" spans="1:1" ht="13.2" x14ac:dyDescent="0.25">
      <c r="A137" s="1"/>
    </row>
    <row r="138" spans="1:1" ht="13.2" x14ac:dyDescent="0.25">
      <c r="A138" s="1"/>
    </row>
    <row r="139" spans="1:1" ht="13.2" x14ac:dyDescent="0.25">
      <c r="A139" s="1"/>
    </row>
    <row r="140" spans="1:1" ht="13.2" x14ac:dyDescent="0.25">
      <c r="A140" s="1"/>
    </row>
    <row r="141" spans="1:1" ht="13.2" x14ac:dyDescent="0.25">
      <c r="A141" s="1"/>
    </row>
    <row r="142" spans="1:1" ht="13.2" x14ac:dyDescent="0.25">
      <c r="A142" s="1"/>
    </row>
    <row r="143" spans="1:1" ht="13.2" x14ac:dyDescent="0.25">
      <c r="A143" s="1"/>
    </row>
    <row r="144" spans="1:1" ht="13.2" x14ac:dyDescent="0.25">
      <c r="A144" s="1"/>
    </row>
    <row r="145" spans="1:1" ht="13.2" x14ac:dyDescent="0.25">
      <c r="A145" s="1"/>
    </row>
    <row r="146" spans="1:1" ht="13.2" x14ac:dyDescent="0.25">
      <c r="A146" s="1"/>
    </row>
    <row r="147" spans="1:1" ht="13.2" x14ac:dyDescent="0.25">
      <c r="A147" s="1"/>
    </row>
    <row r="148" spans="1:1" ht="13.2" x14ac:dyDescent="0.25">
      <c r="A148" s="1"/>
    </row>
    <row r="149" spans="1:1" ht="13.2" x14ac:dyDescent="0.25">
      <c r="A149" s="1"/>
    </row>
    <row r="150" spans="1:1" ht="13.2" x14ac:dyDescent="0.25">
      <c r="A150" s="1"/>
    </row>
    <row r="151" spans="1:1" ht="13.2" x14ac:dyDescent="0.25">
      <c r="A151" s="1"/>
    </row>
    <row r="152" spans="1:1" ht="13.2" x14ac:dyDescent="0.25">
      <c r="A152" s="1"/>
    </row>
    <row r="153" spans="1:1" ht="13.2" x14ac:dyDescent="0.25">
      <c r="A153" s="1"/>
    </row>
    <row r="154" spans="1:1" ht="13.2" x14ac:dyDescent="0.25">
      <c r="A154" s="1"/>
    </row>
    <row r="155" spans="1:1" ht="13.2" x14ac:dyDescent="0.25">
      <c r="A155" s="1"/>
    </row>
    <row r="156" spans="1:1" ht="13.2" x14ac:dyDescent="0.25">
      <c r="A156" s="1"/>
    </row>
    <row r="157" spans="1:1" ht="13.2" x14ac:dyDescent="0.25">
      <c r="A157" s="1"/>
    </row>
    <row r="158" spans="1:1" ht="13.2" x14ac:dyDescent="0.25">
      <c r="A158" s="1"/>
    </row>
    <row r="159" spans="1:1" ht="13.2" x14ac:dyDescent="0.25">
      <c r="A159" s="1"/>
    </row>
    <row r="160" spans="1:1" ht="13.2" x14ac:dyDescent="0.25">
      <c r="A160" s="1"/>
    </row>
    <row r="161" spans="1:1" ht="13.2" x14ac:dyDescent="0.25">
      <c r="A161" s="1"/>
    </row>
    <row r="162" spans="1:1" ht="13.2" x14ac:dyDescent="0.25">
      <c r="A162" s="1"/>
    </row>
    <row r="163" spans="1:1" ht="13.2" x14ac:dyDescent="0.25">
      <c r="A163" s="1"/>
    </row>
    <row r="164" spans="1:1" ht="13.2" x14ac:dyDescent="0.25">
      <c r="A164" s="1"/>
    </row>
    <row r="165" spans="1:1" ht="13.2" x14ac:dyDescent="0.25">
      <c r="A165" s="1"/>
    </row>
    <row r="166" spans="1:1" ht="13.2" x14ac:dyDescent="0.25">
      <c r="A166" s="1"/>
    </row>
    <row r="167" spans="1:1" ht="13.2" x14ac:dyDescent="0.25">
      <c r="A167" s="1"/>
    </row>
    <row r="168" spans="1:1" ht="13.2" x14ac:dyDescent="0.25">
      <c r="A168" s="1"/>
    </row>
    <row r="169" spans="1:1" ht="13.2" x14ac:dyDescent="0.25">
      <c r="A169" s="1"/>
    </row>
    <row r="170" spans="1:1" ht="13.2" x14ac:dyDescent="0.25">
      <c r="A170" s="1"/>
    </row>
    <row r="171" spans="1:1" ht="13.2" x14ac:dyDescent="0.25">
      <c r="A171" s="1"/>
    </row>
    <row r="172" spans="1:1" ht="13.2" x14ac:dyDescent="0.25">
      <c r="A172" s="1"/>
    </row>
    <row r="173" spans="1:1" ht="13.2" x14ac:dyDescent="0.25">
      <c r="A173" s="1"/>
    </row>
    <row r="174" spans="1:1" ht="13.2" x14ac:dyDescent="0.25">
      <c r="A174" s="1"/>
    </row>
    <row r="175" spans="1:1" ht="13.2" x14ac:dyDescent="0.25">
      <c r="A175" s="1"/>
    </row>
    <row r="176" spans="1:1" ht="13.2" x14ac:dyDescent="0.25">
      <c r="A176" s="1"/>
    </row>
    <row r="177" spans="1:1" ht="13.2" x14ac:dyDescent="0.25">
      <c r="A177" s="1"/>
    </row>
    <row r="178" spans="1:1" ht="13.2" x14ac:dyDescent="0.25">
      <c r="A178" s="1"/>
    </row>
    <row r="179" spans="1:1" ht="13.2" x14ac:dyDescent="0.25">
      <c r="A179" s="1"/>
    </row>
    <row r="180" spans="1:1" ht="13.2" x14ac:dyDescent="0.25">
      <c r="A180" s="1"/>
    </row>
    <row r="181" spans="1:1" ht="13.2" x14ac:dyDescent="0.25">
      <c r="A181" s="1"/>
    </row>
    <row r="182" spans="1:1" ht="13.2" x14ac:dyDescent="0.25">
      <c r="A182" s="1"/>
    </row>
    <row r="183" spans="1:1" ht="13.2" x14ac:dyDescent="0.25">
      <c r="A183" s="1"/>
    </row>
    <row r="184" spans="1:1" ht="13.2" x14ac:dyDescent="0.25">
      <c r="A184" s="1"/>
    </row>
    <row r="185" spans="1:1" ht="13.2" x14ac:dyDescent="0.25">
      <c r="A185" s="1"/>
    </row>
    <row r="186" spans="1:1" ht="13.2" x14ac:dyDescent="0.25">
      <c r="A186" s="1"/>
    </row>
    <row r="187" spans="1:1" ht="13.2" x14ac:dyDescent="0.25">
      <c r="A18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20"/>
  <sheetViews>
    <sheetView workbookViewId="0"/>
  </sheetViews>
  <sheetFormatPr defaultColWidth="12.6640625" defaultRowHeight="15.75" customHeight="1" x14ac:dyDescent="0.25"/>
  <cols>
    <col min="1" max="1" width="40.88671875" customWidth="1"/>
    <col min="9" max="9" width="16.77734375" customWidth="1"/>
    <col min="20" max="20" width="34.77734375" customWidth="1"/>
    <col min="32" max="32" width="12.21875" customWidth="1"/>
    <col min="33" max="33" width="14.6640625" customWidth="1"/>
    <col min="34" max="34" width="18.109375" customWidth="1"/>
    <col min="40" max="40" width="21.6640625" customWidth="1"/>
  </cols>
  <sheetData>
    <row r="1" spans="1:47" x14ac:dyDescent="0.25">
      <c r="A1" s="1" t="s">
        <v>2</v>
      </c>
      <c r="B1" s="1" t="s">
        <v>3</v>
      </c>
      <c r="C1" s="1" t="s">
        <v>4</v>
      </c>
      <c r="D1" s="1" t="s">
        <v>5</v>
      </c>
      <c r="E1" s="1" t="s">
        <v>6</v>
      </c>
      <c r="F1" s="1" t="s">
        <v>7</v>
      </c>
      <c r="G1" s="1" t="s">
        <v>8</v>
      </c>
      <c r="H1" s="1" t="s">
        <v>9</v>
      </c>
      <c r="I1" s="1" t="s">
        <v>10</v>
      </c>
      <c r="J1" s="1" t="s">
        <v>11</v>
      </c>
      <c r="K1" s="1" t="s">
        <v>12</v>
      </c>
      <c r="L1" s="1" t="s">
        <v>13</v>
      </c>
      <c r="M1" s="1" t="s">
        <v>14</v>
      </c>
      <c r="N1" s="1" t="s">
        <v>15</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47</v>
      </c>
    </row>
    <row r="2" spans="1:47" x14ac:dyDescent="0.25">
      <c r="A2" s="1" t="s">
        <v>198</v>
      </c>
      <c r="B2" s="1">
        <v>4</v>
      </c>
      <c r="C2" s="1">
        <v>4</v>
      </c>
      <c r="D2" s="1">
        <v>4</v>
      </c>
      <c r="E2" s="1">
        <v>4</v>
      </c>
      <c r="F2" s="1">
        <v>4</v>
      </c>
      <c r="G2" s="1">
        <v>4</v>
      </c>
      <c r="H2" s="1">
        <v>4</v>
      </c>
      <c r="I2" s="1">
        <v>4</v>
      </c>
      <c r="J2" s="1">
        <v>4</v>
      </c>
      <c r="K2" s="1">
        <v>4</v>
      </c>
      <c r="L2" s="1">
        <v>5</v>
      </c>
      <c r="M2" s="1">
        <v>4</v>
      </c>
      <c r="N2" s="1">
        <v>5</v>
      </c>
      <c r="O2" s="1">
        <v>5</v>
      </c>
      <c r="P2" s="1">
        <v>4</v>
      </c>
      <c r="Q2" s="1">
        <v>5</v>
      </c>
      <c r="R2" s="1">
        <v>5</v>
      </c>
      <c r="S2" s="1">
        <v>5</v>
      </c>
      <c r="T2" s="1">
        <v>5</v>
      </c>
      <c r="U2" s="1">
        <v>5</v>
      </c>
      <c r="V2" s="1">
        <v>4</v>
      </c>
      <c r="W2" s="1">
        <v>4</v>
      </c>
      <c r="X2" s="1">
        <v>5</v>
      </c>
      <c r="Y2" s="1">
        <v>4</v>
      </c>
      <c r="Z2" s="1">
        <v>4</v>
      </c>
      <c r="AA2" s="1">
        <v>4</v>
      </c>
      <c r="AB2" s="1">
        <v>4</v>
      </c>
      <c r="AC2" s="1">
        <v>5</v>
      </c>
      <c r="AD2" s="1">
        <v>4</v>
      </c>
      <c r="AE2" s="1">
        <v>5</v>
      </c>
      <c r="AF2" s="1">
        <v>5</v>
      </c>
      <c r="AG2" s="1">
        <v>5</v>
      </c>
      <c r="AH2" s="1">
        <v>5</v>
      </c>
      <c r="AI2" s="1">
        <v>5</v>
      </c>
      <c r="AJ2" s="1">
        <v>4</v>
      </c>
      <c r="AK2" s="1">
        <v>4</v>
      </c>
      <c r="AL2" s="1">
        <v>4</v>
      </c>
      <c r="AM2" s="1">
        <v>5</v>
      </c>
      <c r="AN2" s="1">
        <v>4</v>
      </c>
      <c r="AO2" s="1">
        <v>5</v>
      </c>
      <c r="AP2" s="1">
        <v>5</v>
      </c>
      <c r="AQ2" s="1">
        <v>5</v>
      </c>
      <c r="AR2" s="1">
        <v>5</v>
      </c>
      <c r="AS2" s="1">
        <v>4</v>
      </c>
      <c r="AT2" s="1">
        <v>4</v>
      </c>
      <c r="AU2" s="1">
        <v>4</v>
      </c>
    </row>
    <row r="3" spans="1:47" x14ac:dyDescent="0.25">
      <c r="A3" s="1" t="s">
        <v>217</v>
      </c>
      <c r="B3" s="1">
        <v>5</v>
      </c>
      <c r="C3" s="1">
        <v>5</v>
      </c>
      <c r="D3" s="1">
        <v>5</v>
      </c>
      <c r="E3" s="1">
        <v>5</v>
      </c>
      <c r="F3" s="1">
        <v>5</v>
      </c>
      <c r="G3" s="1">
        <v>5</v>
      </c>
      <c r="H3" s="1">
        <v>5</v>
      </c>
      <c r="I3" s="1">
        <v>5</v>
      </c>
      <c r="J3" s="1">
        <v>5</v>
      </c>
      <c r="K3" s="1">
        <v>5</v>
      </c>
      <c r="L3" s="1">
        <v>5</v>
      </c>
      <c r="M3" s="1">
        <v>5</v>
      </c>
      <c r="N3" s="1">
        <v>5</v>
      </c>
      <c r="O3" s="1">
        <v>5</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v>5</v>
      </c>
      <c r="AS3" s="1">
        <v>5</v>
      </c>
      <c r="AT3" s="1">
        <v>5</v>
      </c>
      <c r="AU3" s="1">
        <v>5</v>
      </c>
    </row>
    <row r="4" spans="1:47" x14ac:dyDescent="0.25">
      <c r="A4" s="1" t="s">
        <v>223</v>
      </c>
      <c r="B4" s="1">
        <v>5</v>
      </c>
      <c r="C4" s="1">
        <v>5</v>
      </c>
      <c r="D4" s="1">
        <v>5</v>
      </c>
      <c r="E4" s="1">
        <v>5</v>
      </c>
      <c r="F4" s="1">
        <v>5</v>
      </c>
      <c r="G4" s="1">
        <v>5</v>
      </c>
      <c r="H4" s="1">
        <v>5</v>
      </c>
      <c r="I4" s="1">
        <v>5</v>
      </c>
      <c r="J4" s="1">
        <v>5</v>
      </c>
      <c r="K4" s="1">
        <v>5</v>
      </c>
      <c r="L4" s="1">
        <v>5</v>
      </c>
      <c r="M4" s="1">
        <v>5</v>
      </c>
      <c r="N4" s="1">
        <v>5</v>
      </c>
      <c r="O4" s="1">
        <v>5</v>
      </c>
      <c r="P4" s="1">
        <v>5</v>
      </c>
      <c r="Q4" s="1">
        <v>5</v>
      </c>
      <c r="R4" s="1">
        <v>5</v>
      </c>
      <c r="S4" s="1">
        <v>5</v>
      </c>
      <c r="T4" s="1">
        <v>5</v>
      </c>
      <c r="U4" s="1">
        <v>5</v>
      </c>
      <c r="V4" s="1">
        <v>5</v>
      </c>
      <c r="W4" s="1">
        <v>5</v>
      </c>
      <c r="X4" s="1">
        <v>5</v>
      </c>
      <c r="Y4" s="1">
        <v>5</v>
      </c>
      <c r="Z4" s="1">
        <v>5</v>
      </c>
      <c r="AA4" s="1">
        <v>5</v>
      </c>
      <c r="AB4" s="1">
        <v>5</v>
      </c>
      <c r="AC4" s="1">
        <v>5</v>
      </c>
      <c r="AD4" s="1">
        <v>5</v>
      </c>
      <c r="AE4" s="1">
        <v>5</v>
      </c>
      <c r="AF4" s="1">
        <v>5</v>
      </c>
      <c r="AG4" s="1">
        <v>5</v>
      </c>
      <c r="AH4" s="1">
        <v>5</v>
      </c>
      <c r="AI4" s="1">
        <v>5</v>
      </c>
      <c r="AJ4" s="1">
        <v>5</v>
      </c>
      <c r="AK4" s="1">
        <v>5</v>
      </c>
      <c r="AL4" s="1">
        <v>5</v>
      </c>
      <c r="AM4" s="1">
        <v>5</v>
      </c>
      <c r="AN4" s="1">
        <v>5</v>
      </c>
      <c r="AO4" s="1">
        <v>5</v>
      </c>
      <c r="AP4" s="1">
        <v>5</v>
      </c>
      <c r="AQ4" s="1">
        <v>5</v>
      </c>
      <c r="AR4" s="1">
        <v>5</v>
      </c>
      <c r="AS4" s="1">
        <v>5</v>
      </c>
      <c r="AT4" s="1">
        <v>5</v>
      </c>
      <c r="AU4" s="1">
        <v>5</v>
      </c>
    </row>
    <row r="5" spans="1:47" x14ac:dyDescent="0.25">
      <c r="A5" s="1" t="s">
        <v>227</v>
      </c>
      <c r="B5" s="1">
        <v>4</v>
      </c>
      <c r="C5" s="1">
        <v>5</v>
      </c>
      <c r="D5" s="1">
        <v>5</v>
      </c>
      <c r="E5" s="1">
        <v>4</v>
      </c>
      <c r="F5" s="1">
        <v>4</v>
      </c>
      <c r="G5" s="1">
        <v>5</v>
      </c>
      <c r="H5" s="1">
        <v>4</v>
      </c>
      <c r="I5" s="1">
        <v>4</v>
      </c>
      <c r="J5" s="1">
        <v>5</v>
      </c>
      <c r="K5" s="1">
        <v>4</v>
      </c>
      <c r="L5" s="1">
        <v>4</v>
      </c>
      <c r="M5" s="1">
        <v>4</v>
      </c>
      <c r="N5" s="1">
        <v>5</v>
      </c>
      <c r="O5" s="1">
        <v>5</v>
      </c>
      <c r="P5" s="1">
        <v>5</v>
      </c>
      <c r="Q5" s="1">
        <v>4</v>
      </c>
      <c r="R5" s="1">
        <v>4</v>
      </c>
      <c r="S5" s="1">
        <v>5</v>
      </c>
      <c r="T5" s="1">
        <v>5</v>
      </c>
      <c r="U5" s="1">
        <v>5</v>
      </c>
      <c r="V5" s="1">
        <v>4</v>
      </c>
      <c r="W5" s="1">
        <v>4</v>
      </c>
      <c r="X5" s="1">
        <v>4</v>
      </c>
      <c r="Y5" s="1">
        <v>5</v>
      </c>
      <c r="Z5" s="1">
        <v>5</v>
      </c>
      <c r="AA5" s="1">
        <v>5</v>
      </c>
      <c r="AB5" s="1">
        <v>4</v>
      </c>
      <c r="AC5" s="1">
        <v>4</v>
      </c>
      <c r="AD5" s="1">
        <v>4</v>
      </c>
      <c r="AE5" s="1">
        <v>5</v>
      </c>
      <c r="AF5" s="1">
        <v>5</v>
      </c>
      <c r="AG5" s="1">
        <v>4</v>
      </c>
      <c r="AH5" s="1">
        <v>4</v>
      </c>
      <c r="AI5" s="1">
        <v>4</v>
      </c>
      <c r="AJ5" s="1">
        <v>4</v>
      </c>
      <c r="AK5" s="1">
        <v>5</v>
      </c>
      <c r="AL5" s="1">
        <v>5</v>
      </c>
      <c r="AM5" s="1">
        <v>5</v>
      </c>
      <c r="AN5" s="1">
        <v>5</v>
      </c>
      <c r="AO5" s="1">
        <v>5</v>
      </c>
      <c r="AP5" s="1">
        <v>5</v>
      </c>
      <c r="AQ5" s="1">
        <v>5</v>
      </c>
      <c r="AR5" s="1">
        <v>4</v>
      </c>
      <c r="AS5" s="1">
        <v>4</v>
      </c>
      <c r="AT5" s="1">
        <v>4</v>
      </c>
      <c r="AU5" s="1">
        <v>5</v>
      </c>
    </row>
    <row r="6" spans="1:47" x14ac:dyDescent="0.25">
      <c r="A6" s="1" t="s">
        <v>233</v>
      </c>
      <c r="B6" s="1">
        <v>5</v>
      </c>
      <c r="C6" s="1">
        <v>5</v>
      </c>
      <c r="D6" s="1">
        <v>5</v>
      </c>
      <c r="E6" s="1">
        <v>5</v>
      </c>
      <c r="F6" s="1">
        <v>5</v>
      </c>
      <c r="G6" s="1">
        <v>5</v>
      </c>
      <c r="H6" s="1">
        <v>5</v>
      </c>
      <c r="I6" s="1">
        <v>5</v>
      </c>
      <c r="J6" s="1">
        <v>5</v>
      </c>
      <c r="K6" s="1">
        <v>5</v>
      </c>
      <c r="L6" s="1">
        <v>5</v>
      </c>
      <c r="M6" s="1">
        <v>5</v>
      </c>
      <c r="N6" s="1">
        <v>5</v>
      </c>
      <c r="O6" s="1">
        <v>5</v>
      </c>
      <c r="P6" s="1">
        <v>5</v>
      </c>
      <c r="Q6" s="1">
        <v>5</v>
      </c>
      <c r="R6" s="1">
        <v>5</v>
      </c>
      <c r="S6" s="1">
        <v>5</v>
      </c>
      <c r="T6" s="1">
        <v>5</v>
      </c>
      <c r="U6" s="1">
        <v>5</v>
      </c>
      <c r="V6" s="1">
        <v>4</v>
      </c>
      <c r="W6" s="1">
        <v>5</v>
      </c>
      <c r="X6" s="1">
        <v>5</v>
      </c>
      <c r="Y6" s="1">
        <v>5</v>
      </c>
      <c r="Z6" s="1">
        <v>5</v>
      </c>
      <c r="AA6" s="1">
        <v>5</v>
      </c>
      <c r="AB6" s="1">
        <v>5</v>
      </c>
      <c r="AC6" s="1">
        <v>5</v>
      </c>
      <c r="AD6" s="1">
        <v>5</v>
      </c>
      <c r="AE6" s="1">
        <v>5</v>
      </c>
      <c r="AF6" s="1">
        <v>5</v>
      </c>
      <c r="AG6" s="1">
        <v>5</v>
      </c>
      <c r="AH6" s="1">
        <v>5</v>
      </c>
      <c r="AI6" s="1">
        <v>5</v>
      </c>
      <c r="AJ6" s="1">
        <v>5</v>
      </c>
      <c r="AK6" s="1">
        <v>5</v>
      </c>
      <c r="AL6" s="1">
        <v>5</v>
      </c>
      <c r="AM6" s="1">
        <v>5</v>
      </c>
      <c r="AN6" s="1">
        <v>5</v>
      </c>
      <c r="AO6" s="1">
        <v>5</v>
      </c>
      <c r="AP6" s="1">
        <v>5</v>
      </c>
      <c r="AQ6" s="1">
        <v>5</v>
      </c>
      <c r="AR6" s="1">
        <v>5</v>
      </c>
      <c r="AS6" s="1">
        <v>5</v>
      </c>
      <c r="AT6" s="1">
        <v>5</v>
      </c>
      <c r="AU6" s="1">
        <v>5</v>
      </c>
    </row>
    <row r="7" spans="1:47" x14ac:dyDescent="0.25">
      <c r="A7" s="1" t="s">
        <v>237</v>
      </c>
      <c r="B7" s="1">
        <v>4</v>
      </c>
      <c r="C7" s="1">
        <v>4</v>
      </c>
      <c r="D7" s="1">
        <v>4</v>
      </c>
      <c r="E7" s="1">
        <v>4</v>
      </c>
      <c r="F7" s="1">
        <v>4</v>
      </c>
      <c r="G7" s="1">
        <v>3</v>
      </c>
      <c r="H7" s="1">
        <v>4</v>
      </c>
      <c r="I7" s="1">
        <v>4</v>
      </c>
      <c r="J7" s="1">
        <v>4</v>
      </c>
      <c r="K7" s="1">
        <v>4</v>
      </c>
      <c r="L7" s="1">
        <v>5</v>
      </c>
      <c r="M7" s="1">
        <v>4</v>
      </c>
      <c r="N7" s="1">
        <v>5</v>
      </c>
      <c r="O7" s="1">
        <v>5</v>
      </c>
      <c r="P7" s="1">
        <v>5</v>
      </c>
      <c r="Q7" s="1">
        <v>5</v>
      </c>
      <c r="R7" s="1">
        <v>4</v>
      </c>
      <c r="S7" s="1">
        <v>5</v>
      </c>
      <c r="T7" s="1">
        <v>4</v>
      </c>
      <c r="U7" s="1">
        <v>4</v>
      </c>
      <c r="V7" s="1">
        <v>3</v>
      </c>
      <c r="W7" s="1">
        <v>4</v>
      </c>
      <c r="X7" s="1">
        <v>5</v>
      </c>
      <c r="Y7" s="1">
        <v>4</v>
      </c>
      <c r="Z7" s="1">
        <v>4</v>
      </c>
      <c r="AA7" s="1">
        <v>4</v>
      </c>
      <c r="AB7" s="1">
        <v>4</v>
      </c>
      <c r="AC7" s="1">
        <v>4</v>
      </c>
      <c r="AD7" s="1">
        <v>5</v>
      </c>
      <c r="AE7" s="1">
        <v>4</v>
      </c>
      <c r="AF7" s="1">
        <v>5</v>
      </c>
      <c r="AG7" s="1">
        <v>4</v>
      </c>
      <c r="AH7" s="1">
        <v>4</v>
      </c>
      <c r="AI7" s="1">
        <v>3</v>
      </c>
      <c r="AJ7" s="1">
        <v>4</v>
      </c>
      <c r="AK7" s="1">
        <v>4</v>
      </c>
      <c r="AL7" s="1">
        <v>4</v>
      </c>
      <c r="AM7" s="1">
        <v>3</v>
      </c>
      <c r="AN7" s="1">
        <v>4</v>
      </c>
      <c r="AO7" s="1">
        <v>5</v>
      </c>
      <c r="AP7" s="1">
        <v>4</v>
      </c>
      <c r="AQ7" s="1">
        <v>4</v>
      </c>
      <c r="AR7" s="1">
        <v>5</v>
      </c>
      <c r="AS7" s="1">
        <v>5</v>
      </c>
      <c r="AT7" s="1">
        <v>5</v>
      </c>
      <c r="AU7" s="1">
        <v>5</v>
      </c>
    </row>
    <row r="8" spans="1:47" x14ac:dyDescent="0.25">
      <c r="A8" s="1" t="s">
        <v>246</v>
      </c>
      <c r="B8" s="1">
        <v>5</v>
      </c>
      <c r="C8" s="1">
        <v>5</v>
      </c>
      <c r="D8" s="1">
        <v>5</v>
      </c>
      <c r="E8" s="1">
        <v>5</v>
      </c>
      <c r="F8" s="1">
        <v>5</v>
      </c>
      <c r="G8" s="1">
        <v>5</v>
      </c>
      <c r="H8" s="1">
        <v>5</v>
      </c>
      <c r="I8" s="1">
        <v>5</v>
      </c>
      <c r="J8" s="1">
        <v>5</v>
      </c>
      <c r="K8" s="1">
        <v>5</v>
      </c>
      <c r="L8" s="1">
        <v>5</v>
      </c>
      <c r="M8" s="1">
        <v>5</v>
      </c>
      <c r="N8" s="1">
        <v>5</v>
      </c>
      <c r="O8" s="1">
        <v>5</v>
      </c>
      <c r="P8" s="1">
        <v>5</v>
      </c>
      <c r="Q8" s="1">
        <v>5</v>
      </c>
      <c r="R8" s="1">
        <v>5</v>
      </c>
      <c r="S8" s="1">
        <v>5</v>
      </c>
      <c r="T8" s="1">
        <v>5</v>
      </c>
      <c r="U8" s="1">
        <v>5</v>
      </c>
      <c r="V8" s="1">
        <v>5</v>
      </c>
      <c r="W8" s="1">
        <v>5</v>
      </c>
      <c r="X8" s="1">
        <v>5</v>
      </c>
      <c r="Y8" s="1">
        <v>5</v>
      </c>
      <c r="Z8" s="1">
        <v>5</v>
      </c>
      <c r="AA8" s="1">
        <v>5</v>
      </c>
      <c r="AB8" s="1">
        <v>5</v>
      </c>
      <c r="AC8" s="1">
        <v>5</v>
      </c>
      <c r="AD8" s="1">
        <v>5</v>
      </c>
      <c r="AE8" s="1">
        <v>5</v>
      </c>
      <c r="AF8" s="1">
        <v>5</v>
      </c>
      <c r="AG8" s="1">
        <v>5</v>
      </c>
      <c r="AH8" s="1">
        <v>5</v>
      </c>
      <c r="AI8" s="1">
        <v>5</v>
      </c>
      <c r="AJ8" s="1">
        <v>5</v>
      </c>
      <c r="AK8" s="1">
        <v>5</v>
      </c>
      <c r="AL8" s="1">
        <v>5</v>
      </c>
      <c r="AM8" s="1">
        <v>5</v>
      </c>
      <c r="AN8" s="1">
        <v>5</v>
      </c>
      <c r="AO8" s="1">
        <v>5</v>
      </c>
      <c r="AP8" s="1">
        <v>5</v>
      </c>
      <c r="AQ8" s="1">
        <v>5</v>
      </c>
      <c r="AR8" s="1">
        <v>5</v>
      </c>
      <c r="AS8" s="1">
        <v>5</v>
      </c>
      <c r="AT8" s="1">
        <v>5</v>
      </c>
      <c r="AU8" s="1">
        <v>5</v>
      </c>
    </row>
    <row r="9" spans="1:47" x14ac:dyDescent="0.25">
      <c r="A9" s="1" t="s">
        <v>249</v>
      </c>
      <c r="B9" s="1">
        <v>5</v>
      </c>
      <c r="C9" s="1">
        <v>4</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4</v>
      </c>
      <c r="AN9" s="1">
        <v>5</v>
      </c>
      <c r="AO9" s="1">
        <v>5</v>
      </c>
      <c r="AP9" s="1">
        <v>5</v>
      </c>
      <c r="AQ9" s="1">
        <v>5</v>
      </c>
      <c r="AR9" s="1">
        <v>5</v>
      </c>
      <c r="AS9" s="1">
        <v>5</v>
      </c>
      <c r="AT9" s="1">
        <v>5</v>
      </c>
      <c r="AU9" s="1">
        <v>5</v>
      </c>
    </row>
    <row r="10" spans="1:47" x14ac:dyDescent="0.25">
      <c r="A10" s="1" t="s">
        <v>252</v>
      </c>
      <c r="B10" s="1">
        <v>5</v>
      </c>
      <c r="C10" s="1">
        <v>5</v>
      </c>
      <c r="D10" s="1">
        <v>5</v>
      </c>
      <c r="E10" s="1">
        <v>5</v>
      </c>
      <c r="F10" s="1">
        <v>5</v>
      </c>
      <c r="G10" s="1">
        <v>5</v>
      </c>
      <c r="H10" s="1">
        <v>5</v>
      </c>
      <c r="I10" s="1">
        <v>5</v>
      </c>
      <c r="J10" s="1">
        <v>5</v>
      </c>
      <c r="K10" s="1">
        <v>5</v>
      </c>
      <c r="L10" s="1">
        <v>5</v>
      </c>
      <c r="M10" s="1">
        <v>5</v>
      </c>
      <c r="N10" s="1">
        <v>5</v>
      </c>
      <c r="O10" s="1">
        <v>5</v>
      </c>
      <c r="P10" s="1">
        <v>5</v>
      </c>
      <c r="Q10" s="1">
        <v>5</v>
      </c>
      <c r="R10" s="1">
        <v>5</v>
      </c>
      <c r="S10" s="1">
        <v>5</v>
      </c>
      <c r="T10" s="1">
        <v>5</v>
      </c>
      <c r="U10" s="1">
        <v>5</v>
      </c>
      <c r="V10" s="1">
        <v>5</v>
      </c>
      <c r="W10" s="1">
        <v>5</v>
      </c>
      <c r="X10" s="1">
        <v>5</v>
      </c>
      <c r="Y10" s="1">
        <v>5</v>
      </c>
      <c r="Z10" s="1">
        <v>5</v>
      </c>
      <c r="AA10" s="1">
        <v>5</v>
      </c>
      <c r="AB10" s="1">
        <v>5</v>
      </c>
      <c r="AC10" s="1">
        <v>5</v>
      </c>
      <c r="AD10" s="1">
        <v>5</v>
      </c>
      <c r="AE10" s="1">
        <v>5</v>
      </c>
      <c r="AF10" s="1">
        <v>5</v>
      </c>
      <c r="AG10" s="1">
        <v>5</v>
      </c>
      <c r="AH10" s="1">
        <v>5</v>
      </c>
      <c r="AI10" s="1">
        <v>5</v>
      </c>
      <c r="AJ10" s="1">
        <v>5</v>
      </c>
      <c r="AK10" s="1">
        <v>5</v>
      </c>
      <c r="AL10" s="1">
        <v>5</v>
      </c>
      <c r="AM10" s="1">
        <v>5</v>
      </c>
      <c r="AN10" s="1">
        <v>5</v>
      </c>
      <c r="AO10" s="1">
        <v>5</v>
      </c>
      <c r="AP10" s="1">
        <v>5</v>
      </c>
      <c r="AQ10" s="1">
        <v>5</v>
      </c>
      <c r="AR10" s="1">
        <v>5</v>
      </c>
      <c r="AS10" s="1">
        <v>5</v>
      </c>
      <c r="AT10" s="1">
        <v>5</v>
      </c>
      <c r="AU10" s="1">
        <v>5</v>
      </c>
    </row>
    <row r="11" spans="1:47" x14ac:dyDescent="0.25">
      <c r="A11" s="1" t="s">
        <v>255</v>
      </c>
      <c r="B11" s="1">
        <v>5</v>
      </c>
      <c r="C11" s="1">
        <v>5</v>
      </c>
      <c r="D11" s="1">
        <v>5</v>
      </c>
      <c r="E11" s="1">
        <v>5</v>
      </c>
      <c r="F11" s="1">
        <v>5</v>
      </c>
      <c r="G11" s="1">
        <v>5</v>
      </c>
      <c r="H11" s="1">
        <v>5</v>
      </c>
      <c r="I11" s="1">
        <v>5</v>
      </c>
      <c r="J11" s="1">
        <v>5</v>
      </c>
      <c r="K11" s="1">
        <v>5</v>
      </c>
      <c r="L11" s="1">
        <v>5</v>
      </c>
      <c r="M11" s="1">
        <v>5</v>
      </c>
      <c r="N11" s="1">
        <v>5</v>
      </c>
      <c r="O11" s="1">
        <v>5</v>
      </c>
      <c r="P11" s="1">
        <v>5</v>
      </c>
      <c r="Q11" s="1">
        <v>5</v>
      </c>
      <c r="R11" s="1">
        <v>5</v>
      </c>
      <c r="S11" s="1">
        <v>5</v>
      </c>
      <c r="T11" s="1">
        <v>5</v>
      </c>
      <c r="U11" s="1">
        <v>5</v>
      </c>
      <c r="V11" s="1">
        <v>5</v>
      </c>
      <c r="W11" s="1">
        <v>5</v>
      </c>
      <c r="X11" s="1">
        <v>5</v>
      </c>
      <c r="Y11" s="1">
        <v>5</v>
      </c>
      <c r="Z11" s="1">
        <v>5</v>
      </c>
      <c r="AA11" s="1">
        <v>5</v>
      </c>
      <c r="AB11" s="1">
        <v>5</v>
      </c>
      <c r="AC11" s="1">
        <v>5</v>
      </c>
      <c r="AD11" s="1">
        <v>5</v>
      </c>
      <c r="AE11" s="1">
        <v>5</v>
      </c>
      <c r="AF11" s="1">
        <v>5</v>
      </c>
      <c r="AG11" s="1">
        <v>5</v>
      </c>
      <c r="AH11" s="1">
        <v>5</v>
      </c>
      <c r="AI11" s="1">
        <v>5</v>
      </c>
      <c r="AJ11" s="1">
        <v>5</v>
      </c>
      <c r="AK11" s="1">
        <v>5</v>
      </c>
      <c r="AL11" s="1">
        <v>5</v>
      </c>
      <c r="AM11" s="1">
        <v>5</v>
      </c>
      <c r="AN11" s="1">
        <v>5</v>
      </c>
      <c r="AO11" s="1">
        <v>5</v>
      </c>
      <c r="AP11" s="1">
        <v>5</v>
      </c>
      <c r="AQ11" s="1">
        <v>5</v>
      </c>
      <c r="AR11" s="1">
        <v>5</v>
      </c>
      <c r="AS11" s="1">
        <v>5</v>
      </c>
      <c r="AT11" s="1">
        <v>5</v>
      </c>
      <c r="AU11" s="1">
        <v>5</v>
      </c>
    </row>
    <row r="12" spans="1:47" x14ac:dyDescent="0.25">
      <c r="A12" s="1" t="s">
        <v>258</v>
      </c>
      <c r="B12" s="1">
        <v>5</v>
      </c>
      <c r="C12" s="1">
        <v>5</v>
      </c>
      <c r="D12" s="1">
        <v>5</v>
      </c>
      <c r="E12" s="1">
        <v>5</v>
      </c>
      <c r="F12" s="1">
        <v>4</v>
      </c>
      <c r="G12" s="1">
        <v>5</v>
      </c>
      <c r="H12" s="1">
        <v>5</v>
      </c>
      <c r="I12" s="1">
        <v>4</v>
      </c>
      <c r="J12" s="1">
        <v>4</v>
      </c>
      <c r="K12" s="1">
        <v>5</v>
      </c>
      <c r="L12" s="1">
        <v>5</v>
      </c>
      <c r="M12" s="1">
        <v>5</v>
      </c>
      <c r="N12" s="1">
        <v>4</v>
      </c>
      <c r="O12" s="1">
        <v>4</v>
      </c>
      <c r="P12" s="1">
        <v>5</v>
      </c>
      <c r="Q12" s="1">
        <v>4</v>
      </c>
      <c r="R12" s="1">
        <v>5</v>
      </c>
      <c r="S12" s="1">
        <v>4</v>
      </c>
      <c r="T12" s="1">
        <v>5</v>
      </c>
      <c r="U12" s="1">
        <v>5</v>
      </c>
      <c r="V12" s="1">
        <v>4</v>
      </c>
      <c r="W12" s="1">
        <v>4</v>
      </c>
      <c r="X12" s="1">
        <v>5</v>
      </c>
      <c r="Y12" s="1">
        <v>5</v>
      </c>
      <c r="Z12" s="1">
        <v>5</v>
      </c>
      <c r="AA12" s="1">
        <v>5</v>
      </c>
      <c r="AB12" s="1">
        <v>5</v>
      </c>
      <c r="AC12" s="1">
        <v>5</v>
      </c>
      <c r="AD12" s="1">
        <v>5</v>
      </c>
      <c r="AE12" s="1">
        <v>5</v>
      </c>
      <c r="AF12" s="1">
        <v>5</v>
      </c>
      <c r="AG12" s="1">
        <v>4</v>
      </c>
      <c r="AH12" s="1">
        <v>5</v>
      </c>
      <c r="AI12" s="1">
        <v>5</v>
      </c>
      <c r="AJ12" s="1">
        <v>5</v>
      </c>
      <c r="AK12" s="1">
        <v>5</v>
      </c>
      <c r="AL12" s="1">
        <v>5</v>
      </c>
      <c r="AM12" s="1">
        <v>4</v>
      </c>
      <c r="AN12" s="1">
        <v>4</v>
      </c>
      <c r="AO12" s="1">
        <v>5</v>
      </c>
      <c r="AP12" s="1">
        <v>5</v>
      </c>
      <c r="AQ12" s="1">
        <v>5</v>
      </c>
      <c r="AR12" s="1">
        <v>5</v>
      </c>
      <c r="AS12" s="1">
        <v>4</v>
      </c>
      <c r="AT12" s="1">
        <v>5</v>
      </c>
      <c r="AU12" s="1">
        <v>5</v>
      </c>
    </row>
    <row r="13" spans="1:47" x14ac:dyDescent="0.25">
      <c r="A13" s="1" t="s">
        <v>262</v>
      </c>
      <c r="B13" s="1">
        <v>4</v>
      </c>
      <c r="C13" s="1">
        <v>5</v>
      </c>
      <c r="D13" s="1">
        <v>4</v>
      </c>
      <c r="E13" s="1">
        <v>3</v>
      </c>
      <c r="F13" s="1">
        <v>5</v>
      </c>
      <c r="G13" s="1">
        <v>5</v>
      </c>
      <c r="H13" s="1">
        <v>4</v>
      </c>
      <c r="I13" s="1">
        <v>4</v>
      </c>
      <c r="J13" s="1">
        <v>5</v>
      </c>
      <c r="K13" s="1">
        <v>5</v>
      </c>
      <c r="L13" s="1">
        <v>4</v>
      </c>
      <c r="M13" s="1">
        <v>5</v>
      </c>
      <c r="N13" s="1">
        <v>4</v>
      </c>
      <c r="O13" s="1">
        <v>4</v>
      </c>
      <c r="P13" s="1">
        <v>4</v>
      </c>
      <c r="Q13" s="1">
        <v>4</v>
      </c>
      <c r="R13" s="1">
        <v>4</v>
      </c>
      <c r="S13" s="1">
        <v>5</v>
      </c>
      <c r="T13" s="1">
        <v>4</v>
      </c>
      <c r="U13" s="1">
        <v>5</v>
      </c>
      <c r="V13" s="1">
        <v>5</v>
      </c>
      <c r="W13" s="1">
        <v>4</v>
      </c>
      <c r="X13" s="1">
        <v>5</v>
      </c>
      <c r="Y13" s="1">
        <v>4</v>
      </c>
      <c r="Z13" s="1">
        <v>5</v>
      </c>
      <c r="AA13" s="1">
        <v>5</v>
      </c>
      <c r="AB13" s="1">
        <v>4</v>
      </c>
      <c r="AC13" s="1">
        <v>5</v>
      </c>
      <c r="AD13" s="1">
        <v>5</v>
      </c>
      <c r="AE13" s="1">
        <v>4</v>
      </c>
      <c r="AF13" s="1">
        <v>5</v>
      </c>
      <c r="AG13" s="1">
        <v>4</v>
      </c>
      <c r="AH13" s="1">
        <v>5</v>
      </c>
      <c r="AI13" s="1">
        <v>5</v>
      </c>
      <c r="AJ13" s="1">
        <v>5</v>
      </c>
      <c r="AK13" s="1">
        <v>4</v>
      </c>
      <c r="AL13" s="1">
        <v>4</v>
      </c>
      <c r="AM13" s="1">
        <v>4</v>
      </c>
      <c r="AN13" s="1">
        <v>4</v>
      </c>
      <c r="AO13" s="1">
        <v>5</v>
      </c>
      <c r="AP13" s="1">
        <v>4</v>
      </c>
      <c r="AQ13" s="1">
        <v>5</v>
      </c>
      <c r="AR13" s="1">
        <v>4</v>
      </c>
      <c r="AS13" s="1">
        <v>4</v>
      </c>
      <c r="AT13" s="1">
        <v>5</v>
      </c>
      <c r="AU13" s="1">
        <v>5</v>
      </c>
    </row>
    <row r="14" spans="1:47" x14ac:dyDescent="0.25">
      <c r="A14" s="1" t="s">
        <v>266</v>
      </c>
      <c r="B14" s="1">
        <v>3</v>
      </c>
      <c r="C14" s="1">
        <v>5</v>
      </c>
      <c r="D14" s="1">
        <v>4</v>
      </c>
      <c r="E14" s="1">
        <v>4</v>
      </c>
      <c r="F14" s="1">
        <v>4</v>
      </c>
      <c r="G14" s="1">
        <v>4</v>
      </c>
      <c r="H14" s="1">
        <v>4</v>
      </c>
      <c r="I14" s="1">
        <v>4</v>
      </c>
      <c r="J14" s="1">
        <v>4</v>
      </c>
      <c r="K14" s="1">
        <v>4</v>
      </c>
      <c r="L14" s="1">
        <v>5</v>
      </c>
      <c r="M14" s="1">
        <v>4</v>
      </c>
      <c r="N14" s="1">
        <v>5</v>
      </c>
      <c r="O14" s="1">
        <v>5</v>
      </c>
      <c r="P14" s="1">
        <v>4</v>
      </c>
      <c r="Q14" s="1">
        <v>3</v>
      </c>
      <c r="R14" s="1">
        <v>5</v>
      </c>
      <c r="S14" s="1">
        <v>5</v>
      </c>
      <c r="T14" s="1">
        <v>4</v>
      </c>
      <c r="U14" s="1">
        <v>5</v>
      </c>
      <c r="V14" s="1">
        <v>4</v>
      </c>
      <c r="W14" s="1">
        <v>4</v>
      </c>
      <c r="X14" s="1">
        <v>4</v>
      </c>
      <c r="Y14" s="1">
        <v>4</v>
      </c>
      <c r="Z14" s="1">
        <v>4</v>
      </c>
      <c r="AA14" s="1">
        <v>4</v>
      </c>
      <c r="AB14" s="1">
        <v>4</v>
      </c>
      <c r="AC14" s="1">
        <v>4</v>
      </c>
      <c r="AD14" s="1">
        <v>5</v>
      </c>
      <c r="AE14" s="1">
        <v>4</v>
      </c>
      <c r="AF14" s="1">
        <v>4</v>
      </c>
      <c r="AG14" s="1">
        <v>4</v>
      </c>
      <c r="AH14" s="1">
        <v>3</v>
      </c>
      <c r="AI14" s="1">
        <v>5</v>
      </c>
      <c r="AJ14" s="1">
        <v>4</v>
      </c>
      <c r="AK14" s="1">
        <v>4</v>
      </c>
      <c r="AL14" s="1">
        <v>4</v>
      </c>
      <c r="AM14" s="1">
        <v>4</v>
      </c>
      <c r="AN14" s="1">
        <v>4</v>
      </c>
      <c r="AO14" s="1">
        <v>5</v>
      </c>
      <c r="AP14" s="1">
        <v>4</v>
      </c>
      <c r="AQ14" s="1">
        <v>4</v>
      </c>
      <c r="AR14" s="1">
        <v>4</v>
      </c>
      <c r="AS14" s="1">
        <v>5</v>
      </c>
      <c r="AT14" s="1">
        <v>4</v>
      </c>
      <c r="AU14" s="1">
        <v>5</v>
      </c>
    </row>
    <row r="15" spans="1:47" x14ac:dyDescent="0.25">
      <c r="A15" s="1" t="s">
        <v>270</v>
      </c>
      <c r="B15" s="1">
        <v>4</v>
      </c>
      <c r="C15" s="1">
        <v>4</v>
      </c>
      <c r="D15" s="1">
        <v>4</v>
      </c>
      <c r="E15" s="1">
        <v>4</v>
      </c>
      <c r="F15" s="1">
        <v>4</v>
      </c>
      <c r="G15" s="1">
        <v>5</v>
      </c>
      <c r="H15" s="1">
        <v>5</v>
      </c>
      <c r="I15" s="1">
        <v>4</v>
      </c>
      <c r="J15" s="1">
        <v>5</v>
      </c>
      <c r="K15" s="1">
        <v>3</v>
      </c>
      <c r="L15" s="1">
        <v>4</v>
      </c>
      <c r="M15" s="1">
        <v>3</v>
      </c>
      <c r="N15" s="1">
        <v>4</v>
      </c>
      <c r="O15" s="1">
        <v>4</v>
      </c>
      <c r="P15" s="1">
        <v>4</v>
      </c>
      <c r="Q15" s="1">
        <v>4</v>
      </c>
      <c r="R15" s="1">
        <v>3</v>
      </c>
      <c r="S15" s="1">
        <v>4</v>
      </c>
      <c r="T15" s="1">
        <v>3</v>
      </c>
      <c r="U15" s="1">
        <v>4</v>
      </c>
      <c r="V15" s="1">
        <v>4</v>
      </c>
      <c r="W15" s="1">
        <v>4</v>
      </c>
      <c r="X15" s="1">
        <v>5</v>
      </c>
      <c r="Y15" s="1">
        <v>4</v>
      </c>
      <c r="Z15" s="1">
        <v>4</v>
      </c>
      <c r="AA15" s="1">
        <v>4</v>
      </c>
      <c r="AB15" s="1">
        <v>5</v>
      </c>
      <c r="AC15" s="1">
        <v>5</v>
      </c>
      <c r="AD15" s="1">
        <v>5</v>
      </c>
      <c r="AE15" s="1">
        <v>5</v>
      </c>
      <c r="AF15" s="1">
        <v>4</v>
      </c>
      <c r="AG15" s="1">
        <v>5</v>
      </c>
      <c r="AH15" s="1">
        <v>4</v>
      </c>
      <c r="AI15" s="1">
        <v>5</v>
      </c>
      <c r="AJ15" s="1">
        <v>4</v>
      </c>
      <c r="AK15" s="1">
        <v>4</v>
      </c>
      <c r="AL15" s="1">
        <v>4</v>
      </c>
      <c r="AM15" s="1">
        <v>4</v>
      </c>
      <c r="AN15" s="1">
        <v>4</v>
      </c>
      <c r="AO15" s="1">
        <v>5</v>
      </c>
      <c r="AP15" s="1">
        <v>4</v>
      </c>
      <c r="AQ15" s="1">
        <v>5</v>
      </c>
      <c r="AR15" s="1">
        <v>4</v>
      </c>
      <c r="AS15" s="1">
        <v>5</v>
      </c>
      <c r="AT15" s="1">
        <v>5</v>
      </c>
      <c r="AU15" s="1">
        <v>5</v>
      </c>
    </row>
    <row r="16" spans="1:47" x14ac:dyDescent="0.25">
      <c r="A16" s="1" t="s">
        <v>274</v>
      </c>
      <c r="B16" s="1">
        <v>3</v>
      </c>
      <c r="C16" s="1">
        <v>3</v>
      </c>
      <c r="D16" s="1">
        <v>4</v>
      </c>
      <c r="E16" s="1">
        <v>3</v>
      </c>
      <c r="F16" s="1">
        <v>3</v>
      </c>
      <c r="G16" s="1">
        <v>4</v>
      </c>
      <c r="H16" s="1">
        <v>4</v>
      </c>
      <c r="I16" s="1">
        <v>5</v>
      </c>
      <c r="J16" s="1">
        <v>5</v>
      </c>
      <c r="K16" s="1">
        <v>5</v>
      </c>
      <c r="L16" s="1">
        <v>5</v>
      </c>
      <c r="M16" s="1">
        <v>4</v>
      </c>
      <c r="N16" s="1">
        <v>5</v>
      </c>
      <c r="O16" s="1">
        <v>5</v>
      </c>
      <c r="P16" s="1">
        <v>5</v>
      </c>
      <c r="Q16" s="1">
        <v>3</v>
      </c>
      <c r="R16" s="1">
        <v>5</v>
      </c>
      <c r="S16" s="1">
        <v>5</v>
      </c>
      <c r="T16" s="1">
        <v>2</v>
      </c>
      <c r="U16" s="1">
        <v>3</v>
      </c>
      <c r="V16" s="1">
        <v>4</v>
      </c>
      <c r="W16" s="1">
        <v>4</v>
      </c>
      <c r="X16" s="1">
        <v>5</v>
      </c>
      <c r="Y16" s="1">
        <v>4</v>
      </c>
      <c r="Z16" s="1">
        <v>4</v>
      </c>
      <c r="AA16" s="1">
        <v>4</v>
      </c>
      <c r="AB16" s="1">
        <v>3</v>
      </c>
      <c r="AC16" s="1">
        <v>3</v>
      </c>
      <c r="AD16" s="1">
        <v>5</v>
      </c>
      <c r="AE16" s="1">
        <v>2</v>
      </c>
      <c r="AF16" s="1">
        <v>5</v>
      </c>
      <c r="AG16" s="1">
        <v>4</v>
      </c>
      <c r="AH16" s="1">
        <v>4</v>
      </c>
      <c r="AI16" s="1">
        <v>5</v>
      </c>
      <c r="AJ16" s="1">
        <v>5</v>
      </c>
      <c r="AK16" s="1">
        <v>4</v>
      </c>
      <c r="AL16" s="1">
        <v>4</v>
      </c>
      <c r="AM16" s="1">
        <v>3</v>
      </c>
      <c r="AN16" s="1">
        <v>2</v>
      </c>
      <c r="AO16" s="1">
        <v>3</v>
      </c>
      <c r="AP16" s="1">
        <v>3</v>
      </c>
      <c r="AQ16" s="1">
        <v>3</v>
      </c>
      <c r="AR16" s="1">
        <v>3</v>
      </c>
      <c r="AS16" s="1">
        <v>4</v>
      </c>
      <c r="AT16" s="1">
        <v>4</v>
      </c>
      <c r="AU16" s="1">
        <v>4</v>
      </c>
    </row>
    <row r="17" spans="1:47" x14ac:dyDescent="0.25">
      <c r="A17" s="1" t="s">
        <v>278</v>
      </c>
      <c r="B17" s="1">
        <v>3</v>
      </c>
      <c r="C17" s="1">
        <v>3</v>
      </c>
      <c r="D17" s="1">
        <v>3</v>
      </c>
      <c r="E17" s="1">
        <v>3</v>
      </c>
      <c r="F17" s="1">
        <v>3</v>
      </c>
      <c r="G17" s="1">
        <v>3</v>
      </c>
      <c r="H17" s="1">
        <v>4</v>
      </c>
      <c r="I17" s="1">
        <v>2</v>
      </c>
      <c r="J17" s="1">
        <v>4</v>
      </c>
      <c r="K17" s="1">
        <v>3</v>
      </c>
      <c r="L17" s="1">
        <v>5</v>
      </c>
      <c r="M17" s="1">
        <v>3</v>
      </c>
      <c r="N17" s="1">
        <v>4</v>
      </c>
      <c r="O17" s="1">
        <v>3</v>
      </c>
      <c r="P17" s="1">
        <v>3</v>
      </c>
      <c r="Q17" s="1">
        <v>5</v>
      </c>
      <c r="R17" s="1">
        <v>4</v>
      </c>
      <c r="S17" s="1">
        <v>3</v>
      </c>
      <c r="T17" s="1">
        <v>5</v>
      </c>
      <c r="U17" s="1">
        <v>3</v>
      </c>
      <c r="V17" s="1">
        <v>5</v>
      </c>
      <c r="W17" s="1">
        <v>3</v>
      </c>
      <c r="X17" s="1">
        <v>3</v>
      </c>
      <c r="Y17" s="1">
        <v>3</v>
      </c>
      <c r="Z17" s="1">
        <v>3</v>
      </c>
      <c r="AA17" s="1">
        <v>4</v>
      </c>
      <c r="AB17" s="1">
        <v>4</v>
      </c>
      <c r="AC17" s="1">
        <v>5</v>
      </c>
      <c r="AD17" s="1">
        <v>4</v>
      </c>
      <c r="AE17" s="1">
        <v>3</v>
      </c>
      <c r="AF17" s="1">
        <v>1</v>
      </c>
      <c r="AG17" s="1">
        <v>3</v>
      </c>
      <c r="AH17" s="1">
        <v>1</v>
      </c>
      <c r="AI17" s="1">
        <v>3</v>
      </c>
      <c r="AJ17" s="1">
        <v>3</v>
      </c>
      <c r="AK17" s="1">
        <v>4</v>
      </c>
      <c r="AL17" s="1">
        <v>3</v>
      </c>
      <c r="AM17" s="1">
        <v>3</v>
      </c>
      <c r="AN17" s="1">
        <v>1</v>
      </c>
      <c r="AO17" s="1">
        <v>4</v>
      </c>
      <c r="AP17" s="1">
        <v>4</v>
      </c>
      <c r="AQ17" s="1">
        <v>3</v>
      </c>
      <c r="AR17" s="1">
        <v>3</v>
      </c>
      <c r="AS17" s="1">
        <v>3</v>
      </c>
      <c r="AT17" s="1">
        <v>4</v>
      </c>
      <c r="AU17" s="1">
        <v>4</v>
      </c>
    </row>
    <row r="18" spans="1:47" x14ac:dyDescent="0.25">
      <c r="A18" s="1" t="s">
        <v>284</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c r="AS18" s="1">
        <v>5</v>
      </c>
      <c r="AT18" s="1">
        <v>5</v>
      </c>
      <c r="AU18" s="1">
        <v>5</v>
      </c>
    </row>
    <row r="19" spans="1:47" x14ac:dyDescent="0.25">
      <c r="B19" s="1">
        <f t="shared" ref="B19:AU19" si="0">SUM(B2:B18)</f>
        <v>74</v>
      </c>
      <c r="C19" s="1">
        <f t="shared" si="0"/>
        <v>77</v>
      </c>
      <c r="D19" s="1">
        <f t="shared" si="0"/>
        <v>77</v>
      </c>
      <c r="E19" s="1">
        <f t="shared" si="0"/>
        <v>74</v>
      </c>
      <c r="F19" s="1">
        <f t="shared" si="0"/>
        <v>75</v>
      </c>
      <c r="G19" s="1">
        <f t="shared" si="0"/>
        <v>78</v>
      </c>
      <c r="H19" s="1">
        <f t="shared" si="0"/>
        <v>78</v>
      </c>
      <c r="I19" s="1">
        <f t="shared" si="0"/>
        <v>75</v>
      </c>
      <c r="J19" s="1">
        <f t="shared" si="0"/>
        <v>80</v>
      </c>
      <c r="K19" s="1">
        <f t="shared" si="0"/>
        <v>77</v>
      </c>
      <c r="L19" s="1">
        <f t="shared" si="0"/>
        <v>82</v>
      </c>
      <c r="M19" s="1">
        <f t="shared" si="0"/>
        <v>76</v>
      </c>
      <c r="N19" s="1">
        <f t="shared" si="0"/>
        <v>81</v>
      </c>
      <c r="O19" s="1">
        <f t="shared" si="0"/>
        <v>80</v>
      </c>
      <c r="P19" s="1">
        <f t="shared" si="0"/>
        <v>79</v>
      </c>
      <c r="Q19" s="1">
        <f t="shared" si="0"/>
        <v>77</v>
      </c>
      <c r="R19" s="1">
        <f t="shared" si="0"/>
        <v>79</v>
      </c>
      <c r="S19" s="1">
        <f t="shared" si="0"/>
        <v>81</v>
      </c>
      <c r="T19" s="1">
        <f t="shared" si="0"/>
        <v>77</v>
      </c>
      <c r="U19" s="1">
        <f t="shared" si="0"/>
        <v>79</v>
      </c>
      <c r="V19" s="1">
        <f t="shared" si="0"/>
        <v>76</v>
      </c>
      <c r="W19" s="1">
        <f t="shared" si="0"/>
        <v>75</v>
      </c>
      <c r="X19" s="1">
        <f t="shared" si="0"/>
        <v>81</v>
      </c>
      <c r="Y19" s="1">
        <f t="shared" si="0"/>
        <v>77</v>
      </c>
      <c r="Z19" s="1">
        <f t="shared" si="0"/>
        <v>78</v>
      </c>
      <c r="AA19" s="1">
        <f t="shared" si="0"/>
        <v>79</v>
      </c>
      <c r="AB19" s="1">
        <f t="shared" si="0"/>
        <v>77</v>
      </c>
      <c r="AC19" s="1">
        <f t="shared" si="0"/>
        <v>80</v>
      </c>
      <c r="AD19" s="1">
        <f t="shared" si="0"/>
        <v>82</v>
      </c>
      <c r="AE19" s="1">
        <f t="shared" si="0"/>
        <v>77</v>
      </c>
      <c r="AF19" s="1">
        <f t="shared" si="0"/>
        <v>79</v>
      </c>
      <c r="AG19" s="1">
        <f t="shared" si="0"/>
        <v>77</v>
      </c>
      <c r="AH19" s="1">
        <f t="shared" si="0"/>
        <v>75</v>
      </c>
      <c r="AI19" s="1">
        <f t="shared" si="0"/>
        <v>80</v>
      </c>
      <c r="AJ19" s="1">
        <f t="shared" si="0"/>
        <v>78</v>
      </c>
      <c r="AK19" s="1">
        <f t="shared" si="0"/>
        <v>78</v>
      </c>
      <c r="AL19" s="1">
        <f t="shared" si="0"/>
        <v>77</v>
      </c>
      <c r="AM19" s="1">
        <f t="shared" si="0"/>
        <v>74</v>
      </c>
      <c r="AN19" s="1">
        <f t="shared" si="0"/>
        <v>72</v>
      </c>
      <c r="AO19" s="1">
        <f t="shared" si="0"/>
        <v>82</v>
      </c>
      <c r="AP19" s="1">
        <f t="shared" si="0"/>
        <v>78</v>
      </c>
      <c r="AQ19" s="1">
        <f t="shared" si="0"/>
        <v>79</v>
      </c>
      <c r="AR19" s="1">
        <f t="shared" si="0"/>
        <v>77</v>
      </c>
      <c r="AS19" s="1">
        <f t="shared" si="0"/>
        <v>78</v>
      </c>
      <c r="AT19" s="1">
        <f t="shared" si="0"/>
        <v>80</v>
      </c>
      <c r="AU19" s="1">
        <f t="shared" si="0"/>
        <v>82</v>
      </c>
    </row>
    <row r="20" spans="1:47" x14ac:dyDescent="0.25">
      <c r="B20" s="1">
        <f t="shared" ref="B20:AU20" si="1">AVERAGE(B2:B18)</f>
        <v>4.3529411764705879</v>
      </c>
      <c r="C20" s="1">
        <f t="shared" si="1"/>
        <v>4.5294117647058822</v>
      </c>
      <c r="D20" s="1">
        <f t="shared" si="1"/>
        <v>4.5294117647058822</v>
      </c>
      <c r="E20" s="1">
        <f t="shared" si="1"/>
        <v>4.3529411764705879</v>
      </c>
      <c r="F20" s="1">
        <f t="shared" si="1"/>
        <v>4.4117647058823533</v>
      </c>
      <c r="G20" s="1">
        <f t="shared" si="1"/>
        <v>4.5882352941176467</v>
      </c>
      <c r="H20" s="1">
        <f t="shared" si="1"/>
        <v>4.5882352941176467</v>
      </c>
      <c r="I20" s="1">
        <f t="shared" si="1"/>
        <v>4.4117647058823533</v>
      </c>
      <c r="J20" s="1">
        <f t="shared" si="1"/>
        <v>4.7058823529411766</v>
      </c>
      <c r="K20" s="1">
        <f t="shared" si="1"/>
        <v>4.5294117647058822</v>
      </c>
      <c r="L20" s="1">
        <f t="shared" si="1"/>
        <v>4.8235294117647056</v>
      </c>
      <c r="M20" s="1">
        <f t="shared" si="1"/>
        <v>4.4705882352941178</v>
      </c>
      <c r="N20" s="1">
        <f t="shared" si="1"/>
        <v>4.7647058823529411</v>
      </c>
      <c r="O20" s="1">
        <f t="shared" si="1"/>
        <v>4.7058823529411766</v>
      </c>
      <c r="P20" s="1">
        <f t="shared" si="1"/>
        <v>4.6470588235294121</v>
      </c>
      <c r="Q20" s="1">
        <f t="shared" si="1"/>
        <v>4.5294117647058822</v>
      </c>
      <c r="R20" s="1">
        <f t="shared" si="1"/>
        <v>4.6470588235294121</v>
      </c>
      <c r="S20" s="1">
        <f t="shared" si="1"/>
        <v>4.7647058823529411</v>
      </c>
      <c r="T20" s="1">
        <f t="shared" si="1"/>
        <v>4.5294117647058822</v>
      </c>
      <c r="U20" s="1">
        <f t="shared" si="1"/>
        <v>4.6470588235294121</v>
      </c>
      <c r="V20" s="1">
        <f t="shared" si="1"/>
        <v>4.4705882352941178</v>
      </c>
      <c r="W20" s="1">
        <f t="shared" si="1"/>
        <v>4.4117647058823533</v>
      </c>
      <c r="X20" s="1">
        <f t="shared" si="1"/>
        <v>4.7647058823529411</v>
      </c>
      <c r="Y20" s="1">
        <f t="shared" si="1"/>
        <v>4.5294117647058822</v>
      </c>
      <c r="Z20" s="1">
        <f t="shared" si="1"/>
        <v>4.5882352941176467</v>
      </c>
      <c r="AA20" s="1">
        <f t="shared" si="1"/>
        <v>4.6470588235294121</v>
      </c>
      <c r="AB20" s="1">
        <f t="shared" si="1"/>
        <v>4.5294117647058822</v>
      </c>
      <c r="AC20" s="1">
        <f t="shared" si="1"/>
        <v>4.7058823529411766</v>
      </c>
      <c r="AD20" s="1">
        <f t="shared" si="1"/>
        <v>4.8235294117647056</v>
      </c>
      <c r="AE20" s="1">
        <f t="shared" si="1"/>
        <v>4.5294117647058822</v>
      </c>
      <c r="AF20" s="1">
        <f t="shared" si="1"/>
        <v>4.6470588235294121</v>
      </c>
      <c r="AG20" s="1">
        <f t="shared" si="1"/>
        <v>4.5294117647058822</v>
      </c>
      <c r="AH20" s="1">
        <f t="shared" si="1"/>
        <v>4.4117647058823533</v>
      </c>
      <c r="AI20" s="1">
        <f t="shared" si="1"/>
        <v>4.7058823529411766</v>
      </c>
      <c r="AJ20" s="1">
        <f t="shared" si="1"/>
        <v>4.5882352941176467</v>
      </c>
      <c r="AK20" s="1">
        <f t="shared" si="1"/>
        <v>4.5882352941176467</v>
      </c>
      <c r="AL20" s="1">
        <f t="shared" si="1"/>
        <v>4.5294117647058822</v>
      </c>
      <c r="AM20" s="1">
        <f t="shared" si="1"/>
        <v>4.3529411764705879</v>
      </c>
      <c r="AN20" s="1">
        <f t="shared" si="1"/>
        <v>4.2352941176470589</v>
      </c>
      <c r="AO20" s="1">
        <f t="shared" si="1"/>
        <v>4.8235294117647056</v>
      </c>
      <c r="AP20" s="1">
        <f t="shared" si="1"/>
        <v>4.5882352941176467</v>
      </c>
      <c r="AQ20" s="1">
        <f t="shared" si="1"/>
        <v>4.6470588235294121</v>
      </c>
      <c r="AR20" s="1">
        <f t="shared" si="1"/>
        <v>4.5294117647058822</v>
      </c>
      <c r="AS20" s="1">
        <f t="shared" si="1"/>
        <v>4.5882352941176467</v>
      </c>
      <c r="AT20" s="1">
        <f t="shared" si="1"/>
        <v>4.7058823529411766</v>
      </c>
      <c r="AU20" s="1">
        <f t="shared" si="1"/>
        <v>4.8235294117647056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U20"/>
  <sheetViews>
    <sheetView workbookViewId="0"/>
  </sheetViews>
  <sheetFormatPr defaultColWidth="12.6640625" defaultRowHeight="15.75" customHeight="1" x14ac:dyDescent="0.25"/>
  <sheetData>
    <row r="1" spans="1:47" x14ac:dyDescent="0.25">
      <c r="A1" s="1" t="s">
        <v>2</v>
      </c>
      <c r="B1" s="1" t="s">
        <v>48</v>
      </c>
      <c r="C1" s="1" t="s">
        <v>49</v>
      </c>
      <c r="D1" s="1" t="s">
        <v>50</v>
      </c>
      <c r="E1" s="1" t="s">
        <v>51</v>
      </c>
      <c r="F1" s="1" t="s">
        <v>52</v>
      </c>
      <c r="G1" s="1" t="s">
        <v>53</v>
      </c>
      <c r="H1" s="1" t="s">
        <v>54</v>
      </c>
      <c r="I1" s="1" t="s">
        <v>55</v>
      </c>
      <c r="J1" s="1" t="s">
        <v>56</v>
      </c>
      <c r="K1" s="1" t="s">
        <v>57</v>
      </c>
      <c r="L1" s="1" t="s">
        <v>58</v>
      </c>
      <c r="M1" s="1" t="s">
        <v>59</v>
      </c>
      <c r="N1" s="1" t="s">
        <v>60</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1" t="s">
        <v>76</v>
      </c>
      <c r="AF1" s="1" t="s">
        <v>77</v>
      </c>
      <c r="AG1" s="1" t="s">
        <v>78</v>
      </c>
      <c r="AH1" s="1" t="s">
        <v>79</v>
      </c>
      <c r="AI1" s="1" t="s">
        <v>80</v>
      </c>
      <c r="AJ1" s="1" t="s">
        <v>81</v>
      </c>
      <c r="AK1" s="1" t="s">
        <v>82</v>
      </c>
      <c r="AL1" s="1" t="s">
        <v>83</v>
      </c>
      <c r="AM1" s="1" t="s">
        <v>84</v>
      </c>
      <c r="AN1" s="1" t="s">
        <v>85</v>
      </c>
      <c r="AO1" s="1" t="s">
        <v>86</v>
      </c>
      <c r="AP1" s="1" t="s">
        <v>87</v>
      </c>
      <c r="AQ1" s="1" t="s">
        <v>88</v>
      </c>
      <c r="AR1" s="1" t="s">
        <v>89</v>
      </c>
      <c r="AS1" s="1" t="s">
        <v>90</v>
      </c>
      <c r="AT1" s="1" t="s">
        <v>91</v>
      </c>
      <c r="AU1" s="1" t="s">
        <v>92</v>
      </c>
    </row>
    <row r="2" spans="1:47" x14ac:dyDescent="0.25">
      <c r="A2" s="1" t="s">
        <v>198</v>
      </c>
      <c r="B2" s="1">
        <v>4</v>
      </c>
      <c r="C2" s="1">
        <v>4</v>
      </c>
      <c r="D2" s="1">
        <v>4</v>
      </c>
      <c r="E2" s="1">
        <v>4</v>
      </c>
      <c r="F2" s="1">
        <v>4</v>
      </c>
      <c r="G2" s="1">
        <v>4</v>
      </c>
      <c r="H2" s="1">
        <v>4</v>
      </c>
      <c r="I2" s="1">
        <v>4</v>
      </c>
      <c r="J2" s="1">
        <v>4</v>
      </c>
      <c r="K2" s="1">
        <v>4</v>
      </c>
      <c r="L2" s="1">
        <v>5</v>
      </c>
      <c r="M2" s="1">
        <v>5</v>
      </c>
      <c r="N2" s="1">
        <v>5</v>
      </c>
      <c r="O2" s="1">
        <v>5</v>
      </c>
      <c r="P2" s="1">
        <v>5</v>
      </c>
      <c r="Q2" s="1">
        <v>4</v>
      </c>
      <c r="R2" s="1">
        <v>5</v>
      </c>
      <c r="S2" s="1">
        <v>5</v>
      </c>
      <c r="T2" s="1">
        <v>5</v>
      </c>
      <c r="U2" s="1">
        <v>4</v>
      </c>
      <c r="V2" s="1">
        <v>4</v>
      </c>
      <c r="W2" s="1">
        <v>4</v>
      </c>
      <c r="X2" s="1">
        <v>5</v>
      </c>
      <c r="Y2" s="1">
        <v>4</v>
      </c>
      <c r="Z2" s="1">
        <v>4</v>
      </c>
      <c r="AA2" s="1">
        <v>4</v>
      </c>
      <c r="AB2" s="1">
        <v>4</v>
      </c>
      <c r="AC2" s="1">
        <v>4</v>
      </c>
      <c r="AD2" s="1">
        <v>4</v>
      </c>
      <c r="AE2" s="1">
        <v>5</v>
      </c>
      <c r="AF2" s="1">
        <v>5</v>
      </c>
      <c r="AG2" s="1">
        <v>4</v>
      </c>
      <c r="AH2" s="1">
        <v>4</v>
      </c>
      <c r="AI2" s="1">
        <v>5</v>
      </c>
      <c r="AJ2" s="1">
        <v>4</v>
      </c>
      <c r="AK2" s="1">
        <v>4</v>
      </c>
      <c r="AL2" s="1">
        <v>4</v>
      </c>
      <c r="AM2" s="1">
        <v>5</v>
      </c>
      <c r="AN2" s="1">
        <v>4</v>
      </c>
      <c r="AO2" s="1">
        <v>5</v>
      </c>
      <c r="AP2" s="1">
        <v>4</v>
      </c>
      <c r="AQ2" s="1">
        <v>4</v>
      </c>
      <c r="AR2" s="1">
        <v>5</v>
      </c>
      <c r="AS2" s="1">
        <v>5</v>
      </c>
      <c r="AT2" s="1">
        <v>5</v>
      </c>
      <c r="AU2" s="1">
        <v>5</v>
      </c>
    </row>
    <row r="3" spans="1:47" x14ac:dyDescent="0.25">
      <c r="A3" s="1" t="s">
        <v>217</v>
      </c>
      <c r="B3" s="1">
        <v>5</v>
      </c>
      <c r="C3" s="1">
        <v>5</v>
      </c>
      <c r="D3" s="1">
        <v>5</v>
      </c>
      <c r="E3" s="1">
        <v>5</v>
      </c>
      <c r="F3" s="1">
        <v>5</v>
      </c>
      <c r="G3" s="1">
        <v>5</v>
      </c>
      <c r="H3" s="1">
        <v>5</v>
      </c>
      <c r="I3" s="1">
        <v>5</v>
      </c>
      <c r="J3" s="1">
        <v>5</v>
      </c>
      <c r="K3" s="1">
        <v>5</v>
      </c>
      <c r="L3" s="1">
        <v>5</v>
      </c>
      <c r="M3" s="1">
        <v>5</v>
      </c>
      <c r="N3" s="1">
        <v>5</v>
      </c>
      <c r="O3" s="1">
        <v>5</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v>5</v>
      </c>
      <c r="AS3" s="1">
        <v>5</v>
      </c>
      <c r="AT3" s="1">
        <v>5</v>
      </c>
      <c r="AU3" s="1">
        <v>5</v>
      </c>
    </row>
    <row r="4" spans="1:47" x14ac:dyDescent="0.25">
      <c r="A4" s="1" t="s">
        <v>223</v>
      </c>
      <c r="B4" s="1">
        <v>5</v>
      </c>
      <c r="C4" s="1">
        <v>5</v>
      </c>
      <c r="D4" s="1">
        <v>5</v>
      </c>
      <c r="E4" s="1">
        <v>5</v>
      </c>
      <c r="F4" s="1">
        <v>5</v>
      </c>
      <c r="G4" s="1">
        <v>5</v>
      </c>
      <c r="H4" s="1">
        <v>5</v>
      </c>
      <c r="I4" s="1">
        <v>5</v>
      </c>
      <c r="J4" s="1">
        <v>5</v>
      </c>
      <c r="K4" s="1">
        <v>5</v>
      </c>
      <c r="L4" s="1">
        <v>5</v>
      </c>
      <c r="M4" s="1">
        <v>5</v>
      </c>
      <c r="N4" s="1">
        <v>5</v>
      </c>
      <c r="O4" s="1">
        <v>5</v>
      </c>
      <c r="P4" s="1">
        <v>5</v>
      </c>
      <c r="Q4" s="1">
        <v>5</v>
      </c>
      <c r="R4" s="1">
        <v>5</v>
      </c>
      <c r="S4" s="1">
        <v>5</v>
      </c>
      <c r="T4" s="1">
        <v>5</v>
      </c>
      <c r="U4" s="1">
        <v>5</v>
      </c>
      <c r="V4" s="1">
        <v>5</v>
      </c>
      <c r="W4" s="1">
        <v>5</v>
      </c>
      <c r="X4" s="1">
        <v>5</v>
      </c>
      <c r="Y4" s="1">
        <v>5</v>
      </c>
      <c r="Z4" s="1">
        <v>5</v>
      </c>
      <c r="AA4" s="1">
        <v>5</v>
      </c>
      <c r="AB4" s="1">
        <v>5</v>
      </c>
      <c r="AC4" s="1">
        <v>5</v>
      </c>
      <c r="AD4" s="1">
        <v>5</v>
      </c>
      <c r="AE4" s="1">
        <v>5</v>
      </c>
      <c r="AF4" s="1">
        <v>5</v>
      </c>
      <c r="AG4" s="1">
        <v>5</v>
      </c>
      <c r="AH4" s="1">
        <v>5</v>
      </c>
      <c r="AI4" s="1">
        <v>5</v>
      </c>
      <c r="AJ4" s="1">
        <v>5</v>
      </c>
      <c r="AK4" s="1">
        <v>5</v>
      </c>
      <c r="AL4" s="1">
        <v>5</v>
      </c>
      <c r="AM4" s="1">
        <v>5</v>
      </c>
      <c r="AN4" s="1">
        <v>5</v>
      </c>
      <c r="AO4" s="1">
        <v>5</v>
      </c>
      <c r="AP4" s="1">
        <v>5</v>
      </c>
      <c r="AQ4" s="1">
        <v>5</v>
      </c>
      <c r="AR4" s="1">
        <v>5</v>
      </c>
      <c r="AS4" s="1">
        <v>5</v>
      </c>
      <c r="AT4" s="1">
        <v>5</v>
      </c>
      <c r="AU4" s="1">
        <v>5</v>
      </c>
    </row>
    <row r="5" spans="1:47" x14ac:dyDescent="0.25">
      <c r="A5" s="1" t="s">
        <v>227</v>
      </c>
      <c r="B5" s="1">
        <v>5</v>
      </c>
      <c r="C5" s="1">
        <v>4</v>
      </c>
      <c r="D5" s="1">
        <v>4</v>
      </c>
      <c r="E5" s="1">
        <v>5</v>
      </c>
      <c r="F5" s="1">
        <v>4</v>
      </c>
      <c r="G5" s="1">
        <v>4</v>
      </c>
      <c r="H5" s="1">
        <v>4</v>
      </c>
      <c r="I5" s="1">
        <v>5</v>
      </c>
      <c r="J5" s="1">
        <v>5</v>
      </c>
      <c r="K5" s="1">
        <v>5</v>
      </c>
      <c r="L5" s="1">
        <v>5</v>
      </c>
      <c r="M5" s="1">
        <v>4</v>
      </c>
      <c r="N5" s="1">
        <v>4</v>
      </c>
      <c r="O5" s="1">
        <v>4</v>
      </c>
      <c r="P5" s="1">
        <v>5</v>
      </c>
      <c r="Q5" s="1">
        <v>4</v>
      </c>
      <c r="R5" s="1">
        <v>4</v>
      </c>
      <c r="S5" s="1">
        <v>4</v>
      </c>
      <c r="T5" s="1">
        <v>4</v>
      </c>
      <c r="U5" s="1">
        <v>4</v>
      </c>
      <c r="V5" s="1">
        <v>5</v>
      </c>
      <c r="W5" s="1">
        <v>5</v>
      </c>
      <c r="X5" s="1">
        <v>5</v>
      </c>
      <c r="Y5" s="1">
        <v>4</v>
      </c>
      <c r="Z5" s="1">
        <v>4</v>
      </c>
      <c r="AA5" s="1">
        <v>4</v>
      </c>
      <c r="AB5" s="1">
        <v>4</v>
      </c>
      <c r="AC5" s="1">
        <v>5</v>
      </c>
      <c r="AD5" s="1">
        <v>5</v>
      </c>
      <c r="AE5" s="1">
        <v>4</v>
      </c>
      <c r="AF5" s="1">
        <v>4</v>
      </c>
      <c r="AG5" s="1">
        <v>4</v>
      </c>
      <c r="AH5" s="1">
        <v>5</v>
      </c>
      <c r="AI5" s="1">
        <v>4</v>
      </c>
      <c r="AJ5" s="1">
        <v>4</v>
      </c>
      <c r="AK5" s="1">
        <v>4</v>
      </c>
      <c r="AL5" s="1">
        <v>4</v>
      </c>
      <c r="AM5" s="1">
        <v>4</v>
      </c>
      <c r="AN5" s="1">
        <v>3</v>
      </c>
      <c r="AO5" s="1">
        <v>4</v>
      </c>
      <c r="AP5" s="1">
        <v>4</v>
      </c>
      <c r="AQ5" s="1">
        <v>3</v>
      </c>
      <c r="AR5" s="1">
        <v>4</v>
      </c>
      <c r="AS5" s="1">
        <v>4</v>
      </c>
      <c r="AT5" s="1">
        <v>4</v>
      </c>
      <c r="AU5" s="1">
        <v>5</v>
      </c>
    </row>
    <row r="6" spans="1:47" x14ac:dyDescent="0.25">
      <c r="A6" s="1" t="s">
        <v>233</v>
      </c>
      <c r="B6" s="1">
        <v>5</v>
      </c>
      <c r="C6" s="1">
        <v>5</v>
      </c>
      <c r="D6" s="1">
        <v>5</v>
      </c>
      <c r="E6" s="1">
        <v>5</v>
      </c>
      <c r="F6" s="1">
        <v>5</v>
      </c>
      <c r="G6" s="1">
        <v>5</v>
      </c>
      <c r="H6" s="1">
        <v>5</v>
      </c>
      <c r="I6" s="1">
        <v>5</v>
      </c>
      <c r="J6" s="1">
        <v>5</v>
      </c>
      <c r="K6" s="1">
        <v>5</v>
      </c>
      <c r="L6" s="1">
        <v>5</v>
      </c>
      <c r="M6" s="1">
        <v>5</v>
      </c>
      <c r="N6" s="1">
        <v>5</v>
      </c>
      <c r="O6" s="1">
        <v>5</v>
      </c>
      <c r="P6" s="1">
        <v>5</v>
      </c>
      <c r="Q6" s="1">
        <v>5</v>
      </c>
      <c r="R6" s="1">
        <v>5</v>
      </c>
      <c r="S6" s="1">
        <v>5</v>
      </c>
      <c r="T6" s="1">
        <v>5</v>
      </c>
      <c r="U6" s="1">
        <v>4</v>
      </c>
      <c r="V6" s="1">
        <v>4</v>
      </c>
      <c r="W6" s="1">
        <v>5</v>
      </c>
      <c r="X6" s="1">
        <v>5</v>
      </c>
      <c r="Y6" s="1">
        <v>5</v>
      </c>
      <c r="Z6" s="1">
        <v>5</v>
      </c>
      <c r="AA6" s="1">
        <v>5</v>
      </c>
      <c r="AB6" s="1">
        <v>5</v>
      </c>
      <c r="AC6" s="1">
        <v>5</v>
      </c>
      <c r="AD6" s="1">
        <v>5</v>
      </c>
      <c r="AE6" s="1">
        <v>5</v>
      </c>
      <c r="AF6" s="1">
        <v>5</v>
      </c>
      <c r="AG6" s="1">
        <v>5</v>
      </c>
      <c r="AH6" s="1">
        <v>5</v>
      </c>
      <c r="AI6" s="1">
        <v>5</v>
      </c>
      <c r="AJ6" s="1">
        <v>5</v>
      </c>
      <c r="AK6" s="1">
        <v>5</v>
      </c>
      <c r="AL6" s="1">
        <v>5</v>
      </c>
      <c r="AM6" s="1">
        <v>5</v>
      </c>
      <c r="AN6" s="1">
        <v>5</v>
      </c>
      <c r="AO6" s="1">
        <v>5</v>
      </c>
      <c r="AP6" s="1">
        <v>5</v>
      </c>
      <c r="AQ6" s="1">
        <v>5</v>
      </c>
      <c r="AR6" s="1">
        <v>5</v>
      </c>
      <c r="AS6" s="1">
        <v>5</v>
      </c>
      <c r="AT6" s="1">
        <v>5</v>
      </c>
      <c r="AU6" s="1">
        <v>5</v>
      </c>
    </row>
    <row r="7" spans="1:47" x14ac:dyDescent="0.25">
      <c r="A7" s="1" t="s">
        <v>237</v>
      </c>
      <c r="B7" s="1">
        <v>4</v>
      </c>
      <c r="C7" s="1">
        <v>4</v>
      </c>
      <c r="D7" s="1">
        <v>5</v>
      </c>
      <c r="E7" s="1">
        <v>4</v>
      </c>
      <c r="F7" s="1">
        <v>5</v>
      </c>
      <c r="G7" s="1">
        <v>4</v>
      </c>
      <c r="H7" s="1">
        <v>5</v>
      </c>
      <c r="I7" s="1">
        <v>4</v>
      </c>
      <c r="J7" s="1">
        <v>5</v>
      </c>
      <c r="K7" s="1">
        <v>4</v>
      </c>
      <c r="L7" s="1">
        <v>5</v>
      </c>
      <c r="M7" s="1">
        <v>5</v>
      </c>
      <c r="N7" s="1">
        <v>5</v>
      </c>
      <c r="O7" s="1">
        <v>5</v>
      </c>
      <c r="P7" s="1">
        <v>5</v>
      </c>
      <c r="Q7" s="1">
        <v>4</v>
      </c>
      <c r="R7" s="1">
        <v>4</v>
      </c>
      <c r="S7" s="1">
        <v>5</v>
      </c>
      <c r="T7" s="1">
        <v>4</v>
      </c>
      <c r="U7" s="1">
        <v>4</v>
      </c>
      <c r="V7" s="1">
        <v>2</v>
      </c>
      <c r="W7" s="1">
        <v>4</v>
      </c>
      <c r="X7" s="1">
        <v>5</v>
      </c>
      <c r="Y7" s="1">
        <v>3</v>
      </c>
      <c r="Z7" s="1">
        <v>4</v>
      </c>
      <c r="AA7" s="1">
        <v>4</v>
      </c>
      <c r="AB7" s="1">
        <v>4</v>
      </c>
      <c r="AC7" s="1">
        <v>4</v>
      </c>
      <c r="AD7" s="1">
        <v>4</v>
      </c>
      <c r="AE7" s="1">
        <v>5</v>
      </c>
      <c r="AF7" s="1">
        <v>5</v>
      </c>
      <c r="AG7" s="1">
        <v>4</v>
      </c>
      <c r="AH7" s="1">
        <v>4</v>
      </c>
      <c r="AI7" s="1">
        <v>3</v>
      </c>
      <c r="AJ7" s="1">
        <v>3</v>
      </c>
      <c r="AK7" s="1">
        <v>3</v>
      </c>
      <c r="AL7" s="1">
        <v>3</v>
      </c>
      <c r="AM7" s="1">
        <v>4</v>
      </c>
      <c r="AN7" s="1">
        <v>4</v>
      </c>
      <c r="AO7" s="1">
        <v>4</v>
      </c>
      <c r="AP7" s="1">
        <v>4</v>
      </c>
      <c r="AQ7" s="1">
        <v>4</v>
      </c>
      <c r="AR7" s="1">
        <v>5</v>
      </c>
      <c r="AS7" s="1">
        <v>5</v>
      </c>
      <c r="AT7" s="1">
        <v>5</v>
      </c>
      <c r="AU7" s="1">
        <v>5</v>
      </c>
    </row>
    <row r="8" spans="1:47" x14ac:dyDescent="0.25">
      <c r="A8" s="1" t="s">
        <v>246</v>
      </c>
      <c r="B8" s="1">
        <v>4</v>
      </c>
      <c r="C8" s="1">
        <v>5</v>
      </c>
      <c r="D8" s="1">
        <v>4</v>
      </c>
      <c r="E8" s="1">
        <v>5</v>
      </c>
      <c r="F8" s="1">
        <v>5</v>
      </c>
      <c r="G8" s="1">
        <v>5</v>
      </c>
      <c r="H8" s="1">
        <v>5</v>
      </c>
      <c r="I8" s="1">
        <v>5</v>
      </c>
      <c r="J8" s="1">
        <v>5</v>
      </c>
      <c r="K8" s="1">
        <v>5</v>
      </c>
      <c r="L8" s="1">
        <v>5</v>
      </c>
      <c r="M8" s="1">
        <v>5</v>
      </c>
      <c r="N8" s="1">
        <v>5</v>
      </c>
      <c r="O8" s="1">
        <v>5</v>
      </c>
      <c r="P8" s="1">
        <v>5</v>
      </c>
      <c r="Q8" s="1">
        <v>5</v>
      </c>
      <c r="R8" s="1">
        <v>5</v>
      </c>
      <c r="S8" s="1">
        <v>5</v>
      </c>
      <c r="T8" s="1">
        <v>5</v>
      </c>
      <c r="U8" s="1">
        <v>5</v>
      </c>
      <c r="V8" s="1">
        <v>5</v>
      </c>
      <c r="W8" s="1">
        <v>5</v>
      </c>
      <c r="X8" s="1">
        <v>5</v>
      </c>
      <c r="Y8" s="1">
        <v>5</v>
      </c>
      <c r="Z8" s="1">
        <v>5</v>
      </c>
      <c r="AA8" s="1">
        <v>5</v>
      </c>
      <c r="AB8" s="1">
        <v>5</v>
      </c>
      <c r="AC8" s="1">
        <v>5</v>
      </c>
      <c r="AD8" s="1">
        <v>5</v>
      </c>
      <c r="AE8" s="1">
        <v>5</v>
      </c>
      <c r="AF8" s="1">
        <v>5</v>
      </c>
      <c r="AG8" s="1">
        <v>5</v>
      </c>
      <c r="AH8" s="1">
        <v>5</v>
      </c>
      <c r="AI8" s="1">
        <v>5</v>
      </c>
      <c r="AJ8" s="1">
        <v>5</v>
      </c>
      <c r="AK8" s="1">
        <v>5</v>
      </c>
      <c r="AL8" s="1">
        <v>5</v>
      </c>
      <c r="AM8" s="1">
        <v>5</v>
      </c>
      <c r="AN8" s="1">
        <v>5</v>
      </c>
      <c r="AO8" s="1">
        <v>5</v>
      </c>
      <c r="AP8" s="1">
        <v>5</v>
      </c>
      <c r="AQ8" s="1">
        <v>5</v>
      </c>
      <c r="AR8" s="1">
        <v>4</v>
      </c>
      <c r="AS8" s="1">
        <v>5</v>
      </c>
      <c r="AT8" s="1">
        <v>5</v>
      </c>
      <c r="AU8" s="1">
        <v>5</v>
      </c>
    </row>
    <row r="9" spans="1:47" x14ac:dyDescent="0.25">
      <c r="A9" s="1" t="s">
        <v>249</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4</v>
      </c>
      <c r="AN9" s="1">
        <v>5</v>
      </c>
      <c r="AO9" s="1">
        <v>5</v>
      </c>
      <c r="AP9" s="1">
        <v>5</v>
      </c>
      <c r="AQ9" s="1">
        <v>5</v>
      </c>
      <c r="AR9" s="1">
        <v>5</v>
      </c>
      <c r="AS9" s="1">
        <v>5</v>
      </c>
      <c r="AT9" s="1">
        <v>5</v>
      </c>
      <c r="AU9" s="1">
        <v>5</v>
      </c>
    </row>
    <row r="10" spans="1:47" x14ac:dyDescent="0.25">
      <c r="A10" s="1" t="s">
        <v>252</v>
      </c>
      <c r="B10" s="1">
        <v>5</v>
      </c>
      <c r="C10" s="1">
        <v>5</v>
      </c>
      <c r="D10" s="1">
        <v>5</v>
      </c>
      <c r="E10" s="1">
        <v>5</v>
      </c>
      <c r="F10" s="1">
        <v>5</v>
      </c>
      <c r="G10" s="1">
        <v>5</v>
      </c>
      <c r="H10" s="1">
        <v>5</v>
      </c>
      <c r="I10" s="1">
        <v>5</v>
      </c>
      <c r="J10" s="1">
        <v>5</v>
      </c>
      <c r="K10" s="1">
        <v>5</v>
      </c>
      <c r="L10" s="1">
        <v>5</v>
      </c>
      <c r="M10" s="1">
        <v>5</v>
      </c>
      <c r="N10" s="1">
        <v>5</v>
      </c>
      <c r="O10" s="1">
        <v>5</v>
      </c>
      <c r="P10" s="1">
        <v>5</v>
      </c>
      <c r="Q10" s="1">
        <v>5</v>
      </c>
      <c r="R10" s="1">
        <v>5</v>
      </c>
      <c r="S10" s="1">
        <v>5</v>
      </c>
      <c r="T10" s="1">
        <v>5</v>
      </c>
      <c r="U10" s="1">
        <v>5</v>
      </c>
      <c r="V10" s="1">
        <v>5</v>
      </c>
      <c r="W10" s="1">
        <v>5</v>
      </c>
      <c r="X10" s="1">
        <v>5</v>
      </c>
      <c r="Y10" s="1">
        <v>5</v>
      </c>
      <c r="Z10" s="1">
        <v>5</v>
      </c>
      <c r="AA10" s="1">
        <v>5</v>
      </c>
      <c r="AB10" s="1">
        <v>5</v>
      </c>
      <c r="AC10" s="1">
        <v>5</v>
      </c>
      <c r="AD10" s="1">
        <v>5</v>
      </c>
      <c r="AE10" s="1">
        <v>5</v>
      </c>
      <c r="AF10" s="1">
        <v>5</v>
      </c>
      <c r="AG10" s="1">
        <v>5</v>
      </c>
      <c r="AH10" s="1">
        <v>5</v>
      </c>
      <c r="AI10" s="1">
        <v>5</v>
      </c>
      <c r="AJ10" s="1">
        <v>5</v>
      </c>
      <c r="AK10" s="1">
        <v>5</v>
      </c>
      <c r="AL10" s="1">
        <v>5</v>
      </c>
      <c r="AM10" s="1">
        <v>5</v>
      </c>
      <c r="AN10" s="1">
        <v>5</v>
      </c>
      <c r="AO10" s="1">
        <v>5</v>
      </c>
      <c r="AP10" s="1">
        <v>5</v>
      </c>
      <c r="AQ10" s="1">
        <v>5</v>
      </c>
      <c r="AR10" s="1">
        <v>5</v>
      </c>
      <c r="AS10" s="1">
        <v>5</v>
      </c>
      <c r="AT10" s="1">
        <v>5</v>
      </c>
      <c r="AU10" s="1">
        <v>5</v>
      </c>
    </row>
    <row r="11" spans="1:47" x14ac:dyDescent="0.25">
      <c r="A11" s="1" t="s">
        <v>255</v>
      </c>
      <c r="B11" s="1">
        <v>5</v>
      </c>
      <c r="C11" s="1">
        <v>5</v>
      </c>
      <c r="D11" s="1">
        <v>5</v>
      </c>
      <c r="E11" s="1">
        <v>5</v>
      </c>
      <c r="F11" s="1">
        <v>5</v>
      </c>
      <c r="G11" s="1">
        <v>5</v>
      </c>
      <c r="H11" s="1">
        <v>5</v>
      </c>
      <c r="I11" s="1">
        <v>5</v>
      </c>
      <c r="J11" s="1">
        <v>5</v>
      </c>
      <c r="K11" s="1">
        <v>5</v>
      </c>
      <c r="L11" s="1">
        <v>5</v>
      </c>
      <c r="M11" s="1">
        <v>5</v>
      </c>
      <c r="N11" s="1">
        <v>5</v>
      </c>
      <c r="O11" s="1">
        <v>5</v>
      </c>
      <c r="P11" s="1">
        <v>5</v>
      </c>
      <c r="Q11" s="1">
        <v>5</v>
      </c>
      <c r="R11" s="1">
        <v>5</v>
      </c>
      <c r="S11" s="1">
        <v>5</v>
      </c>
      <c r="T11" s="1">
        <v>5</v>
      </c>
      <c r="U11" s="1">
        <v>5</v>
      </c>
      <c r="V11" s="1">
        <v>5</v>
      </c>
      <c r="W11" s="1">
        <v>5</v>
      </c>
      <c r="X11" s="1">
        <v>5</v>
      </c>
      <c r="Y11" s="1">
        <v>5</v>
      </c>
      <c r="Z11" s="1">
        <v>5</v>
      </c>
      <c r="AA11" s="1">
        <v>5</v>
      </c>
      <c r="AB11" s="1">
        <v>5</v>
      </c>
      <c r="AC11" s="1">
        <v>5</v>
      </c>
      <c r="AD11" s="1">
        <v>5</v>
      </c>
      <c r="AE11" s="1">
        <v>5</v>
      </c>
      <c r="AF11" s="1">
        <v>5</v>
      </c>
      <c r="AG11" s="1">
        <v>5</v>
      </c>
      <c r="AH11" s="1">
        <v>5</v>
      </c>
      <c r="AI11" s="1">
        <v>5</v>
      </c>
      <c r="AJ11" s="1">
        <v>5</v>
      </c>
      <c r="AK11" s="1">
        <v>5</v>
      </c>
      <c r="AL11" s="1">
        <v>5</v>
      </c>
      <c r="AM11" s="1">
        <v>5</v>
      </c>
      <c r="AN11" s="1">
        <v>5</v>
      </c>
      <c r="AO11" s="1">
        <v>5</v>
      </c>
      <c r="AP11" s="1">
        <v>5</v>
      </c>
      <c r="AQ11" s="1">
        <v>5</v>
      </c>
      <c r="AR11" s="1">
        <v>5</v>
      </c>
      <c r="AS11" s="1">
        <v>5</v>
      </c>
      <c r="AT11" s="1">
        <v>5</v>
      </c>
      <c r="AU11" s="1">
        <v>5</v>
      </c>
    </row>
    <row r="12" spans="1:47" x14ac:dyDescent="0.25">
      <c r="A12" s="1" t="s">
        <v>258</v>
      </c>
      <c r="B12" s="1">
        <v>4</v>
      </c>
      <c r="C12" s="1">
        <v>5</v>
      </c>
      <c r="D12" s="1">
        <v>5</v>
      </c>
      <c r="E12" s="1">
        <v>5</v>
      </c>
      <c r="F12" s="1">
        <v>5</v>
      </c>
      <c r="G12" s="1">
        <v>5</v>
      </c>
      <c r="H12" s="1">
        <v>4</v>
      </c>
      <c r="I12" s="1">
        <v>5</v>
      </c>
      <c r="J12" s="1">
        <v>5</v>
      </c>
      <c r="K12" s="1">
        <v>4</v>
      </c>
      <c r="L12" s="1">
        <v>5</v>
      </c>
      <c r="M12" s="1">
        <v>5</v>
      </c>
      <c r="N12" s="1">
        <v>5</v>
      </c>
      <c r="O12" s="1">
        <v>4</v>
      </c>
      <c r="P12" s="1">
        <v>4</v>
      </c>
      <c r="Q12" s="1">
        <v>4</v>
      </c>
      <c r="R12" s="1">
        <v>5</v>
      </c>
      <c r="S12" s="1">
        <v>4</v>
      </c>
      <c r="T12" s="1">
        <v>5</v>
      </c>
      <c r="U12" s="1">
        <v>4</v>
      </c>
      <c r="V12" s="1">
        <v>4</v>
      </c>
      <c r="W12" s="1">
        <v>4</v>
      </c>
      <c r="X12" s="1">
        <v>5</v>
      </c>
      <c r="Y12" s="1">
        <v>5</v>
      </c>
      <c r="Z12" s="1">
        <v>5</v>
      </c>
      <c r="AA12" s="1">
        <v>4</v>
      </c>
      <c r="AB12" s="1">
        <v>5</v>
      </c>
      <c r="AC12" s="1">
        <v>5</v>
      </c>
      <c r="AD12" s="1">
        <v>5</v>
      </c>
      <c r="AE12" s="1">
        <v>5</v>
      </c>
      <c r="AF12" s="1">
        <v>5</v>
      </c>
      <c r="AG12" s="1">
        <v>5</v>
      </c>
      <c r="AH12" s="1">
        <v>5</v>
      </c>
      <c r="AI12" s="1">
        <v>5</v>
      </c>
      <c r="AJ12" s="1">
        <v>5</v>
      </c>
      <c r="AK12" s="1">
        <v>4</v>
      </c>
      <c r="AL12" s="1">
        <v>4</v>
      </c>
      <c r="AM12" s="1">
        <v>5</v>
      </c>
      <c r="AN12" s="1">
        <v>4</v>
      </c>
      <c r="AO12" s="1">
        <v>5</v>
      </c>
      <c r="AP12" s="1">
        <v>5</v>
      </c>
      <c r="AQ12" s="1">
        <v>5</v>
      </c>
      <c r="AR12" s="1">
        <v>5</v>
      </c>
      <c r="AS12" s="1">
        <v>5</v>
      </c>
      <c r="AT12" s="1">
        <v>5</v>
      </c>
      <c r="AU12" s="1">
        <v>5</v>
      </c>
    </row>
    <row r="13" spans="1:47" x14ac:dyDescent="0.25">
      <c r="A13" s="1" t="s">
        <v>262</v>
      </c>
      <c r="B13" s="1">
        <v>4</v>
      </c>
      <c r="C13" s="1">
        <v>4</v>
      </c>
      <c r="D13" s="1">
        <v>4</v>
      </c>
      <c r="E13" s="1">
        <v>4</v>
      </c>
      <c r="F13" s="1">
        <v>5</v>
      </c>
      <c r="G13" s="1">
        <v>5</v>
      </c>
      <c r="H13" s="1">
        <v>4</v>
      </c>
      <c r="I13" s="1">
        <v>4</v>
      </c>
      <c r="J13" s="1">
        <v>4</v>
      </c>
      <c r="K13" s="1">
        <v>5</v>
      </c>
      <c r="L13" s="1">
        <v>4</v>
      </c>
      <c r="M13" s="1">
        <v>5</v>
      </c>
      <c r="N13" s="1">
        <v>4</v>
      </c>
      <c r="O13" s="1">
        <v>4</v>
      </c>
      <c r="P13" s="1">
        <v>5</v>
      </c>
      <c r="Q13" s="1">
        <v>5</v>
      </c>
      <c r="R13" s="1">
        <v>4</v>
      </c>
      <c r="S13" s="1">
        <v>4</v>
      </c>
      <c r="T13" s="1">
        <v>4</v>
      </c>
      <c r="U13" s="1">
        <v>5</v>
      </c>
      <c r="V13" s="1">
        <v>5</v>
      </c>
      <c r="W13" s="1">
        <v>5</v>
      </c>
      <c r="X13" s="1">
        <v>5</v>
      </c>
      <c r="Y13" s="1">
        <v>4</v>
      </c>
      <c r="Z13" s="1">
        <v>5</v>
      </c>
      <c r="AA13" s="1">
        <v>5</v>
      </c>
      <c r="AB13" s="1">
        <v>4</v>
      </c>
      <c r="AC13" s="1">
        <v>5</v>
      </c>
      <c r="AD13" s="1">
        <v>5</v>
      </c>
      <c r="AE13" s="1">
        <v>5</v>
      </c>
      <c r="AF13" s="1">
        <v>5</v>
      </c>
      <c r="AG13" s="1">
        <v>4</v>
      </c>
      <c r="AH13" s="1">
        <v>5</v>
      </c>
      <c r="AI13" s="1">
        <v>5</v>
      </c>
      <c r="AJ13" s="1">
        <v>5</v>
      </c>
      <c r="AK13" s="1">
        <v>4</v>
      </c>
      <c r="AL13" s="1">
        <v>4</v>
      </c>
      <c r="AM13" s="1">
        <v>4</v>
      </c>
      <c r="AN13" s="1">
        <v>4</v>
      </c>
      <c r="AO13" s="1">
        <v>5</v>
      </c>
      <c r="AP13" s="1">
        <v>4</v>
      </c>
      <c r="AQ13" s="1">
        <v>4</v>
      </c>
      <c r="AR13" s="1">
        <v>4</v>
      </c>
      <c r="AS13" s="1">
        <v>5</v>
      </c>
      <c r="AT13" s="1">
        <v>5</v>
      </c>
      <c r="AU13" s="1">
        <v>5</v>
      </c>
    </row>
    <row r="14" spans="1:47" x14ac:dyDescent="0.25">
      <c r="A14" s="1" t="s">
        <v>266</v>
      </c>
      <c r="B14" s="1">
        <v>4</v>
      </c>
      <c r="C14" s="1">
        <v>5</v>
      </c>
      <c r="D14" s="1">
        <v>4</v>
      </c>
      <c r="E14" s="1">
        <v>4</v>
      </c>
      <c r="F14" s="1">
        <v>5</v>
      </c>
      <c r="G14" s="1">
        <v>4</v>
      </c>
      <c r="H14" s="1">
        <v>4</v>
      </c>
      <c r="I14" s="1">
        <v>4</v>
      </c>
      <c r="J14" s="1">
        <v>4</v>
      </c>
      <c r="K14" s="1">
        <v>4</v>
      </c>
      <c r="L14" s="1">
        <v>5</v>
      </c>
      <c r="M14" s="1">
        <v>4</v>
      </c>
      <c r="N14" s="1">
        <v>5</v>
      </c>
      <c r="O14" s="1">
        <v>5</v>
      </c>
      <c r="P14" s="1">
        <v>4</v>
      </c>
      <c r="Q14" s="1">
        <v>4</v>
      </c>
      <c r="R14" s="1">
        <v>5</v>
      </c>
      <c r="S14" s="1">
        <v>4</v>
      </c>
      <c r="T14" s="1">
        <v>4</v>
      </c>
      <c r="U14" s="1">
        <v>5</v>
      </c>
      <c r="V14" s="1">
        <v>4</v>
      </c>
      <c r="W14" s="1">
        <v>4</v>
      </c>
      <c r="X14" s="1">
        <v>4</v>
      </c>
      <c r="Y14" s="1">
        <v>4</v>
      </c>
      <c r="Z14" s="1">
        <v>4</v>
      </c>
      <c r="AA14" s="1">
        <v>4</v>
      </c>
      <c r="AB14" s="1">
        <v>5</v>
      </c>
      <c r="AC14" s="1">
        <v>4</v>
      </c>
      <c r="AD14" s="1">
        <v>4</v>
      </c>
      <c r="AE14" s="1">
        <v>4</v>
      </c>
      <c r="AF14" s="1">
        <v>4</v>
      </c>
      <c r="AG14" s="1">
        <v>4</v>
      </c>
      <c r="AH14" s="1">
        <v>3</v>
      </c>
      <c r="AI14" s="1">
        <v>4</v>
      </c>
      <c r="AJ14" s="1">
        <v>4</v>
      </c>
      <c r="AK14" s="1">
        <v>4</v>
      </c>
      <c r="AL14" s="1">
        <v>4</v>
      </c>
      <c r="AM14" s="1">
        <v>4</v>
      </c>
      <c r="AN14" s="1">
        <v>4</v>
      </c>
      <c r="AO14" s="1">
        <v>5</v>
      </c>
      <c r="AP14" s="1">
        <v>4</v>
      </c>
      <c r="AQ14" s="1">
        <v>4</v>
      </c>
      <c r="AR14" s="1">
        <v>4</v>
      </c>
      <c r="AS14" s="1">
        <v>5</v>
      </c>
      <c r="AT14" s="1">
        <v>4</v>
      </c>
      <c r="AU14" s="1">
        <v>4</v>
      </c>
    </row>
    <row r="15" spans="1:47" x14ac:dyDescent="0.25">
      <c r="A15" s="1" t="s">
        <v>270</v>
      </c>
      <c r="B15" s="1">
        <v>4</v>
      </c>
      <c r="C15" s="1">
        <v>5</v>
      </c>
      <c r="D15" s="1">
        <v>4</v>
      </c>
      <c r="E15" s="1">
        <v>5</v>
      </c>
      <c r="F15" s="1">
        <v>5</v>
      </c>
      <c r="G15" s="1">
        <v>5</v>
      </c>
      <c r="H15" s="1">
        <v>5</v>
      </c>
      <c r="I15" s="1">
        <v>4</v>
      </c>
      <c r="J15" s="1">
        <v>5</v>
      </c>
      <c r="K15" s="1">
        <v>4</v>
      </c>
      <c r="L15" s="1">
        <v>5</v>
      </c>
      <c r="M15" s="1">
        <v>4</v>
      </c>
      <c r="N15" s="1">
        <v>5</v>
      </c>
      <c r="O15" s="1">
        <v>4</v>
      </c>
      <c r="P15" s="1">
        <v>5</v>
      </c>
      <c r="Q15" s="1">
        <v>4</v>
      </c>
      <c r="R15" s="1">
        <v>4</v>
      </c>
      <c r="S15" s="1">
        <v>5</v>
      </c>
      <c r="T15" s="1">
        <v>4</v>
      </c>
      <c r="U15" s="1">
        <v>5</v>
      </c>
      <c r="V15" s="1">
        <v>4</v>
      </c>
      <c r="W15" s="1">
        <v>4</v>
      </c>
      <c r="X15" s="1">
        <v>5</v>
      </c>
      <c r="Y15" s="1">
        <v>4</v>
      </c>
      <c r="Z15" s="1">
        <v>5</v>
      </c>
      <c r="AA15" s="1">
        <v>5</v>
      </c>
      <c r="AB15" s="1">
        <v>4</v>
      </c>
      <c r="AC15" s="1">
        <v>5</v>
      </c>
      <c r="AD15" s="1">
        <v>5</v>
      </c>
      <c r="AE15" s="1">
        <v>5</v>
      </c>
      <c r="AF15" s="1">
        <v>4</v>
      </c>
      <c r="AG15" s="1">
        <v>4</v>
      </c>
      <c r="AH15" s="1">
        <v>4</v>
      </c>
      <c r="AI15" s="1">
        <v>5</v>
      </c>
      <c r="AJ15" s="1">
        <v>5</v>
      </c>
      <c r="AK15" s="1">
        <v>5</v>
      </c>
      <c r="AL15" s="1">
        <v>4</v>
      </c>
      <c r="AM15" s="1">
        <v>4</v>
      </c>
      <c r="AN15" s="1">
        <v>4</v>
      </c>
      <c r="AO15" s="1">
        <v>5</v>
      </c>
      <c r="AP15" s="1">
        <v>4</v>
      </c>
      <c r="AQ15" s="1">
        <v>4</v>
      </c>
      <c r="AR15" s="1">
        <v>4</v>
      </c>
      <c r="AS15" s="1">
        <v>5</v>
      </c>
      <c r="AT15" s="1">
        <v>5</v>
      </c>
      <c r="AU15" s="1">
        <v>5</v>
      </c>
    </row>
    <row r="16" spans="1:47" x14ac:dyDescent="0.25">
      <c r="A16" s="1" t="s">
        <v>274</v>
      </c>
      <c r="B16" s="1">
        <v>4</v>
      </c>
      <c r="C16" s="1">
        <v>4</v>
      </c>
      <c r="D16" s="1">
        <v>4</v>
      </c>
      <c r="E16" s="1">
        <v>3</v>
      </c>
      <c r="F16" s="1">
        <v>3</v>
      </c>
      <c r="G16" s="1">
        <v>4</v>
      </c>
      <c r="H16" s="1">
        <v>3</v>
      </c>
      <c r="I16" s="1">
        <v>4</v>
      </c>
      <c r="J16" s="1">
        <v>5</v>
      </c>
      <c r="K16" s="1">
        <v>4</v>
      </c>
      <c r="L16" s="1">
        <v>4</v>
      </c>
      <c r="M16" s="1">
        <v>4</v>
      </c>
      <c r="N16" s="1">
        <v>5</v>
      </c>
      <c r="O16" s="1">
        <v>5</v>
      </c>
      <c r="P16" s="1">
        <v>5</v>
      </c>
      <c r="Q16" s="1">
        <v>4</v>
      </c>
      <c r="R16" s="1">
        <v>4</v>
      </c>
      <c r="S16" s="1">
        <v>4</v>
      </c>
      <c r="T16" s="1">
        <v>2</v>
      </c>
      <c r="U16" s="1">
        <v>3</v>
      </c>
      <c r="V16" s="1">
        <v>4</v>
      </c>
      <c r="W16" s="1">
        <v>5</v>
      </c>
      <c r="X16" s="1">
        <v>5</v>
      </c>
      <c r="Y16" s="1">
        <v>4</v>
      </c>
      <c r="Z16" s="1">
        <v>4</v>
      </c>
      <c r="AA16" s="1">
        <v>4</v>
      </c>
      <c r="AB16" s="1">
        <v>3</v>
      </c>
      <c r="AC16" s="1">
        <v>3</v>
      </c>
      <c r="AD16" s="1">
        <v>5</v>
      </c>
      <c r="AE16" s="1">
        <v>4</v>
      </c>
      <c r="AF16" s="1">
        <v>5</v>
      </c>
      <c r="AG16" s="1">
        <v>4</v>
      </c>
      <c r="AH16" s="1">
        <v>3</v>
      </c>
      <c r="AI16" s="1">
        <v>5</v>
      </c>
      <c r="AJ16" s="1">
        <v>4</v>
      </c>
      <c r="AK16" s="1">
        <v>4</v>
      </c>
      <c r="AL16" s="1">
        <v>4</v>
      </c>
      <c r="AM16" s="1">
        <v>3</v>
      </c>
      <c r="AN16" s="1">
        <v>3</v>
      </c>
      <c r="AO16" s="1">
        <v>5</v>
      </c>
      <c r="AP16" s="1">
        <v>4</v>
      </c>
      <c r="AQ16" s="1">
        <v>5</v>
      </c>
      <c r="AR16" s="1">
        <v>4</v>
      </c>
      <c r="AS16" s="1">
        <v>5</v>
      </c>
      <c r="AT16" s="1">
        <v>5</v>
      </c>
      <c r="AU16" s="1">
        <v>5</v>
      </c>
    </row>
    <row r="17" spans="1:47" x14ac:dyDescent="0.25">
      <c r="A17" s="1" t="s">
        <v>278</v>
      </c>
      <c r="B17" s="1">
        <v>4</v>
      </c>
      <c r="C17" s="1">
        <v>4</v>
      </c>
      <c r="D17" s="1">
        <v>4</v>
      </c>
      <c r="E17" s="1">
        <v>4</v>
      </c>
      <c r="F17" s="1">
        <v>4</v>
      </c>
      <c r="G17" s="1">
        <v>4</v>
      </c>
      <c r="H17" s="1">
        <v>4</v>
      </c>
      <c r="I17" s="1">
        <v>4</v>
      </c>
      <c r="J17" s="1">
        <v>4</v>
      </c>
      <c r="K17" s="1">
        <v>4</v>
      </c>
      <c r="L17" s="1">
        <v>5</v>
      </c>
      <c r="M17" s="1">
        <v>4</v>
      </c>
      <c r="N17" s="1">
        <v>4</v>
      </c>
      <c r="O17" s="1">
        <v>4</v>
      </c>
      <c r="P17" s="1">
        <v>4</v>
      </c>
      <c r="Q17" s="1">
        <v>4</v>
      </c>
      <c r="R17" s="1">
        <v>4</v>
      </c>
      <c r="S17" s="1">
        <v>4</v>
      </c>
      <c r="T17" s="1">
        <v>4</v>
      </c>
      <c r="U17" s="1">
        <v>4</v>
      </c>
      <c r="V17" s="1">
        <v>5</v>
      </c>
      <c r="W17" s="1">
        <v>3</v>
      </c>
      <c r="X17" s="1">
        <v>4</v>
      </c>
      <c r="Y17" s="1">
        <v>4</v>
      </c>
      <c r="Z17" s="1">
        <v>3</v>
      </c>
      <c r="AA17" s="1">
        <v>4</v>
      </c>
      <c r="AB17" s="1">
        <v>4</v>
      </c>
      <c r="AC17" s="1">
        <v>5</v>
      </c>
      <c r="AD17" s="1">
        <v>4</v>
      </c>
      <c r="AE17" s="1">
        <v>4</v>
      </c>
      <c r="AF17" s="1">
        <v>3</v>
      </c>
      <c r="AG17" s="1">
        <v>4</v>
      </c>
      <c r="AH17" s="1">
        <v>4</v>
      </c>
      <c r="AI17" s="1">
        <v>4</v>
      </c>
      <c r="AJ17" s="1">
        <v>3</v>
      </c>
      <c r="AK17" s="1">
        <v>3</v>
      </c>
      <c r="AL17" s="1">
        <v>3</v>
      </c>
      <c r="AM17" s="1">
        <v>4</v>
      </c>
      <c r="AN17" s="1">
        <v>2</v>
      </c>
      <c r="AO17" s="1">
        <v>4</v>
      </c>
      <c r="AP17" s="1">
        <v>4</v>
      </c>
      <c r="AQ17" s="1">
        <v>4</v>
      </c>
      <c r="AR17" s="1">
        <v>4</v>
      </c>
      <c r="AS17" s="1">
        <v>4</v>
      </c>
      <c r="AT17" s="1">
        <v>4</v>
      </c>
      <c r="AU17" s="1">
        <v>4</v>
      </c>
    </row>
    <row r="18" spans="1:47" x14ac:dyDescent="0.25">
      <c r="A18" s="1" t="s">
        <v>284</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c r="AS18" s="1">
        <v>5</v>
      </c>
      <c r="AT18" s="1">
        <v>5</v>
      </c>
      <c r="AU18" s="1">
        <v>5</v>
      </c>
    </row>
    <row r="19" spans="1:47" x14ac:dyDescent="0.25">
      <c r="B19" s="1">
        <f t="shared" ref="B19:AU19" si="0">SUM(B2:B18)</f>
        <v>76</v>
      </c>
      <c r="C19" s="1">
        <f t="shared" si="0"/>
        <v>79</v>
      </c>
      <c r="D19" s="1">
        <f t="shared" si="0"/>
        <v>77</v>
      </c>
      <c r="E19" s="1">
        <f t="shared" si="0"/>
        <v>78</v>
      </c>
      <c r="F19" s="1">
        <f t="shared" si="0"/>
        <v>80</v>
      </c>
      <c r="G19" s="1">
        <f t="shared" si="0"/>
        <v>79</v>
      </c>
      <c r="H19" s="1">
        <f t="shared" si="0"/>
        <v>77</v>
      </c>
      <c r="I19" s="1">
        <f t="shared" si="0"/>
        <v>78</v>
      </c>
      <c r="J19" s="1">
        <f t="shared" si="0"/>
        <v>81</v>
      </c>
      <c r="K19" s="1">
        <f t="shared" si="0"/>
        <v>78</v>
      </c>
      <c r="L19" s="1">
        <f t="shared" si="0"/>
        <v>83</v>
      </c>
      <c r="M19" s="1">
        <f t="shared" si="0"/>
        <v>80</v>
      </c>
      <c r="N19" s="1">
        <f t="shared" si="0"/>
        <v>82</v>
      </c>
      <c r="O19" s="1">
        <f t="shared" si="0"/>
        <v>80</v>
      </c>
      <c r="P19" s="1">
        <f t="shared" si="0"/>
        <v>82</v>
      </c>
      <c r="Q19" s="1">
        <f t="shared" si="0"/>
        <v>77</v>
      </c>
      <c r="R19" s="1">
        <f t="shared" si="0"/>
        <v>79</v>
      </c>
      <c r="S19" s="1">
        <f t="shared" si="0"/>
        <v>79</v>
      </c>
      <c r="T19" s="1">
        <f t="shared" si="0"/>
        <v>76</v>
      </c>
      <c r="U19" s="1">
        <f t="shared" si="0"/>
        <v>77</v>
      </c>
      <c r="V19" s="1">
        <f t="shared" si="0"/>
        <v>76</v>
      </c>
      <c r="W19" s="1">
        <f t="shared" si="0"/>
        <v>78</v>
      </c>
      <c r="X19" s="1">
        <f t="shared" si="0"/>
        <v>83</v>
      </c>
      <c r="Y19" s="1">
        <f t="shared" si="0"/>
        <v>76</v>
      </c>
      <c r="Z19" s="1">
        <f t="shared" si="0"/>
        <v>78</v>
      </c>
      <c r="AA19" s="1">
        <f t="shared" si="0"/>
        <v>78</v>
      </c>
      <c r="AB19" s="1">
        <f t="shared" si="0"/>
        <v>77</v>
      </c>
      <c r="AC19" s="1">
        <f t="shared" si="0"/>
        <v>80</v>
      </c>
      <c r="AD19" s="1">
        <f t="shared" si="0"/>
        <v>81</v>
      </c>
      <c r="AE19" s="1">
        <f t="shared" si="0"/>
        <v>81</v>
      </c>
      <c r="AF19" s="1">
        <f t="shared" si="0"/>
        <v>80</v>
      </c>
      <c r="AG19" s="1">
        <f t="shared" si="0"/>
        <v>77</v>
      </c>
      <c r="AH19" s="1">
        <f t="shared" si="0"/>
        <v>77</v>
      </c>
      <c r="AI19" s="1">
        <f t="shared" si="0"/>
        <v>80</v>
      </c>
      <c r="AJ19" s="1">
        <f t="shared" si="0"/>
        <v>77</v>
      </c>
      <c r="AK19" s="1">
        <f t="shared" si="0"/>
        <v>75</v>
      </c>
      <c r="AL19" s="1">
        <f t="shared" si="0"/>
        <v>74</v>
      </c>
      <c r="AM19" s="1">
        <f t="shared" si="0"/>
        <v>76</v>
      </c>
      <c r="AN19" s="1">
        <f t="shared" si="0"/>
        <v>72</v>
      </c>
      <c r="AO19" s="1">
        <f t="shared" si="0"/>
        <v>82</v>
      </c>
      <c r="AP19" s="1">
        <f t="shared" si="0"/>
        <v>77</v>
      </c>
      <c r="AQ19" s="1">
        <f t="shared" si="0"/>
        <v>77</v>
      </c>
      <c r="AR19" s="1">
        <f t="shared" si="0"/>
        <v>78</v>
      </c>
      <c r="AS19" s="1">
        <f t="shared" si="0"/>
        <v>83</v>
      </c>
      <c r="AT19" s="1">
        <f t="shared" si="0"/>
        <v>82</v>
      </c>
      <c r="AU19" s="1">
        <f t="shared" si="0"/>
        <v>83</v>
      </c>
    </row>
    <row r="20" spans="1:47" x14ac:dyDescent="0.25">
      <c r="B20" s="1">
        <f t="shared" ref="B20:AU20" si="1">AVERAGE(B2:B18)</f>
        <v>4.4705882352941178</v>
      </c>
      <c r="C20" s="1">
        <f t="shared" si="1"/>
        <v>4.6470588235294121</v>
      </c>
      <c r="D20" s="1">
        <f t="shared" si="1"/>
        <v>4.5294117647058822</v>
      </c>
      <c r="E20" s="1">
        <f t="shared" si="1"/>
        <v>4.5882352941176467</v>
      </c>
      <c r="F20" s="1">
        <f t="shared" si="1"/>
        <v>4.7058823529411766</v>
      </c>
      <c r="G20" s="1">
        <f t="shared" si="1"/>
        <v>4.6470588235294121</v>
      </c>
      <c r="H20" s="1">
        <f t="shared" si="1"/>
        <v>4.5294117647058822</v>
      </c>
      <c r="I20" s="1">
        <f t="shared" si="1"/>
        <v>4.5882352941176467</v>
      </c>
      <c r="J20" s="1">
        <f t="shared" si="1"/>
        <v>4.7647058823529411</v>
      </c>
      <c r="K20" s="1">
        <f t="shared" si="1"/>
        <v>4.5882352941176467</v>
      </c>
      <c r="L20" s="1">
        <f t="shared" si="1"/>
        <v>4.882352941176471</v>
      </c>
      <c r="M20" s="1">
        <f t="shared" si="1"/>
        <v>4.7058823529411766</v>
      </c>
      <c r="N20" s="1">
        <f t="shared" si="1"/>
        <v>4.8235294117647056</v>
      </c>
      <c r="O20" s="1">
        <f t="shared" si="1"/>
        <v>4.7058823529411766</v>
      </c>
      <c r="P20" s="1">
        <f t="shared" si="1"/>
        <v>4.8235294117647056</v>
      </c>
      <c r="Q20" s="1">
        <f t="shared" si="1"/>
        <v>4.5294117647058822</v>
      </c>
      <c r="R20" s="1">
        <f t="shared" si="1"/>
        <v>4.6470588235294121</v>
      </c>
      <c r="S20" s="1">
        <f t="shared" si="1"/>
        <v>4.6470588235294121</v>
      </c>
      <c r="T20" s="1">
        <f t="shared" si="1"/>
        <v>4.4705882352941178</v>
      </c>
      <c r="U20" s="1">
        <f t="shared" si="1"/>
        <v>4.5294117647058822</v>
      </c>
      <c r="V20" s="1">
        <f t="shared" si="1"/>
        <v>4.4705882352941178</v>
      </c>
      <c r="W20" s="1">
        <f t="shared" si="1"/>
        <v>4.5882352941176467</v>
      </c>
      <c r="X20" s="1">
        <f t="shared" si="1"/>
        <v>4.882352941176471</v>
      </c>
      <c r="Y20" s="1">
        <f t="shared" si="1"/>
        <v>4.4705882352941178</v>
      </c>
      <c r="Z20" s="1">
        <f t="shared" si="1"/>
        <v>4.5882352941176467</v>
      </c>
      <c r="AA20" s="1">
        <f t="shared" si="1"/>
        <v>4.5882352941176467</v>
      </c>
      <c r="AB20" s="1">
        <f t="shared" si="1"/>
        <v>4.5294117647058822</v>
      </c>
      <c r="AC20" s="1">
        <f t="shared" si="1"/>
        <v>4.7058823529411766</v>
      </c>
      <c r="AD20" s="1">
        <f t="shared" si="1"/>
        <v>4.7647058823529411</v>
      </c>
      <c r="AE20" s="1">
        <f t="shared" si="1"/>
        <v>4.7647058823529411</v>
      </c>
      <c r="AF20" s="1">
        <f t="shared" si="1"/>
        <v>4.7058823529411766</v>
      </c>
      <c r="AG20" s="1">
        <f t="shared" si="1"/>
        <v>4.5294117647058822</v>
      </c>
      <c r="AH20" s="1">
        <f t="shared" si="1"/>
        <v>4.5294117647058822</v>
      </c>
      <c r="AI20" s="1">
        <f t="shared" si="1"/>
        <v>4.7058823529411766</v>
      </c>
      <c r="AJ20" s="1">
        <f t="shared" si="1"/>
        <v>4.5294117647058822</v>
      </c>
      <c r="AK20" s="1">
        <f t="shared" si="1"/>
        <v>4.4117647058823533</v>
      </c>
      <c r="AL20" s="1">
        <f t="shared" si="1"/>
        <v>4.3529411764705879</v>
      </c>
      <c r="AM20" s="1">
        <f t="shared" si="1"/>
        <v>4.4705882352941178</v>
      </c>
      <c r="AN20" s="1">
        <f t="shared" si="1"/>
        <v>4.2352941176470589</v>
      </c>
      <c r="AO20" s="1">
        <f t="shared" si="1"/>
        <v>4.8235294117647056</v>
      </c>
      <c r="AP20" s="1">
        <f t="shared" si="1"/>
        <v>4.5294117647058822</v>
      </c>
      <c r="AQ20" s="1">
        <f t="shared" si="1"/>
        <v>4.5294117647058822</v>
      </c>
      <c r="AR20" s="1">
        <f t="shared" si="1"/>
        <v>4.5882352941176467</v>
      </c>
      <c r="AS20" s="1">
        <f t="shared" si="1"/>
        <v>4.882352941176471</v>
      </c>
      <c r="AT20" s="1">
        <f t="shared" si="1"/>
        <v>4.8235294117647056</v>
      </c>
      <c r="AU20" s="1">
        <f t="shared" si="1"/>
        <v>4.882352941176471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U20"/>
  <sheetViews>
    <sheetView workbookViewId="0"/>
  </sheetViews>
  <sheetFormatPr defaultColWidth="12.6640625" defaultRowHeight="15.75" customHeight="1" x14ac:dyDescent="0.25"/>
  <sheetData>
    <row r="1" spans="1:47" x14ac:dyDescent="0.25">
      <c r="A1" s="1" t="s">
        <v>2</v>
      </c>
      <c r="B1" s="1" t="s">
        <v>93</v>
      </c>
      <c r="C1" s="1" t="s">
        <v>94</v>
      </c>
      <c r="D1" s="1" t="s">
        <v>95</v>
      </c>
      <c r="E1" s="1" t="s">
        <v>96</v>
      </c>
      <c r="F1" s="1" t="s">
        <v>97</v>
      </c>
      <c r="G1" s="1" t="s">
        <v>98</v>
      </c>
      <c r="H1" s="1" t="s">
        <v>99</v>
      </c>
      <c r="I1" s="1" t="s">
        <v>100</v>
      </c>
      <c r="J1" s="1" t="s">
        <v>101</v>
      </c>
      <c r="K1" s="1" t="s">
        <v>102</v>
      </c>
      <c r="L1" s="1" t="s">
        <v>103</v>
      </c>
      <c r="M1" s="1" t="s">
        <v>104</v>
      </c>
      <c r="N1" s="1" t="s">
        <v>105</v>
      </c>
      <c r="O1" s="1" t="s">
        <v>105</v>
      </c>
      <c r="P1" s="1" t="s">
        <v>106</v>
      </c>
      <c r="Q1" s="1" t="s">
        <v>107</v>
      </c>
      <c r="R1" s="1" t="s">
        <v>108</v>
      </c>
      <c r="S1" s="1" t="s">
        <v>109</v>
      </c>
      <c r="T1" s="1" t="s">
        <v>110</v>
      </c>
      <c r="U1" s="1" t="s">
        <v>111</v>
      </c>
      <c r="V1" s="1" t="s">
        <v>112</v>
      </c>
      <c r="W1" s="1" t="s">
        <v>113</v>
      </c>
      <c r="X1" s="1" t="s">
        <v>114</v>
      </c>
      <c r="Y1" s="1" t="s">
        <v>115</v>
      </c>
      <c r="Z1" s="1" t="s">
        <v>116</v>
      </c>
      <c r="AA1" s="1" t="s">
        <v>117</v>
      </c>
      <c r="AB1" s="1" t="s">
        <v>118</v>
      </c>
      <c r="AC1" s="1" t="s">
        <v>119</v>
      </c>
      <c r="AD1" s="1" t="s">
        <v>120</v>
      </c>
      <c r="AE1" s="1" t="s">
        <v>121</v>
      </c>
      <c r="AF1" s="1" t="s">
        <v>122</v>
      </c>
      <c r="AG1" s="1" t="s">
        <v>123</v>
      </c>
      <c r="AH1" s="1" t="s">
        <v>124</v>
      </c>
      <c r="AI1" s="1" t="s">
        <v>125</v>
      </c>
      <c r="AJ1" s="1" t="s">
        <v>126</v>
      </c>
      <c r="AK1" s="1" t="s">
        <v>127</v>
      </c>
      <c r="AL1" s="1" t="s">
        <v>128</v>
      </c>
      <c r="AM1" s="1" t="s">
        <v>129</v>
      </c>
      <c r="AN1" s="1" t="s">
        <v>130</v>
      </c>
      <c r="AO1" s="1" t="s">
        <v>131</v>
      </c>
      <c r="AP1" s="1" t="s">
        <v>132</v>
      </c>
      <c r="AQ1" s="1" t="s">
        <v>133</v>
      </c>
      <c r="AR1" s="1" t="s">
        <v>134</v>
      </c>
      <c r="AS1" s="1" t="s">
        <v>135</v>
      </c>
      <c r="AT1" s="1" t="s">
        <v>136</v>
      </c>
      <c r="AU1" s="1" t="s">
        <v>137</v>
      </c>
    </row>
    <row r="2" spans="1:47" x14ac:dyDescent="0.25">
      <c r="A2" s="1" t="s">
        <v>198</v>
      </c>
      <c r="B2" s="1">
        <v>4</v>
      </c>
      <c r="C2" s="1">
        <v>4</v>
      </c>
      <c r="D2" s="1">
        <v>4</v>
      </c>
      <c r="E2" s="1">
        <v>4</v>
      </c>
      <c r="F2" s="1">
        <v>4</v>
      </c>
      <c r="G2" s="1">
        <v>4</v>
      </c>
      <c r="H2" s="1">
        <v>5</v>
      </c>
      <c r="I2" s="1">
        <v>5</v>
      </c>
      <c r="J2" s="1">
        <v>5</v>
      </c>
      <c r="K2" s="1">
        <v>4</v>
      </c>
      <c r="L2" s="1">
        <v>5</v>
      </c>
      <c r="M2" s="1">
        <v>5</v>
      </c>
      <c r="N2" s="1">
        <v>5</v>
      </c>
      <c r="O2" s="1">
        <v>5</v>
      </c>
      <c r="P2" s="1">
        <v>4</v>
      </c>
      <c r="Q2" s="1">
        <v>4</v>
      </c>
      <c r="R2" s="1">
        <v>5</v>
      </c>
      <c r="S2" s="1">
        <v>5</v>
      </c>
      <c r="T2" s="1">
        <v>5</v>
      </c>
      <c r="U2" s="1">
        <v>4</v>
      </c>
      <c r="V2" s="1">
        <v>4</v>
      </c>
      <c r="W2" s="1">
        <v>4</v>
      </c>
      <c r="X2" s="1">
        <v>5</v>
      </c>
      <c r="Y2" s="1">
        <v>4</v>
      </c>
      <c r="Z2" s="1">
        <v>4</v>
      </c>
      <c r="AA2" s="1">
        <v>4</v>
      </c>
      <c r="AB2" s="1">
        <v>4</v>
      </c>
      <c r="AC2" s="1">
        <v>4</v>
      </c>
      <c r="AD2" s="1">
        <v>5</v>
      </c>
      <c r="AE2" s="1">
        <v>5</v>
      </c>
      <c r="AF2" s="1">
        <v>5</v>
      </c>
      <c r="AG2" s="1">
        <v>5</v>
      </c>
      <c r="AH2" s="1">
        <v>4</v>
      </c>
      <c r="AI2" s="1">
        <v>4</v>
      </c>
      <c r="AJ2" s="1">
        <v>4</v>
      </c>
      <c r="AK2" s="1">
        <v>4</v>
      </c>
      <c r="AL2" s="1">
        <v>4</v>
      </c>
      <c r="AM2" s="1">
        <v>4</v>
      </c>
      <c r="AN2" s="1">
        <v>4</v>
      </c>
      <c r="AO2" s="1">
        <v>5</v>
      </c>
      <c r="AP2" s="1">
        <v>5</v>
      </c>
      <c r="AQ2" s="1">
        <v>4</v>
      </c>
      <c r="AR2" s="1">
        <v>5</v>
      </c>
      <c r="AS2" s="1">
        <v>5</v>
      </c>
      <c r="AT2" s="1">
        <v>5</v>
      </c>
      <c r="AU2" s="1">
        <v>5</v>
      </c>
    </row>
    <row r="3" spans="1:47" x14ac:dyDescent="0.25">
      <c r="A3" s="1" t="s">
        <v>217</v>
      </c>
      <c r="B3" s="1">
        <v>5</v>
      </c>
      <c r="C3" s="1">
        <v>5</v>
      </c>
      <c r="D3" s="1">
        <v>5</v>
      </c>
      <c r="E3" s="1">
        <v>5</v>
      </c>
      <c r="F3" s="1">
        <v>5</v>
      </c>
      <c r="G3" s="1">
        <v>5</v>
      </c>
      <c r="H3" s="1">
        <v>5</v>
      </c>
      <c r="I3" s="1">
        <v>5</v>
      </c>
      <c r="J3" s="1">
        <v>5</v>
      </c>
      <c r="K3" s="1">
        <v>5</v>
      </c>
      <c r="L3" s="1">
        <v>5</v>
      </c>
      <c r="M3" s="1">
        <v>5</v>
      </c>
      <c r="N3" s="1">
        <v>5</v>
      </c>
      <c r="O3" s="1">
        <v>5</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v>5</v>
      </c>
      <c r="AS3" s="1">
        <v>5</v>
      </c>
      <c r="AT3" s="1">
        <v>5</v>
      </c>
      <c r="AU3" s="1">
        <v>5</v>
      </c>
    </row>
    <row r="4" spans="1:47" x14ac:dyDescent="0.25">
      <c r="A4" s="1" t="s">
        <v>223</v>
      </c>
      <c r="B4" s="1">
        <v>5</v>
      </c>
      <c r="C4" s="1">
        <v>5</v>
      </c>
      <c r="D4" s="1">
        <v>5</v>
      </c>
      <c r="E4" s="1">
        <v>5</v>
      </c>
      <c r="F4" s="1">
        <v>5</v>
      </c>
      <c r="G4" s="1">
        <v>5</v>
      </c>
      <c r="H4" s="1">
        <v>5</v>
      </c>
      <c r="I4" s="1">
        <v>5</v>
      </c>
      <c r="J4" s="1">
        <v>5</v>
      </c>
      <c r="K4" s="1">
        <v>5</v>
      </c>
      <c r="L4" s="1">
        <v>5</v>
      </c>
      <c r="M4" s="1">
        <v>5</v>
      </c>
      <c r="N4" s="1">
        <v>5</v>
      </c>
      <c r="O4" s="1">
        <v>5</v>
      </c>
      <c r="P4" s="1">
        <v>5</v>
      </c>
      <c r="Q4" s="1">
        <v>5</v>
      </c>
      <c r="R4" s="1">
        <v>5</v>
      </c>
      <c r="S4" s="1">
        <v>5</v>
      </c>
      <c r="T4" s="1">
        <v>5</v>
      </c>
      <c r="U4" s="1">
        <v>5</v>
      </c>
      <c r="V4" s="1">
        <v>5</v>
      </c>
      <c r="W4" s="1">
        <v>5</v>
      </c>
      <c r="X4" s="1">
        <v>5</v>
      </c>
      <c r="Y4" s="1">
        <v>5</v>
      </c>
      <c r="Z4" s="1">
        <v>5</v>
      </c>
      <c r="AA4" s="1">
        <v>5</v>
      </c>
      <c r="AB4" s="1">
        <v>5</v>
      </c>
      <c r="AC4" s="1">
        <v>5</v>
      </c>
      <c r="AD4" s="1">
        <v>5</v>
      </c>
      <c r="AE4" s="1">
        <v>5</v>
      </c>
      <c r="AF4" s="1">
        <v>5</v>
      </c>
      <c r="AG4" s="1">
        <v>5</v>
      </c>
      <c r="AH4" s="1">
        <v>5</v>
      </c>
      <c r="AI4" s="1">
        <v>5</v>
      </c>
      <c r="AJ4" s="1">
        <v>5</v>
      </c>
      <c r="AK4" s="1">
        <v>5</v>
      </c>
      <c r="AL4" s="1">
        <v>5</v>
      </c>
      <c r="AM4" s="1">
        <v>5</v>
      </c>
      <c r="AN4" s="1">
        <v>5</v>
      </c>
      <c r="AO4" s="1">
        <v>5</v>
      </c>
      <c r="AP4" s="1">
        <v>5</v>
      </c>
      <c r="AQ4" s="1">
        <v>5</v>
      </c>
      <c r="AR4" s="1">
        <v>5</v>
      </c>
      <c r="AS4" s="1">
        <v>5</v>
      </c>
      <c r="AT4" s="1">
        <v>5</v>
      </c>
      <c r="AU4" s="1">
        <v>5</v>
      </c>
    </row>
    <row r="5" spans="1:47" x14ac:dyDescent="0.25">
      <c r="A5" s="1" t="s">
        <v>227</v>
      </c>
      <c r="B5" s="1">
        <v>4</v>
      </c>
      <c r="C5" s="1">
        <v>4</v>
      </c>
      <c r="D5" s="1">
        <v>5</v>
      </c>
      <c r="E5" s="1">
        <v>4</v>
      </c>
      <c r="F5" s="1">
        <v>4</v>
      </c>
      <c r="G5" s="1">
        <v>4</v>
      </c>
      <c r="H5" s="1">
        <v>5</v>
      </c>
      <c r="I5" s="1">
        <v>5</v>
      </c>
      <c r="J5" s="1">
        <v>4</v>
      </c>
      <c r="K5" s="1">
        <v>4</v>
      </c>
      <c r="L5" s="1">
        <v>4</v>
      </c>
      <c r="M5" s="1">
        <v>5</v>
      </c>
      <c r="N5" s="1">
        <v>4</v>
      </c>
      <c r="O5" s="1">
        <v>4</v>
      </c>
      <c r="P5" s="1">
        <v>4</v>
      </c>
      <c r="Q5" s="1">
        <v>5</v>
      </c>
      <c r="R5" s="1">
        <v>4</v>
      </c>
      <c r="S5" s="1">
        <v>4</v>
      </c>
      <c r="T5" s="1">
        <v>5</v>
      </c>
      <c r="U5" s="1">
        <v>4</v>
      </c>
      <c r="V5" s="1">
        <v>5</v>
      </c>
      <c r="W5" s="1">
        <v>4</v>
      </c>
      <c r="X5" s="1">
        <v>4</v>
      </c>
      <c r="Y5" s="1">
        <v>4</v>
      </c>
      <c r="Z5" s="1">
        <v>5</v>
      </c>
      <c r="AA5" s="1">
        <v>4</v>
      </c>
      <c r="AB5" s="1">
        <v>4</v>
      </c>
      <c r="AC5" s="1">
        <v>5</v>
      </c>
      <c r="AD5" s="1">
        <v>4</v>
      </c>
      <c r="AE5" s="1">
        <v>4</v>
      </c>
      <c r="AF5" s="1">
        <v>4</v>
      </c>
      <c r="AG5" s="1">
        <v>4</v>
      </c>
      <c r="AH5" s="1">
        <v>4</v>
      </c>
      <c r="AI5" s="1">
        <v>5</v>
      </c>
      <c r="AJ5" s="1">
        <v>4</v>
      </c>
      <c r="AK5" s="1">
        <v>4</v>
      </c>
      <c r="AL5" s="1">
        <v>5</v>
      </c>
      <c r="AM5" s="1">
        <v>4</v>
      </c>
      <c r="AN5" s="1">
        <v>4</v>
      </c>
      <c r="AO5" s="1">
        <v>4</v>
      </c>
      <c r="AP5" s="1">
        <v>5</v>
      </c>
      <c r="AQ5" s="1">
        <v>4</v>
      </c>
      <c r="AR5" s="1">
        <v>5</v>
      </c>
      <c r="AS5" s="1">
        <v>4</v>
      </c>
      <c r="AT5" s="1">
        <v>5</v>
      </c>
      <c r="AU5" s="1">
        <v>4</v>
      </c>
    </row>
    <row r="6" spans="1:47" x14ac:dyDescent="0.25">
      <c r="A6" s="1" t="s">
        <v>233</v>
      </c>
      <c r="B6" s="1">
        <v>5</v>
      </c>
      <c r="C6" s="1">
        <v>5</v>
      </c>
      <c r="D6" s="1">
        <v>5</v>
      </c>
      <c r="E6" s="1">
        <v>5</v>
      </c>
      <c r="F6" s="1">
        <v>5</v>
      </c>
      <c r="G6" s="1">
        <v>5</v>
      </c>
      <c r="H6" s="1">
        <v>5</v>
      </c>
      <c r="I6" s="1">
        <v>5</v>
      </c>
      <c r="J6" s="1">
        <v>5</v>
      </c>
      <c r="K6" s="1">
        <v>5</v>
      </c>
      <c r="L6" s="1">
        <v>5</v>
      </c>
      <c r="M6" s="1">
        <v>5</v>
      </c>
      <c r="N6" s="1">
        <v>5</v>
      </c>
      <c r="O6" s="1">
        <v>5</v>
      </c>
      <c r="P6" s="1">
        <v>5</v>
      </c>
      <c r="Q6" s="1">
        <v>5</v>
      </c>
      <c r="R6" s="1">
        <v>5</v>
      </c>
      <c r="S6" s="1">
        <v>5</v>
      </c>
      <c r="T6" s="1">
        <v>5</v>
      </c>
      <c r="U6" s="1">
        <v>5</v>
      </c>
      <c r="V6" s="1">
        <v>4</v>
      </c>
      <c r="W6" s="1">
        <v>5</v>
      </c>
      <c r="X6" s="1">
        <v>5</v>
      </c>
      <c r="Y6" s="1">
        <v>5</v>
      </c>
      <c r="Z6" s="1">
        <v>5</v>
      </c>
      <c r="AA6" s="1">
        <v>5</v>
      </c>
      <c r="AB6" s="1">
        <v>5</v>
      </c>
      <c r="AC6" s="1">
        <v>5</v>
      </c>
      <c r="AD6" s="1">
        <v>5</v>
      </c>
      <c r="AE6" s="1">
        <v>5</v>
      </c>
      <c r="AF6" s="1">
        <v>5</v>
      </c>
      <c r="AG6" s="1">
        <v>5</v>
      </c>
      <c r="AH6" s="1">
        <v>5</v>
      </c>
      <c r="AI6" s="1">
        <v>5</v>
      </c>
      <c r="AJ6" s="1">
        <v>5</v>
      </c>
      <c r="AK6" s="1">
        <v>5</v>
      </c>
      <c r="AL6" s="1">
        <v>5</v>
      </c>
      <c r="AM6" s="1">
        <v>5</v>
      </c>
      <c r="AN6" s="1">
        <v>5</v>
      </c>
      <c r="AO6" s="1">
        <v>5</v>
      </c>
      <c r="AP6" s="1">
        <v>5</v>
      </c>
      <c r="AQ6" s="1">
        <v>5</v>
      </c>
      <c r="AR6" s="1">
        <v>5</v>
      </c>
      <c r="AS6" s="1">
        <v>5</v>
      </c>
      <c r="AT6" s="1">
        <v>5</v>
      </c>
      <c r="AU6" s="1">
        <v>5</v>
      </c>
    </row>
    <row r="7" spans="1:47" x14ac:dyDescent="0.25">
      <c r="A7" s="1" t="s">
        <v>237</v>
      </c>
      <c r="B7" s="1">
        <v>4</v>
      </c>
      <c r="C7" s="1">
        <v>4</v>
      </c>
      <c r="D7" s="1">
        <v>4</v>
      </c>
      <c r="E7" s="1">
        <v>4</v>
      </c>
      <c r="F7" s="1">
        <v>4</v>
      </c>
      <c r="G7" s="1">
        <v>4</v>
      </c>
      <c r="H7" s="1">
        <v>4</v>
      </c>
      <c r="I7" s="1">
        <v>4</v>
      </c>
      <c r="J7" s="1">
        <v>5</v>
      </c>
      <c r="K7" s="1">
        <v>3</v>
      </c>
      <c r="L7" s="1">
        <v>5</v>
      </c>
      <c r="M7" s="1">
        <v>4</v>
      </c>
      <c r="N7" s="1">
        <v>5</v>
      </c>
      <c r="O7" s="1">
        <v>5</v>
      </c>
      <c r="P7" s="1">
        <v>5</v>
      </c>
      <c r="Q7" s="1">
        <v>4</v>
      </c>
      <c r="R7" s="1">
        <v>4</v>
      </c>
      <c r="S7" s="1">
        <v>4</v>
      </c>
      <c r="T7" s="1">
        <v>4</v>
      </c>
      <c r="U7" s="1">
        <v>4</v>
      </c>
      <c r="V7" s="1">
        <v>2</v>
      </c>
      <c r="W7" s="1">
        <v>3</v>
      </c>
      <c r="X7" s="1">
        <v>5</v>
      </c>
      <c r="Y7" s="1">
        <v>4</v>
      </c>
      <c r="Z7" s="1">
        <v>3</v>
      </c>
      <c r="AA7" s="1">
        <v>4</v>
      </c>
      <c r="AB7" s="1">
        <v>4</v>
      </c>
      <c r="AC7" s="1">
        <v>4</v>
      </c>
      <c r="AD7" s="1">
        <v>4</v>
      </c>
      <c r="AE7" s="1">
        <v>5</v>
      </c>
      <c r="AF7" s="1">
        <v>5</v>
      </c>
      <c r="AG7" s="1">
        <v>4</v>
      </c>
      <c r="AH7" s="1">
        <v>4</v>
      </c>
      <c r="AI7" s="1">
        <v>3</v>
      </c>
      <c r="AJ7" s="1">
        <v>4</v>
      </c>
      <c r="AK7" s="1">
        <v>4</v>
      </c>
      <c r="AL7" s="1">
        <v>3</v>
      </c>
      <c r="AM7" s="1">
        <v>5</v>
      </c>
      <c r="AN7" s="1">
        <v>5</v>
      </c>
      <c r="AO7" s="1">
        <v>5</v>
      </c>
      <c r="AP7" s="1">
        <v>4</v>
      </c>
      <c r="AQ7" s="1">
        <v>4</v>
      </c>
      <c r="AR7" s="1">
        <v>5</v>
      </c>
      <c r="AS7" s="1">
        <v>5</v>
      </c>
      <c r="AT7" s="1">
        <v>5</v>
      </c>
      <c r="AU7" s="1">
        <v>5</v>
      </c>
    </row>
    <row r="8" spans="1:47" x14ac:dyDescent="0.25">
      <c r="A8" s="1" t="s">
        <v>246</v>
      </c>
      <c r="B8" s="1">
        <v>5</v>
      </c>
      <c r="C8" s="1">
        <v>5</v>
      </c>
      <c r="D8" s="1">
        <v>5</v>
      </c>
      <c r="E8" s="1">
        <v>5</v>
      </c>
      <c r="F8" s="1">
        <v>5</v>
      </c>
      <c r="G8" s="1">
        <v>5</v>
      </c>
      <c r="H8" s="1">
        <v>5</v>
      </c>
      <c r="I8" s="1">
        <v>5</v>
      </c>
      <c r="J8" s="1">
        <v>5</v>
      </c>
      <c r="K8" s="1">
        <v>5</v>
      </c>
      <c r="L8" s="1">
        <v>5</v>
      </c>
      <c r="M8" s="1">
        <v>5</v>
      </c>
      <c r="N8" s="1">
        <v>5</v>
      </c>
      <c r="O8" s="1">
        <v>5</v>
      </c>
      <c r="P8" s="1">
        <v>5</v>
      </c>
      <c r="Q8" s="1">
        <v>5</v>
      </c>
      <c r="R8" s="1">
        <v>5</v>
      </c>
      <c r="S8" s="1">
        <v>5</v>
      </c>
      <c r="T8" s="1">
        <v>5</v>
      </c>
      <c r="U8" s="1">
        <v>5</v>
      </c>
      <c r="V8" s="1">
        <v>5</v>
      </c>
      <c r="W8" s="1">
        <v>5</v>
      </c>
      <c r="X8" s="1">
        <v>5</v>
      </c>
      <c r="Y8" s="1">
        <v>5</v>
      </c>
      <c r="Z8" s="1">
        <v>5</v>
      </c>
      <c r="AA8" s="1">
        <v>5</v>
      </c>
      <c r="AB8" s="1">
        <v>5</v>
      </c>
      <c r="AC8" s="1">
        <v>5</v>
      </c>
      <c r="AD8" s="1">
        <v>5</v>
      </c>
      <c r="AE8" s="1">
        <v>5</v>
      </c>
      <c r="AF8" s="1">
        <v>5</v>
      </c>
      <c r="AG8" s="1">
        <v>5</v>
      </c>
      <c r="AH8" s="1">
        <v>5</v>
      </c>
      <c r="AI8" s="1">
        <v>5</v>
      </c>
      <c r="AJ8" s="1">
        <v>5</v>
      </c>
      <c r="AK8" s="1">
        <v>5</v>
      </c>
      <c r="AL8" s="1">
        <v>5</v>
      </c>
      <c r="AM8" s="1">
        <v>5</v>
      </c>
      <c r="AN8" s="1">
        <v>5</v>
      </c>
      <c r="AO8" s="1">
        <v>5</v>
      </c>
      <c r="AP8" s="1">
        <v>5</v>
      </c>
      <c r="AQ8" s="1">
        <v>5</v>
      </c>
      <c r="AR8" s="1">
        <v>5</v>
      </c>
      <c r="AS8" s="1">
        <v>5</v>
      </c>
      <c r="AT8" s="1">
        <v>5</v>
      </c>
      <c r="AU8" s="1">
        <v>5</v>
      </c>
    </row>
    <row r="9" spans="1:47" x14ac:dyDescent="0.25">
      <c r="A9" s="1" t="s">
        <v>249</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c r="AS9" s="1">
        <v>5</v>
      </c>
      <c r="AT9" s="1">
        <v>5</v>
      </c>
      <c r="AU9" s="1">
        <v>5</v>
      </c>
    </row>
    <row r="10" spans="1:47" x14ac:dyDescent="0.25">
      <c r="A10" s="1" t="s">
        <v>252</v>
      </c>
      <c r="B10" s="1">
        <v>5</v>
      </c>
      <c r="C10" s="1">
        <v>5</v>
      </c>
      <c r="D10" s="1">
        <v>5</v>
      </c>
      <c r="E10" s="1">
        <v>5</v>
      </c>
      <c r="F10" s="1">
        <v>5</v>
      </c>
      <c r="G10" s="1">
        <v>5</v>
      </c>
      <c r="H10" s="1">
        <v>5</v>
      </c>
      <c r="I10" s="1">
        <v>5</v>
      </c>
      <c r="J10" s="1">
        <v>5</v>
      </c>
      <c r="K10" s="1">
        <v>5</v>
      </c>
      <c r="L10" s="1">
        <v>5</v>
      </c>
      <c r="M10" s="1">
        <v>5</v>
      </c>
      <c r="N10" s="1">
        <v>5</v>
      </c>
      <c r="O10" s="1">
        <v>5</v>
      </c>
      <c r="P10" s="1">
        <v>5</v>
      </c>
      <c r="Q10" s="1">
        <v>5</v>
      </c>
      <c r="R10" s="1">
        <v>5</v>
      </c>
      <c r="S10" s="1">
        <v>5</v>
      </c>
      <c r="T10" s="1">
        <v>5</v>
      </c>
      <c r="U10" s="1">
        <v>5</v>
      </c>
      <c r="V10" s="1">
        <v>5</v>
      </c>
      <c r="W10" s="1">
        <v>5</v>
      </c>
      <c r="X10" s="1">
        <v>5</v>
      </c>
      <c r="Y10" s="1">
        <v>5</v>
      </c>
      <c r="Z10" s="1">
        <v>5</v>
      </c>
      <c r="AA10" s="1">
        <v>5</v>
      </c>
      <c r="AB10" s="1">
        <v>5</v>
      </c>
      <c r="AC10" s="1">
        <v>5</v>
      </c>
      <c r="AD10" s="1">
        <v>5</v>
      </c>
      <c r="AE10" s="1">
        <v>5</v>
      </c>
      <c r="AF10" s="1">
        <v>5</v>
      </c>
      <c r="AG10" s="1">
        <v>5</v>
      </c>
      <c r="AH10" s="1">
        <v>5</v>
      </c>
      <c r="AI10" s="1">
        <v>5</v>
      </c>
      <c r="AJ10" s="1">
        <v>5</v>
      </c>
      <c r="AK10" s="1">
        <v>5</v>
      </c>
      <c r="AL10" s="1">
        <v>5</v>
      </c>
      <c r="AM10" s="1">
        <v>5</v>
      </c>
      <c r="AN10" s="1">
        <v>5</v>
      </c>
      <c r="AO10" s="1">
        <v>5</v>
      </c>
      <c r="AP10" s="1">
        <v>5</v>
      </c>
      <c r="AQ10" s="1">
        <v>5</v>
      </c>
      <c r="AR10" s="1">
        <v>5</v>
      </c>
      <c r="AS10" s="1">
        <v>5</v>
      </c>
      <c r="AT10" s="1">
        <v>5</v>
      </c>
      <c r="AU10" s="1">
        <v>5</v>
      </c>
    </row>
    <row r="11" spans="1:47" x14ac:dyDescent="0.25">
      <c r="A11" s="1" t="s">
        <v>255</v>
      </c>
      <c r="B11" s="1">
        <v>5</v>
      </c>
      <c r="C11" s="1">
        <v>5</v>
      </c>
      <c r="D11" s="1">
        <v>5</v>
      </c>
      <c r="E11" s="1">
        <v>5</v>
      </c>
      <c r="F11" s="1">
        <v>5</v>
      </c>
      <c r="G11" s="1">
        <v>5</v>
      </c>
      <c r="H11" s="1">
        <v>5</v>
      </c>
      <c r="I11" s="1">
        <v>5</v>
      </c>
      <c r="J11" s="1">
        <v>5</v>
      </c>
      <c r="K11" s="1">
        <v>5</v>
      </c>
      <c r="L11" s="1">
        <v>5</v>
      </c>
      <c r="M11" s="1">
        <v>5</v>
      </c>
      <c r="N11" s="1">
        <v>5</v>
      </c>
      <c r="O11" s="1">
        <v>5</v>
      </c>
      <c r="P11" s="1">
        <v>5</v>
      </c>
      <c r="Q11" s="1">
        <v>5</v>
      </c>
      <c r="R11" s="1">
        <v>5</v>
      </c>
      <c r="S11" s="1">
        <v>5</v>
      </c>
      <c r="T11" s="1">
        <v>5</v>
      </c>
      <c r="U11" s="1">
        <v>5</v>
      </c>
      <c r="V11" s="1">
        <v>5</v>
      </c>
      <c r="W11" s="1">
        <v>5</v>
      </c>
      <c r="X11" s="1">
        <v>5</v>
      </c>
      <c r="Y11" s="1">
        <v>5</v>
      </c>
      <c r="Z11" s="1">
        <v>5</v>
      </c>
      <c r="AA11" s="1">
        <v>5</v>
      </c>
      <c r="AB11" s="1">
        <v>5</v>
      </c>
      <c r="AC11" s="1">
        <v>5</v>
      </c>
      <c r="AD11" s="1">
        <v>5</v>
      </c>
      <c r="AE11" s="1">
        <v>5</v>
      </c>
      <c r="AF11" s="1">
        <v>5</v>
      </c>
      <c r="AG11" s="1">
        <v>5</v>
      </c>
      <c r="AH11" s="1">
        <v>5</v>
      </c>
      <c r="AI11" s="1">
        <v>5</v>
      </c>
      <c r="AJ11" s="1">
        <v>5</v>
      </c>
      <c r="AK11" s="1">
        <v>5</v>
      </c>
      <c r="AL11" s="1">
        <v>5</v>
      </c>
      <c r="AM11" s="1">
        <v>5</v>
      </c>
      <c r="AN11" s="1">
        <v>5</v>
      </c>
      <c r="AO11" s="1">
        <v>5</v>
      </c>
      <c r="AP11" s="1">
        <v>5</v>
      </c>
      <c r="AQ11" s="1">
        <v>5</v>
      </c>
      <c r="AR11" s="1">
        <v>5</v>
      </c>
      <c r="AS11" s="1">
        <v>5</v>
      </c>
      <c r="AT11" s="1">
        <v>5</v>
      </c>
      <c r="AU11" s="1">
        <v>5</v>
      </c>
    </row>
    <row r="12" spans="1:47" x14ac:dyDescent="0.25">
      <c r="A12" s="1" t="s">
        <v>258</v>
      </c>
      <c r="B12" s="1">
        <v>5</v>
      </c>
      <c r="C12" s="1">
        <v>5</v>
      </c>
      <c r="D12" s="1">
        <v>4</v>
      </c>
      <c r="E12" s="1">
        <v>5</v>
      </c>
      <c r="F12" s="1">
        <v>5</v>
      </c>
      <c r="G12" s="1">
        <v>5</v>
      </c>
      <c r="H12" s="1">
        <v>5</v>
      </c>
      <c r="I12" s="1">
        <v>5</v>
      </c>
      <c r="J12" s="1">
        <v>4</v>
      </c>
      <c r="K12" s="1">
        <v>5</v>
      </c>
      <c r="L12" s="1">
        <v>5</v>
      </c>
      <c r="M12" s="1">
        <v>5</v>
      </c>
      <c r="N12" s="1">
        <v>5</v>
      </c>
      <c r="O12" s="1">
        <v>5</v>
      </c>
      <c r="P12" s="1">
        <v>5</v>
      </c>
      <c r="Q12" s="1">
        <v>5</v>
      </c>
      <c r="R12" s="1">
        <v>5</v>
      </c>
      <c r="S12" s="1">
        <v>5</v>
      </c>
      <c r="T12" s="1">
        <v>5</v>
      </c>
      <c r="U12" s="1">
        <v>5</v>
      </c>
      <c r="V12" s="1">
        <v>4</v>
      </c>
      <c r="W12" s="1">
        <v>4</v>
      </c>
      <c r="X12" s="1">
        <v>5</v>
      </c>
      <c r="Y12" s="1">
        <v>5</v>
      </c>
      <c r="Z12" s="1">
        <v>5</v>
      </c>
      <c r="AA12" s="1">
        <v>5</v>
      </c>
      <c r="AB12" s="1">
        <v>5</v>
      </c>
      <c r="AC12" s="1">
        <v>5</v>
      </c>
      <c r="AD12" s="1">
        <v>5</v>
      </c>
      <c r="AE12" s="1">
        <v>5</v>
      </c>
      <c r="AF12" s="1">
        <v>5</v>
      </c>
      <c r="AG12" s="1">
        <v>5</v>
      </c>
      <c r="AH12" s="1">
        <v>5</v>
      </c>
      <c r="AI12" s="1">
        <v>5</v>
      </c>
      <c r="AJ12" s="1">
        <v>5</v>
      </c>
      <c r="AK12" s="1">
        <v>5</v>
      </c>
      <c r="AL12" s="1">
        <v>5</v>
      </c>
      <c r="AM12" s="1">
        <v>5</v>
      </c>
      <c r="AN12" s="1">
        <v>5</v>
      </c>
      <c r="AO12" s="1">
        <v>5</v>
      </c>
      <c r="AP12" s="1">
        <v>5</v>
      </c>
      <c r="AQ12" s="1">
        <v>5</v>
      </c>
      <c r="AR12" s="1">
        <v>5</v>
      </c>
      <c r="AS12" s="1">
        <v>5</v>
      </c>
      <c r="AT12" s="1">
        <v>5</v>
      </c>
      <c r="AU12" s="1">
        <v>5</v>
      </c>
    </row>
    <row r="13" spans="1:47" x14ac:dyDescent="0.25">
      <c r="A13" s="1" t="s">
        <v>262</v>
      </c>
      <c r="B13" s="1">
        <v>4</v>
      </c>
      <c r="C13" s="1">
        <v>4</v>
      </c>
      <c r="D13" s="1">
        <v>4</v>
      </c>
      <c r="E13" s="1">
        <v>3</v>
      </c>
      <c r="F13" s="1">
        <v>5</v>
      </c>
      <c r="G13" s="1">
        <v>5</v>
      </c>
      <c r="H13" s="1">
        <v>4</v>
      </c>
      <c r="I13" s="1">
        <v>5</v>
      </c>
      <c r="J13" s="1">
        <v>5</v>
      </c>
      <c r="K13" s="1">
        <v>5</v>
      </c>
      <c r="L13" s="1">
        <v>4</v>
      </c>
      <c r="M13" s="1">
        <v>5</v>
      </c>
      <c r="N13" s="1">
        <v>5</v>
      </c>
      <c r="O13" s="1">
        <v>5</v>
      </c>
      <c r="P13" s="1">
        <v>4</v>
      </c>
      <c r="Q13" s="1">
        <v>5</v>
      </c>
      <c r="R13" s="1">
        <v>5</v>
      </c>
      <c r="S13" s="1">
        <v>5</v>
      </c>
      <c r="T13" s="1">
        <v>4</v>
      </c>
      <c r="U13" s="1">
        <v>5</v>
      </c>
      <c r="V13" s="1">
        <v>5</v>
      </c>
      <c r="W13" s="1">
        <v>5</v>
      </c>
      <c r="X13" s="1">
        <v>5</v>
      </c>
      <c r="Y13" s="1">
        <v>4</v>
      </c>
      <c r="Z13" s="1">
        <v>5</v>
      </c>
      <c r="AA13" s="1">
        <v>5</v>
      </c>
      <c r="AB13" s="1">
        <v>5</v>
      </c>
      <c r="AC13" s="1">
        <v>5</v>
      </c>
      <c r="AD13" s="1">
        <v>5</v>
      </c>
      <c r="AE13" s="1">
        <v>4</v>
      </c>
      <c r="AF13" s="1">
        <v>5</v>
      </c>
      <c r="AG13" s="1">
        <v>5</v>
      </c>
      <c r="AH13" s="1">
        <v>5</v>
      </c>
      <c r="AI13" s="1">
        <v>5</v>
      </c>
      <c r="AJ13" s="1">
        <v>5</v>
      </c>
      <c r="AK13" s="1">
        <v>5</v>
      </c>
      <c r="AL13" s="1">
        <v>5</v>
      </c>
      <c r="AM13" s="1">
        <v>4</v>
      </c>
      <c r="AN13" s="1">
        <v>4</v>
      </c>
      <c r="AO13" s="1">
        <v>5</v>
      </c>
      <c r="AP13" s="1">
        <v>5</v>
      </c>
      <c r="AQ13" s="1">
        <v>4</v>
      </c>
      <c r="AR13" s="1">
        <v>4</v>
      </c>
      <c r="AS13" s="1">
        <v>5</v>
      </c>
      <c r="AT13" s="1">
        <v>5</v>
      </c>
      <c r="AU13" s="1">
        <v>5</v>
      </c>
    </row>
    <row r="14" spans="1:47" x14ac:dyDescent="0.25">
      <c r="A14" s="1" t="s">
        <v>266</v>
      </c>
      <c r="B14" s="1">
        <v>4</v>
      </c>
      <c r="C14" s="1">
        <v>4</v>
      </c>
      <c r="D14" s="1">
        <v>4</v>
      </c>
      <c r="E14" s="1">
        <v>4</v>
      </c>
      <c r="F14" s="1">
        <v>4</v>
      </c>
      <c r="G14" s="1">
        <v>4</v>
      </c>
      <c r="H14" s="1">
        <v>4</v>
      </c>
      <c r="I14" s="1">
        <v>4</v>
      </c>
      <c r="J14" s="1">
        <v>4</v>
      </c>
      <c r="K14" s="1">
        <v>4</v>
      </c>
      <c r="L14" s="1">
        <v>4</v>
      </c>
      <c r="M14" s="1">
        <v>4</v>
      </c>
      <c r="N14" s="1">
        <v>4</v>
      </c>
      <c r="O14" s="1">
        <v>4</v>
      </c>
      <c r="P14" s="1">
        <v>4</v>
      </c>
      <c r="Q14" s="1">
        <v>4</v>
      </c>
      <c r="R14" s="1">
        <v>4</v>
      </c>
      <c r="S14" s="1">
        <v>4</v>
      </c>
      <c r="T14" s="1">
        <v>4</v>
      </c>
      <c r="U14" s="1">
        <v>4</v>
      </c>
      <c r="V14" s="1">
        <v>4</v>
      </c>
      <c r="W14" s="1">
        <v>4</v>
      </c>
      <c r="X14" s="1">
        <v>4</v>
      </c>
      <c r="Y14" s="1">
        <v>4</v>
      </c>
      <c r="Z14" s="1">
        <v>4</v>
      </c>
      <c r="AA14" s="1">
        <v>4</v>
      </c>
      <c r="AB14" s="1">
        <v>4</v>
      </c>
      <c r="AC14" s="1">
        <v>4</v>
      </c>
      <c r="AD14" s="1">
        <v>4</v>
      </c>
      <c r="AE14" s="1">
        <v>4</v>
      </c>
      <c r="AF14" s="1">
        <v>4</v>
      </c>
      <c r="AG14" s="1">
        <v>4</v>
      </c>
      <c r="AH14" s="1">
        <v>4</v>
      </c>
      <c r="AI14" s="1">
        <v>4</v>
      </c>
      <c r="AJ14" s="1">
        <v>4</v>
      </c>
      <c r="AK14" s="1">
        <v>4</v>
      </c>
      <c r="AL14" s="1">
        <v>4</v>
      </c>
      <c r="AM14" s="1">
        <v>4</v>
      </c>
      <c r="AN14" s="1">
        <v>4</v>
      </c>
      <c r="AO14" s="1">
        <v>4</v>
      </c>
      <c r="AP14" s="1">
        <v>4</v>
      </c>
      <c r="AQ14" s="1">
        <v>4</v>
      </c>
      <c r="AR14" s="1">
        <v>4</v>
      </c>
      <c r="AS14" s="1">
        <v>4</v>
      </c>
      <c r="AT14" s="1">
        <v>4</v>
      </c>
      <c r="AU14" s="1">
        <v>4</v>
      </c>
    </row>
    <row r="15" spans="1:47" x14ac:dyDescent="0.25">
      <c r="A15" s="1" t="s">
        <v>270</v>
      </c>
      <c r="B15" s="1">
        <v>4</v>
      </c>
      <c r="C15" s="1">
        <v>4</v>
      </c>
      <c r="D15" s="1">
        <v>5</v>
      </c>
      <c r="E15" s="1">
        <v>4</v>
      </c>
      <c r="F15" s="1">
        <v>5</v>
      </c>
      <c r="G15" s="1">
        <v>4</v>
      </c>
      <c r="H15" s="1">
        <v>5</v>
      </c>
      <c r="I15" s="1">
        <v>5</v>
      </c>
      <c r="J15" s="1">
        <v>5</v>
      </c>
      <c r="K15" s="1">
        <v>5</v>
      </c>
      <c r="L15" s="1">
        <v>5</v>
      </c>
      <c r="M15" s="1">
        <v>4</v>
      </c>
      <c r="N15" s="1">
        <v>5</v>
      </c>
      <c r="O15" s="1">
        <v>5</v>
      </c>
      <c r="P15" s="1">
        <v>5</v>
      </c>
      <c r="Q15" s="1">
        <v>5</v>
      </c>
      <c r="R15" s="1">
        <v>5</v>
      </c>
      <c r="S15" s="1">
        <v>5</v>
      </c>
      <c r="T15" s="1">
        <v>5</v>
      </c>
      <c r="U15" s="1">
        <v>5</v>
      </c>
      <c r="V15" s="1">
        <v>5</v>
      </c>
      <c r="W15" s="1">
        <v>5</v>
      </c>
      <c r="X15" s="1">
        <v>5</v>
      </c>
      <c r="Y15" s="1">
        <v>5</v>
      </c>
      <c r="Z15" s="1">
        <v>5</v>
      </c>
      <c r="AA15" s="1">
        <v>5</v>
      </c>
      <c r="AB15" s="1">
        <v>5</v>
      </c>
      <c r="AC15" s="1">
        <v>5</v>
      </c>
      <c r="AD15" s="1">
        <v>5</v>
      </c>
      <c r="AE15" s="1">
        <v>5</v>
      </c>
      <c r="AF15" s="1">
        <v>5</v>
      </c>
      <c r="AG15" s="1">
        <v>5</v>
      </c>
      <c r="AH15" s="1">
        <v>5</v>
      </c>
      <c r="AI15" s="1">
        <v>5</v>
      </c>
      <c r="AJ15" s="1">
        <v>5</v>
      </c>
      <c r="AK15" s="1">
        <v>5</v>
      </c>
      <c r="AL15" s="1">
        <v>5</v>
      </c>
      <c r="AM15" s="1">
        <v>5</v>
      </c>
      <c r="AN15" s="1">
        <v>5</v>
      </c>
      <c r="AO15" s="1">
        <v>5</v>
      </c>
      <c r="AP15" s="1">
        <v>5</v>
      </c>
      <c r="AQ15" s="1">
        <v>5</v>
      </c>
      <c r="AR15" s="1">
        <v>5</v>
      </c>
      <c r="AS15" s="1">
        <v>5</v>
      </c>
      <c r="AT15" s="1">
        <v>5</v>
      </c>
      <c r="AU15" s="1">
        <v>5</v>
      </c>
    </row>
    <row r="16" spans="1:47" x14ac:dyDescent="0.25">
      <c r="A16" s="1" t="s">
        <v>274</v>
      </c>
      <c r="B16" s="1">
        <v>5</v>
      </c>
      <c r="C16" s="1">
        <v>5</v>
      </c>
      <c r="D16" s="1">
        <v>5</v>
      </c>
      <c r="E16" s="1">
        <v>4</v>
      </c>
      <c r="F16" s="1">
        <v>5</v>
      </c>
      <c r="G16" s="1">
        <v>5</v>
      </c>
      <c r="H16" s="1">
        <v>4</v>
      </c>
      <c r="I16" s="1">
        <v>5</v>
      </c>
      <c r="J16" s="1">
        <v>5</v>
      </c>
      <c r="K16" s="1">
        <v>5</v>
      </c>
      <c r="L16" s="1">
        <v>5</v>
      </c>
      <c r="M16" s="1">
        <v>5</v>
      </c>
      <c r="N16" s="1">
        <v>5</v>
      </c>
      <c r="O16" s="1">
        <v>5</v>
      </c>
      <c r="P16" s="1">
        <v>5</v>
      </c>
      <c r="Q16" s="1">
        <v>5</v>
      </c>
      <c r="R16" s="1">
        <v>5</v>
      </c>
      <c r="S16" s="1">
        <v>5</v>
      </c>
      <c r="T16" s="1">
        <v>4</v>
      </c>
      <c r="U16" s="1">
        <v>4</v>
      </c>
      <c r="V16" s="1">
        <v>5</v>
      </c>
      <c r="W16" s="1">
        <v>5</v>
      </c>
      <c r="X16" s="1">
        <v>5</v>
      </c>
      <c r="Y16" s="1">
        <v>5</v>
      </c>
      <c r="Z16" s="1">
        <v>5</v>
      </c>
      <c r="AA16" s="1">
        <v>5</v>
      </c>
      <c r="AB16" s="1">
        <v>5</v>
      </c>
      <c r="AC16" s="1">
        <v>5</v>
      </c>
      <c r="AD16" s="1">
        <v>5</v>
      </c>
      <c r="AE16" s="1">
        <v>5</v>
      </c>
      <c r="AF16" s="1">
        <v>5</v>
      </c>
      <c r="AG16" s="1">
        <v>5</v>
      </c>
      <c r="AH16" s="1">
        <v>4</v>
      </c>
      <c r="AI16" s="1">
        <v>5</v>
      </c>
      <c r="AJ16" s="1">
        <v>5</v>
      </c>
      <c r="AK16" s="1">
        <v>4</v>
      </c>
      <c r="AL16" s="1">
        <v>5</v>
      </c>
      <c r="AM16" s="1">
        <v>5</v>
      </c>
      <c r="AN16" s="1">
        <v>5</v>
      </c>
      <c r="AO16" s="1">
        <v>5</v>
      </c>
      <c r="AP16" s="1">
        <v>5</v>
      </c>
      <c r="AQ16" s="1">
        <v>5</v>
      </c>
      <c r="AR16" s="1">
        <v>5</v>
      </c>
      <c r="AS16" s="1">
        <v>5</v>
      </c>
      <c r="AT16" s="1">
        <v>5</v>
      </c>
      <c r="AU16" s="1">
        <v>5</v>
      </c>
    </row>
    <row r="17" spans="1:47" x14ac:dyDescent="0.25">
      <c r="A17" s="1" t="s">
        <v>278</v>
      </c>
      <c r="B17" s="1">
        <v>4</v>
      </c>
      <c r="C17" s="1">
        <v>3</v>
      </c>
      <c r="D17" s="1">
        <v>3</v>
      </c>
      <c r="E17" s="1">
        <v>3</v>
      </c>
      <c r="F17" s="1">
        <v>3</v>
      </c>
      <c r="G17" s="1">
        <v>3</v>
      </c>
      <c r="H17" s="1">
        <v>4</v>
      </c>
      <c r="I17" s="1">
        <v>3</v>
      </c>
      <c r="J17" s="1">
        <v>3</v>
      </c>
      <c r="K17" s="1">
        <v>3</v>
      </c>
      <c r="L17" s="1">
        <v>3</v>
      </c>
      <c r="M17" s="1">
        <v>3</v>
      </c>
      <c r="N17" s="1">
        <v>3</v>
      </c>
      <c r="O17" s="1">
        <v>3</v>
      </c>
      <c r="P17" s="1">
        <v>3</v>
      </c>
      <c r="Q17" s="1">
        <v>4</v>
      </c>
      <c r="R17" s="1">
        <v>3</v>
      </c>
      <c r="S17" s="1">
        <v>3</v>
      </c>
      <c r="T17" s="1">
        <v>3</v>
      </c>
      <c r="U17" s="1">
        <v>3</v>
      </c>
      <c r="V17" s="1">
        <v>4</v>
      </c>
      <c r="W17" s="1">
        <v>3</v>
      </c>
      <c r="X17" s="1">
        <v>3</v>
      </c>
      <c r="Y17" s="1">
        <v>3</v>
      </c>
      <c r="Z17" s="1">
        <v>3</v>
      </c>
      <c r="AA17" s="1">
        <v>3</v>
      </c>
      <c r="AB17" s="1">
        <v>3</v>
      </c>
      <c r="AC17" s="1">
        <v>3</v>
      </c>
      <c r="AD17" s="1">
        <v>3</v>
      </c>
      <c r="AE17" s="1">
        <v>3</v>
      </c>
      <c r="AF17" s="1">
        <v>3</v>
      </c>
      <c r="AG17" s="1">
        <v>3</v>
      </c>
      <c r="AH17" s="1">
        <v>3</v>
      </c>
      <c r="AI17" s="1">
        <v>3</v>
      </c>
      <c r="AJ17" s="1">
        <v>3</v>
      </c>
      <c r="AK17" s="1">
        <v>3</v>
      </c>
      <c r="AL17" s="1">
        <v>3</v>
      </c>
      <c r="AM17" s="1">
        <v>3</v>
      </c>
      <c r="AN17" s="1">
        <v>3</v>
      </c>
      <c r="AO17" s="1">
        <v>3</v>
      </c>
      <c r="AP17" s="1">
        <v>3</v>
      </c>
      <c r="AQ17" s="1">
        <v>3</v>
      </c>
      <c r="AR17" s="1">
        <v>3</v>
      </c>
      <c r="AS17" s="1">
        <v>4</v>
      </c>
      <c r="AT17" s="1">
        <v>3</v>
      </c>
      <c r="AU17" s="1">
        <v>4</v>
      </c>
    </row>
    <row r="18" spans="1:47" x14ac:dyDescent="0.25">
      <c r="A18" s="1" t="s">
        <v>284</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c r="AS18" s="1">
        <v>5</v>
      </c>
      <c r="AT18" s="1">
        <v>5</v>
      </c>
      <c r="AU18" s="1">
        <v>5</v>
      </c>
    </row>
    <row r="19" spans="1:47" x14ac:dyDescent="0.25">
      <c r="B19" s="1">
        <f t="shared" ref="B19:AU19" si="0">SUM(B2:B18)</f>
        <v>78</v>
      </c>
      <c r="C19" s="1">
        <f t="shared" si="0"/>
        <v>77</v>
      </c>
      <c r="D19" s="1">
        <f t="shared" si="0"/>
        <v>78</v>
      </c>
      <c r="E19" s="1">
        <f t="shared" si="0"/>
        <v>75</v>
      </c>
      <c r="F19" s="1">
        <f t="shared" si="0"/>
        <v>79</v>
      </c>
      <c r="G19" s="1">
        <f t="shared" si="0"/>
        <v>78</v>
      </c>
      <c r="H19" s="1">
        <f t="shared" si="0"/>
        <v>80</v>
      </c>
      <c r="I19" s="1">
        <f t="shared" si="0"/>
        <v>81</v>
      </c>
      <c r="J19" s="1">
        <f t="shared" si="0"/>
        <v>80</v>
      </c>
      <c r="K19" s="1">
        <f t="shared" si="0"/>
        <v>78</v>
      </c>
      <c r="L19" s="1">
        <f t="shared" si="0"/>
        <v>80</v>
      </c>
      <c r="M19" s="1">
        <f t="shared" si="0"/>
        <v>80</v>
      </c>
      <c r="N19" s="1">
        <f t="shared" si="0"/>
        <v>81</v>
      </c>
      <c r="O19" s="1">
        <f t="shared" si="0"/>
        <v>81</v>
      </c>
      <c r="P19" s="1">
        <f t="shared" si="0"/>
        <v>79</v>
      </c>
      <c r="Q19" s="1">
        <f t="shared" si="0"/>
        <v>81</v>
      </c>
      <c r="R19" s="1">
        <f t="shared" si="0"/>
        <v>80</v>
      </c>
      <c r="S19" s="1">
        <f t="shared" si="0"/>
        <v>80</v>
      </c>
      <c r="T19" s="1">
        <f t="shared" si="0"/>
        <v>79</v>
      </c>
      <c r="U19" s="1">
        <f t="shared" si="0"/>
        <v>78</v>
      </c>
      <c r="V19" s="1">
        <f t="shared" si="0"/>
        <v>77</v>
      </c>
      <c r="W19" s="1">
        <f t="shared" si="0"/>
        <v>77</v>
      </c>
      <c r="X19" s="1">
        <f t="shared" si="0"/>
        <v>81</v>
      </c>
      <c r="Y19" s="1">
        <f t="shared" si="0"/>
        <v>78</v>
      </c>
      <c r="Z19" s="1">
        <f t="shared" si="0"/>
        <v>79</v>
      </c>
      <c r="AA19" s="1">
        <f t="shared" si="0"/>
        <v>79</v>
      </c>
      <c r="AB19" s="1">
        <f t="shared" si="0"/>
        <v>79</v>
      </c>
      <c r="AC19" s="1">
        <f t="shared" si="0"/>
        <v>80</v>
      </c>
      <c r="AD19" s="1">
        <f t="shared" si="0"/>
        <v>80</v>
      </c>
      <c r="AE19" s="1">
        <f t="shared" si="0"/>
        <v>80</v>
      </c>
      <c r="AF19" s="1">
        <f t="shared" si="0"/>
        <v>81</v>
      </c>
      <c r="AG19" s="1">
        <f t="shared" si="0"/>
        <v>80</v>
      </c>
      <c r="AH19" s="1">
        <f t="shared" si="0"/>
        <v>78</v>
      </c>
      <c r="AI19" s="1">
        <f t="shared" si="0"/>
        <v>79</v>
      </c>
      <c r="AJ19" s="1">
        <f t="shared" si="0"/>
        <v>79</v>
      </c>
      <c r="AK19" s="1">
        <f t="shared" si="0"/>
        <v>78</v>
      </c>
      <c r="AL19" s="1">
        <f t="shared" si="0"/>
        <v>79</v>
      </c>
      <c r="AM19" s="1">
        <f t="shared" si="0"/>
        <v>79</v>
      </c>
      <c r="AN19" s="1">
        <f t="shared" si="0"/>
        <v>79</v>
      </c>
      <c r="AO19" s="1">
        <f t="shared" si="0"/>
        <v>81</v>
      </c>
      <c r="AP19" s="1">
        <f t="shared" si="0"/>
        <v>81</v>
      </c>
      <c r="AQ19" s="1">
        <f t="shared" si="0"/>
        <v>78</v>
      </c>
      <c r="AR19" s="1">
        <f t="shared" si="0"/>
        <v>81</v>
      </c>
      <c r="AS19" s="1">
        <f t="shared" si="0"/>
        <v>82</v>
      </c>
      <c r="AT19" s="1">
        <f t="shared" si="0"/>
        <v>82</v>
      </c>
      <c r="AU19" s="1">
        <f t="shared" si="0"/>
        <v>82</v>
      </c>
    </row>
    <row r="20" spans="1:47" x14ac:dyDescent="0.25">
      <c r="B20" s="1">
        <f t="shared" ref="B20:AU20" si="1">AVERAGE(B2:B18)</f>
        <v>4.5882352941176467</v>
      </c>
      <c r="C20" s="1">
        <f t="shared" si="1"/>
        <v>4.5294117647058822</v>
      </c>
      <c r="D20" s="1">
        <f t="shared" si="1"/>
        <v>4.5882352941176467</v>
      </c>
      <c r="E20" s="1">
        <f t="shared" si="1"/>
        <v>4.4117647058823533</v>
      </c>
      <c r="F20" s="1">
        <f t="shared" si="1"/>
        <v>4.6470588235294121</v>
      </c>
      <c r="G20" s="1">
        <f t="shared" si="1"/>
        <v>4.5882352941176467</v>
      </c>
      <c r="H20" s="1">
        <f t="shared" si="1"/>
        <v>4.7058823529411766</v>
      </c>
      <c r="I20" s="1">
        <f t="shared" si="1"/>
        <v>4.7647058823529411</v>
      </c>
      <c r="J20" s="1">
        <f t="shared" si="1"/>
        <v>4.7058823529411766</v>
      </c>
      <c r="K20" s="1">
        <f t="shared" si="1"/>
        <v>4.5882352941176467</v>
      </c>
      <c r="L20" s="1">
        <f t="shared" si="1"/>
        <v>4.7058823529411766</v>
      </c>
      <c r="M20" s="1">
        <f t="shared" si="1"/>
        <v>4.7058823529411766</v>
      </c>
      <c r="N20" s="1">
        <f t="shared" si="1"/>
        <v>4.7647058823529411</v>
      </c>
      <c r="O20" s="1">
        <f t="shared" si="1"/>
        <v>4.7647058823529411</v>
      </c>
      <c r="P20" s="1">
        <f t="shared" si="1"/>
        <v>4.6470588235294121</v>
      </c>
      <c r="Q20" s="1">
        <f t="shared" si="1"/>
        <v>4.7647058823529411</v>
      </c>
      <c r="R20" s="1">
        <f t="shared" si="1"/>
        <v>4.7058823529411766</v>
      </c>
      <c r="S20" s="1">
        <f t="shared" si="1"/>
        <v>4.7058823529411766</v>
      </c>
      <c r="T20" s="1">
        <f t="shared" si="1"/>
        <v>4.6470588235294121</v>
      </c>
      <c r="U20" s="1">
        <f t="shared" si="1"/>
        <v>4.5882352941176467</v>
      </c>
      <c r="V20" s="1">
        <f t="shared" si="1"/>
        <v>4.5294117647058822</v>
      </c>
      <c r="W20" s="1">
        <f t="shared" si="1"/>
        <v>4.5294117647058822</v>
      </c>
      <c r="X20" s="1">
        <f t="shared" si="1"/>
        <v>4.7647058823529411</v>
      </c>
      <c r="Y20" s="1">
        <f t="shared" si="1"/>
        <v>4.5882352941176467</v>
      </c>
      <c r="Z20" s="1">
        <f t="shared" si="1"/>
        <v>4.6470588235294121</v>
      </c>
      <c r="AA20" s="1">
        <f t="shared" si="1"/>
        <v>4.6470588235294121</v>
      </c>
      <c r="AB20" s="1">
        <f t="shared" si="1"/>
        <v>4.6470588235294121</v>
      </c>
      <c r="AC20" s="1">
        <f t="shared" si="1"/>
        <v>4.7058823529411766</v>
      </c>
      <c r="AD20" s="1">
        <f t="shared" si="1"/>
        <v>4.7058823529411766</v>
      </c>
      <c r="AE20" s="1">
        <f t="shared" si="1"/>
        <v>4.7058823529411766</v>
      </c>
      <c r="AF20" s="1">
        <f t="shared" si="1"/>
        <v>4.7647058823529411</v>
      </c>
      <c r="AG20" s="1">
        <f t="shared" si="1"/>
        <v>4.7058823529411766</v>
      </c>
      <c r="AH20" s="1">
        <f t="shared" si="1"/>
        <v>4.5882352941176467</v>
      </c>
      <c r="AI20" s="1">
        <f t="shared" si="1"/>
        <v>4.6470588235294121</v>
      </c>
      <c r="AJ20" s="1">
        <f t="shared" si="1"/>
        <v>4.6470588235294121</v>
      </c>
      <c r="AK20" s="1">
        <f t="shared" si="1"/>
        <v>4.5882352941176467</v>
      </c>
      <c r="AL20" s="1">
        <f t="shared" si="1"/>
        <v>4.6470588235294121</v>
      </c>
      <c r="AM20" s="1">
        <f t="shared" si="1"/>
        <v>4.6470588235294121</v>
      </c>
      <c r="AN20" s="1">
        <f t="shared" si="1"/>
        <v>4.6470588235294121</v>
      </c>
      <c r="AO20" s="1">
        <f t="shared" si="1"/>
        <v>4.7647058823529411</v>
      </c>
      <c r="AP20" s="1">
        <f t="shared" si="1"/>
        <v>4.7647058823529411</v>
      </c>
      <c r="AQ20" s="1">
        <f t="shared" si="1"/>
        <v>4.5882352941176467</v>
      </c>
      <c r="AR20" s="1">
        <f t="shared" si="1"/>
        <v>4.7647058823529411</v>
      </c>
      <c r="AS20" s="1">
        <f t="shared" si="1"/>
        <v>4.8235294117647056</v>
      </c>
      <c r="AT20" s="1">
        <f t="shared" si="1"/>
        <v>4.8235294117647056</v>
      </c>
      <c r="AU20" s="1">
        <f t="shared" si="1"/>
        <v>4.8235294117647056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U20"/>
  <sheetViews>
    <sheetView workbookViewId="0"/>
  </sheetViews>
  <sheetFormatPr defaultColWidth="12.6640625" defaultRowHeight="15.75" customHeight="1" x14ac:dyDescent="0.25"/>
  <cols>
    <col min="1" max="1" width="30.88671875" customWidth="1"/>
  </cols>
  <sheetData>
    <row r="1" spans="1:47" x14ac:dyDescent="0.25">
      <c r="A1" s="1" t="s">
        <v>2</v>
      </c>
      <c r="B1" s="1" t="s">
        <v>138</v>
      </c>
      <c r="C1" s="1" t="s">
        <v>139</v>
      </c>
      <c r="D1" s="1" t="s">
        <v>140</v>
      </c>
      <c r="E1" s="1" t="s">
        <v>141</v>
      </c>
      <c r="F1" s="1" t="s">
        <v>142</v>
      </c>
      <c r="G1" s="1" t="s">
        <v>143</v>
      </c>
      <c r="H1" s="1" t="s">
        <v>144</v>
      </c>
      <c r="I1" s="1" t="s">
        <v>145</v>
      </c>
      <c r="J1" s="1" t="s">
        <v>146</v>
      </c>
      <c r="K1" s="1" t="s">
        <v>147</v>
      </c>
      <c r="L1" s="1" t="s">
        <v>148</v>
      </c>
      <c r="M1" s="1" t="s">
        <v>149</v>
      </c>
      <c r="N1" s="1" t="s">
        <v>150</v>
      </c>
      <c r="O1" s="1" t="s">
        <v>150</v>
      </c>
      <c r="P1" s="1" t="s">
        <v>151</v>
      </c>
      <c r="Q1" s="1" t="s">
        <v>152</v>
      </c>
      <c r="R1" s="1" t="s">
        <v>153</v>
      </c>
      <c r="S1" s="1" t="s">
        <v>154</v>
      </c>
      <c r="T1" s="1" t="s">
        <v>155</v>
      </c>
      <c r="U1" s="1" t="s">
        <v>156</v>
      </c>
      <c r="V1" s="1" t="s">
        <v>157</v>
      </c>
      <c r="W1" s="1" t="s">
        <v>158</v>
      </c>
      <c r="X1" s="1" t="s">
        <v>159</v>
      </c>
      <c r="Y1" s="1" t="s">
        <v>160</v>
      </c>
      <c r="Z1" s="1" t="s">
        <v>161</v>
      </c>
      <c r="AA1" s="1" t="s">
        <v>162</v>
      </c>
      <c r="AB1" s="1" t="s">
        <v>163</v>
      </c>
      <c r="AC1" s="1" t="s">
        <v>164</v>
      </c>
      <c r="AD1" s="1" t="s">
        <v>165</v>
      </c>
      <c r="AE1" s="1" t="s">
        <v>166</v>
      </c>
      <c r="AF1" s="1" t="s">
        <v>167</v>
      </c>
      <c r="AG1" s="1" t="s">
        <v>168</v>
      </c>
      <c r="AH1" s="1" t="s">
        <v>169</v>
      </c>
      <c r="AI1" s="1" t="s">
        <v>170</v>
      </c>
      <c r="AJ1" s="1" t="s">
        <v>171</v>
      </c>
      <c r="AK1" s="1" t="s">
        <v>172</v>
      </c>
      <c r="AL1" s="1" t="s">
        <v>173</v>
      </c>
      <c r="AM1" s="1" t="s">
        <v>174</v>
      </c>
      <c r="AN1" s="1" t="s">
        <v>175</v>
      </c>
      <c r="AO1" s="1" t="s">
        <v>176</v>
      </c>
      <c r="AP1" s="1" t="s">
        <v>177</v>
      </c>
      <c r="AQ1" s="1" t="s">
        <v>178</v>
      </c>
      <c r="AR1" s="1" t="s">
        <v>179</v>
      </c>
      <c r="AS1" s="1" t="s">
        <v>180</v>
      </c>
      <c r="AT1" s="1" t="s">
        <v>181</v>
      </c>
      <c r="AU1" s="1" t="s">
        <v>182</v>
      </c>
    </row>
    <row r="2" spans="1:47" x14ac:dyDescent="0.25">
      <c r="A2" s="1" t="s">
        <v>198</v>
      </c>
      <c r="B2" s="1">
        <v>5</v>
      </c>
      <c r="C2" s="1">
        <v>5</v>
      </c>
      <c r="D2" s="1">
        <v>5</v>
      </c>
      <c r="E2" s="1">
        <v>5</v>
      </c>
      <c r="F2" s="1">
        <v>5</v>
      </c>
      <c r="G2" s="1">
        <v>5</v>
      </c>
      <c r="H2" s="1">
        <v>5</v>
      </c>
      <c r="I2" s="1">
        <v>5</v>
      </c>
      <c r="J2" s="1">
        <v>5</v>
      </c>
      <c r="K2" s="1">
        <v>5</v>
      </c>
      <c r="L2" s="1">
        <v>5</v>
      </c>
      <c r="M2" s="1">
        <v>5</v>
      </c>
      <c r="N2" s="1">
        <v>5</v>
      </c>
      <c r="O2" s="1">
        <v>5</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5</v>
      </c>
      <c r="AJ2" s="1">
        <v>4</v>
      </c>
      <c r="AK2" s="1">
        <v>4</v>
      </c>
      <c r="AL2" s="1">
        <v>4</v>
      </c>
      <c r="AM2" s="1">
        <v>4</v>
      </c>
      <c r="AN2" s="1">
        <v>4</v>
      </c>
      <c r="AO2" s="1">
        <v>4</v>
      </c>
      <c r="AP2" s="1">
        <v>4</v>
      </c>
      <c r="AQ2" s="1">
        <v>4</v>
      </c>
      <c r="AR2" s="1">
        <v>4</v>
      </c>
      <c r="AS2" s="1">
        <v>5</v>
      </c>
      <c r="AT2" s="1">
        <v>5</v>
      </c>
      <c r="AU2" s="1">
        <v>5</v>
      </c>
    </row>
    <row r="3" spans="1:47" x14ac:dyDescent="0.25">
      <c r="A3" s="1" t="s">
        <v>217</v>
      </c>
      <c r="B3" s="1">
        <v>5</v>
      </c>
      <c r="C3" s="1">
        <v>5</v>
      </c>
      <c r="D3" s="1">
        <v>5</v>
      </c>
      <c r="E3" s="1">
        <v>5</v>
      </c>
      <c r="F3" s="1">
        <v>5</v>
      </c>
      <c r="G3" s="1">
        <v>5</v>
      </c>
      <c r="H3" s="1">
        <v>5</v>
      </c>
      <c r="I3" s="1">
        <v>5</v>
      </c>
      <c r="J3" s="1">
        <v>5</v>
      </c>
      <c r="K3" s="1">
        <v>5</v>
      </c>
      <c r="L3" s="1">
        <v>5</v>
      </c>
      <c r="M3" s="1">
        <v>5</v>
      </c>
      <c r="N3" s="1">
        <v>5</v>
      </c>
      <c r="O3" s="1">
        <v>5</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v>5</v>
      </c>
      <c r="AS3" s="1">
        <v>5</v>
      </c>
      <c r="AT3" s="1">
        <v>5</v>
      </c>
      <c r="AU3" s="1">
        <v>5</v>
      </c>
    </row>
    <row r="4" spans="1:47" x14ac:dyDescent="0.25">
      <c r="A4" s="1" t="s">
        <v>223</v>
      </c>
      <c r="B4" s="1">
        <v>5</v>
      </c>
      <c r="C4" s="1">
        <v>5</v>
      </c>
      <c r="D4" s="1">
        <v>5</v>
      </c>
      <c r="E4" s="1">
        <v>5</v>
      </c>
      <c r="F4" s="1">
        <v>5</v>
      </c>
      <c r="G4" s="1">
        <v>5</v>
      </c>
      <c r="H4" s="1">
        <v>5</v>
      </c>
      <c r="I4" s="1">
        <v>5</v>
      </c>
      <c r="J4" s="1">
        <v>5</v>
      </c>
      <c r="K4" s="1">
        <v>5</v>
      </c>
      <c r="L4" s="1">
        <v>5</v>
      </c>
      <c r="M4" s="1">
        <v>5</v>
      </c>
      <c r="N4" s="1">
        <v>5</v>
      </c>
      <c r="O4" s="1">
        <v>5</v>
      </c>
      <c r="P4" s="1">
        <v>5</v>
      </c>
      <c r="Q4" s="1">
        <v>5</v>
      </c>
      <c r="R4" s="1">
        <v>5</v>
      </c>
      <c r="S4" s="1">
        <v>5</v>
      </c>
      <c r="T4" s="1">
        <v>5</v>
      </c>
      <c r="U4" s="1">
        <v>5</v>
      </c>
      <c r="V4" s="1">
        <v>5</v>
      </c>
      <c r="W4" s="1">
        <v>5</v>
      </c>
      <c r="X4" s="1">
        <v>5</v>
      </c>
      <c r="Y4" s="1">
        <v>5</v>
      </c>
      <c r="Z4" s="1">
        <v>5</v>
      </c>
      <c r="AA4" s="1">
        <v>5</v>
      </c>
      <c r="AB4" s="1">
        <v>5</v>
      </c>
      <c r="AC4" s="1">
        <v>5</v>
      </c>
      <c r="AD4" s="1">
        <v>5</v>
      </c>
      <c r="AE4" s="1">
        <v>5</v>
      </c>
      <c r="AF4" s="1">
        <v>5</v>
      </c>
      <c r="AG4" s="1">
        <v>5</v>
      </c>
      <c r="AH4" s="1">
        <v>5</v>
      </c>
      <c r="AI4" s="1">
        <v>5</v>
      </c>
      <c r="AJ4" s="1">
        <v>5</v>
      </c>
      <c r="AK4" s="1">
        <v>5</v>
      </c>
      <c r="AL4" s="1">
        <v>5</v>
      </c>
      <c r="AM4" s="1">
        <v>5</v>
      </c>
      <c r="AN4" s="1">
        <v>5</v>
      </c>
      <c r="AO4" s="1">
        <v>5</v>
      </c>
      <c r="AP4" s="1">
        <v>5</v>
      </c>
      <c r="AQ4" s="1">
        <v>5</v>
      </c>
      <c r="AR4" s="1">
        <v>5</v>
      </c>
      <c r="AS4" s="1">
        <v>5</v>
      </c>
      <c r="AT4" s="1">
        <v>5</v>
      </c>
      <c r="AU4" s="1">
        <v>5</v>
      </c>
    </row>
    <row r="5" spans="1:47" x14ac:dyDescent="0.25">
      <c r="A5" s="1" t="s">
        <v>227</v>
      </c>
      <c r="B5" s="1">
        <v>4</v>
      </c>
      <c r="C5" s="1">
        <v>4</v>
      </c>
      <c r="D5" s="1">
        <v>4</v>
      </c>
      <c r="E5" s="1">
        <v>5</v>
      </c>
      <c r="F5" s="1">
        <v>4</v>
      </c>
      <c r="G5" s="1">
        <v>5</v>
      </c>
      <c r="H5" s="1">
        <v>4</v>
      </c>
      <c r="I5" s="1">
        <v>4</v>
      </c>
      <c r="J5" s="1">
        <v>5</v>
      </c>
      <c r="K5" s="1">
        <v>4</v>
      </c>
      <c r="L5" s="1">
        <v>4</v>
      </c>
      <c r="M5" s="1">
        <v>4</v>
      </c>
      <c r="N5" s="1">
        <v>5</v>
      </c>
      <c r="O5" s="1">
        <v>4</v>
      </c>
      <c r="P5" s="1">
        <v>4</v>
      </c>
      <c r="Q5" s="1">
        <v>5</v>
      </c>
      <c r="R5" s="1">
        <v>4</v>
      </c>
      <c r="S5" s="1">
        <v>5</v>
      </c>
      <c r="T5" s="1">
        <v>4</v>
      </c>
      <c r="U5" s="1">
        <v>4</v>
      </c>
      <c r="V5" s="1">
        <v>4</v>
      </c>
      <c r="W5" s="1">
        <v>4</v>
      </c>
      <c r="X5" s="1">
        <v>4</v>
      </c>
      <c r="Y5" s="1">
        <v>5</v>
      </c>
      <c r="Z5" s="1">
        <v>4</v>
      </c>
      <c r="AA5" s="1">
        <v>4</v>
      </c>
      <c r="AB5" s="1">
        <v>4</v>
      </c>
      <c r="AC5" s="1">
        <v>5</v>
      </c>
      <c r="AD5" s="1">
        <v>4</v>
      </c>
      <c r="AE5" s="1">
        <v>5</v>
      </c>
      <c r="AF5" s="1">
        <v>4</v>
      </c>
      <c r="AG5" s="1">
        <v>4</v>
      </c>
      <c r="AH5" s="1">
        <v>5</v>
      </c>
      <c r="AI5" s="1">
        <v>4</v>
      </c>
      <c r="AJ5" s="1">
        <v>4</v>
      </c>
      <c r="AK5" s="1">
        <v>5</v>
      </c>
      <c r="AL5" s="1">
        <v>4</v>
      </c>
      <c r="AM5" s="1">
        <v>4</v>
      </c>
      <c r="AN5" s="1">
        <v>4</v>
      </c>
      <c r="AO5" s="1">
        <v>5</v>
      </c>
      <c r="AP5" s="1">
        <v>4</v>
      </c>
      <c r="AQ5" s="1">
        <v>5</v>
      </c>
      <c r="AR5" s="1">
        <v>4</v>
      </c>
      <c r="AS5" s="1">
        <v>4</v>
      </c>
      <c r="AT5" s="1">
        <v>4</v>
      </c>
      <c r="AU5" s="1">
        <v>4</v>
      </c>
    </row>
    <row r="6" spans="1:47" x14ac:dyDescent="0.25">
      <c r="A6" s="1" t="s">
        <v>233</v>
      </c>
      <c r="B6" s="1">
        <v>5</v>
      </c>
      <c r="C6" s="1">
        <v>5</v>
      </c>
      <c r="D6" s="1">
        <v>5</v>
      </c>
      <c r="E6" s="1">
        <v>5</v>
      </c>
      <c r="F6" s="1">
        <v>5</v>
      </c>
      <c r="G6" s="1">
        <v>5</v>
      </c>
      <c r="H6" s="1">
        <v>5</v>
      </c>
      <c r="I6" s="1">
        <v>5</v>
      </c>
      <c r="J6" s="1">
        <v>5</v>
      </c>
      <c r="K6" s="1">
        <v>5</v>
      </c>
      <c r="L6" s="1">
        <v>5</v>
      </c>
      <c r="M6" s="1">
        <v>5</v>
      </c>
      <c r="N6" s="1">
        <v>5</v>
      </c>
      <c r="O6" s="1">
        <v>5</v>
      </c>
      <c r="P6" s="1">
        <v>5</v>
      </c>
      <c r="Q6" s="1">
        <v>5</v>
      </c>
      <c r="R6" s="1">
        <v>5</v>
      </c>
      <c r="S6" s="1">
        <v>5</v>
      </c>
      <c r="T6" s="1">
        <v>5</v>
      </c>
      <c r="U6" s="1">
        <v>5</v>
      </c>
      <c r="V6" s="1">
        <v>5</v>
      </c>
      <c r="W6" s="1">
        <v>5</v>
      </c>
      <c r="X6" s="1">
        <v>5</v>
      </c>
      <c r="Y6" s="1">
        <v>5</v>
      </c>
      <c r="Z6" s="1">
        <v>5</v>
      </c>
      <c r="AA6" s="1">
        <v>5</v>
      </c>
      <c r="AB6" s="1">
        <v>5</v>
      </c>
      <c r="AC6" s="1">
        <v>5</v>
      </c>
      <c r="AD6" s="1">
        <v>5</v>
      </c>
      <c r="AE6" s="1">
        <v>5</v>
      </c>
      <c r="AF6" s="1">
        <v>5</v>
      </c>
      <c r="AG6" s="1">
        <v>5</v>
      </c>
      <c r="AH6" s="1">
        <v>5</v>
      </c>
      <c r="AI6" s="1">
        <v>5</v>
      </c>
      <c r="AJ6" s="1">
        <v>5</v>
      </c>
      <c r="AK6" s="1">
        <v>5</v>
      </c>
      <c r="AL6" s="1">
        <v>5</v>
      </c>
      <c r="AM6" s="1">
        <v>5</v>
      </c>
      <c r="AN6" s="1">
        <v>5</v>
      </c>
      <c r="AO6" s="1">
        <v>5</v>
      </c>
      <c r="AP6" s="1">
        <v>5</v>
      </c>
      <c r="AQ6" s="1">
        <v>5</v>
      </c>
      <c r="AR6" s="1">
        <v>5</v>
      </c>
      <c r="AS6" s="1">
        <v>5</v>
      </c>
      <c r="AT6" s="1">
        <v>5</v>
      </c>
      <c r="AU6" s="1">
        <v>5</v>
      </c>
    </row>
    <row r="7" spans="1:47" x14ac:dyDescent="0.25">
      <c r="A7" s="1" t="s">
        <v>237</v>
      </c>
      <c r="B7" s="1">
        <v>4</v>
      </c>
      <c r="C7" s="1">
        <v>3</v>
      </c>
      <c r="D7" s="1">
        <v>5</v>
      </c>
      <c r="E7" s="1">
        <v>4</v>
      </c>
      <c r="F7" s="1">
        <v>3</v>
      </c>
      <c r="G7" s="1">
        <v>4</v>
      </c>
      <c r="H7" s="1">
        <v>4</v>
      </c>
      <c r="I7" s="1">
        <v>3</v>
      </c>
      <c r="J7" s="1">
        <v>5</v>
      </c>
      <c r="K7" s="1">
        <v>4</v>
      </c>
      <c r="L7" s="1">
        <v>5</v>
      </c>
      <c r="M7" s="1">
        <v>2</v>
      </c>
      <c r="N7" s="1">
        <v>5</v>
      </c>
      <c r="O7" s="1">
        <v>5</v>
      </c>
      <c r="P7" s="1">
        <v>5</v>
      </c>
      <c r="Q7" s="1">
        <v>3</v>
      </c>
      <c r="R7" s="1">
        <v>4</v>
      </c>
      <c r="S7" s="1">
        <v>4</v>
      </c>
      <c r="T7" s="1">
        <v>4</v>
      </c>
      <c r="U7" s="1">
        <v>4</v>
      </c>
      <c r="V7" s="1">
        <v>4</v>
      </c>
      <c r="W7" s="1">
        <v>4</v>
      </c>
      <c r="X7" s="1">
        <v>4</v>
      </c>
      <c r="Y7" s="1">
        <v>5</v>
      </c>
      <c r="Z7" s="1">
        <v>3</v>
      </c>
      <c r="AA7" s="1">
        <v>3</v>
      </c>
      <c r="AB7" s="1">
        <v>4</v>
      </c>
      <c r="AC7" s="1">
        <v>4</v>
      </c>
      <c r="AD7" s="1">
        <v>4</v>
      </c>
      <c r="AE7" s="1">
        <v>5</v>
      </c>
      <c r="AF7" s="1">
        <v>5</v>
      </c>
      <c r="AG7" s="1">
        <v>4</v>
      </c>
      <c r="AH7" s="1">
        <v>4</v>
      </c>
      <c r="AI7" s="1">
        <v>3</v>
      </c>
      <c r="AJ7" s="1">
        <v>4</v>
      </c>
      <c r="AK7" s="1">
        <v>4</v>
      </c>
      <c r="AL7" s="1">
        <v>2</v>
      </c>
      <c r="AM7" s="1">
        <v>5</v>
      </c>
      <c r="AN7" s="1">
        <v>4</v>
      </c>
      <c r="AO7" s="1">
        <v>5</v>
      </c>
      <c r="AP7" s="1">
        <v>5</v>
      </c>
      <c r="AQ7" s="1">
        <v>4</v>
      </c>
      <c r="AR7" s="1">
        <v>4</v>
      </c>
      <c r="AS7" s="1">
        <v>5</v>
      </c>
      <c r="AT7" s="1">
        <v>4</v>
      </c>
      <c r="AU7" s="1">
        <v>4</v>
      </c>
    </row>
    <row r="8" spans="1:47" x14ac:dyDescent="0.25">
      <c r="A8" s="1" t="s">
        <v>246</v>
      </c>
      <c r="B8" s="1">
        <v>5</v>
      </c>
      <c r="C8" s="1">
        <v>5</v>
      </c>
      <c r="D8" s="1">
        <v>5</v>
      </c>
      <c r="E8" s="1">
        <v>5</v>
      </c>
      <c r="F8" s="1">
        <v>5</v>
      </c>
      <c r="G8" s="1">
        <v>5</v>
      </c>
      <c r="H8" s="1">
        <v>5</v>
      </c>
      <c r="I8" s="1">
        <v>5</v>
      </c>
      <c r="J8" s="1">
        <v>5</v>
      </c>
      <c r="K8" s="1">
        <v>5</v>
      </c>
      <c r="L8" s="1">
        <v>5</v>
      </c>
      <c r="M8" s="1">
        <v>5</v>
      </c>
      <c r="N8" s="1">
        <v>5</v>
      </c>
      <c r="O8" s="1">
        <v>5</v>
      </c>
      <c r="P8" s="1">
        <v>5</v>
      </c>
      <c r="Q8" s="1">
        <v>5</v>
      </c>
      <c r="R8" s="1">
        <v>5</v>
      </c>
      <c r="S8" s="1">
        <v>5</v>
      </c>
      <c r="T8" s="1">
        <v>5</v>
      </c>
      <c r="U8" s="1">
        <v>5</v>
      </c>
      <c r="V8" s="1">
        <v>5</v>
      </c>
      <c r="W8" s="1">
        <v>5</v>
      </c>
      <c r="X8" s="1">
        <v>5</v>
      </c>
      <c r="Y8" s="1">
        <v>5</v>
      </c>
      <c r="Z8" s="1">
        <v>5</v>
      </c>
      <c r="AA8" s="1">
        <v>5</v>
      </c>
      <c r="AB8" s="1">
        <v>5</v>
      </c>
      <c r="AC8" s="1">
        <v>5</v>
      </c>
      <c r="AD8" s="1">
        <v>5</v>
      </c>
      <c r="AE8" s="1">
        <v>5</v>
      </c>
      <c r="AF8" s="1">
        <v>5</v>
      </c>
      <c r="AG8" s="1">
        <v>5</v>
      </c>
      <c r="AH8" s="1">
        <v>5</v>
      </c>
      <c r="AI8" s="1">
        <v>5</v>
      </c>
      <c r="AJ8" s="1">
        <v>5</v>
      </c>
      <c r="AK8" s="1">
        <v>5</v>
      </c>
      <c r="AL8" s="1">
        <v>5</v>
      </c>
      <c r="AM8" s="1">
        <v>5</v>
      </c>
      <c r="AN8" s="1">
        <v>5</v>
      </c>
      <c r="AO8" s="1">
        <v>5</v>
      </c>
      <c r="AP8" s="1">
        <v>5</v>
      </c>
      <c r="AQ8" s="1">
        <v>5</v>
      </c>
      <c r="AR8" s="1">
        <v>5</v>
      </c>
      <c r="AS8" s="1">
        <v>5</v>
      </c>
      <c r="AT8" s="1">
        <v>5</v>
      </c>
      <c r="AU8" s="1">
        <v>5</v>
      </c>
    </row>
    <row r="9" spans="1:47" x14ac:dyDescent="0.25">
      <c r="A9" s="1" t="s">
        <v>249</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c r="AS9" s="1">
        <v>5</v>
      </c>
      <c r="AT9" s="1">
        <v>5</v>
      </c>
      <c r="AU9" s="1">
        <v>5</v>
      </c>
    </row>
    <row r="10" spans="1:47" x14ac:dyDescent="0.25">
      <c r="A10" s="1" t="s">
        <v>252</v>
      </c>
      <c r="B10" s="1">
        <v>5</v>
      </c>
      <c r="C10" s="1">
        <v>5</v>
      </c>
      <c r="D10" s="1">
        <v>5</v>
      </c>
      <c r="E10" s="1">
        <v>5</v>
      </c>
      <c r="F10" s="1">
        <v>5</v>
      </c>
      <c r="G10" s="1">
        <v>5</v>
      </c>
      <c r="H10" s="1">
        <v>5</v>
      </c>
      <c r="I10" s="1">
        <v>5</v>
      </c>
      <c r="J10" s="1">
        <v>5</v>
      </c>
      <c r="K10" s="1">
        <v>5</v>
      </c>
      <c r="L10" s="1">
        <v>5</v>
      </c>
      <c r="M10" s="1">
        <v>5</v>
      </c>
      <c r="N10" s="1">
        <v>5</v>
      </c>
      <c r="O10" s="1">
        <v>5</v>
      </c>
      <c r="P10" s="1">
        <v>5</v>
      </c>
      <c r="Q10" s="1">
        <v>5</v>
      </c>
      <c r="R10" s="1">
        <v>5</v>
      </c>
      <c r="S10" s="1">
        <v>5</v>
      </c>
      <c r="T10" s="1">
        <v>5</v>
      </c>
      <c r="U10" s="1">
        <v>5</v>
      </c>
      <c r="V10" s="1">
        <v>5</v>
      </c>
      <c r="W10" s="1">
        <v>5</v>
      </c>
      <c r="X10" s="1">
        <v>5</v>
      </c>
      <c r="Y10" s="1">
        <v>5</v>
      </c>
      <c r="Z10" s="1">
        <v>5</v>
      </c>
      <c r="AA10" s="1">
        <v>5</v>
      </c>
      <c r="AB10" s="1">
        <v>5</v>
      </c>
      <c r="AC10" s="1">
        <v>5</v>
      </c>
      <c r="AD10" s="1">
        <v>5</v>
      </c>
      <c r="AE10" s="1">
        <v>5</v>
      </c>
      <c r="AF10" s="1">
        <v>5</v>
      </c>
      <c r="AG10" s="1">
        <v>5</v>
      </c>
      <c r="AH10" s="1">
        <v>5</v>
      </c>
      <c r="AI10" s="1">
        <v>5</v>
      </c>
      <c r="AJ10" s="1">
        <v>5</v>
      </c>
      <c r="AK10" s="1">
        <v>5</v>
      </c>
      <c r="AL10" s="1">
        <v>5</v>
      </c>
      <c r="AM10" s="1">
        <v>5</v>
      </c>
      <c r="AN10" s="1">
        <v>5</v>
      </c>
      <c r="AO10" s="1">
        <v>5</v>
      </c>
      <c r="AP10" s="1">
        <v>5</v>
      </c>
      <c r="AQ10" s="1">
        <v>5</v>
      </c>
      <c r="AR10" s="1">
        <v>5</v>
      </c>
      <c r="AS10" s="1">
        <v>5</v>
      </c>
      <c r="AT10" s="1">
        <v>5</v>
      </c>
      <c r="AU10" s="1">
        <v>5</v>
      </c>
    </row>
    <row r="11" spans="1:47" x14ac:dyDescent="0.25">
      <c r="A11" s="1" t="s">
        <v>255</v>
      </c>
      <c r="B11" s="1">
        <v>5</v>
      </c>
      <c r="C11" s="1">
        <v>5</v>
      </c>
      <c r="D11" s="1">
        <v>5</v>
      </c>
      <c r="E11" s="1">
        <v>5</v>
      </c>
      <c r="F11" s="1">
        <v>5</v>
      </c>
      <c r="G11" s="1">
        <v>5</v>
      </c>
      <c r="H11" s="1">
        <v>5</v>
      </c>
      <c r="I11" s="1">
        <v>5</v>
      </c>
      <c r="J11" s="1">
        <v>5</v>
      </c>
      <c r="K11" s="1">
        <v>5</v>
      </c>
      <c r="L11" s="1">
        <v>5</v>
      </c>
      <c r="M11" s="1">
        <v>5</v>
      </c>
      <c r="N11" s="1">
        <v>5</v>
      </c>
      <c r="O11" s="1">
        <v>5</v>
      </c>
      <c r="P11" s="1">
        <v>5</v>
      </c>
      <c r="Q11" s="1">
        <v>5</v>
      </c>
      <c r="R11" s="1">
        <v>5</v>
      </c>
      <c r="S11" s="1">
        <v>5</v>
      </c>
      <c r="T11" s="1">
        <v>5</v>
      </c>
      <c r="U11" s="1">
        <v>5</v>
      </c>
      <c r="V11" s="1">
        <v>5</v>
      </c>
      <c r="W11" s="1">
        <v>5</v>
      </c>
      <c r="X11" s="1">
        <v>5</v>
      </c>
      <c r="Y11" s="1">
        <v>5</v>
      </c>
      <c r="Z11" s="1">
        <v>5</v>
      </c>
      <c r="AA11" s="1">
        <v>5</v>
      </c>
      <c r="AB11" s="1">
        <v>5</v>
      </c>
      <c r="AC11" s="1">
        <v>5</v>
      </c>
      <c r="AD11" s="1">
        <v>5</v>
      </c>
      <c r="AE11" s="1">
        <v>5</v>
      </c>
      <c r="AF11" s="1">
        <v>5</v>
      </c>
      <c r="AG11" s="1">
        <v>5</v>
      </c>
      <c r="AH11" s="1">
        <v>5</v>
      </c>
      <c r="AI11" s="1">
        <v>5</v>
      </c>
      <c r="AJ11" s="1">
        <v>5</v>
      </c>
      <c r="AK11" s="1">
        <v>5</v>
      </c>
      <c r="AL11" s="1">
        <v>5</v>
      </c>
      <c r="AM11" s="1">
        <v>5</v>
      </c>
      <c r="AN11" s="1">
        <v>5</v>
      </c>
      <c r="AO11" s="1">
        <v>5</v>
      </c>
      <c r="AP11" s="1">
        <v>5</v>
      </c>
      <c r="AQ11" s="1">
        <v>5</v>
      </c>
      <c r="AR11" s="1">
        <v>5</v>
      </c>
      <c r="AS11" s="1">
        <v>5</v>
      </c>
      <c r="AT11" s="1">
        <v>5</v>
      </c>
      <c r="AU11" s="1">
        <v>5</v>
      </c>
    </row>
    <row r="12" spans="1:47" x14ac:dyDescent="0.25">
      <c r="A12" s="1" t="s">
        <v>258</v>
      </c>
      <c r="B12" s="1">
        <v>5</v>
      </c>
      <c r="C12" s="1">
        <v>5</v>
      </c>
      <c r="D12" s="1">
        <v>5</v>
      </c>
      <c r="E12" s="1">
        <v>5</v>
      </c>
      <c r="F12" s="1">
        <v>4</v>
      </c>
      <c r="G12" s="1">
        <v>5</v>
      </c>
      <c r="H12" s="1">
        <v>5</v>
      </c>
      <c r="I12" s="1">
        <v>5</v>
      </c>
      <c r="J12" s="1">
        <v>4</v>
      </c>
      <c r="K12" s="1">
        <v>5</v>
      </c>
      <c r="L12" s="1">
        <v>5</v>
      </c>
      <c r="M12" s="1">
        <v>5</v>
      </c>
      <c r="N12" s="1">
        <v>5</v>
      </c>
      <c r="O12" s="1">
        <v>5</v>
      </c>
      <c r="P12" s="1">
        <v>5</v>
      </c>
      <c r="Q12" s="1">
        <v>5</v>
      </c>
      <c r="R12" s="1">
        <v>5</v>
      </c>
      <c r="S12" s="1">
        <v>5</v>
      </c>
      <c r="T12" s="1">
        <v>4</v>
      </c>
      <c r="U12" s="1">
        <v>5</v>
      </c>
      <c r="V12" s="1">
        <v>5</v>
      </c>
      <c r="W12" s="1">
        <v>5</v>
      </c>
      <c r="X12" s="1">
        <v>5</v>
      </c>
      <c r="Y12" s="1">
        <v>5</v>
      </c>
      <c r="Z12" s="1">
        <v>5</v>
      </c>
      <c r="AA12" s="1">
        <v>5</v>
      </c>
      <c r="AB12" s="1">
        <v>5</v>
      </c>
      <c r="AC12" s="1">
        <v>5</v>
      </c>
      <c r="AD12" s="1">
        <v>5</v>
      </c>
      <c r="AE12" s="1">
        <v>5</v>
      </c>
      <c r="AF12" s="1">
        <v>5</v>
      </c>
      <c r="AG12" s="1">
        <v>5</v>
      </c>
      <c r="AH12" s="1">
        <v>5</v>
      </c>
      <c r="AI12" s="1">
        <v>5</v>
      </c>
      <c r="AJ12" s="1">
        <v>5</v>
      </c>
      <c r="AK12" s="1">
        <v>5</v>
      </c>
      <c r="AL12" s="1">
        <v>5</v>
      </c>
      <c r="AM12" s="1">
        <v>5</v>
      </c>
      <c r="AN12" s="1">
        <v>5</v>
      </c>
      <c r="AO12" s="1">
        <v>4</v>
      </c>
      <c r="AP12" s="1">
        <v>5</v>
      </c>
      <c r="AQ12" s="1">
        <v>5</v>
      </c>
      <c r="AR12" s="1">
        <v>5</v>
      </c>
      <c r="AS12" s="1">
        <v>5</v>
      </c>
      <c r="AT12" s="1">
        <v>5</v>
      </c>
      <c r="AU12" s="1">
        <v>5</v>
      </c>
    </row>
    <row r="13" spans="1:47" x14ac:dyDescent="0.25">
      <c r="A13" s="1" t="s">
        <v>262</v>
      </c>
      <c r="B13" s="1">
        <v>5</v>
      </c>
      <c r="C13" s="1">
        <v>5</v>
      </c>
      <c r="D13" s="1">
        <v>4</v>
      </c>
      <c r="E13" s="1">
        <v>4</v>
      </c>
      <c r="F13" s="1">
        <v>5</v>
      </c>
      <c r="G13" s="1">
        <v>5</v>
      </c>
      <c r="H13" s="1">
        <v>4</v>
      </c>
      <c r="I13" s="1">
        <v>5</v>
      </c>
      <c r="J13" s="1">
        <v>5</v>
      </c>
      <c r="K13" s="1">
        <v>5</v>
      </c>
      <c r="L13" s="1">
        <v>4</v>
      </c>
      <c r="M13" s="1">
        <v>5</v>
      </c>
      <c r="N13" s="1">
        <v>5</v>
      </c>
      <c r="O13" s="1">
        <v>4</v>
      </c>
      <c r="P13" s="1">
        <v>5</v>
      </c>
      <c r="Q13" s="1">
        <v>5</v>
      </c>
      <c r="R13" s="1">
        <v>5</v>
      </c>
      <c r="S13" s="1">
        <v>5</v>
      </c>
      <c r="T13" s="1">
        <v>4</v>
      </c>
      <c r="U13" s="1">
        <v>5</v>
      </c>
      <c r="V13" s="1">
        <v>5</v>
      </c>
      <c r="W13" s="1">
        <v>5</v>
      </c>
      <c r="X13" s="1">
        <v>5</v>
      </c>
      <c r="Y13" s="1">
        <v>4</v>
      </c>
      <c r="Z13" s="1">
        <v>5</v>
      </c>
      <c r="AA13" s="1">
        <v>5</v>
      </c>
      <c r="AB13" s="1">
        <v>4</v>
      </c>
      <c r="AC13" s="1">
        <v>5</v>
      </c>
      <c r="AD13" s="1">
        <v>5</v>
      </c>
      <c r="AE13" s="1">
        <v>4</v>
      </c>
      <c r="AF13" s="1">
        <v>5</v>
      </c>
      <c r="AG13" s="1">
        <v>5</v>
      </c>
      <c r="AH13" s="1">
        <v>5</v>
      </c>
      <c r="AI13" s="1">
        <v>5</v>
      </c>
      <c r="AJ13" s="1">
        <v>5</v>
      </c>
      <c r="AK13" s="1">
        <v>4</v>
      </c>
      <c r="AL13" s="1">
        <v>5</v>
      </c>
      <c r="AM13" s="1">
        <v>4</v>
      </c>
      <c r="AN13" s="1">
        <v>4</v>
      </c>
      <c r="AO13" s="1">
        <v>5</v>
      </c>
      <c r="AP13" s="1">
        <v>5</v>
      </c>
      <c r="AQ13" s="1">
        <v>5</v>
      </c>
      <c r="AR13" s="1">
        <v>5</v>
      </c>
      <c r="AS13" s="1">
        <v>5</v>
      </c>
      <c r="AT13" s="1">
        <v>5</v>
      </c>
      <c r="AU13" s="1">
        <v>5</v>
      </c>
    </row>
    <row r="14" spans="1:47" x14ac:dyDescent="0.25">
      <c r="A14" s="1" t="s">
        <v>266</v>
      </c>
      <c r="B14" s="1">
        <v>5</v>
      </c>
      <c r="C14" s="1">
        <v>5</v>
      </c>
      <c r="D14" s="1">
        <v>4</v>
      </c>
      <c r="E14" s="1">
        <v>4</v>
      </c>
      <c r="F14" s="1">
        <v>4</v>
      </c>
      <c r="G14" s="1">
        <v>4</v>
      </c>
      <c r="H14" s="1">
        <v>5</v>
      </c>
      <c r="I14" s="1">
        <v>4</v>
      </c>
      <c r="J14" s="1">
        <v>5</v>
      </c>
      <c r="K14" s="1">
        <v>4</v>
      </c>
      <c r="L14" s="1">
        <v>5</v>
      </c>
      <c r="M14" s="1">
        <v>5</v>
      </c>
      <c r="N14" s="1">
        <v>5</v>
      </c>
      <c r="O14" s="1">
        <v>5</v>
      </c>
      <c r="P14" s="1">
        <v>4</v>
      </c>
      <c r="Q14" s="1">
        <v>4</v>
      </c>
      <c r="R14" s="1">
        <v>5</v>
      </c>
      <c r="S14" s="1">
        <v>4</v>
      </c>
      <c r="T14" s="1">
        <v>4</v>
      </c>
      <c r="U14" s="1">
        <v>5</v>
      </c>
      <c r="V14" s="1">
        <v>5</v>
      </c>
      <c r="W14" s="1">
        <v>4</v>
      </c>
      <c r="X14" s="1">
        <v>4</v>
      </c>
      <c r="Y14" s="1">
        <v>4</v>
      </c>
      <c r="Z14" s="1">
        <v>4</v>
      </c>
      <c r="AA14" s="1">
        <v>4</v>
      </c>
      <c r="AB14" s="1">
        <v>4</v>
      </c>
      <c r="AC14" s="1">
        <v>4</v>
      </c>
      <c r="AD14" s="1">
        <v>4</v>
      </c>
      <c r="AE14" s="1">
        <v>4</v>
      </c>
      <c r="AF14" s="1">
        <v>4</v>
      </c>
      <c r="AG14" s="1">
        <v>4</v>
      </c>
      <c r="AH14" s="1">
        <v>4</v>
      </c>
      <c r="AI14" s="1">
        <v>4</v>
      </c>
      <c r="AJ14" s="1">
        <v>4</v>
      </c>
      <c r="AK14" s="1">
        <v>4</v>
      </c>
      <c r="AL14" s="1">
        <v>4</v>
      </c>
      <c r="AM14" s="1">
        <v>4</v>
      </c>
      <c r="AN14" s="1">
        <v>4</v>
      </c>
      <c r="AO14" s="1">
        <v>5</v>
      </c>
      <c r="AP14" s="1">
        <v>4</v>
      </c>
      <c r="AQ14" s="1">
        <v>5</v>
      </c>
      <c r="AR14" s="1">
        <v>4</v>
      </c>
      <c r="AS14" s="1">
        <v>5</v>
      </c>
      <c r="AT14" s="1">
        <v>4</v>
      </c>
      <c r="AU14" s="1">
        <v>4</v>
      </c>
    </row>
    <row r="15" spans="1:47" x14ac:dyDescent="0.25">
      <c r="A15" s="1" t="s">
        <v>270</v>
      </c>
      <c r="B15" s="1">
        <v>5</v>
      </c>
      <c r="C15" s="1">
        <v>5</v>
      </c>
      <c r="D15" s="1">
        <v>5</v>
      </c>
      <c r="E15" s="1">
        <v>5</v>
      </c>
      <c r="F15" s="1">
        <v>5</v>
      </c>
      <c r="G15" s="1">
        <v>5</v>
      </c>
      <c r="H15" s="1">
        <v>5</v>
      </c>
      <c r="I15" s="1">
        <v>5</v>
      </c>
      <c r="J15" s="1">
        <v>5</v>
      </c>
      <c r="K15" s="1">
        <v>5</v>
      </c>
      <c r="L15" s="1">
        <v>5</v>
      </c>
      <c r="M15" s="1">
        <v>5</v>
      </c>
      <c r="N15" s="1">
        <v>5</v>
      </c>
      <c r="O15" s="1">
        <v>5</v>
      </c>
      <c r="P15" s="1">
        <v>5</v>
      </c>
      <c r="Q15" s="1">
        <v>5</v>
      </c>
      <c r="R15" s="1">
        <v>5</v>
      </c>
      <c r="S15" s="1">
        <v>5</v>
      </c>
      <c r="T15" s="1">
        <v>5</v>
      </c>
      <c r="U15" s="1">
        <v>5</v>
      </c>
      <c r="V15" s="1">
        <v>5</v>
      </c>
      <c r="W15" s="1">
        <v>5</v>
      </c>
      <c r="X15" s="1">
        <v>5</v>
      </c>
      <c r="Y15" s="1">
        <v>5</v>
      </c>
      <c r="Z15" s="1">
        <v>5</v>
      </c>
      <c r="AA15" s="1">
        <v>5</v>
      </c>
      <c r="AB15" s="1">
        <v>5</v>
      </c>
      <c r="AC15" s="1">
        <v>5</v>
      </c>
      <c r="AD15" s="1">
        <v>5</v>
      </c>
      <c r="AE15" s="1">
        <v>5</v>
      </c>
      <c r="AF15" s="1">
        <v>5</v>
      </c>
      <c r="AG15" s="1">
        <v>5</v>
      </c>
      <c r="AH15" s="1">
        <v>5</v>
      </c>
      <c r="AI15" s="1">
        <v>5</v>
      </c>
      <c r="AJ15" s="1">
        <v>5</v>
      </c>
      <c r="AK15" s="1">
        <v>5</v>
      </c>
      <c r="AL15" s="1">
        <v>5</v>
      </c>
      <c r="AM15" s="1">
        <v>5</v>
      </c>
      <c r="AN15" s="1">
        <v>5</v>
      </c>
      <c r="AO15" s="1">
        <v>5</v>
      </c>
      <c r="AP15" s="1">
        <v>5</v>
      </c>
      <c r="AQ15" s="1">
        <v>5</v>
      </c>
      <c r="AR15" s="1">
        <v>5</v>
      </c>
      <c r="AS15" s="1">
        <v>5</v>
      </c>
      <c r="AT15" s="1">
        <v>5</v>
      </c>
      <c r="AU15" s="1">
        <v>5</v>
      </c>
    </row>
    <row r="16" spans="1:47" x14ac:dyDescent="0.25">
      <c r="A16" s="1" t="s">
        <v>274</v>
      </c>
      <c r="B16" s="1">
        <v>5</v>
      </c>
      <c r="C16" s="1">
        <v>5</v>
      </c>
      <c r="D16" s="1">
        <v>5</v>
      </c>
      <c r="E16" s="1">
        <v>4</v>
      </c>
      <c r="F16" s="1">
        <v>5</v>
      </c>
      <c r="G16" s="1">
        <v>5</v>
      </c>
      <c r="H16" s="1">
        <v>5</v>
      </c>
      <c r="I16" s="1">
        <v>5</v>
      </c>
      <c r="J16" s="1">
        <v>5</v>
      </c>
      <c r="K16" s="1">
        <v>5</v>
      </c>
      <c r="L16" s="1">
        <v>5</v>
      </c>
      <c r="M16" s="1">
        <v>5</v>
      </c>
      <c r="N16" s="1">
        <v>5</v>
      </c>
      <c r="O16" s="1">
        <v>5</v>
      </c>
      <c r="P16" s="1">
        <v>5</v>
      </c>
      <c r="Q16" s="1">
        <v>4</v>
      </c>
      <c r="R16" s="1">
        <v>5</v>
      </c>
      <c r="S16" s="1">
        <v>5</v>
      </c>
      <c r="T16" s="1">
        <v>4</v>
      </c>
      <c r="U16" s="1">
        <v>4</v>
      </c>
      <c r="V16" s="1">
        <v>5</v>
      </c>
      <c r="W16" s="1">
        <v>5</v>
      </c>
      <c r="X16" s="1">
        <v>5</v>
      </c>
      <c r="Y16" s="1">
        <v>5</v>
      </c>
      <c r="Z16" s="1">
        <v>5</v>
      </c>
      <c r="AA16" s="1">
        <v>5</v>
      </c>
      <c r="AB16" s="1">
        <v>4</v>
      </c>
      <c r="AC16" s="1">
        <v>4</v>
      </c>
      <c r="AD16" s="1">
        <v>5</v>
      </c>
      <c r="AE16" s="1">
        <v>5</v>
      </c>
      <c r="AF16" s="1">
        <v>5</v>
      </c>
      <c r="AG16" s="1">
        <v>5</v>
      </c>
      <c r="AH16" s="1">
        <v>4</v>
      </c>
      <c r="AI16" s="1">
        <v>5</v>
      </c>
      <c r="AJ16" s="1">
        <v>5</v>
      </c>
      <c r="AK16" s="1">
        <v>5</v>
      </c>
      <c r="AL16" s="1">
        <v>5</v>
      </c>
      <c r="AM16" s="1">
        <v>4</v>
      </c>
      <c r="AN16" s="1">
        <v>4</v>
      </c>
      <c r="AO16" s="1">
        <v>5</v>
      </c>
      <c r="AP16" s="1">
        <v>4</v>
      </c>
      <c r="AQ16" s="1">
        <v>5</v>
      </c>
      <c r="AR16" s="1">
        <v>5</v>
      </c>
      <c r="AS16" s="1">
        <v>5</v>
      </c>
      <c r="AT16" s="1">
        <v>5</v>
      </c>
      <c r="AU16" s="1">
        <v>5</v>
      </c>
    </row>
    <row r="17" spans="1:47" x14ac:dyDescent="0.25">
      <c r="A17" s="1" t="s">
        <v>278</v>
      </c>
      <c r="B17" s="1">
        <v>4</v>
      </c>
      <c r="C17" s="1">
        <v>4</v>
      </c>
      <c r="D17" s="1">
        <v>4</v>
      </c>
      <c r="E17" s="1">
        <v>4</v>
      </c>
      <c r="F17" s="1">
        <v>4</v>
      </c>
      <c r="G17" s="1">
        <v>4</v>
      </c>
      <c r="H17" s="1">
        <v>5</v>
      </c>
      <c r="I17" s="1">
        <v>4</v>
      </c>
      <c r="J17" s="1">
        <v>5</v>
      </c>
      <c r="K17" s="1">
        <v>4</v>
      </c>
      <c r="L17" s="1">
        <v>4</v>
      </c>
      <c r="M17" s="1">
        <v>4</v>
      </c>
      <c r="N17" s="1">
        <v>4</v>
      </c>
      <c r="O17" s="1">
        <v>3</v>
      </c>
      <c r="P17" s="1">
        <v>3</v>
      </c>
      <c r="Q17" s="1">
        <v>4</v>
      </c>
      <c r="R17" s="1">
        <v>5</v>
      </c>
      <c r="S17" s="1">
        <v>4</v>
      </c>
      <c r="T17" s="1">
        <v>4</v>
      </c>
      <c r="U17" s="1">
        <v>4</v>
      </c>
      <c r="V17" s="1">
        <v>3</v>
      </c>
      <c r="W17" s="1">
        <v>3</v>
      </c>
      <c r="X17" s="1">
        <v>3</v>
      </c>
      <c r="Y17" s="1">
        <v>3</v>
      </c>
      <c r="Z17" s="1">
        <v>3</v>
      </c>
      <c r="AA17" s="1">
        <v>3</v>
      </c>
      <c r="AB17" s="1">
        <v>3</v>
      </c>
      <c r="AC17" s="1">
        <v>4</v>
      </c>
      <c r="AD17" s="1">
        <v>4</v>
      </c>
      <c r="AE17" s="1">
        <v>3</v>
      </c>
      <c r="AF17" s="1">
        <v>4</v>
      </c>
      <c r="AG17" s="1">
        <v>3</v>
      </c>
      <c r="AH17" s="1">
        <v>3</v>
      </c>
      <c r="AI17" s="1">
        <v>4</v>
      </c>
      <c r="AJ17" s="1">
        <v>3</v>
      </c>
      <c r="AK17" s="1">
        <v>3</v>
      </c>
      <c r="AL17" s="1">
        <v>2</v>
      </c>
      <c r="AM17" s="1">
        <v>3</v>
      </c>
      <c r="AN17" s="1">
        <v>3</v>
      </c>
      <c r="AO17" s="1">
        <v>4</v>
      </c>
      <c r="AP17" s="1">
        <v>4</v>
      </c>
      <c r="AQ17" s="1">
        <v>3</v>
      </c>
      <c r="AR17" s="1">
        <v>3</v>
      </c>
      <c r="AS17" s="1">
        <v>4</v>
      </c>
      <c r="AT17" s="1">
        <v>3</v>
      </c>
      <c r="AU17" s="1">
        <v>4</v>
      </c>
    </row>
    <row r="18" spans="1:47" x14ac:dyDescent="0.25">
      <c r="A18" s="1" t="s">
        <v>284</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c r="AS18" s="1">
        <v>5</v>
      </c>
      <c r="AT18" s="1">
        <v>5</v>
      </c>
      <c r="AU18" s="1">
        <v>5</v>
      </c>
    </row>
    <row r="19" spans="1:47" x14ac:dyDescent="0.25">
      <c r="B19" s="1">
        <f t="shared" ref="B19:AU19" si="0">SUM(B2:B18)</f>
        <v>82</v>
      </c>
      <c r="C19" s="1">
        <f t="shared" si="0"/>
        <v>81</v>
      </c>
      <c r="D19" s="1">
        <f t="shared" si="0"/>
        <v>81</v>
      </c>
      <c r="E19" s="1">
        <f t="shared" si="0"/>
        <v>80</v>
      </c>
      <c r="F19" s="1">
        <f t="shared" si="0"/>
        <v>79</v>
      </c>
      <c r="G19" s="1">
        <f t="shared" si="0"/>
        <v>82</v>
      </c>
      <c r="H19" s="1">
        <f t="shared" si="0"/>
        <v>82</v>
      </c>
      <c r="I19" s="1">
        <f t="shared" si="0"/>
        <v>80</v>
      </c>
      <c r="J19" s="1">
        <f t="shared" si="0"/>
        <v>84</v>
      </c>
      <c r="K19" s="1">
        <f t="shared" si="0"/>
        <v>81</v>
      </c>
      <c r="L19" s="1">
        <f t="shared" si="0"/>
        <v>82</v>
      </c>
      <c r="M19" s="1">
        <f t="shared" si="0"/>
        <v>80</v>
      </c>
      <c r="N19" s="1">
        <f t="shared" si="0"/>
        <v>84</v>
      </c>
      <c r="O19" s="1">
        <f t="shared" si="0"/>
        <v>81</v>
      </c>
      <c r="P19" s="1">
        <f t="shared" si="0"/>
        <v>81</v>
      </c>
      <c r="Q19" s="1">
        <f t="shared" si="0"/>
        <v>80</v>
      </c>
      <c r="R19" s="1">
        <f t="shared" si="0"/>
        <v>83</v>
      </c>
      <c r="S19" s="1">
        <f t="shared" si="0"/>
        <v>82</v>
      </c>
      <c r="T19" s="1">
        <f t="shared" si="0"/>
        <v>78</v>
      </c>
      <c r="U19" s="1">
        <f t="shared" si="0"/>
        <v>81</v>
      </c>
      <c r="V19" s="1">
        <f t="shared" si="0"/>
        <v>81</v>
      </c>
      <c r="W19" s="1">
        <f t="shared" si="0"/>
        <v>80</v>
      </c>
      <c r="X19" s="1">
        <f t="shared" si="0"/>
        <v>80</v>
      </c>
      <c r="Y19" s="1">
        <f t="shared" si="0"/>
        <v>81</v>
      </c>
      <c r="Z19" s="1">
        <f t="shared" si="0"/>
        <v>79</v>
      </c>
      <c r="AA19" s="1">
        <f t="shared" si="0"/>
        <v>79</v>
      </c>
      <c r="AB19" s="1">
        <f t="shared" si="0"/>
        <v>78</v>
      </c>
      <c r="AC19" s="1">
        <f t="shared" si="0"/>
        <v>81</v>
      </c>
      <c r="AD19" s="1">
        <f t="shared" si="0"/>
        <v>81</v>
      </c>
      <c r="AE19" s="1">
        <f t="shared" si="0"/>
        <v>81</v>
      </c>
      <c r="AF19" s="1">
        <f t="shared" si="0"/>
        <v>82</v>
      </c>
      <c r="AG19" s="1">
        <f t="shared" si="0"/>
        <v>80</v>
      </c>
      <c r="AH19" s="1">
        <f t="shared" si="0"/>
        <v>80</v>
      </c>
      <c r="AI19" s="1">
        <f t="shared" si="0"/>
        <v>80</v>
      </c>
      <c r="AJ19" s="1">
        <f t="shared" si="0"/>
        <v>79</v>
      </c>
      <c r="AK19" s="1">
        <f t="shared" si="0"/>
        <v>79</v>
      </c>
      <c r="AL19" s="1">
        <f t="shared" si="0"/>
        <v>76</v>
      </c>
      <c r="AM19" s="1">
        <f t="shared" si="0"/>
        <v>78</v>
      </c>
      <c r="AN19" s="1">
        <f t="shared" si="0"/>
        <v>77</v>
      </c>
      <c r="AO19" s="1">
        <f t="shared" si="0"/>
        <v>82</v>
      </c>
      <c r="AP19" s="1">
        <f t="shared" si="0"/>
        <v>80</v>
      </c>
      <c r="AQ19" s="1">
        <f t="shared" si="0"/>
        <v>81</v>
      </c>
      <c r="AR19" s="1">
        <f t="shared" si="0"/>
        <v>79</v>
      </c>
      <c r="AS19" s="1">
        <f t="shared" si="0"/>
        <v>83</v>
      </c>
      <c r="AT19" s="1">
        <f t="shared" si="0"/>
        <v>80</v>
      </c>
      <c r="AU19" s="1">
        <f t="shared" si="0"/>
        <v>81</v>
      </c>
    </row>
    <row r="20" spans="1:47" x14ac:dyDescent="0.25">
      <c r="B20" s="1">
        <f t="shared" ref="B20:AU20" si="1">AVERAGE(B2:B18)</f>
        <v>4.8235294117647056</v>
      </c>
      <c r="C20" s="1">
        <f t="shared" si="1"/>
        <v>4.7647058823529411</v>
      </c>
      <c r="D20" s="1">
        <f t="shared" si="1"/>
        <v>4.7647058823529411</v>
      </c>
      <c r="E20" s="1">
        <f t="shared" si="1"/>
        <v>4.7058823529411766</v>
      </c>
      <c r="F20" s="1">
        <f t="shared" si="1"/>
        <v>4.6470588235294121</v>
      </c>
      <c r="G20" s="1">
        <f t="shared" si="1"/>
        <v>4.8235294117647056</v>
      </c>
      <c r="H20" s="1">
        <f t="shared" si="1"/>
        <v>4.8235294117647056</v>
      </c>
      <c r="I20" s="1">
        <f t="shared" si="1"/>
        <v>4.7058823529411766</v>
      </c>
      <c r="J20" s="1">
        <f t="shared" si="1"/>
        <v>4.9411764705882355</v>
      </c>
      <c r="K20" s="1">
        <f t="shared" si="1"/>
        <v>4.7647058823529411</v>
      </c>
      <c r="L20" s="1">
        <f t="shared" si="1"/>
        <v>4.8235294117647056</v>
      </c>
      <c r="M20" s="1">
        <f t="shared" si="1"/>
        <v>4.7058823529411766</v>
      </c>
      <c r="N20" s="1">
        <f t="shared" si="1"/>
        <v>4.9411764705882355</v>
      </c>
      <c r="O20" s="1">
        <f t="shared" si="1"/>
        <v>4.7647058823529411</v>
      </c>
      <c r="P20" s="1">
        <f t="shared" si="1"/>
        <v>4.7647058823529411</v>
      </c>
      <c r="Q20" s="1">
        <f t="shared" si="1"/>
        <v>4.7058823529411766</v>
      </c>
      <c r="R20" s="1">
        <f t="shared" si="1"/>
        <v>4.882352941176471</v>
      </c>
      <c r="S20" s="1">
        <f t="shared" si="1"/>
        <v>4.8235294117647056</v>
      </c>
      <c r="T20" s="1">
        <f t="shared" si="1"/>
        <v>4.5882352941176467</v>
      </c>
      <c r="U20" s="1">
        <f t="shared" si="1"/>
        <v>4.7647058823529411</v>
      </c>
      <c r="V20" s="1">
        <f t="shared" si="1"/>
        <v>4.7647058823529411</v>
      </c>
      <c r="W20" s="1">
        <f t="shared" si="1"/>
        <v>4.7058823529411766</v>
      </c>
      <c r="X20" s="1">
        <f t="shared" si="1"/>
        <v>4.7058823529411766</v>
      </c>
      <c r="Y20" s="1">
        <f t="shared" si="1"/>
        <v>4.7647058823529411</v>
      </c>
      <c r="Z20" s="1">
        <f t="shared" si="1"/>
        <v>4.6470588235294121</v>
      </c>
      <c r="AA20" s="1">
        <f t="shared" si="1"/>
        <v>4.6470588235294121</v>
      </c>
      <c r="AB20" s="1">
        <f t="shared" si="1"/>
        <v>4.5882352941176467</v>
      </c>
      <c r="AC20" s="1">
        <f t="shared" si="1"/>
        <v>4.7647058823529411</v>
      </c>
      <c r="AD20" s="1">
        <f t="shared" si="1"/>
        <v>4.7647058823529411</v>
      </c>
      <c r="AE20" s="1">
        <f t="shared" si="1"/>
        <v>4.7647058823529411</v>
      </c>
      <c r="AF20" s="1">
        <f t="shared" si="1"/>
        <v>4.8235294117647056</v>
      </c>
      <c r="AG20" s="1">
        <f t="shared" si="1"/>
        <v>4.7058823529411766</v>
      </c>
      <c r="AH20" s="1">
        <f t="shared" si="1"/>
        <v>4.7058823529411766</v>
      </c>
      <c r="AI20" s="1">
        <f t="shared" si="1"/>
        <v>4.7058823529411766</v>
      </c>
      <c r="AJ20" s="1">
        <f t="shared" si="1"/>
        <v>4.6470588235294121</v>
      </c>
      <c r="AK20" s="1">
        <f t="shared" si="1"/>
        <v>4.6470588235294121</v>
      </c>
      <c r="AL20" s="1">
        <f t="shared" si="1"/>
        <v>4.4705882352941178</v>
      </c>
      <c r="AM20" s="1">
        <f t="shared" si="1"/>
        <v>4.5882352941176467</v>
      </c>
      <c r="AN20" s="1">
        <f t="shared" si="1"/>
        <v>4.5294117647058822</v>
      </c>
      <c r="AO20" s="1">
        <f t="shared" si="1"/>
        <v>4.8235294117647056</v>
      </c>
      <c r="AP20" s="1">
        <f t="shared" si="1"/>
        <v>4.7058823529411766</v>
      </c>
      <c r="AQ20" s="1">
        <f t="shared" si="1"/>
        <v>4.7647058823529411</v>
      </c>
      <c r="AR20" s="1">
        <f t="shared" si="1"/>
        <v>4.6470588235294121</v>
      </c>
      <c r="AS20" s="1">
        <f t="shared" si="1"/>
        <v>4.882352941176471</v>
      </c>
      <c r="AT20" s="1">
        <f t="shared" si="1"/>
        <v>4.7058823529411766</v>
      </c>
      <c r="AU20" s="1">
        <f t="shared" si="1"/>
        <v>4.7647058823529411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U8"/>
  <sheetViews>
    <sheetView workbookViewId="0"/>
  </sheetViews>
  <sheetFormatPr defaultColWidth="12.6640625" defaultRowHeight="15.75" customHeight="1" x14ac:dyDescent="0.25"/>
  <sheetData>
    <row r="1" spans="1:47" x14ac:dyDescent="0.25">
      <c r="B1" s="5" t="s">
        <v>294</v>
      </c>
      <c r="C1" s="5" t="s">
        <v>295</v>
      </c>
      <c r="D1" s="5" t="s">
        <v>296</v>
      </c>
      <c r="E1" s="5" t="s">
        <v>297</v>
      </c>
      <c r="F1" s="5" t="s">
        <v>298</v>
      </c>
      <c r="G1" s="5" t="s">
        <v>299</v>
      </c>
      <c r="H1" s="5" t="s">
        <v>300</v>
      </c>
      <c r="I1" s="5" t="s">
        <v>301</v>
      </c>
      <c r="J1" s="5" t="s">
        <v>302</v>
      </c>
      <c r="K1" s="5" t="s">
        <v>303</v>
      </c>
      <c r="L1" s="5" t="s">
        <v>304</v>
      </c>
      <c r="M1" s="5" t="s">
        <v>305</v>
      </c>
      <c r="N1" s="5" t="s">
        <v>306</v>
      </c>
      <c r="O1" s="5" t="s">
        <v>306</v>
      </c>
      <c r="P1" s="5" t="s">
        <v>307</v>
      </c>
      <c r="Q1" s="5" t="s">
        <v>308</v>
      </c>
      <c r="R1" s="5" t="s">
        <v>309</v>
      </c>
      <c r="S1" s="5" t="s">
        <v>310</v>
      </c>
      <c r="T1" s="5" t="s">
        <v>311</v>
      </c>
      <c r="U1" s="5" t="s">
        <v>312</v>
      </c>
      <c r="V1" s="5" t="s">
        <v>313</v>
      </c>
      <c r="W1" s="5" t="s">
        <v>314</v>
      </c>
      <c r="X1" s="5" t="s">
        <v>315</v>
      </c>
      <c r="Y1" s="5" t="s">
        <v>316</v>
      </c>
      <c r="Z1" s="5" t="s">
        <v>317</v>
      </c>
      <c r="AA1" s="5" t="s">
        <v>318</v>
      </c>
      <c r="AB1" s="5" t="s">
        <v>319</v>
      </c>
      <c r="AC1" s="5" t="s">
        <v>320</v>
      </c>
      <c r="AD1" s="5" t="s">
        <v>321</v>
      </c>
      <c r="AE1" s="5" t="s">
        <v>322</v>
      </c>
      <c r="AF1" s="5" t="s">
        <v>323</v>
      </c>
      <c r="AG1" s="5" t="s">
        <v>324</v>
      </c>
      <c r="AH1" s="5" t="s">
        <v>325</v>
      </c>
      <c r="AI1" s="5" t="s">
        <v>326</v>
      </c>
      <c r="AJ1" s="5" t="s">
        <v>327</v>
      </c>
      <c r="AK1" s="5" t="s">
        <v>328</v>
      </c>
      <c r="AL1" s="5" t="s">
        <v>329</v>
      </c>
      <c r="AM1" s="5" t="s">
        <v>330</v>
      </c>
      <c r="AN1" s="5" t="s">
        <v>331</v>
      </c>
      <c r="AO1" s="5" t="s">
        <v>332</v>
      </c>
      <c r="AP1" s="5" t="s">
        <v>333</v>
      </c>
      <c r="AQ1" s="5" t="s">
        <v>334</v>
      </c>
      <c r="AR1" s="5" t="s">
        <v>335</v>
      </c>
      <c r="AS1" s="5" t="s">
        <v>336</v>
      </c>
      <c r="AT1" s="5" t="s">
        <v>337</v>
      </c>
      <c r="AU1" s="5" t="s">
        <v>338</v>
      </c>
    </row>
    <row r="2" spans="1:47" x14ac:dyDescent="0.25">
      <c r="A2" s="1" t="s">
        <v>339</v>
      </c>
      <c r="B2" s="1">
        <v>74</v>
      </c>
      <c r="C2" s="1">
        <v>77</v>
      </c>
      <c r="D2" s="1">
        <v>77</v>
      </c>
      <c r="E2" s="1">
        <v>74</v>
      </c>
      <c r="F2" s="1">
        <v>75</v>
      </c>
      <c r="G2" s="1">
        <v>78</v>
      </c>
      <c r="H2" s="1">
        <v>78</v>
      </c>
      <c r="I2" s="1">
        <v>75</v>
      </c>
      <c r="J2" s="1">
        <v>80</v>
      </c>
      <c r="K2" s="1">
        <v>77</v>
      </c>
      <c r="L2" s="1">
        <v>82</v>
      </c>
      <c r="M2" s="1">
        <v>76</v>
      </c>
      <c r="N2" s="1">
        <v>81</v>
      </c>
      <c r="O2" s="1">
        <v>80</v>
      </c>
      <c r="P2" s="1">
        <v>79</v>
      </c>
      <c r="Q2" s="1">
        <v>77</v>
      </c>
      <c r="R2" s="1">
        <v>79</v>
      </c>
      <c r="S2" s="1">
        <v>81</v>
      </c>
      <c r="T2" s="1">
        <v>77</v>
      </c>
      <c r="U2" s="1">
        <v>79</v>
      </c>
      <c r="V2" s="1">
        <v>76</v>
      </c>
      <c r="W2" s="1">
        <v>75</v>
      </c>
      <c r="X2" s="1">
        <v>81</v>
      </c>
      <c r="Y2" s="1">
        <v>77</v>
      </c>
      <c r="Z2" s="1">
        <v>78</v>
      </c>
      <c r="AA2" s="1">
        <v>79</v>
      </c>
      <c r="AB2" s="1">
        <v>77</v>
      </c>
      <c r="AC2" s="1">
        <v>80</v>
      </c>
      <c r="AD2" s="1">
        <v>82</v>
      </c>
      <c r="AE2" s="1">
        <v>77</v>
      </c>
      <c r="AF2" s="1">
        <v>79</v>
      </c>
      <c r="AG2" s="1">
        <v>77</v>
      </c>
      <c r="AH2" s="1">
        <v>75</v>
      </c>
      <c r="AI2" s="1">
        <v>80</v>
      </c>
      <c r="AJ2" s="1">
        <v>78</v>
      </c>
      <c r="AK2" s="1">
        <v>78</v>
      </c>
      <c r="AL2" s="1">
        <v>77</v>
      </c>
      <c r="AM2" s="1">
        <v>74</v>
      </c>
      <c r="AN2" s="1">
        <v>72</v>
      </c>
      <c r="AO2" s="1">
        <v>82</v>
      </c>
      <c r="AP2" s="1">
        <v>78</v>
      </c>
      <c r="AQ2" s="1">
        <v>79</v>
      </c>
      <c r="AR2" s="1">
        <v>77</v>
      </c>
      <c r="AS2" s="1">
        <v>78</v>
      </c>
      <c r="AT2" s="1">
        <v>80</v>
      </c>
      <c r="AU2" s="1">
        <v>82</v>
      </c>
    </row>
    <row r="3" spans="1:47" x14ac:dyDescent="0.25">
      <c r="A3" s="1" t="s">
        <v>340</v>
      </c>
      <c r="B3" s="1">
        <v>76</v>
      </c>
      <c r="C3" s="1">
        <v>79</v>
      </c>
      <c r="D3" s="1">
        <v>77</v>
      </c>
      <c r="E3" s="1">
        <v>78</v>
      </c>
      <c r="F3" s="1">
        <v>80</v>
      </c>
      <c r="G3" s="1">
        <v>79</v>
      </c>
      <c r="H3" s="1">
        <v>77</v>
      </c>
      <c r="I3" s="1">
        <v>78</v>
      </c>
      <c r="J3" s="1">
        <v>81</v>
      </c>
      <c r="K3" s="1">
        <v>78</v>
      </c>
      <c r="L3" s="1">
        <v>83</v>
      </c>
      <c r="M3" s="1">
        <v>80</v>
      </c>
      <c r="N3" s="1">
        <v>82</v>
      </c>
      <c r="O3" s="1">
        <v>80</v>
      </c>
      <c r="P3" s="1">
        <v>82</v>
      </c>
      <c r="Q3" s="1">
        <v>77</v>
      </c>
      <c r="R3" s="1">
        <v>79</v>
      </c>
      <c r="S3" s="1">
        <v>79</v>
      </c>
      <c r="T3" s="1">
        <v>76</v>
      </c>
      <c r="U3" s="1">
        <v>77</v>
      </c>
      <c r="V3" s="1">
        <v>76</v>
      </c>
      <c r="W3" s="1">
        <v>78</v>
      </c>
      <c r="X3" s="1">
        <v>83</v>
      </c>
      <c r="Y3" s="1">
        <v>76</v>
      </c>
      <c r="Z3" s="1">
        <v>78</v>
      </c>
      <c r="AA3" s="1">
        <v>78</v>
      </c>
      <c r="AB3" s="1">
        <v>77</v>
      </c>
      <c r="AC3" s="1">
        <v>80</v>
      </c>
      <c r="AD3" s="1">
        <v>81</v>
      </c>
      <c r="AE3" s="1">
        <v>81</v>
      </c>
      <c r="AF3" s="1">
        <v>80</v>
      </c>
      <c r="AG3" s="1">
        <v>77</v>
      </c>
      <c r="AH3" s="1">
        <v>77</v>
      </c>
      <c r="AI3" s="1">
        <v>80</v>
      </c>
      <c r="AJ3" s="1">
        <v>77</v>
      </c>
      <c r="AK3" s="1">
        <v>75</v>
      </c>
      <c r="AL3" s="1">
        <v>74</v>
      </c>
      <c r="AM3" s="1">
        <v>76</v>
      </c>
      <c r="AN3" s="1">
        <v>72</v>
      </c>
      <c r="AO3" s="1">
        <v>82</v>
      </c>
      <c r="AP3" s="1">
        <v>77</v>
      </c>
      <c r="AQ3" s="1">
        <v>77</v>
      </c>
      <c r="AR3" s="1">
        <v>78</v>
      </c>
      <c r="AS3" s="1">
        <v>83</v>
      </c>
      <c r="AT3" s="1">
        <v>82</v>
      </c>
      <c r="AU3" s="1">
        <v>83</v>
      </c>
    </row>
    <row r="4" spans="1:47" x14ac:dyDescent="0.25">
      <c r="A4" s="1" t="s">
        <v>341</v>
      </c>
      <c r="B4" s="1">
        <v>78</v>
      </c>
      <c r="C4" s="1">
        <v>77</v>
      </c>
      <c r="D4" s="1">
        <v>78</v>
      </c>
      <c r="E4" s="1">
        <v>75</v>
      </c>
      <c r="F4" s="1">
        <v>79</v>
      </c>
      <c r="G4" s="1">
        <v>78</v>
      </c>
      <c r="H4" s="1">
        <v>80</v>
      </c>
      <c r="I4" s="1">
        <v>81</v>
      </c>
      <c r="J4" s="1">
        <v>80</v>
      </c>
      <c r="K4" s="1">
        <v>78</v>
      </c>
      <c r="L4" s="1">
        <v>80</v>
      </c>
      <c r="M4" s="1">
        <v>80</v>
      </c>
      <c r="N4" s="1">
        <v>81</v>
      </c>
      <c r="O4" s="1">
        <v>81</v>
      </c>
      <c r="P4" s="1">
        <v>79</v>
      </c>
      <c r="Q4" s="1">
        <v>81</v>
      </c>
      <c r="R4" s="1">
        <v>80</v>
      </c>
      <c r="S4" s="1">
        <v>80</v>
      </c>
      <c r="T4" s="1">
        <v>79</v>
      </c>
      <c r="U4" s="1">
        <v>78</v>
      </c>
      <c r="V4" s="1">
        <v>77</v>
      </c>
      <c r="W4" s="1">
        <v>77</v>
      </c>
      <c r="X4" s="1">
        <v>81</v>
      </c>
      <c r="Y4" s="1">
        <v>78</v>
      </c>
      <c r="Z4" s="1">
        <v>79</v>
      </c>
      <c r="AA4" s="1">
        <v>79</v>
      </c>
      <c r="AB4" s="1">
        <v>79</v>
      </c>
      <c r="AC4" s="1">
        <v>80</v>
      </c>
      <c r="AD4" s="1">
        <v>80</v>
      </c>
      <c r="AE4" s="1">
        <v>80</v>
      </c>
      <c r="AF4" s="1">
        <v>81</v>
      </c>
      <c r="AG4" s="1">
        <v>80</v>
      </c>
      <c r="AH4" s="1">
        <v>78</v>
      </c>
      <c r="AI4" s="1">
        <v>79</v>
      </c>
      <c r="AJ4" s="1">
        <v>79</v>
      </c>
      <c r="AK4" s="1">
        <v>78</v>
      </c>
      <c r="AL4" s="1">
        <v>79</v>
      </c>
      <c r="AM4" s="1">
        <v>79</v>
      </c>
      <c r="AN4" s="1">
        <v>79</v>
      </c>
      <c r="AO4" s="1">
        <v>81</v>
      </c>
      <c r="AP4" s="1">
        <v>81</v>
      </c>
      <c r="AQ4" s="1">
        <v>78</v>
      </c>
      <c r="AR4" s="1">
        <v>81</v>
      </c>
      <c r="AS4" s="1">
        <v>82</v>
      </c>
      <c r="AT4" s="1">
        <v>82</v>
      </c>
      <c r="AU4" s="1">
        <v>82</v>
      </c>
    </row>
    <row r="5" spans="1:47" x14ac:dyDescent="0.25">
      <c r="A5" s="1" t="s">
        <v>342</v>
      </c>
      <c r="B5" s="1">
        <v>82</v>
      </c>
      <c r="C5" s="1">
        <v>81</v>
      </c>
      <c r="D5" s="1">
        <v>81</v>
      </c>
      <c r="E5" s="1">
        <v>80</v>
      </c>
      <c r="F5" s="1">
        <v>79</v>
      </c>
      <c r="G5" s="1">
        <v>82</v>
      </c>
      <c r="H5" s="1">
        <v>82</v>
      </c>
      <c r="I5" s="1">
        <v>80</v>
      </c>
      <c r="J5" s="1">
        <v>84</v>
      </c>
      <c r="K5" s="1">
        <v>81</v>
      </c>
      <c r="L5" s="1">
        <v>82</v>
      </c>
      <c r="M5" s="1">
        <v>80</v>
      </c>
      <c r="N5" s="1">
        <v>84</v>
      </c>
      <c r="O5" s="1">
        <v>81</v>
      </c>
      <c r="P5" s="1">
        <v>81</v>
      </c>
      <c r="Q5" s="1">
        <v>80</v>
      </c>
      <c r="R5" s="1">
        <v>83</v>
      </c>
      <c r="S5" s="1">
        <v>82</v>
      </c>
      <c r="T5" s="1">
        <v>78</v>
      </c>
      <c r="U5" s="1">
        <v>81</v>
      </c>
      <c r="V5" s="1">
        <v>81</v>
      </c>
      <c r="W5" s="1">
        <v>80</v>
      </c>
      <c r="X5" s="1">
        <v>80</v>
      </c>
      <c r="Y5" s="1">
        <v>81</v>
      </c>
      <c r="Z5" s="1">
        <v>79</v>
      </c>
      <c r="AA5" s="1">
        <v>79</v>
      </c>
      <c r="AB5" s="1">
        <v>78</v>
      </c>
      <c r="AC5" s="1">
        <v>81</v>
      </c>
      <c r="AD5" s="1">
        <v>81</v>
      </c>
      <c r="AE5" s="1">
        <v>81</v>
      </c>
      <c r="AF5" s="1">
        <v>82</v>
      </c>
      <c r="AG5" s="1">
        <v>80</v>
      </c>
      <c r="AH5" s="1">
        <v>80</v>
      </c>
      <c r="AI5" s="1">
        <v>80</v>
      </c>
      <c r="AJ5" s="1">
        <v>79</v>
      </c>
      <c r="AK5" s="1">
        <v>79</v>
      </c>
      <c r="AL5" s="1">
        <v>76</v>
      </c>
      <c r="AM5" s="1">
        <v>78</v>
      </c>
      <c r="AN5" s="1">
        <v>77</v>
      </c>
      <c r="AO5" s="1">
        <v>82</v>
      </c>
      <c r="AP5" s="1">
        <v>80</v>
      </c>
      <c r="AQ5" s="1">
        <v>81</v>
      </c>
      <c r="AR5" s="1">
        <v>79</v>
      </c>
      <c r="AS5" s="1">
        <v>83</v>
      </c>
      <c r="AT5" s="1">
        <v>80</v>
      </c>
      <c r="AU5" s="1">
        <v>81</v>
      </c>
    </row>
    <row r="6" spans="1:47" x14ac:dyDescent="0.25">
      <c r="B6" s="1">
        <f t="shared" ref="B6:AU6" si="0">SUM(B2:B5)</f>
        <v>310</v>
      </c>
      <c r="C6" s="1">
        <f t="shared" si="0"/>
        <v>314</v>
      </c>
      <c r="D6" s="1">
        <f t="shared" si="0"/>
        <v>313</v>
      </c>
      <c r="E6" s="1">
        <f t="shared" si="0"/>
        <v>307</v>
      </c>
      <c r="F6" s="1">
        <f t="shared" si="0"/>
        <v>313</v>
      </c>
      <c r="G6" s="1">
        <f t="shared" si="0"/>
        <v>317</v>
      </c>
      <c r="H6" s="1">
        <f t="shared" si="0"/>
        <v>317</v>
      </c>
      <c r="I6" s="1">
        <f t="shared" si="0"/>
        <v>314</v>
      </c>
      <c r="J6" s="1">
        <f t="shared" si="0"/>
        <v>325</v>
      </c>
      <c r="K6" s="1">
        <f t="shared" si="0"/>
        <v>314</v>
      </c>
      <c r="L6" s="1">
        <f t="shared" si="0"/>
        <v>327</v>
      </c>
      <c r="M6" s="1">
        <f t="shared" si="0"/>
        <v>316</v>
      </c>
      <c r="N6" s="1">
        <f t="shared" si="0"/>
        <v>328</v>
      </c>
      <c r="O6" s="1">
        <f t="shared" si="0"/>
        <v>322</v>
      </c>
      <c r="P6" s="1">
        <f t="shared" si="0"/>
        <v>321</v>
      </c>
      <c r="Q6" s="1">
        <f t="shared" si="0"/>
        <v>315</v>
      </c>
      <c r="R6" s="1">
        <f t="shared" si="0"/>
        <v>321</v>
      </c>
      <c r="S6" s="1">
        <f t="shared" si="0"/>
        <v>322</v>
      </c>
      <c r="T6" s="1">
        <f t="shared" si="0"/>
        <v>310</v>
      </c>
      <c r="U6" s="1">
        <f t="shared" si="0"/>
        <v>315</v>
      </c>
      <c r="V6" s="1">
        <f t="shared" si="0"/>
        <v>310</v>
      </c>
      <c r="W6" s="1">
        <f t="shared" si="0"/>
        <v>310</v>
      </c>
      <c r="X6" s="1">
        <f t="shared" si="0"/>
        <v>325</v>
      </c>
      <c r="Y6" s="1">
        <f t="shared" si="0"/>
        <v>312</v>
      </c>
      <c r="Z6" s="1">
        <f t="shared" si="0"/>
        <v>314</v>
      </c>
      <c r="AA6" s="1">
        <f t="shared" si="0"/>
        <v>315</v>
      </c>
      <c r="AB6" s="1">
        <f t="shared" si="0"/>
        <v>311</v>
      </c>
      <c r="AC6" s="1">
        <f t="shared" si="0"/>
        <v>321</v>
      </c>
      <c r="AD6" s="1">
        <f t="shared" si="0"/>
        <v>324</v>
      </c>
      <c r="AE6" s="1">
        <f t="shared" si="0"/>
        <v>319</v>
      </c>
      <c r="AF6" s="1">
        <f t="shared" si="0"/>
        <v>322</v>
      </c>
      <c r="AG6" s="1">
        <f t="shared" si="0"/>
        <v>314</v>
      </c>
      <c r="AH6" s="1">
        <f t="shared" si="0"/>
        <v>310</v>
      </c>
      <c r="AI6" s="1">
        <f t="shared" si="0"/>
        <v>319</v>
      </c>
      <c r="AJ6" s="1">
        <f t="shared" si="0"/>
        <v>313</v>
      </c>
      <c r="AK6" s="1">
        <f t="shared" si="0"/>
        <v>310</v>
      </c>
      <c r="AL6" s="1">
        <f t="shared" si="0"/>
        <v>306</v>
      </c>
      <c r="AM6" s="1">
        <f t="shared" si="0"/>
        <v>307</v>
      </c>
      <c r="AN6" s="1">
        <f t="shared" si="0"/>
        <v>300</v>
      </c>
      <c r="AO6" s="1">
        <f t="shared" si="0"/>
        <v>327</v>
      </c>
      <c r="AP6" s="1">
        <f t="shared" si="0"/>
        <v>316</v>
      </c>
      <c r="AQ6" s="1">
        <f t="shared" si="0"/>
        <v>315</v>
      </c>
      <c r="AR6" s="1">
        <f t="shared" si="0"/>
        <v>315</v>
      </c>
      <c r="AS6" s="1">
        <f t="shared" si="0"/>
        <v>326</v>
      </c>
      <c r="AT6" s="1">
        <f t="shared" si="0"/>
        <v>324</v>
      </c>
      <c r="AU6" s="1">
        <f t="shared" si="0"/>
        <v>328</v>
      </c>
    </row>
    <row r="7" spans="1:47" x14ac:dyDescent="0.25">
      <c r="B7" s="1">
        <f t="shared" ref="B7:AU7" si="1">(B6/17)/4</f>
        <v>4.5588235294117645</v>
      </c>
      <c r="C7" s="1">
        <f t="shared" si="1"/>
        <v>4.617647058823529</v>
      </c>
      <c r="D7" s="1">
        <f t="shared" si="1"/>
        <v>4.6029411764705879</v>
      </c>
      <c r="E7" s="1">
        <f t="shared" si="1"/>
        <v>4.5147058823529411</v>
      </c>
      <c r="F7" s="1">
        <f t="shared" si="1"/>
        <v>4.6029411764705879</v>
      </c>
      <c r="G7" s="1">
        <f t="shared" si="1"/>
        <v>4.6617647058823533</v>
      </c>
      <c r="H7" s="1">
        <f t="shared" si="1"/>
        <v>4.6617647058823533</v>
      </c>
      <c r="I7" s="1">
        <f t="shared" si="1"/>
        <v>4.617647058823529</v>
      </c>
      <c r="J7" s="1">
        <f t="shared" si="1"/>
        <v>4.7794117647058822</v>
      </c>
      <c r="K7" s="1">
        <f t="shared" si="1"/>
        <v>4.617647058823529</v>
      </c>
      <c r="L7" s="1">
        <f t="shared" si="1"/>
        <v>4.8088235294117645</v>
      </c>
      <c r="M7" s="1">
        <f t="shared" si="1"/>
        <v>4.6470588235294121</v>
      </c>
      <c r="N7" s="1">
        <f t="shared" si="1"/>
        <v>4.8235294117647056</v>
      </c>
      <c r="O7" s="1">
        <f t="shared" si="1"/>
        <v>4.7352941176470589</v>
      </c>
      <c r="P7" s="1">
        <f t="shared" si="1"/>
        <v>4.7205882352941178</v>
      </c>
      <c r="Q7" s="1">
        <f t="shared" si="1"/>
        <v>4.632352941176471</v>
      </c>
      <c r="R7" s="1">
        <f t="shared" si="1"/>
        <v>4.7205882352941178</v>
      </c>
      <c r="S7" s="1">
        <f t="shared" si="1"/>
        <v>4.7352941176470589</v>
      </c>
      <c r="T7" s="1">
        <f t="shared" si="1"/>
        <v>4.5588235294117645</v>
      </c>
      <c r="U7" s="1">
        <f t="shared" si="1"/>
        <v>4.632352941176471</v>
      </c>
      <c r="V7" s="1">
        <f t="shared" si="1"/>
        <v>4.5588235294117645</v>
      </c>
      <c r="W7" s="1">
        <f t="shared" si="1"/>
        <v>4.5588235294117645</v>
      </c>
      <c r="X7" s="1">
        <f t="shared" si="1"/>
        <v>4.7794117647058822</v>
      </c>
      <c r="Y7" s="1">
        <f t="shared" si="1"/>
        <v>4.5882352941176467</v>
      </c>
      <c r="Z7" s="1">
        <f t="shared" si="1"/>
        <v>4.617647058823529</v>
      </c>
      <c r="AA7" s="1">
        <f t="shared" si="1"/>
        <v>4.632352941176471</v>
      </c>
      <c r="AB7" s="1">
        <f t="shared" si="1"/>
        <v>4.5735294117647056</v>
      </c>
      <c r="AC7" s="1">
        <f t="shared" si="1"/>
        <v>4.7205882352941178</v>
      </c>
      <c r="AD7" s="1">
        <f t="shared" si="1"/>
        <v>4.7647058823529411</v>
      </c>
      <c r="AE7" s="1">
        <f t="shared" si="1"/>
        <v>4.6911764705882355</v>
      </c>
      <c r="AF7" s="1">
        <f t="shared" si="1"/>
        <v>4.7352941176470589</v>
      </c>
      <c r="AG7" s="1">
        <f t="shared" si="1"/>
        <v>4.617647058823529</v>
      </c>
      <c r="AH7" s="1">
        <f t="shared" si="1"/>
        <v>4.5588235294117645</v>
      </c>
      <c r="AI7" s="1">
        <f t="shared" si="1"/>
        <v>4.6911764705882355</v>
      </c>
      <c r="AJ7" s="1">
        <f t="shared" si="1"/>
        <v>4.6029411764705879</v>
      </c>
      <c r="AK7" s="1">
        <f t="shared" si="1"/>
        <v>4.5588235294117645</v>
      </c>
      <c r="AL7" s="1">
        <f t="shared" si="1"/>
        <v>4.5</v>
      </c>
      <c r="AM7" s="1">
        <f t="shared" si="1"/>
        <v>4.5147058823529411</v>
      </c>
      <c r="AN7" s="1">
        <f t="shared" si="1"/>
        <v>4.4117647058823533</v>
      </c>
      <c r="AO7" s="1">
        <f t="shared" si="1"/>
        <v>4.8088235294117645</v>
      </c>
      <c r="AP7" s="1">
        <f t="shared" si="1"/>
        <v>4.6470588235294121</v>
      </c>
      <c r="AQ7" s="1">
        <f t="shared" si="1"/>
        <v>4.632352941176471</v>
      </c>
      <c r="AR7" s="1">
        <f t="shared" si="1"/>
        <v>4.632352941176471</v>
      </c>
      <c r="AS7" s="1">
        <f t="shared" si="1"/>
        <v>4.7941176470588234</v>
      </c>
      <c r="AT7" s="1">
        <f t="shared" si="1"/>
        <v>4.7647058823529411</v>
      </c>
      <c r="AU7" s="1">
        <f t="shared" si="1"/>
        <v>4.8235294117647056</v>
      </c>
    </row>
    <row r="8" spans="1:47" x14ac:dyDescent="0.25">
      <c r="B8" s="1">
        <f t="shared" ref="B8:AU8" si="2">ROUND(B7,1)</f>
        <v>4.5999999999999996</v>
      </c>
      <c r="C8" s="1">
        <f t="shared" si="2"/>
        <v>4.5999999999999996</v>
      </c>
      <c r="D8" s="1">
        <f t="shared" si="2"/>
        <v>4.5999999999999996</v>
      </c>
      <c r="E8" s="1">
        <f t="shared" si="2"/>
        <v>4.5</v>
      </c>
      <c r="F8" s="1">
        <f t="shared" si="2"/>
        <v>4.5999999999999996</v>
      </c>
      <c r="G8" s="1">
        <f t="shared" si="2"/>
        <v>4.7</v>
      </c>
      <c r="H8" s="1">
        <f t="shared" si="2"/>
        <v>4.7</v>
      </c>
      <c r="I8" s="1">
        <f t="shared" si="2"/>
        <v>4.5999999999999996</v>
      </c>
      <c r="J8" s="1">
        <f t="shared" si="2"/>
        <v>4.8</v>
      </c>
      <c r="K8" s="1">
        <f t="shared" si="2"/>
        <v>4.5999999999999996</v>
      </c>
      <c r="L8" s="1">
        <f t="shared" si="2"/>
        <v>4.8</v>
      </c>
      <c r="M8" s="1">
        <f t="shared" si="2"/>
        <v>4.5999999999999996</v>
      </c>
      <c r="N8" s="1">
        <f t="shared" si="2"/>
        <v>4.8</v>
      </c>
      <c r="O8" s="1">
        <f t="shared" si="2"/>
        <v>4.7</v>
      </c>
      <c r="P8" s="1">
        <f t="shared" si="2"/>
        <v>4.7</v>
      </c>
      <c r="Q8" s="1">
        <f t="shared" si="2"/>
        <v>4.5999999999999996</v>
      </c>
      <c r="R8" s="1">
        <f t="shared" si="2"/>
        <v>4.7</v>
      </c>
      <c r="S8" s="1">
        <f t="shared" si="2"/>
        <v>4.7</v>
      </c>
      <c r="T8" s="1">
        <f t="shared" si="2"/>
        <v>4.5999999999999996</v>
      </c>
      <c r="U8" s="1">
        <f t="shared" si="2"/>
        <v>4.5999999999999996</v>
      </c>
      <c r="V8" s="1">
        <f t="shared" si="2"/>
        <v>4.5999999999999996</v>
      </c>
      <c r="W8" s="1">
        <f t="shared" si="2"/>
        <v>4.5999999999999996</v>
      </c>
      <c r="X8" s="1">
        <f t="shared" si="2"/>
        <v>4.8</v>
      </c>
      <c r="Y8" s="1">
        <f t="shared" si="2"/>
        <v>4.5999999999999996</v>
      </c>
      <c r="Z8" s="1">
        <f t="shared" si="2"/>
        <v>4.5999999999999996</v>
      </c>
      <c r="AA8" s="1">
        <f t="shared" si="2"/>
        <v>4.5999999999999996</v>
      </c>
      <c r="AB8" s="1">
        <f t="shared" si="2"/>
        <v>4.5999999999999996</v>
      </c>
      <c r="AC8" s="1">
        <f t="shared" si="2"/>
        <v>4.7</v>
      </c>
      <c r="AD8" s="1">
        <f t="shared" si="2"/>
        <v>4.8</v>
      </c>
      <c r="AE8" s="1">
        <f t="shared" si="2"/>
        <v>4.7</v>
      </c>
      <c r="AF8" s="1">
        <f t="shared" si="2"/>
        <v>4.7</v>
      </c>
      <c r="AG8" s="1">
        <f t="shared" si="2"/>
        <v>4.5999999999999996</v>
      </c>
      <c r="AH8" s="1">
        <f t="shared" si="2"/>
        <v>4.5999999999999996</v>
      </c>
      <c r="AI8" s="1">
        <f t="shared" si="2"/>
        <v>4.7</v>
      </c>
      <c r="AJ8" s="1">
        <f t="shared" si="2"/>
        <v>4.5999999999999996</v>
      </c>
      <c r="AK8" s="1">
        <f t="shared" si="2"/>
        <v>4.5999999999999996</v>
      </c>
      <c r="AL8" s="1">
        <f t="shared" si="2"/>
        <v>4.5</v>
      </c>
      <c r="AM8" s="1">
        <f t="shared" si="2"/>
        <v>4.5</v>
      </c>
      <c r="AN8" s="1">
        <f t="shared" si="2"/>
        <v>4.4000000000000004</v>
      </c>
      <c r="AO8" s="1">
        <f t="shared" si="2"/>
        <v>4.8</v>
      </c>
      <c r="AP8" s="1">
        <f t="shared" si="2"/>
        <v>4.5999999999999996</v>
      </c>
      <c r="AQ8" s="1">
        <f t="shared" si="2"/>
        <v>4.5999999999999996</v>
      </c>
      <c r="AR8" s="1">
        <f t="shared" si="2"/>
        <v>4.5999999999999996</v>
      </c>
      <c r="AS8" s="1">
        <f t="shared" si="2"/>
        <v>4.8</v>
      </c>
      <c r="AT8" s="1">
        <f t="shared" si="2"/>
        <v>4.8</v>
      </c>
      <c r="AU8" s="1">
        <f t="shared" si="2"/>
        <v>4.8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47"/>
  <sheetViews>
    <sheetView workbookViewId="0"/>
  </sheetViews>
  <sheetFormatPr defaultColWidth="12.6640625" defaultRowHeight="15.75" customHeight="1" x14ac:dyDescent="0.25"/>
  <cols>
    <col min="1" max="1" width="6.44140625" customWidth="1"/>
    <col min="2" max="2" width="19.77734375" customWidth="1"/>
  </cols>
  <sheetData>
    <row r="1" spans="1:4" x14ac:dyDescent="0.25">
      <c r="A1" s="5" t="s">
        <v>343</v>
      </c>
      <c r="B1" s="5" t="s">
        <v>344</v>
      </c>
      <c r="C1" s="5" t="s">
        <v>345</v>
      </c>
      <c r="D1" s="5" t="s">
        <v>346</v>
      </c>
    </row>
    <row r="2" spans="1:4" x14ac:dyDescent="0.25">
      <c r="A2" s="5">
        <v>1</v>
      </c>
      <c r="B2" s="5" t="s">
        <v>294</v>
      </c>
      <c r="C2" s="5">
        <v>4.5999999999999996</v>
      </c>
      <c r="D2" s="5">
        <v>310</v>
      </c>
    </row>
    <row r="3" spans="1:4" x14ac:dyDescent="0.25">
      <c r="A3" s="5">
        <v>2</v>
      </c>
      <c r="B3" s="5" t="s">
        <v>295</v>
      </c>
      <c r="C3" s="5">
        <v>4.5999999999999996</v>
      </c>
      <c r="D3" s="5">
        <v>314</v>
      </c>
    </row>
    <row r="4" spans="1:4" x14ac:dyDescent="0.25">
      <c r="A4" s="5">
        <v>3</v>
      </c>
      <c r="B4" s="5" t="s">
        <v>296</v>
      </c>
      <c r="C4" s="5">
        <v>4.5999999999999996</v>
      </c>
      <c r="D4" s="5">
        <v>313</v>
      </c>
    </row>
    <row r="5" spans="1:4" x14ac:dyDescent="0.25">
      <c r="A5" s="5">
        <v>4</v>
      </c>
      <c r="B5" s="5" t="s">
        <v>297</v>
      </c>
      <c r="C5" s="5">
        <v>4.5</v>
      </c>
      <c r="D5" s="5">
        <v>307</v>
      </c>
    </row>
    <row r="6" spans="1:4" x14ac:dyDescent="0.25">
      <c r="A6" s="5">
        <v>5</v>
      </c>
      <c r="B6" s="5" t="s">
        <v>298</v>
      </c>
      <c r="C6" s="5">
        <v>4.5999999999999996</v>
      </c>
      <c r="D6" s="5">
        <v>313</v>
      </c>
    </row>
    <row r="7" spans="1:4" x14ac:dyDescent="0.25">
      <c r="A7" s="5">
        <v>6</v>
      </c>
      <c r="B7" s="5" t="s">
        <v>299</v>
      </c>
      <c r="C7" s="5">
        <v>4.7</v>
      </c>
      <c r="D7" s="5">
        <v>317</v>
      </c>
    </row>
    <row r="8" spans="1:4" x14ac:dyDescent="0.25">
      <c r="A8" s="5">
        <v>7</v>
      </c>
      <c r="B8" s="5" t="s">
        <v>300</v>
      </c>
      <c r="C8" s="5">
        <v>4.7</v>
      </c>
      <c r="D8" s="5">
        <v>317</v>
      </c>
    </row>
    <row r="9" spans="1:4" x14ac:dyDescent="0.25">
      <c r="A9" s="5">
        <v>8</v>
      </c>
      <c r="B9" s="5" t="s">
        <v>301</v>
      </c>
      <c r="C9" s="5">
        <v>4.5999999999999996</v>
      </c>
      <c r="D9" s="5">
        <v>314</v>
      </c>
    </row>
    <row r="10" spans="1:4" x14ac:dyDescent="0.25">
      <c r="A10" s="5">
        <v>9</v>
      </c>
      <c r="B10" s="5" t="s">
        <v>302</v>
      </c>
      <c r="C10" s="5">
        <v>4.8</v>
      </c>
      <c r="D10" s="5">
        <v>325</v>
      </c>
    </row>
    <row r="11" spans="1:4" x14ac:dyDescent="0.25">
      <c r="A11" s="5">
        <v>10</v>
      </c>
      <c r="B11" s="5" t="s">
        <v>303</v>
      </c>
      <c r="C11" s="5">
        <v>4.5999999999999996</v>
      </c>
      <c r="D11" s="5">
        <v>314</v>
      </c>
    </row>
    <row r="12" spans="1:4" x14ac:dyDescent="0.25">
      <c r="A12" s="5">
        <v>11</v>
      </c>
      <c r="B12" s="5" t="s">
        <v>304</v>
      </c>
      <c r="C12" s="5">
        <v>4.8</v>
      </c>
      <c r="D12" s="5">
        <v>327</v>
      </c>
    </row>
    <row r="13" spans="1:4" x14ac:dyDescent="0.25">
      <c r="A13" s="5">
        <v>12</v>
      </c>
      <c r="B13" s="5" t="s">
        <v>305</v>
      </c>
      <c r="C13" s="5">
        <v>4.5999999999999996</v>
      </c>
      <c r="D13" s="5">
        <v>316</v>
      </c>
    </row>
    <row r="14" spans="1:4" x14ac:dyDescent="0.25">
      <c r="A14" s="5">
        <v>13</v>
      </c>
      <c r="B14" s="5" t="s">
        <v>306</v>
      </c>
      <c r="C14" s="5">
        <v>4.8</v>
      </c>
      <c r="D14" s="5">
        <v>328</v>
      </c>
    </row>
    <row r="15" spans="1:4" x14ac:dyDescent="0.25">
      <c r="A15" s="5">
        <v>14</v>
      </c>
      <c r="B15" s="5" t="s">
        <v>306</v>
      </c>
      <c r="C15" s="5">
        <v>4.7</v>
      </c>
      <c r="D15" s="5">
        <v>322</v>
      </c>
    </row>
    <row r="16" spans="1:4" x14ac:dyDescent="0.25">
      <c r="A16" s="5">
        <v>15</v>
      </c>
      <c r="B16" s="5" t="s">
        <v>307</v>
      </c>
      <c r="C16" s="5">
        <v>4.7</v>
      </c>
      <c r="D16" s="5">
        <v>321</v>
      </c>
    </row>
    <row r="17" spans="1:4" x14ac:dyDescent="0.25">
      <c r="A17" s="5">
        <v>16</v>
      </c>
      <c r="B17" s="5" t="s">
        <v>308</v>
      </c>
      <c r="C17" s="5">
        <v>4.5999999999999996</v>
      </c>
      <c r="D17" s="5">
        <v>315</v>
      </c>
    </row>
    <row r="18" spans="1:4" x14ac:dyDescent="0.25">
      <c r="A18" s="5">
        <v>17</v>
      </c>
      <c r="B18" s="5" t="s">
        <v>309</v>
      </c>
      <c r="C18" s="5">
        <v>4.7</v>
      </c>
      <c r="D18" s="5">
        <v>321</v>
      </c>
    </row>
    <row r="19" spans="1:4" x14ac:dyDescent="0.25">
      <c r="A19" s="5">
        <v>18</v>
      </c>
      <c r="B19" s="5" t="s">
        <v>310</v>
      </c>
      <c r="C19" s="5">
        <v>4.7</v>
      </c>
      <c r="D19" s="5">
        <v>322</v>
      </c>
    </row>
    <row r="20" spans="1:4" x14ac:dyDescent="0.25">
      <c r="A20" s="5">
        <v>19</v>
      </c>
      <c r="B20" s="5" t="s">
        <v>311</v>
      </c>
      <c r="C20" s="5">
        <v>4.5999999999999996</v>
      </c>
      <c r="D20" s="5">
        <v>310</v>
      </c>
    </row>
    <row r="21" spans="1:4" x14ac:dyDescent="0.25">
      <c r="A21" s="5">
        <v>20</v>
      </c>
      <c r="B21" s="5" t="s">
        <v>312</v>
      </c>
      <c r="C21" s="5">
        <v>4.5999999999999996</v>
      </c>
      <c r="D21" s="5">
        <v>315</v>
      </c>
    </row>
    <row r="22" spans="1:4" x14ac:dyDescent="0.25">
      <c r="A22" s="5">
        <v>21</v>
      </c>
      <c r="B22" s="5" t="s">
        <v>313</v>
      </c>
      <c r="C22" s="5">
        <v>4.5999999999999996</v>
      </c>
      <c r="D22" s="5">
        <v>310</v>
      </c>
    </row>
    <row r="23" spans="1:4" x14ac:dyDescent="0.25">
      <c r="A23" s="5">
        <v>22</v>
      </c>
      <c r="B23" s="5" t="s">
        <v>314</v>
      </c>
      <c r="C23" s="5">
        <v>4.5999999999999996</v>
      </c>
      <c r="D23" s="5">
        <v>310</v>
      </c>
    </row>
    <row r="24" spans="1:4" x14ac:dyDescent="0.25">
      <c r="A24" s="5">
        <v>23</v>
      </c>
      <c r="B24" s="5" t="s">
        <v>315</v>
      </c>
      <c r="C24" s="5">
        <v>4.8</v>
      </c>
      <c r="D24" s="5">
        <v>325</v>
      </c>
    </row>
    <row r="25" spans="1:4" x14ac:dyDescent="0.25">
      <c r="A25" s="5">
        <v>24</v>
      </c>
      <c r="B25" s="5" t="s">
        <v>316</v>
      </c>
      <c r="C25" s="5">
        <v>4.5999999999999996</v>
      </c>
      <c r="D25" s="5">
        <v>312</v>
      </c>
    </row>
    <row r="26" spans="1:4" x14ac:dyDescent="0.25">
      <c r="A26" s="5">
        <v>25</v>
      </c>
      <c r="B26" s="5" t="s">
        <v>317</v>
      </c>
      <c r="C26" s="5">
        <v>4.5999999999999996</v>
      </c>
      <c r="D26" s="5">
        <v>314</v>
      </c>
    </row>
    <row r="27" spans="1:4" x14ac:dyDescent="0.25">
      <c r="A27" s="5">
        <v>26</v>
      </c>
      <c r="B27" s="5" t="s">
        <v>318</v>
      </c>
      <c r="C27" s="5">
        <v>4.5999999999999996</v>
      </c>
      <c r="D27" s="5">
        <v>315</v>
      </c>
    </row>
    <row r="28" spans="1:4" x14ac:dyDescent="0.25">
      <c r="A28" s="5">
        <v>27</v>
      </c>
      <c r="B28" s="5" t="s">
        <v>319</v>
      </c>
      <c r="C28" s="5">
        <v>4.5999999999999996</v>
      </c>
      <c r="D28" s="5">
        <v>311</v>
      </c>
    </row>
    <row r="29" spans="1:4" x14ac:dyDescent="0.25">
      <c r="A29" s="5">
        <v>28</v>
      </c>
      <c r="B29" s="5" t="s">
        <v>320</v>
      </c>
      <c r="C29" s="5">
        <v>4.7</v>
      </c>
      <c r="D29" s="5">
        <v>321</v>
      </c>
    </row>
    <row r="30" spans="1:4" x14ac:dyDescent="0.25">
      <c r="A30" s="5">
        <v>29</v>
      </c>
      <c r="B30" s="5" t="s">
        <v>321</v>
      </c>
      <c r="C30" s="5">
        <v>4.8</v>
      </c>
      <c r="D30" s="5">
        <v>324</v>
      </c>
    </row>
    <row r="31" spans="1:4" x14ac:dyDescent="0.25">
      <c r="A31" s="5">
        <v>30</v>
      </c>
      <c r="B31" s="5" t="s">
        <v>322</v>
      </c>
      <c r="C31" s="5">
        <v>4.7</v>
      </c>
      <c r="D31" s="5">
        <v>319</v>
      </c>
    </row>
    <row r="32" spans="1:4" x14ac:dyDescent="0.25">
      <c r="A32" s="5">
        <v>31</v>
      </c>
      <c r="B32" s="5" t="s">
        <v>323</v>
      </c>
      <c r="C32" s="5">
        <v>4.7</v>
      </c>
      <c r="D32" s="5">
        <v>322</v>
      </c>
    </row>
    <row r="33" spans="1:4" x14ac:dyDescent="0.25">
      <c r="A33" s="5">
        <v>32</v>
      </c>
      <c r="B33" s="5" t="s">
        <v>324</v>
      </c>
      <c r="C33" s="5">
        <v>4.5999999999999996</v>
      </c>
      <c r="D33" s="5">
        <v>314</v>
      </c>
    </row>
    <row r="34" spans="1:4" x14ac:dyDescent="0.25">
      <c r="A34" s="5">
        <v>33</v>
      </c>
      <c r="B34" s="5" t="s">
        <v>325</v>
      </c>
      <c r="C34" s="5">
        <v>4.5999999999999996</v>
      </c>
      <c r="D34" s="5">
        <v>310</v>
      </c>
    </row>
    <row r="35" spans="1:4" x14ac:dyDescent="0.25">
      <c r="A35" s="5">
        <v>34</v>
      </c>
      <c r="B35" s="5" t="s">
        <v>326</v>
      </c>
      <c r="C35" s="5">
        <v>4.7</v>
      </c>
      <c r="D35" s="5">
        <v>319</v>
      </c>
    </row>
    <row r="36" spans="1:4" x14ac:dyDescent="0.25">
      <c r="A36" s="5">
        <v>35</v>
      </c>
      <c r="B36" s="5" t="s">
        <v>327</v>
      </c>
      <c r="C36" s="5">
        <v>4.5999999999999996</v>
      </c>
      <c r="D36" s="5">
        <v>313</v>
      </c>
    </row>
    <row r="37" spans="1:4" x14ac:dyDescent="0.25">
      <c r="A37" s="5">
        <v>36</v>
      </c>
      <c r="B37" s="5" t="s">
        <v>328</v>
      </c>
      <c r="C37" s="5">
        <v>4.5999999999999996</v>
      </c>
      <c r="D37" s="5">
        <v>310</v>
      </c>
    </row>
    <row r="38" spans="1:4" x14ac:dyDescent="0.25">
      <c r="A38" s="5">
        <v>37</v>
      </c>
      <c r="B38" s="5" t="s">
        <v>329</v>
      </c>
      <c r="C38" s="5">
        <v>4.5</v>
      </c>
      <c r="D38" s="5">
        <v>306</v>
      </c>
    </row>
    <row r="39" spans="1:4" x14ac:dyDescent="0.25">
      <c r="A39" s="5">
        <v>38</v>
      </c>
      <c r="B39" s="5" t="s">
        <v>330</v>
      </c>
      <c r="C39" s="5">
        <v>4.5</v>
      </c>
      <c r="D39" s="5">
        <v>307</v>
      </c>
    </row>
    <row r="40" spans="1:4" x14ac:dyDescent="0.25">
      <c r="A40" s="5">
        <v>39</v>
      </c>
      <c r="B40" s="5" t="s">
        <v>331</v>
      </c>
      <c r="C40" s="5">
        <v>4.4000000000000004</v>
      </c>
      <c r="D40" s="5">
        <v>300</v>
      </c>
    </row>
    <row r="41" spans="1:4" x14ac:dyDescent="0.25">
      <c r="A41" s="5">
        <v>40</v>
      </c>
      <c r="B41" s="5" t="s">
        <v>332</v>
      </c>
      <c r="C41" s="5">
        <v>4.8</v>
      </c>
      <c r="D41" s="5">
        <v>327</v>
      </c>
    </row>
    <row r="42" spans="1:4" x14ac:dyDescent="0.25">
      <c r="A42" s="5">
        <v>41</v>
      </c>
      <c r="B42" s="5" t="s">
        <v>333</v>
      </c>
      <c r="C42" s="5">
        <v>4.5999999999999996</v>
      </c>
      <c r="D42" s="5">
        <v>316</v>
      </c>
    </row>
    <row r="43" spans="1:4" x14ac:dyDescent="0.25">
      <c r="A43" s="5">
        <v>42</v>
      </c>
      <c r="B43" s="5" t="s">
        <v>334</v>
      </c>
      <c r="C43" s="5">
        <v>4.5999999999999996</v>
      </c>
      <c r="D43" s="5">
        <v>315</v>
      </c>
    </row>
    <row r="44" spans="1:4" x14ac:dyDescent="0.25">
      <c r="A44" s="5">
        <v>43</v>
      </c>
      <c r="B44" s="5" t="s">
        <v>335</v>
      </c>
      <c r="C44" s="5">
        <v>4.5999999999999996</v>
      </c>
      <c r="D44" s="5">
        <v>315</v>
      </c>
    </row>
    <row r="45" spans="1:4" x14ac:dyDescent="0.25">
      <c r="A45" s="5">
        <v>44</v>
      </c>
      <c r="B45" s="5" t="s">
        <v>336</v>
      </c>
      <c r="C45" s="5">
        <v>4.8</v>
      </c>
      <c r="D45" s="5">
        <v>326</v>
      </c>
    </row>
    <row r="46" spans="1:4" x14ac:dyDescent="0.25">
      <c r="A46" s="5">
        <v>45</v>
      </c>
      <c r="B46" s="5" t="s">
        <v>337</v>
      </c>
      <c r="C46" s="5">
        <v>4.8</v>
      </c>
      <c r="D46" s="5">
        <v>324</v>
      </c>
    </row>
    <row r="47" spans="1:4" x14ac:dyDescent="0.25">
      <c r="A47" s="5">
        <v>46</v>
      </c>
      <c r="B47" s="5" t="s">
        <v>338</v>
      </c>
      <c r="C47" s="5">
        <v>4.8</v>
      </c>
      <c r="D47" s="5">
        <v>328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59"/>
  <sheetViews>
    <sheetView workbookViewId="0"/>
  </sheetViews>
  <sheetFormatPr defaultColWidth="12.6640625" defaultRowHeight="15.75" customHeight="1" x14ac:dyDescent="0.25"/>
  <cols>
    <col min="1" max="1" width="71.88671875" customWidth="1"/>
  </cols>
  <sheetData>
    <row r="1" spans="1:9" x14ac:dyDescent="0.25">
      <c r="A1" s="6" t="s">
        <v>183</v>
      </c>
      <c r="G1" s="6"/>
      <c r="H1" s="5"/>
      <c r="I1" s="7"/>
    </row>
    <row r="2" spans="1:9" x14ac:dyDescent="0.25">
      <c r="A2" s="5" t="s">
        <v>207</v>
      </c>
      <c r="B2" s="7">
        <f t="shared" ref="B2:B4" si="0">C2/17</f>
        <v>1</v>
      </c>
      <c r="C2" s="5">
        <v>17</v>
      </c>
      <c r="G2" s="8"/>
      <c r="H2" s="7"/>
      <c r="I2" s="7"/>
    </row>
    <row r="3" spans="1:9" x14ac:dyDescent="0.25">
      <c r="A3" s="5" t="s">
        <v>225</v>
      </c>
      <c r="B3" s="7">
        <f t="shared" si="0"/>
        <v>0</v>
      </c>
      <c r="C3" s="5">
        <v>0</v>
      </c>
      <c r="G3" s="9"/>
      <c r="H3" s="7"/>
      <c r="I3" s="7"/>
    </row>
    <row r="4" spans="1:9" x14ac:dyDescent="0.25">
      <c r="A4" s="5" t="s">
        <v>347</v>
      </c>
      <c r="B4" s="7">
        <f t="shared" si="0"/>
        <v>0</v>
      </c>
      <c r="C4" s="5">
        <v>0</v>
      </c>
      <c r="D4" s="5"/>
      <c r="H4" s="10"/>
    </row>
    <row r="5" spans="1:9" x14ac:dyDescent="0.25">
      <c r="A5" s="11"/>
      <c r="B5" s="5"/>
      <c r="C5" s="7"/>
      <c r="D5" s="5"/>
    </row>
    <row r="6" spans="1:9" x14ac:dyDescent="0.25">
      <c r="A6" s="6" t="s">
        <v>184</v>
      </c>
    </row>
    <row r="7" spans="1:9" x14ac:dyDescent="0.25">
      <c r="A7" s="5" t="s">
        <v>208</v>
      </c>
      <c r="B7" s="7">
        <f t="shared" ref="B7:B9" si="1">C7/17</f>
        <v>0.94117647058823528</v>
      </c>
      <c r="C7" s="5">
        <v>16</v>
      </c>
    </row>
    <row r="8" spans="1:9" x14ac:dyDescent="0.25">
      <c r="A8" s="5" t="s">
        <v>348</v>
      </c>
      <c r="B8" s="7">
        <f t="shared" si="1"/>
        <v>5.8823529411764705E-2</v>
      </c>
      <c r="C8" s="5">
        <v>1</v>
      </c>
    </row>
    <row r="9" spans="1:9" x14ac:dyDescent="0.25">
      <c r="A9" s="5" t="s">
        <v>349</v>
      </c>
      <c r="B9" s="7">
        <f t="shared" si="1"/>
        <v>0</v>
      </c>
      <c r="C9" s="5">
        <v>0</v>
      </c>
      <c r="D9" s="5"/>
    </row>
    <row r="10" spans="1:9" x14ac:dyDescent="0.25">
      <c r="A10" s="11"/>
      <c r="B10" s="5"/>
      <c r="C10" s="7"/>
      <c r="D10" s="5"/>
    </row>
    <row r="11" spans="1:9" x14ac:dyDescent="0.25">
      <c r="A11" s="6" t="s">
        <v>185</v>
      </c>
    </row>
    <row r="12" spans="1:9" x14ac:dyDescent="0.25">
      <c r="A12" s="5" t="s">
        <v>209</v>
      </c>
      <c r="B12" s="7">
        <f t="shared" ref="B12:B14" si="2">C12/17</f>
        <v>0.82352941176470584</v>
      </c>
      <c r="C12" s="5">
        <v>14</v>
      </c>
    </row>
    <row r="13" spans="1:9" x14ac:dyDescent="0.25">
      <c r="A13" s="5" t="s">
        <v>229</v>
      </c>
      <c r="B13" s="7">
        <f t="shared" si="2"/>
        <v>0.17647058823529413</v>
      </c>
      <c r="C13" s="5">
        <v>3</v>
      </c>
    </row>
    <row r="14" spans="1:9" x14ac:dyDescent="0.25">
      <c r="A14" s="5" t="s">
        <v>350</v>
      </c>
      <c r="B14" s="7">
        <f t="shared" si="2"/>
        <v>0</v>
      </c>
      <c r="C14" s="5">
        <v>0</v>
      </c>
      <c r="D14" s="5"/>
    </row>
    <row r="15" spans="1:9" x14ac:dyDescent="0.25">
      <c r="A15" s="11"/>
      <c r="B15" s="5"/>
      <c r="C15" s="7">
        <f>D15/17</f>
        <v>0</v>
      </c>
      <c r="D15" s="5"/>
    </row>
    <row r="16" spans="1:9" x14ac:dyDescent="0.25">
      <c r="A16" s="6" t="s">
        <v>186</v>
      </c>
    </row>
    <row r="17" spans="1:4" x14ac:dyDescent="0.25">
      <c r="A17" s="5" t="s">
        <v>286</v>
      </c>
      <c r="B17" s="7">
        <f t="shared" ref="B17:B19" si="3">C17/17</f>
        <v>0.23529411764705882</v>
      </c>
      <c r="C17" s="5">
        <v>4</v>
      </c>
    </row>
    <row r="18" spans="1:4" x14ac:dyDescent="0.25">
      <c r="A18" s="5" t="s">
        <v>210</v>
      </c>
      <c r="B18" s="7">
        <f t="shared" si="3"/>
        <v>0.76470588235294112</v>
      </c>
      <c r="C18" s="5">
        <v>13</v>
      </c>
    </row>
    <row r="19" spans="1:4" x14ac:dyDescent="0.25">
      <c r="A19" s="5" t="s">
        <v>288</v>
      </c>
      <c r="B19" s="7">
        <f t="shared" si="3"/>
        <v>0</v>
      </c>
      <c r="C19" s="5">
        <v>0</v>
      </c>
      <c r="D19" s="5"/>
    </row>
    <row r="20" spans="1:4" x14ac:dyDescent="0.25">
      <c r="A20" s="11"/>
      <c r="B20" s="5"/>
      <c r="C20" s="7">
        <f>D20/17</f>
        <v>0</v>
      </c>
      <c r="D20" s="5"/>
    </row>
    <row r="21" spans="1:4" x14ac:dyDescent="0.25">
      <c r="A21" s="6" t="s">
        <v>187</v>
      </c>
    </row>
    <row r="22" spans="1:4" x14ac:dyDescent="0.25">
      <c r="A22" s="5" t="s">
        <v>211</v>
      </c>
      <c r="B22" s="7">
        <f t="shared" ref="B22:B24" si="4">C22/17</f>
        <v>0.82352941176470584</v>
      </c>
      <c r="C22" s="5">
        <v>14</v>
      </c>
    </row>
    <row r="23" spans="1:4" x14ac:dyDescent="0.25">
      <c r="A23" s="5" t="s">
        <v>230</v>
      </c>
      <c r="B23" s="7">
        <f t="shared" si="4"/>
        <v>0.17647058823529413</v>
      </c>
      <c r="C23" s="5">
        <v>3</v>
      </c>
    </row>
    <row r="24" spans="1:4" x14ac:dyDescent="0.25">
      <c r="A24" s="5" t="s">
        <v>289</v>
      </c>
      <c r="B24" s="7">
        <f t="shared" si="4"/>
        <v>0</v>
      </c>
      <c r="C24" s="5">
        <v>0</v>
      </c>
      <c r="D24" s="5"/>
    </row>
    <row r="25" spans="1:4" x14ac:dyDescent="0.25">
      <c r="A25" s="11"/>
      <c r="B25" s="5"/>
      <c r="C25" s="7">
        <f>D25/17</f>
        <v>0</v>
      </c>
      <c r="D25" s="5"/>
    </row>
    <row r="26" spans="1:4" x14ac:dyDescent="0.25">
      <c r="A26" s="6" t="s">
        <v>188</v>
      </c>
    </row>
    <row r="27" spans="1:4" x14ac:dyDescent="0.25">
      <c r="A27" s="1" t="s">
        <v>211</v>
      </c>
      <c r="B27" s="7">
        <f t="shared" ref="B27:B29" si="5">C27/17</f>
        <v>0.82352941176470584</v>
      </c>
      <c r="C27" s="5">
        <v>14</v>
      </c>
    </row>
    <row r="28" spans="1:4" x14ac:dyDescent="0.25">
      <c r="A28" s="1" t="s">
        <v>230</v>
      </c>
      <c r="B28" s="7">
        <f t="shared" si="5"/>
        <v>0.17647058823529413</v>
      </c>
      <c r="C28" s="5">
        <v>3</v>
      </c>
    </row>
    <row r="29" spans="1:4" x14ac:dyDescent="0.25">
      <c r="A29" s="1" t="s">
        <v>289</v>
      </c>
      <c r="B29" s="7">
        <f t="shared" si="5"/>
        <v>0</v>
      </c>
      <c r="C29" s="5">
        <v>0</v>
      </c>
      <c r="D29" s="5"/>
    </row>
    <row r="30" spans="1:4" x14ac:dyDescent="0.25">
      <c r="A30" s="11"/>
      <c r="B30" s="5"/>
      <c r="C30" s="7">
        <f>D30/17</f>
        <v>0</v>
      </c>
      <c r="D30" s="5"/>
    </row>
    <row r="31" spans="1:4" x14ac:dyDescent="0.25">
      <c r="A31" s="6" t="s">
        <v>189</v>
      </c>
    </row>
    <row r="32" spans="1:4" x14ac:dyDescent="0.25">
      <c r="A32" s="5" t="s">
        <v>212</v>
      </c>
      <c r="B32" s="7">
        <f t="shared" ref="B32:B34" si="6">C32/17</f>
        <v>1</v>
      </c>
      <c r="C32" s="5">
        <v>17</v>
      </c>
    </row>
    <row r="33" spans="1:4" x14ac:dyDescent="0.25">
      <c r="A33" s="5" t="s">
        <v>287</v>
      </c>
      <c r="B33" s="7">
        <f t="shared" si="6"/>
        <v>0</v>
      </c>
      <c r="C33" s="5">
        <v>0</v>
      </c>
    </row>
    <row r="34" spans="1:4" x14ac:dyDescent="0.25">
      <c r="A34" s="5" t="s">
        <v>290</v>
      </c>
      <c r="B34" s="7">
        <f t="shared" si="6"/>
        <v>0</v>
      </c>
      <c r="C34" s="5">
        <v>0</v>
      </c>
      <c r="D34" s="5"/>
    </row>
    <row r="35" spans="1:4" x14ac:dyDescent="0.25">
      <c r="A35" s="11"/>
      <c r="B35" s="5"/>
      <c r="C35" s="7">
        <f>D35/17</f>
        <v>0</v>
      </c>
      <c r="D35" s="5"/>
    </row>
    <row r="36" spans="1:4" x14ac:dyDescent="0.25">
      <c r="A36" s="6" t="s">
        <v>190</v>
      </c>
    </row>
    <row r="37" spans="1:4" x14ac:dyDescent="0.25">
      <c r="A37" s="5" t="s">
        <v>212</v>
      </c>
      <c r="B37" s="7">
        <f t="shared" ref="B37:B39" si="7">C37/17</f>
        <v>0.94117647058823528</v>
      </c>
      <c r="C37" s="5">
        <v>16</v>
      </c>
    </row>
    <row r="38" spans="1:4" x14ac:dyDescent="0.25">
      <c r="A38" s="5" t="s">
        <v>241</v>
      </c>
      <c r="B38" s="7">
        <f t="shared" si="7"/>
        <v>5.8823529411764705E-2</v>
      </c>
      <c r="C38" s="5">
        <v>1</v>
      </c>
    </row>
    <row r="39" spans="1:4" x14ac:dyDescent="0.25">
      <c r="A39" s="5" t="s">
        <v>291</v>
      </c>
      <c r="B39" s="7">
        <f t="shared" si="7"/>
        <v>0</v>
      </c>
      <c r="C39" s="5">
        <v>0</v>
      </c>
      <c r="D39" s="5"/>
    </row>
    <row r="40" spans="1:4" x14ac:dyDescent="0.25">
      <c r="A40" s="11"/>
      <c r="B40" s="5"/>
      <c r="C40" s="7">
        <f>D40/17</f>
        <v>0</v>
      </c>
      <c r="D40" s="5"/>
    </row>
    <row r="41" spans="1:4" x14ac:dyDescent="0.25">
      <c r="A41" s="6" t="s">
        <v>191</v>
      </c>
    </row>
    <row r="42" spans="1:4" x14ac:dyDescent="0.25">
      <c r="A42" s="5" t="s">
        <v>212</v>
      </c>
      <c r="B42" s="7">
        <f t="shared" ref="B42:B44" si="8">C42/17</f>
        <v>0.94117647058823528</v>
      </c>
      <c r="C42" s="5">
        <v>16</v>
      </c>
    </row>
    <row r="43" spans="1:4" x14ac:dyDescent="0.25">
      <c r="A43" s="5" t="s">
        <v>241</v>
      </c>
      <c r="B43" s="7">
        <f t="shared" si="8"/>
        <v>5.8823529411764705E-2</v>
      </c>
      <c r="C43" s="5">
        <v>1</v>
      </c>
    </row>
    <row r="44" spans="1:4" x14ac:dyDescent="0.25">
      <c r="A44" s="5" t="s">
        <v>291</v>
      </c>
      <c r="B44" s="7">
        <f t="shared" si="8"/>
        <v>0</v>
      </c>
      <c r="C44" s="5">
        <v>0</v>
      </c>
      <c r="D44" s="5"/>
    </row>
    <row r="45" spans="1:4" x14ac:dyDescent="0.25">
      <c r="A45" s="11"/>
      <c r="B45" s="5"/>
      <c r="C45" s="7">
        <f>D45/17</f>
        <v>0</v>
      </c>
      <c r="D45" s="5"/>
    </row>
    <row r="46" spans="1:4" x14ac:dyDescent="0.25">
      <c r="A46" s="6" t="s">
        <v>192</v>
      </c>
    </row>
    <row r="47" spans="1:4" x14ac:dyDescent="0.25">
      <c r="A47" s="5" t="s">
        <v>211</v>
      </c>
      <c r="B47" s="7">
        <f t="shared" ref="B47:B49" si="9">C47/17</f>
        <v>0.76470588235294112</v>
      </c>
      <c r="C47" s="5">
        <v>13</v>
      </c>
    </row>
    <row r="48" spans="1:4" x14ac:dyDescent="0.25">
      <c r="A48" s="5" t="s">
        <v>230</v>
      </c>
      <c r="B48" s="7">
        <f t="shared" si="9"/>
        <v>0.23529411764705882</v>
      </c>
      <c r="C48" s="5">
        <v>4</v>
      </c>
    </row>
    <row r="49" spans="1:4" x14ac:dyDescent="0.25">
      <c r="A49" s="5" t="s">
        <v>289</v>
      </c>
      <c r="B49" s="7">
        <f t="shared" si="9"/>
        <v>0</v>
      </c>
      <c r="C49" s="5">
        <v>0</v>
      </c>
      <c r="D49" s="5"/>
    </row>
    <row r="50" spans="1:4" x14ac:dyDescent="0.25">
      <c r="A50" s="11"/>
      <c r="B50" s="5"/>
      <c r="C50" s="7">
        <f>D50/17</f>
        <v>0</v>
      </c>
      <c r="D50" s="5"/>
    </row>
    <row r="51" spans="1:4" x14ac:dyDescent="0.25">
      <c r="A51" s="6" t="s">
        <v>193</v>
      </c>
    </row>
    <row r="52" spans="1:4" x14ac:dyDescent="0.25">
      <c r="A52" s="5" t="s">
        <v>208</v>
      </c>
      <c r="B52" s="7">
        <f t="shared" ref="B52:B54" si="10">C52/17</f>
        <v>0.94117647058823528</v>
      </c>
      <c r="C52" s="5">
        <v>16</v>
      </c>
    </row>
    <row r="53" spans="1:4" x14ac:dyDescent="0.25">
      <c r="A53" s="5" t="s">
        <v>242</v>
      </c>
      <c r="B53" s="7">
        <f t="shared" si="10"/>
        <v>5.8823529411764705E-2</v>
      </c>
      <c r="C53" s="5">
        <v>1</v>
      </c>
    </row>
    <row r="54" spans="1:4" x14ac:dyDescent="0.25">
      <c r="A54" s="5" t="s">
        <v>292</v>
      </c>
      <c r="B54" s="7">
        <f t="shared" si="10"/>
        <v>0</v>
      </c>
      <c r="C54" s="5">
        <v>0</v>
      </c>
      <c r="D54" s="5"/>
    </row>
    <row r="55" spans="1:4" x14ac:dyDescent="0.25">
      <c r="A55" s="11"/>
      <c r="B55" s="5"/>
      <c r="C55" s="7">
        <f>D55/17</f>
        <v>0</v>
      </c>
      <c r="D55" s="5"/>
    </row>
    <row r="56" spans="1:4" x14ac:dyDescent="0.25">
      <c r="A56" s="6" t="s">
        <v>194</v>
      </c>
    </row>
    <row r="57" spans="1:4" x14ac:dyDescent="0.25">
      <c r="A57" s="5" t="s">
        <v>213</v>
      </c>
      <c r="B57" s="7">
        <f t="shared" ref="B57:B59" si="11">C57/17</f>
        <v>0.35294117647058826</v>
      </c>
      <c r="C57" s="5">
        <v>6</v>
      </c>
    </row>
    <row r="58" spans="1:4" x14ac:dyDescent="0.25">
      <c r="A58" s="5" t="s">
        <v>219</v>
      </c>
      <c r="B58" s="7">
        <f t="shared" si="11"/>
        <v>0.6470588235294118</v>
      </c>
      <c r="C58" s="5">
        <v>11</v>
      </c>
    </row>
    <row r="59" spans="1:4" x14ac:dyDescent="0.25">
      <c r="A59" s="5" t="s">
        <v>293</v>
      </c>
      <c r="B59" s="7">
        <f t="shared" si="11"/>
        <v>0</v>
      </c>
      <c r="C59" s="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Form Responses 1</vt:lpstr>
      <vt:lpstr>base data</vt:lpstr>
      <vt:lpstr>Communication</vt:lpstr>
      <vt:lpstr>Quality</vt:lpstr>
      <vt:lpstr>Competency</vt:lpstr>
      <vt:lpstr>Usefulness of topic</vt:lpstr>
      <vt:lpstr>Resource Person Overall </vt:lpstr>
      <vt:lpstr>Resource Person Graph </vt:lpstr>
      <vt:lpstr>Sheet9</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Soham Kothari</cp:lastModifiedBy>
  <dcterms:modified xsi:type="dcterms:W3CDTF">2023-06-23T10:16:01Z</dcterms:modified>
</cp:coreProperties>
</file>