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3" sheetId="2" r:id="rId5"/>
    <sheet state="visible" name="Sheet10" sheetId="3" r:id="rId6"/>
    <sheet state="visible" name="Sheet11" sheetId="4" r:id="rId7"/>
    <sheet state="visible" name="Sheet7" sheetId="5" r:id="rId8"/>
    <sheet state="visible" name="Sheet9" sheetId="6" r:id="rId9"/>
    <sheet state="visible" name="Partcipants list state wise" sheetId="7" r:id="rId10"/>
    <sheet state="visible" name="Whats App Contact" sheetId="8" r:id="rId11"/>
    <sheet state="visible" name="State" sheetId="9" r:id="rId12"/>
    <sheet state="visible" name="Full Name" sheetId="10" r:id="rId13"/>
    <sheet state="visible" name="Admission letter" sheetId="11" r:id="rId14"/>
    <sheet state="visible" name="Sheet8" sheetId="12" r:id="rId15"/>
    <sheet state="visible" name="Sheet12" sheetId="13" r:id="rId16"/>
    <sheet state="hidden" name="DO NOT DELETE - AutoCrat Job Se" sheetId="14" r:id="rId17"/>
  </sheets>
  <definedNames/>
  <calcPr/>
</workbook>
</file>

<file path=xl/sharedStrings.xml><?xml version="1.0" encoding="utf-8"?>
<sst xmlns="http://schemas.openxmlformats.org/spreadsheetml/2006/main" count="6061" uniqueCount="917">
  <si>
    <t>Timestamp</t>
  </si>
  <si>
    <t>Email Address</t>
  </si>
  <si>
    <t>Online Transaction Reference Number (                         A/C Name	: Director, HRDC Indore,                                                                                                                                                          Bank Name	: State Bank of India,                                                                                                                                                                                    Branch		: DAVV Campus, Khandwa Road, Indore,                                                                                                                                                     A/C Number : 53014520034 ,                                                                                                                                                                  IFSC Code 	: SBIN0030389)</t>
  </si>
  <si>
    <t xml:space="preserve">Online Transaction Receipt  </t>
  </si>
  <si>
    <t xml:space="preserve">Transaction Date  </t>
  </si>
  <si>
    <t>payment done</t>
  </si>
  <si>
    <t>Salutation</t>
  </si>
  <si>
    <t xml:space="preserve">First Name </t>
  </si>
  <si>
    <t xml:space="preserve">Last Name </t>
  </si>
  <si>
    <t xml:space="preserve">Designation </t>
  </si>
  <si>
    <t>Email Address (Gmail ID)</t>
  </si>
  <si>
    <t>Only Whats app Mobile (Fill up your Only Whats app Mobile number)</t>
  </si>
  <si>
    <t>Address of Correspondence</t>
  </si>
  <si>
    <t>College</t>
  </si>
  <si>
    <t>City</t>
  </si>
  <si>
    <t>State</t>
  </si>
  <si>
    <t>Subject</t>
  </si>
  <si>
    <t>Date of Birth</t>
  </si>
  <si>
    <t>Sex</t>
  </si>
  <si>
    <t>Marital Status</t>
  </si>
  <si>
    <t xml:space="preserve">Category </t>
  </si>
  <si>
    <t xml:space="preserve">Date of Joining As: Lecturer: </t>
  </si>
  <si>
    <t>hrishikesh.talukdar575@gmail.com</t>
  </si>
  <si>
    <t>IHQ7401960</t>
  </si>
  <si>
    <t>https://drive.google.com/open?id=1liJfWhHvS42c2F89gnqDz2mLBXGhZdea</t>
  </si>
  <si>
    <t>Dr.</t>
  </si>
  <si>
    <t>HRISHIKESH</t>
  </si>
  <si>
    <t>TALUKDAR</t>
  </si>
  <si>
    <t>ASSISTANT PROFESSOR</t>
  </si>
  <si>
    <t>hrishikeshtalukdar575@gmail.com</t>
  </si>
  <si>
    <t>ADP COLLEGE, NAGAON, 782002, ASSAM</t>
  </si>
  <si>
    <t>ANANDARAM DHEKIAL PHOOKAN COLLEGE</t>
  </si>
  <si>
    <t>NAGAON</t>
  </si>
  <si>
    <t>ASSAM</t>
  </si>
  <si>
    <t>PHYSICS</t>
  </si>
  <si>
    <t>Male</t>
  </si>
  <si>
    <t>Married</t>
  </si>
  <si>
    <t>General</t>
  </si>
  <si>
    <t>atul.jaybhaye@hnlu.ac.in</t>
  </si>
  <si>
    <t>https://drive.google.com/open?id=1UDuRAZc5X0eCLjAij_y0OF7_Nr-557Cn</t>
  </si>
  <si>
    <t>Atul</t>
  </si>
  <si>
    <t>Jaybhaye</t>
  </si>
  <si>
    <t>Assistant Professor - Law</t>
  </si>
  <si>
    <t>Block E/G-2, Hidayatullah National Law University, Atal Nagar, Post- Uparwara, PIN - 492002, Raipur, Chhattisgarh</t>
  </si>
  <si>
    <t>Hidayatullah National Law University, Raipur</t>
  </si>
  <si>
    <t>Raipur</t>
  </si>
  <si>
    <t>Chhattisgarh</t>
  </si>
  <si>
    <t>Law</t>
  </si>
  <si>
    <t>shivangi19dahiya@gmail.com</t>
  </si>
  <si>
    <t>https://drive.google.com/open?id=1nEp-QwXIvxa9TnWuSMvcPIbrNBucB2TU</t>
  </si>
  <si>
    <t>Mrs.</t>
  </si>
  <si>
    <t>Shivangi</t>
  </si>
  <si>
    <t>Dahiya</t>
  </si>
  <si>
    <t xml:space="preserve">Assistant professor </t>
  </si>
  <si>
    <t xml:space="preserve">Gram khaira near primary school khaira amaudha road satna. M. P. </t>
  </si>
  <si>
    <t>Govt college birsingpur distt satna</t>
  </si>
  <si>
    <t>Satna</t>
  </si>
  <si>
    <t xml:space="preserve">M. P. </t>
  </si>
  <si>
    <t>Sociology</t>
  </si>
  <si>
    <t>Female</t>
  </si>
  <si>
    <t>SC</t>
  </si>
  <si>
    <t>dutta3dharitree@gmail.com</t>
  </si>
  <si>
    <t>IHQ7507831</t>
  </si>
  <si>
    <t>https://drive.google.com/open?id=19NyqCGpV_AOWdZJRhtQR-0VoYoaG7FuG</t>
  </si>
  <si>
    <t>DHARITREE</t>
  </si>
  <si>
    <t>DUTTA</t>
  </si>
  <si>
    <t>Assistant Professor</t>
  </si>
  <si>
    <t>Department of Physics, ADP College, Nagaon, Assam-782002</t>
  </si>
  <si>
    <t>Anandaram Dhekial Phookan College</t>
  </si>
  <si>
    <t>Nagaon</t>
  </si>
  <si>
    <t>Assam</t>
  </si>
  <si>
    <t>Physics</t>
  </si>
  <si>
    <t>Unmarried</t>
  </si>
  <si>
    <t>parmanandpatidar124@gmail.com</t>
  </si>
  <si>
    <t>BKIDY22262876380</t>
  </si>
  <si>
    <t>https://drive.google.com/open?id=1Kc5sE0_Q98YWAOJ8z8QTdW5YVxuD_Ing</t>
  </si>
  <si>
    <t xml:space="preserve">Parmanand </t>
  </si>
  <si>
    <t>Patidar</t>
  </si>
  <si>
    <t xml:space="preserve">39,Ganesh vihar cat road Rau .indore </t>
  </si>
  <si>
    <t xml:space="preserve">Govt.College kannod dist dewas </t>
  </si>
  <si>
    <t xml:space="preserve">Kannod </t>
  </si>
  <si>
    <t xml:space="preserve">Madhya Pradesh </t>
  </si>
  <si>
    <t>Hindi</t>
  </si>
  <si>
    <t>OBC</t>
  </si>
  <si>
    <t>babita.research@gmail.com</t>
  </si>
  <si>
    <t>Madhya Pradesh</t>
  </si>
  <si>
    <t>https://drive.google.com/open?id=1APbc_bN3nC58veplkdSOWa0S9WHJrQAw</t>
  </si>
  <si>
    <t>Babita</t>
  </si>
  <si>
    <t>Rathore</t>
  </si>
  <si>
    <t>08120442777</t>
  </si>
  <si>
    <t>56, Patel Nagar colony, Bharat Talkies , Hamidia Road , Bhopal</t>
  </si>
  <si>
    <t>Govt. Maharani Laxmi Bai Girls PG Autonomous College</t>
  </si>
  <si>
    <t>Bhopal</t>
  </si>
  <si>
    <t>Zoology</t>
  </si>
  <si>
    <t>punamd1107@gmail.com</t>
  </si>
  <si>
    <t>https://drive.google.com/open?id=1ssWE5v4Er9J6hWjzUOoQgfT65x0hO_fQ</t>
  </si>
  <si>
    <t>Miss</t>
  </si>
  <si>
    <t xml:space="preserve">POONAM </t>
  </si>
  <si>
    <t xml:space="preserve">DHANDE </t>
  </si>
  <si>
    <t xml:space="preserve">Assistant Professor </t>
  </si>
  <si>
    <t>Govt.Tulsi College Anuppur, district Anuppur
Jaithari Road(M.P.)</t>
  </si>
  <si>
    <t xml:space="preserve">Govt.Tulsi College Anuppur </t>
  </si>
  <si>
    <t xml:space="preserve">Anuppur </t>
  </si>
  <si>
    <t xml:space="preserve">History </t>
  </si>
  <si>
    <t>kolvinod77@gmail.com</t>
  </si>
  <si>
    <t>https://drive.google.com/open?id=1ITPoRnFnzHmwzq3uBl-x51IxWa4ERXbv</t>
  </si>
  <si>
    <t>Mr.</t>
  </si>
  <si>
    <t>Vinod Kumar</t>
  </si>
  <si>
    <t>Kol</t>
  </si>
  <si>
    <t>Govt. Tulsi College, Anuppur (M.P)
484224</t>
  </si>
  <si>
    <t>Govt. Tulsi College, Anuppur</t>
  </si>
  <si>
    <t>Anuppur</t>
  </si>
  <si>
    <t>M.P</t>
  </si>
  <si>
    <t>ST</t>
  </si>
  <si>
    <t>pankajkalita180188@gmail.com</t>
  </si>
  <si>
    <t>CICAgJDCxJq_Ag</t>
  </si>
  <si>
    <t>https://drive.google.com/open?id=1fLspyf6Cj8ymMYxB6pZOVuUQCFvLsed9</t>
  </si>
  <si>
    <t>Pankaj</t>
  </si>
  <si>
    <t>Kalita</t>
  </si>
  <si>
    <t>Department of Zoology, Eastern Karbi Anglong College, Sarihajan, Karbi Anglong, Assam, PIN: 782480</t>
  </si>
  <si>
    <t>Eastern Karbi Anglong College</t>
  </si>
  <si>
    <t>Bokajan</t>
  </si>
  <si>
    <t>himanimedhi18@gmail.com</t>
  </si>
  <si>
    <t>CICAgJDCxMHjKg</t>
  </si>
  <si>
    <t>https://drive.google.com/open?id=1Yw8cEMJuIAvBvKs-KxhmfLLsWb0UZO-J</t>
  </si>
  <si>
    <t>Himani</t>
  </si>
  <si>
    <t>Medhi</t>
  </si>
  <si>
    <t>Department of Chemistry, Eastern Karbi Anglong College, Sarihajan, Karbi Anglong, Assam, PIN: 782480</t>
  </si>
  <si>
    <t>Chemistry</t>
  </si>
  <si>
    <t>diwakarrao211@gmail.com</t>
  </si>
  <si>
    <t>https://drive.google.com/open?id=1ZLG3pbQf4QgsPjdZn9za2K-HroKbqQdc</t>
  </si>
  <si>
    <t>DIWAKAR</t>
  </si>
  <si>
    <t>MAHOBIYA</t>
  </si>
  <si>
    <t>Shri Atal bihari vajpayee govt. Arts&amp;commerce college Indore</t>
  </si>
  <si>
    <t>Indore</t>
  </si>
  <si>
    <t>M.P.</t>
  </si>
  <si>
    <t>Philosophy</t>
  </si>
  <si>
    <t>balutikhe1287@gmail.com</t>
  </si>
  <si>
    <t>https://drive.google.com/open?id=1cSy14MRMfB_KjM2vCwKs9XH8n8cKx2cx</t>
  </si>
  <si>
    <t>Balu</t>
  </si>
  <si>
    <t>Tikhe</t>
  </si>
  <si>
    <t>283,Lokmanya Nagar,Indore</t>
  </si>
  <si>
    <t>Shri Atal Bihari Vajpayee Govt Arts and Commerce College</t>
  </si>
  <si>
    <t>Madhya Pradesh</t>
  </si>
  <si>
    <t>Marathi</t>
  </si>
  <si>
    <t>1/2/0007</t>
  </si>
  <si>
    <t>yogeshshelke007@gmail.com</t>
  </si>
  <si>
    <t>https://drive.google.com/open?id=1DI-5b6vc9CyPGzMydYNcUbXyu_cFsMG3</t>
  </si>
  <si>
    <t>Yogesh</t>
  </si>
  <si>
    <t>Shelke</t>
  </si>
  <si>
    <t>Assistant professor</t>
  </si>
  <si>
    <t>62 A Dhanwantri nagar, rajendrnagar indore</t>
  </si>
  <si>
    <t>Shri Atal bihari vajpayee government arts &amp;commerce college Indore</t>
  </si>
  <si>
    <t>Madhyapradesh</t>
  </si>
  <si>
    <t>tshalini0810@gmail.com</t>
  </si>
  <si>
    <t>https://drive.google.com/open?id=1tVASDHzrzdC8cs8ovOpSAl1TGQ3yvbZ7</t>
  </si>
  <si>
    <t xml:space="preserve">Shalini </t>
  </si>
  <si>
    <t xml:space="preserve">Tiwari </t>
  </si>
  <si>
    <t>Shri harakchand chordiya college Bhanpura dist. Mandsaur M.P.458775</t>
  </si>
  <si>
    <t xml:space="preserve">Shri Harakchand chordiya college Bhanpura </t>
  </si>
  <si>
    <t xml:space="preserve">Bhanpura dist. Mandsaur </t>
  </si>
  <si>
    <t>Online orientation course</t>
  </si>
  <si>
    <t>pawarvijay10415@gmail.com</t>
  </si>
  <si>
    <t>T2210191426151690118342</t>
  </si>
  <si>
    <t>https://drive.google.com/open?id=1mSGyY3ZPwEcv1eRdgZgTqJ4WaMIxDe6Q</t>
  </si>
  <si>
    <t>VIJAY</t>
  </si>
  <si>
    <t>PAWAR</t>
  </si>
  <si>
    <t>At. Tirupati Nagar Natuwadi Darwha, Dist. Yavatmal 445202</t>
  </si>
  <si>
    <t xml:space="preserve">Shri Dr. R. G. Rathod Arts and Science College Murtizapur Dist Akola </t>
  </si>
  <si>
    <t xml:space="preserve">Murtizapur </t>
  </si>
  <si>
    <t xml:space="preserve">Maharashtra </t>
  </si>
  <si>
    <t xml:space="preserve">PHYSICS </t>
  </si>
  <si>
    <t>girendra22@gmail.com</t>
  </si>
  <si>
    <t>T2210241451227306035845</t>
  </si>
  <si>
    <t>https://drive.google.com/open?id=17vA5fxbw6yvajkHLDqIlnJFtf4a6Fozt</t>
  </si>
  <si>
    <t>Girendra</t>
  </si>
  <si>
    <t>Sharma</t>
  </si>
  <si>
    <t>ward-8, Rest house road, opposite dr. Verma house, Kotma, Anuppur (MP)484334</t>
  </si>
  <si>
    <t>Government Maharaja Martand College KOtma</t>
  </si>
  <si>
    <t>Political Science</t>
  </si>
  <si>
    <t>skasgsits@gamail.com</t>
  </si>
  <si>
    <t>IHQ9325119</t>
  </si>
  <si>
    <t>https://drive.google.com/open?id=198mJ82Oe85LRgFXd91KXE_P3x4nDjA-H</t>
  </si>
  <si>
    <t>Sunil Kumar</t>
  </si>
  <si>
    <t>Ahirwar</t>
  </si>
  <si>
    <t>skasgsits@gmail.com</t>
  </si>
  <si>
    <t>288 Sarvasampanna Naga, Kanadiya Road, Indore 452016</t>
  </si>
  <si>
    <t>Shri G. S. Institute of Technology and Science, Indore</t>
  </si>
  <si>
    <t>Civil Engineering</t>
  </si>
  <si>
    <t>Shifted in 7th FIP</t>
  </si>
  <si>
    <t>devendradohare@gmail.com</t>
  </si>
  <si>
    <t>IHQ9325177</t>
  </si>
  <si>
    <t>https://drive.google.com/open?id=1w-cfjU5QozmLjYU_suwTzNRZzh2_R4Uk</t>
  </si>
  <si>
    <t>Devendra</t>
  </si>
  <si>
    <t>Dohare</t>
  </si>
  <si>
    <t>Civil Engineering Department, Shri G. S. Institute of Technology and Science, 23, Park Road, Indore. (M.P.)</t>
  </si>
  <si>
    <t>Shri G. S. Institute of Technology and Science, Indore(M.P.)</t>
  </si>
  <si>
    <t>msazad17@gmail.com</t>
  </si>
  <si>
    <t>https://drive.google.com/open?id=1UmBrpg_SsoMVoiGEK0r6mj-3FhjK_ksZ</t>
  </si>
  <si>
    <t xml:space="preserve">Mumtaz </t>
  </si>
  <si>
    <t>Azad</t>
  </si>
  <si>
    <t xml:space="preserve">26 Haroon colony khajrana Indore Madhya Pradesh </t>
  </si>
  <si>
    <t xml:space="preserve">Government Mahaveer College Petlawad </t>
  </si>
  <si>
    <t xml:space="preserve">Petlawad </t>
  </si>
  <si>
    <t>MP</t>
  </si>
  <si>
    <t xml:space="preserve">Physics </t>
  </si>
  <si>
    <t>sachinbbalsara@gmail.com</t>
  </si>
  <si>
    <t>Reference ID: 404841406</t>
  </si>
  <si>
    <t>https://drive.google.com/open?id=1LljIDvX6Am64_nyocA2VSwDbBnHZentz</t>
  </si>
  <si>
    <t>Sachin</t>
  </si>
  <si>
    <t>Balsara</t>
  </si>
  <si>
    <t>sbalsaraiitr@gmail.com</t>
  </si>
  <si>
    <t>IPE Deptt, SGSITS INDORE 452003</t>
  </si>
  <si>
    <t>Shri G S Institute of Technology and Science, Indore</t>
  </si>
  <si>
    <t>Industrial Engineering</t>
  </si>
  <si>
    <t>abrarahmedphd@gmail.com</t>
  </si>
  <si>
    <t>IHQ9453903</t>
  </si>
  <si>
    <t>https://drive.google.com/open?id=1P1I2FmQv1lc26yy9qkQc4JCkwuxVJums</t>
  </si>
  <si>
    <t>K ABRAR</t>
  </si>
  <si>
    <t>AHMED</t>
  </si>
  <si>
    <t>DEPARTMENT OF ENGLISH,</t>
  </si>
  <si>
    <t xml:space="preserve"> C.ABDUL HAKEEM COLLEGE(AUTONOMOUS), MELVISHARAM</t>
  </si>
  <si>
    <t>RANIPET</t>
  </si>
  <si>
    <t>TAMILNADU</t>
  </si>
  <si>
    <t>ENGLISH</t>
  </si>
  <si>
    <t>yogeshchandra.p@gmail.com</t>
  </si>
  <si>
    <t>U.P</t>
  </si>
  <si>
    <t>https://drive.google.com/open?id=1wCT-KJHcqXr2wVQ3zKjQgvLrR97pC5E_</t>
  </si>
  <si>
    <t>Chandra Shekhar</t>
  </si>
  <si>
    <t>Pandey</t>
  </si>
  <si>
    <t>+917985532623</t>
  </si>
  <si>
    <t>Department of Education, Mahatma Gandhi Antararashtriya Hindi Vishwavidyalay Wardha,442001</t>
  </si>
  <si>
    <t>Department of Education</t>
  </si>
  <si>
    <t>Wardha</t>
  </si>
  <si>
    <t>Maharashtra</t>
  </si>
  <si>
    <t>Education</t>
  </si>
  <si>
    <t>shameshaher@gmail.com</t>
  </si>
  <si>
    <t>https://drive.google.com/open?id=1LkmCCi7PP_6L-jE3nroPN1EL-Ekbyzl-</t>
  </si>
  <si>
    <t xml:space="preserve">MOBASHSHERA </t>
  </si>
  <si>
    <t>SADAF</t>
  </si>
  <si>
    <t>06387724270</t>
  </si>
  <si>
    <t xml:space="preserve">Dr Mobashshera Sadaf Head department of Urdu MDDM college club Road Mithanpura Muzaffarpur Pincode 842002 </t>
  </si>
  <si>
    <t xml:space="preserve">Mahant Darshan Daas Mahila College Muzaffarpur </t>
  </si>
  <si>
    <t>Muzaffarpur</t>
  </si>
  <si>
    <t>Bihar</t>
  </si>
  <si>
    <t>URDU</t>
  </si>
  <si>
    <t>afshan.jiwaji@gmail.com</t>
  </si>
  <si>
    <t>T2211122045512740146396</t>
  </si>
  <si>
    <t>https://drive.google.com/open?id=1LUIEvWGbHyQ1yBdeFBVnQe7d7EeP-tLI</t>
  </si>
  <si>
    <t>Afshan</t>
  </si>
  <si>
    <t>Khan</t>
  </si>
  <si>
    <t>Librarian</t>
  </si>
  <si>
    <t>07389873486</t>
  </si>
  <si>
    <t>G-6 nvda colony new harsud 450116</t>
  </si>
  <si>
    <t>Govt. College harsud</t>
  </si>
  <si>
    <t>Khandwa</t>
  </si>
  <si>
    <t>shevitotheyo@gmail.com</t>
  </si>
  <si>
    <t>IHQ9586353</t>
  </si>
  <si>
    <t>https://drive.google.com/open?id=1X8BHzAFdvp7dt4_J5pwBwK8iGPjBjggQ</t>
  </si>
  <si>
    <t>SHEVITO</t>
  </si>
  <si>
    <t>THEYO</t>
  </si>
  <si>
    <t>House No 79 Sector C Upper Chandmari Colony near Faith Harvest Church Kohima Nagaland</t>
  </si>
  <si>
    <t>Kohima Science College Jotsoma Nagaland</t>
  </si>
  <si>
    <t>Kohima</t>
  </si>
  <si>
    <t>Nagaland</t>
  </si>
  <si>
    <t>Geography</t>
  </si>
  <si>
    <t>ankitadixit49@gmail.com</t>
  </si>
  <si>
    <t>T2211122154595801276758</t>
  </si>
  <si>
    <t>https://drive.google.com/open?id=1g3kSioQzGRhPnp7HIpC4eQlqTGjGVQU-</t>
  </si>
  <si>
    <t>ANKITA</t>
  </si>
  <si>
    <t>DIXIT</t>
  </si>
  <si>
    <t>H.no.66 , RUPAM , NEAR OLD NAGAR PALIKA B.NO.60 NEEMUCH</t>
  </si>
  <si>
    <t>SHRI SITARAM JAJU GOVT. GIRLS P.G. COLLEGE , NEEMUCH</t>
  </si>
  <si>
    <t>Neemuch</t>
  </si>
  <si>
    <t>Library science</t>
  </si>
  <si>
    <t>Jayeshvaishnav06@gmail.com</t>
  </si>
  <si>
    <t>T2211131000164305426279</t>
  </si>
  <si>
    <t>https://drive.google.com/open?id=1baXOx2svKMvOUKqvp-MHOnHW6OpbWIpc</t>
  </si>
  <si>
    <t>Jayesh</t>
  </si>
  <si>
    <t>Vaishnav</t>
  </si>
  <si>
    <t>jayeshvaishnav06@gmail.com</t>
  </si>
  <si>
    <t>Botany department, Government college, harsud, near police station naya harsud</t>
  </si>
  <si>
    <t>Government College Harsud</t>
  </si>
  <si>
    <t>Harsud</t>
  </si>
  <si>
    <t>Botany</t>
  </si>
  <si>
    <t>singareritesh08@gmail.com</t>
  </si>
  <si>
    <t>UTR 231839298789</t>
  </si>
  <si>
    <t>https://drive.google.com/open?id=11HfSNG8bXLBxFcQIofzHPNff1ExAsRVG</t>
  </si>
  <si>
    <t>Ritesh</t>
  </si>
  <si>
    <t>Singare</t>
  </si>
  <si>
    <t>T9/201 mahalxmi parisar janhagirabad Bhopal pin 462008</t>
  </si>
  <si>
    <t>Govt. MVM.Bhopal</t>
  </si>
  <si>
    <t>Military Science (Defence and Strategic studies)</t>
  </si>
  <si>
    <t>raktaleshubhkamna@gmail.com</t>
  </si>
  <si>
    <t>SBILT14112022211343593993</t>
  </si>
  <si>
    <t>https://drive.google.com/open?id=1KM59GN-yLkcTdEmALgmQiSaAaYSRVut5</t>
  </si>
  <si>
    <t>Shubhkamna</t>
  </si>
  <si>
    <t>Raktale</t>
  </si>
  <si>
    <t>A 35/6 mahananda nagar, Ujjain</t>
  </si>
  <si>
    <t>Govt. Madhav Arts and Commerce College, Ujjain</t>
  </si>
  <si>
    <t>Ujjain</t>
  </si>
  <si>
    <t>COMMERCE</t>
  </si>
  <si>
    <t>rimpisarkar9@gmail.com</t>
  </si>
  <si>
    <t>Transaction ID-T2211151217467745835640, UTR-231983215117</t>
  </si>
  <si>
    <t>https://drive.google.com/open?id=16m_X4TZY8snMwASgoTaCgc-0oGVn14fh</t>
  </si>
  <si>
    <t xml:space="preserve">RIMPI </t>
  </si>
  <si>
    <t xml:space="preserve">SARKAR </t>
  </si>
  <si>
    <t>C/O Ramachandra Shah, Samirnagar, Khagaria-851205</t>
  </si>
  <si>
    <t xml:space="preserve">Koshi College, Khagaria </t>
  </si>
  <si>
    <t xml:space="preserve">Khagaria </t>
  </si>
  <si>
    <t xml:space="preserve">English </t>
  </si>
  <si>
    <t>krishnadannana@gmail.com</t>
  </si>
  <si>
    <t>https://drive.google.com/open?id=1FWFLcF2bIS7dgSrrnlMqtJAP0CtCMoqd</t>
  </si>
  <si>
    <t xml:space="preserve">krishnanand </t>
  </si>
  <si>
    <t>Dannana</t>
  </si>
  <si>
    <t>dr.krishnanand@csu.co.in</t>
  </si>
  <si>
    <t>Vedvyas parisar balahar kangra himachal pradesh 177104</t>
  </si>
  <si>
    <t xml:space="preserve">Vedvyas parisar balahar kangra himachal pradesh </t>
  </si>
  <si>
    <t>dehra</t>
  </si>
  <si>
    <t>himahachalpardesh</t>
  </si>
  <si>
    <t xml:space="preserve">Education </t>
  </si>
  <si>
    <t>lali7789@gmail.com</t>
  </si>
  <si>
    <t>ODISHA</t>
  </si>
  <si>
    <t>https://drive.google.com/open?id=1xW5Zna3TWCQlUdYasiJbA7otD3QguAak</t>
  </si>
  <si>
    <t>HIMANI</t>
  </si>
  <si>
    <t>SETHI</t>
  </si>
  <si>
    <t>Lecturer</t>
  </si>
  <si>
    <t>Lecturer in zoology 
Atal Behari college, basudevpur, bhadrak</t>
  </si>
  <si>
    <t>Atal behari college, basudevpur, bhadrak</t>
  </si>
  <si>
    <t>Bhadrak</t>
  </si>
  <si>
    <t>ravijatola@yahoo.com</t>
  </si>
  <si>
    <t>https://drive.google.com/open?id=1TBwSRn6wpVvw5ETfhTPFJQmGh5Ld7kos</t>
  </si>
  <si>
    <t>Ravi</t>
  </si>
  <si>
    <t>Jatola</t>
  </si>
  <si>
    <t>ravijatola@gmail.com</t>
  </si>
  <si>
    <t>7/1 SGSITS College Campus</t>
  </si>
  <si>
    <t>Shri G S Institute of Technology and Science Indore</t>
  </si>
  <si>
    <t>Mechanical Engineering</t>
  </si>
  <si>
    <t>anilmulewa89@gmail.com</t>
  </si>
  <si>
    <t>https://drive.google.com/open?id=1jQq_1tbzn6ziXe2VW13pvAKm3TZUkaPB</t>
  </si>
  <si>
    <t>Anil</t>
  </si>
  <si>
    <t>Mulewa</t>
  </si>
  <si>
    <t>446 MIG Duplex Nalanda Parisar Kesar bagh Road, Indore</t>
  </si>
  <si>
    <t>palvinder1308@gmail.com</t>
  </si>
  <si>
    <t>https://drive.google.com/open?id=1m7c9AUo74Uu-IqRdeaobrP-JcYt1oyAs</t>
  </si>
  <si>
    <t>Palvinder</t>
  </si>
  <si>
    <t>Kaur</t>
  </si>
  <si>
    <t>H.no-1503, st.no.6, Guru ram dass nagar, moga, punjab.</t>
  </si>
  <si>
    <t>D.M.College, Moga</t>
  </si>
  <si>
    <t>Moga</t>
  </si>
  <si>
    <t>Punjab</t>
  </si>
  <si>
    <t>vip08007@gmail.com</t>
  </si>
  <si>
    <t>UA0508526486</t>
  </si>
  <si>
    <t>https://drive.google.com/open?id=1kHSOcHrUSpcyZ5Xo8p58xMjKbJRLJHkY</t>
  </si>
  <si>
    <t>Vipin Kumar</t>
  </si>
  <si>
    <t>Kaushik</t>
  </si>
  <si>
    <t>Dept applied physics SGSITS indore</t>
  </si>
  <si>
    <t>Shri G S Institute of Technology and Science</t>
  </si>
  <si>
    <t>biswajitbulu25@gmail.com</t>
  </si>
  <si>
    <t>https://drive.google.com/open?id=16XcWFzp919DoY7945Zfwn6vimP3RWT24</t>
  </si>
  <si>
    <t xml:space="preserve">Biswajit </t>
  </si>
  <si>
    <t>Sahu</t>
  </si>
  <si>
    <t xml:space="preserve">Lecturer </t>
  </si>
  <si>
    <t xml:space="preserve">AB college, basudevpur </t>
  </si>
  <si>
    <t xml:space="preserve">Bhadrak </t>
  </si>
  <si>
    <t xml:space="preserve">Odisha </t>
  </si>
  <si>
    <t xml:space="preserve">Chemistry </t>
  </si>
  <si>
    <t>anupamaraul093@gmail.com</t>
  </si>
  <si>
    <t>https://drive.google.com/open?id=1rq597XNq8dD8j7-vRFDZ_6kb9MQeYgS8</t>
  </si>
  <si>
    <t>ANUPAMA</t>
  </si>
  <si>
    <t>RAUL</t>
  </si>
  <si>
    <t>At-Tilada,Post-Sarugaon,Block-Khaira,Dist-Balasore,State-Odisha,pin-756049,Mob-6370360322 ,8598024958</t>
  </si>
  <si>
    <t xml:space="preserve">Siddheswar College, Amarda Road,Balasore </t>
  </si>
  <si>
    <t>Balasore</t>
  </si>
  <si>
    <t>Odisha</t>
  </si>
  <si>
    <t>kusheco09aug@gmail.com</t>
  </si>
  <si>
    <t>T2211191437324234925472</t>
  </si>
  <si>
    <t>https://drive.google.com/open?id=1zYIeVDyl43n0ZKcmTVprsQGPNxCalkiN</t>
  </si>
  <si>
    <t>Dharmu Prasad</t>
  </si>
  <si>
    <t>Kushwaha</t>
  </si>
  <si>
    <t>Near Kendriya Vidyalaya Panna MP</t>
  </si>
  <si>
    <t>Chhatrasal Govt. P. G. College Panna</t>
  </si>
  <si>
    <t>Panna</t>
  </si>
  <si>
    <t>Economics</t>
  </si>
  <si>
    <t>moulshree36@gmail.com</t>
  </si>
  <si>
    <t>yes</t>
  </si>
  <si>
    <t>https://drive.google.com/open?id=1pYJY9qjCckKqaR1c9avH8Rftilc60AvE</t>
  </si>
  <si>
    <t xml:space="preserve">MOULSHREE </t>
  </si>
  <si>
    <t>KANUDE</t>
  </si>
  <si>
    <t>Meghnagar</t>
  </si>
  <si>
    <t>GOVT.COLLEGE Meghnagar dist Jhabua (m.p.)</t>
  </si>
  <si>
    <t>meghnagar</t>
  </si>
  <si>
    <t>madhyapradesh</t>
  </si>
  <si>
    <t>SOCIOLOGY</t>
  </si>
  <si>
    <t>maryangami90@gmail.com</t>
  </si>
  <si>
    <t>https://drive.google.com/open?id=1XSCF3q5dyLX7AMd2HxxcDSEjcJNvfZb2</t>
  </si>
  <si>
    <t xml:space="preserve">Khriekemhieu </t>
  </si>
  <si>
    <t>K Mary</t>
  </si>
  <si>
    <t>Department of Anthropology Kohima Science College</t>
  </si>
  <si>
    <t>Kohima Science College Jotsoma</t>
  </si>
  <si>
    <t>Anthropology</t>
  </si>
  <si>
    <t>deepamanu596@gmail.com</t>
  </si>
  <si>
    <t>UPI transaction ID-232825500195</t>
  </si>
  <si>
    <t>https://drive.google.com/open?id=1UYNoUCJ_cGW9-5zScucWwNh3pcQISR11</t>
  </si>
  <si>
    <t xml:space="preserve">Amandeep </t>
  </si>
  <si>
    <t>House no. 2982/84, Gandhi nagar, Raikot road, Jagraon, Ludhiana, 142026</t>
  </si>
  <si>
    <t xml:space="preserve">Sanmati Government college of science education and research, Jagraon </t>
  </si>
  <si>
    <t>Jagraon</t>
  </si>
  <si>
    <t>jinshadu_1@hotmail.com</t>
  </si>
  <si>
    <t>https://drive.google.com/open?id=1WMapDxMIxMRuem1zfw78mdy-cCjwzcOe</t>
  </si>
  <si>
    <t>Jinshad</t>
  </si>
  <si>
    <t>Uppukoden</t>
  </si>
  <si>
    <t>jinshadu.3@gmail.com</t>
  </si>
  <si>
    <t>Jinshad U, Department of Civil Engineering, Dayalbagh Educational Institute, Agra 282005</t>
  </si>
  <si>
    <t>Dayalbagh Educational Institute, Agra</t>
  </si>
  <si>
    <t>Agra</t>
  </si>
  <si>
    <t>Uttar Pradesh</t>
  </si>
  <si>
    <t>inderpal.hadrons@gmail.com</t>
  </si>
  <si>
    <t>https://drive.google.com/open?id=1HHoD-B88iHxhnTlqB4FtaruwoHetYNVa</t>
  </si>
  <si>
    <t>Inderpal</t>
  </si>
  <si>
    <t>Singh</t>
  </si>
  <si>
    <t>+918872963151</t>
  </si>
  <si>
    <t xml:space="preserve">H.no. 427, Street no. 9, Jamiat Singh Road, Moga </t>
  </si>
  <si>
    <t>DM college, Moga</t>
  </si>
  <si>
    <t>soni.poonia14@gmail.com</t>
  </si>
  <si>
    <t>SBILT30112022090058801479</t>
  </si>
  <si>
    <t>https://drive.google.com/open?id=1P9Ooynk9tIiCbVstNNFb-tmUjupwHgyY</t>
  </si>
  <si>
    <t>Sonesh</t>
  </si>
  <si>
    <t xml:space="preserve">Poonia </t>
  </si>
  <si>
    <t xml:space="preserve">Sports officer </t>
  </si>
  <si>
    <t xml:space="preserve">Govt. College Aron </t>
  </si>
  <si>
    <t xml:space="preserve">Govt college Aron </t>
  </si>
  <si>
    <t>Guna</t>
  </si>
  <si>
    <t xml:space="preserve">Physical education </t>
  </si>
  <si>
    <t>satish.piplode@gmail.com</t>
  </si>
  <si>
    <t>T2212011121211518877674</t>
  </si>
  <si>
    <t>https://drive.google.com/open?id=1Xi9B2yRmcOn0qNrsZ04gs_ZOybE6PWEr</t>
  </si>
  <si>
    <t xml:space="preserve">SATISH </t>
  </si>
  <si>
    <t xml:space="preserve">PIPLODE </t>
  </si>
  <si>
    <t xml:space="preserve">ASSISTANT PROFESSOR </t>
  </si>
  <si>
    <t xml:space="preserve">DEPARTMENT OF CHEMISTRY SBS GOVT P G COLLEGE PIPARIYA DIST HOSHANGABAD M P 461775 </t>
  </si>
  <si>
    <t xml:space="preserve">SHAHID BHAGAT SINGH GOVT P G COLLEGE PIPARIYA </t>
  </si>
  <si>
    <t xml:space="preserve">PIPARIYA </t>
  </si>
  <si>
    <t xml:space="preserve">MADHYA PRADESH </t>
  </si>
  <si>
    <t xml:space="preserve">CHEMISTRY </t>
  </si>
  <si>
    <t>pandesharad@gmail.com</t>
  </si>
  <si>
    <t>https://drive.google.com/open?id=1jO6zFINLcK_JFAi92fluxBxYWOnnibNc</t>
  </si>
  <si>
    <t xml:space="preserve">Sharad Prakash </t>
  </si>
  <si>
    <t>Department of Pharmacy, Shri G. S. Institute of Technology and Science, Indore, M.P</t>
  </si>
  <si>
    <t>Shri G. S. Institute of Technology and Science, Indore, M.P</t>
  </si>
  <si>
    <t>Pharmacy</t>
  </si>
  <si>
    <t>pratibhasingh2304@gmai.com</t>
  </si>
  <si>
    <t>T2212011305216377052899</t>
  </si>
  <si>
    <t>https://drive.google.com/open?id=1phyG9vrCQs3SYHegi-j20s5Kq7d9Ku8l</t>
  </si>
  <si>
    <t xml:space="preserve">Pratibha </t>
  </si>
  <si>
    <t xml:space="preserve">Mandloi </t>
  </si>
  <si>
    <t>pratibhasingh2304@gmail.com</t>
  </si>
  <si>
    <t xml:space="preserve">Govt Mkb arts and commerce autonomous women college jabalpur </t>
  </si>
  <si>
    <t xml:space="preserve">Jabalpur </t>
  </si>
  <si>
    <t xml:space="preserve">Home science </t>
  </si>
  <si>
    <t>shubham.sam53@gmail.com</t>
  </si>
  <si>
    <t>https://drive.google.com/open?id=1zh6ov3kIt8HVS6DaTMYN_935cLj8NNRw</t>
  </si>
  <si>
    <t>Shubham</t>
  </si>
  <si>
    <t>23, Park Road, Department of Pharmacy, SGSITS, Indore</t>
  </si>
  <si>
    <t xml:space="preserve">SHRI GOVINDRAM SEKSARIA INSTITUTE OF TECHNOLOGY AND SCIENCE </t>
  </si>
  <si>
    <t>PHARMACY</t>
  </si>
  <si>
    <t>amitbarsana85@gmail.com</t>
  </si>
  <si>
    <t>SBILT01122022154752238081</t>
  </si>
  <si>
    <t>https://drive.google.com/open?id=1KTbuoKYqNu8CqRIurgr_YKu4IQqUtEE-</t>
  </si>
  <si>
    <t>Amit</t>
  </si>
  <si>
    <t>Barsana</t>
  </si>
  <si>
    <t>Department of Zoology, Government KRG College Gwalior (MP)</t>
  </si>
  <si>
    <t>Government K.R.G. (Autonomous) College Gwalior (MP)</t>
  </si>
  <si>
    <t>Gwalior</t>
  </si>
  <si>
    <t>gourav.4484jain@gmail.com</t>
  </si>
  <si>
    <t>T2212011653563199419041</t>
  </si>
  <si>
    <t>https://drive.google.com/open?id=1EN9MmFxh0RT-r3It8FPBuSU9ZFnhXIl8</t>
  </si>
  <si>
    <t>Gourav</t>
  </si>
  <si>
    <t>Jain</t>
  </si>
  <si>
    <t>Department of Pharmacy, SGSITS, 23-Park Road, Indore</t>
  </si>
  <si>
    <t>punit.samaiya@gmail.com</t>
  </si>
  <si>
    <t>T2212011656309409419300</t>
  </si>
  <si>
    <t>https://drive.google.com/open?id=19YkkatUlurwlt90OQlAju2AcQwbIugVp</t>
  </si>
  <si>
    <t>PUNEET</t>
  </si>
  <si>
    <t>SAMAIYA</t>
  </si>
  <si>
    <t>DEPARTMENT OF PHARMACY SGSITS INDORE</t>
  </si>
  <si>
    <t>SHRI G.S.INSTITUTE OF TECHNOLOGY AND SCIENCE</t>
  </si>
  <si>
    <t>INDORE</t>
  </si>
  <si>
    <t>MADHYA PRADESH</t>
  </si>
  <si>
    <t>drrsagar@gmail.com</t>
  </si>
  <si>
    <t>T221201165452558604812</t>
  </si>
  <si>
    <t>https://drive.google.com/open?id=1DFBbgYhp0FQtcHcuEtdINJJAtpS-XUG8</t>
  </si>
  <si>
    <t xml:space="preserve">Dr. Rakesh </t>
  </si>
  <si>
    <t>Sagar</t>
  </si>
  <si>
    <t>Department of Pharmacy, SGSITS, Indore</t>
  </si>
  <si>
    <t>Shri. G. S. Institute of Technology and Science</t>
  </si>
  <si>
    <t>aniruddhningwal10@gmail.com</t>
  </si>
  <si>
    <t>IHR0038563</t>
  </si>
  <si>
    <t>https://drive.google.com/open?id=189SJLYRvVeR6SVDs3Iox14MXuKiDf-c-</t>
  </si>
  <si>
    <t xml:space="preserve">Basant Kumar </t>
  </si>
  <si>
    <t xml:space="preserve">Ningwal </t>
  </si>
  <si>
    <t xml:space="preserve">SBS GOVT P G COLLEGE PIPARIYA </t>
  </si>
  <si>
    <t xml:space="preserve">Madhyapradesh </t>
  </si>
  <si>
    <t>arvindkumar1278@gmail.com</t>
  </si>
  <si>
    <t>SBILT02122022124603976897</t>
  </si>
  <si>
    <t>https://drive.google.com/open?id=1tFIbQKXi_FG6xnDflxg7G5syo0ZG8qHZ</t>
  </si>
  <si>
    <t xml:space="preserve">Arvind Kumar </t>
  </si>
  <si>
    <t xml:space="preserve">Deshmukh </t>
  </si>
  <si>
    <t xml:space="preserve">Government Motilal Vigyan Mahavidyalaya Bhopal MP </t>
  </si>
  <si>
    <t xml:space="preserve">Bhopal </t>
  </si>
  <si>
    <t>radhear2@gmail.com</t>
  </si>
  <si>
    <t>T2212031331202417243719</t>
  </si>
  <si>
    <t>https://drive.google.com/open?id=118DkEWwo7pdC5dyq7dyzjEjCGOYBDSgv</t>
  </si>
  <si>
    <t>Arjun</t>
  </si>
  <si>
    <t>Randhawe</t>
  </si>
  <si>
    <t xml:space="preserve">Prof.Arjun Randhawe
Geography Department 
Government Adarsh college Jhabua mp </t>
  </si>
  <si>
    <t xml:space="preserve">Government Adarsh college Jhabua mp </t>
  </si>
  <si>
    <t xml:space="preserve">Jhabua  </t>
  </si>
  <si>
    <t>Madhya Pradesh (MP)</t>
  </si>
  <si>
    <t xml:space="preserve">Geography </t>
  </si>
  <si>
    <t>drlakhanraghuvanshi@gmail.com</t>
  </si>
  <si>
    <t>https://drive.google.com/open?id=1RJnGSzBnFjz4yQbfdkP3lRiN4_fRoQT8</t>
  </si>
  <si>
    <t xml:space="preserve">Lakhan </t>
  </si>
  <si>
    <t>Raghuvanshi</t>
  </si>
  <si>
    <t xml:space="preserve">604 Turquoise A Jaipur 21 Vatika Infotech City 302026 </t>
  </si>
  <si>
    <t>Manipal University Jaipur</t>
  </si>
  <si>
    <t>Jaipur</t>
  </si>
  <si>
    <t>Rajasthan</t>
  </si>
  <si>
    <t xml:space="preserve">Journalism and Mass Communication </t>
  </si>
  <si>
    <t>demhimani@gmail.com</t>
  </si>
  <si>
    <t>https://drive.google.com/open?id=16yVaGFJ7U868RTwkr6s1EPqrrJS0UjkT</t>
  </si>
  <si>
    <t>Dem</t>
  </si>
  <si>
    <t>H-1/29 &amp; 30, upper ground floor, sector-11, Rohini, New Delhi-110085</t>
  </si>
  <si>
    <t xml:space="preserve">Ramjas College, University of Delhi </t>
  </si>
  <si>
    <t xml:space="preserve">Delhi </t>
  </si>
  <si>
    <t>Delhi</t>
  </si>
  <si>
    <t xml:space="preserve">Mathematics </t>
  </si>
  <si>
    <t>swati@ramjas.du.ac.in</t>
  </si>
  <si>
    <t>M0ZCZTL05992</t>
  </si>
  <si>
    <t>https://drive.google.com/open?id=1jTCwidcaw2LxSHqyM1tO1HVV7snX353j</t>
  </si>
  <si>
    <t>Swati</t>
  </si>
  <si>
    <t>.</t>
  </si>
  <si>
    <t>A-1702, Apex the Florus, plot no 18, sector-18
Vasundhara</t>
  </si>
  <si>
    <t>Ramjas College, University of Delhi,Delhi</t>
  </si>
  <si>
    <t>Ghaziabad</t>
  </si>
  <si>
    <t>Mathematics</t>
  </si>
  <si>
    <t xml:space="preserve">Dr. Arvind Kumar  Deshmukh </t>
  </si>
  <si>
    <t>Dr. Atul Jaybhaye</t>
  </si>
  <si>
    <t>Dr. Babita Rathore</t>
  </si>
  <si>
    <t>Dr. Balu Tikhe</t>
  </si>
  <si>
    <t>Dr. Chandra Shekhar Pandey</t>
  </si>
  <si>
    <t>Dr. DHARITREE DUTTA</t>
  </si>
  <si>
    <t>Dr. Dharmu Prasad Kushwaha</t>
  </si>
  <si>
    <t>Dr. DIWAKAR MAHOBIYA</t>
  </si>
  <si>
    <t>Dr. Girendra Sharma</t>
  </si>
  <si>
    <t>Dr. Himani Dem</t>
  </si>
  <si>
    <t>Dr. Himani Medhi</t>
  </si>
  <si>
    <t>Dr. HRISHIKESH TALUKDAR</t>
  </si>
  <si>
    <t>Dr. Inderpal Singh</t>
  </si>
  <si>
    <t>Dr. Jayesh Vaishnav</t>
  </si>
  <si>
    <t>Dr. K ABRAR AHMED</t>
  </si>
  <si>
    <t>Dr. krishnanand  Dannana</t>
  </si>
  <si>
    <t>Dr. Lakhan  Raghuvanshi</t>
  </si>
  <si>
    <t>Dr. MOBASHSHERA  SADAF</t>
  </si>
  <si>
    <t>Dr. Mumtaz  Azad</t>
  </si>
  <si>
    <t>Dr. Pankaj Kalita</t>
  </si>
  <si>
    <t>Dr. Parmanand  Patidar</t>
  </si>
  <si>
    <t>Dr. PUNEET SAMAIYA</t>
  </si>
  <si>
    <t>Dr. Ritesh Singare</t>
  </si>
  <si>
    <t xml:space="preserve">Dr. SATISH  PIPLODE </t>
  </si>
  <si>
    <t xml:space="preserve">Dr. Shalini  Tiwari </t>
  </si>
  <si>
    <t xml:space="preserve">Dr. Sonesh Poonia </t>
  </si>
  <si>
    <t>Dr. Vipin Kumar Kaushik</t>
  </si>
  <si>
    <t>Dr. Yogesh Shelke</t>
  </si>
  <si>
    <t>Dr.Sharad Prakash  Pandey</t>
  </si>
  <si>
    <t>Miss Amandeep  Kaur</t>
  </si>
  <si>
    <t>Miss ANUPAMA RAUL</t>
  </si>
  <si>
    <t xml:space="preserve">Miss POONAM  DHANDE </t>
  </si>
  <si>
    <t>Mr. Amit Barsana</t>
  </si>
  <si>
    <t>Mr. Anil Mulewa</t>
  </si>
  <si>
    <t>Mr. Arjun Randhawe</t>
  </si>
  <si>
    <t xml:space="preserve">Mr. Basant Kumar  Ningwal </t>
  </si>
  <si>
    <t>Mr. Biswajit  Sahu</t>
  </si>
  <si>
    <t>Mr. Gourav Jain</t>
  </si>
  <si>
    <t>Mr. Jinshad Uppukoden</t>
  </si>
  <si>
    <t>Mr. Ravi Jatola</t>
  </si>
  <si>
    <t>Mr. SHEVITO THEYO</t>
  </si>
  <si>
    <t>Mr. VIJAY PAWAR</t>
  </si>
  <si>
    <t>Mr. Vinod Kumar Kol</t>
  </si>
  <si>
    <t>Mrs. Afshan Khan</t>
  </si>
  <si>
    <t>Mrs. ANKITA DIXIT</t>
  </si>
  <si>
    <t>Mrs. HIMANI SETHI</t>
  </si>
  <si>
    <t>Mrs. Khriekemhieu  K Mary</t>
  </si>
  <si>
    <t>Mrs. MOULSHREE  KANUDE</t>
  </si>
  <si>
    <t>Mrs. Palvinder Kaur</t>
  </si>
  <si>
    <t xml:space="preserve">Mrs. Pratibha  Mandloi </t>
  </si>
  <si>
    <t xml:space="preserve">Mrs. RIMPI  SARKAR </t>
  </si>
  <si>
    <t>Mrs. Shivangi Dahiya</t>
  </si>
  <si>
    <t>Mrs. Shubhkamna Raktale</t>
  </si>
  <si>
    <t>Mrs. Swati .</t>
  </si>
  <si>
    <t>FIP-VI/HRDC/01</t>
  </si>
  <si>
    <t>FIP-VI/HRDC/55</t>
  </si>
  <si>
    <t>FIP-VI/HRDC/02</t>
  </si>
  <si>
    <t>FIP-VI/HRDC/03</t>
  </si>
  <si>
    <t>FIP-VI/HRDC/06</t>
  </si>
  <si>
    <t>FIP-VI/HRDC/04</t>
  </si>
  <si>
    <t>FIP-VI/HRDC/12</t>
  </si>
  <si>
    <t>FIP-VI/HRDC/05</t>
  </si>
  <si>
    <t>FIP-VI/HRDC/22</t>
  </si>
  <si>
    <t>FIP-VI/HRDC/07</t>
  </si>
  <si>
    <t>FIP-VI/HRDC/39</t>
  </si>
  <si>
    <t>FIP-VI/HRDC/08</t>
  </si>
  <si>
    <t>FIP-VI/HRDC/11</t>
  </si>
  <si>
    <t>FIP-VI/HRDC/09</t>
  </si>
  <si>
    <t>FIP-VI/HRDC/16</t>
  </si>
  <si>
    <t>FIP-VI/HRDC/10</t>
  </si>
  <si>
    <t>FIP-VI/HRDC/58</t>
  </si>
  <si>
    <t>FIP-VI/HRDC/13</t>
  </si>
  <si>
    <t>FIP-VI/HRDC/44</t>
  </si>
  <si>
    <t>FIP-VI/HRDC/14</t>
  </si>
  <si>
    <t>FIP-VI/HRDC/27</t>
  </si>
  <si>
    <t>FIP-VI/HRDC/15</t>
  </si>
  <si>
    <t>FIP-VI/HRDC/21</t>
  </si>
  <si>
    <t>FIP-VI/HRDC/31</t>
  </si>
  <si>
    <t>FIP-VI/HRDC/17</t>
  </si>
  <si>
    <t>FIP-VI/HRDC/57</t>
  </si>
  <si>
    <t>FIP-VI/HRDC/18</t>
  </si>
  <si>
    <t>FIP-VI/HRDC/23</t>
  </si>
  <si>
    <t>FIP-VI/HRDC/19</t>
  </si>
  <si>
    <t>FIP-VI/HRDC/52</t>
  </si>
  <si>
    <t>FIP-VI/HRDC/24</t>
  </si>
  <si>
    <t>FIP-VI/HRDC/28</t>
  </si>
  <si>
    <t>FIP-VI/HRDC/25</t>
  </si>
  <si>
    <t>FIP-VI/HRDC/46</t>
  </si>
  <si>
    <t>FIP-VI/HRDC/26</t>
  </si>
  <si>
    <t>FIP-VI/HRDC/47</t>
  </si>
  <si>
    <t>FIP-VI/HRDC/45</t>
  </si>
  <si>
    <t>FIP-VI/HRDC/29</t>
  </si>
  <si>
    <t>FIP-VI/HRDC/30</t>
  </si>
  <si>
    <t>FIP-VI/HRDC/36</t>
  </si>
  <si>
    <t>FIP-VI/HRDC/32</t>
  </si>
  <si>
    <t>FIP-VI/HRDC/42</t>
  </si>
  <si>
    <t>FIP-VI/HRDC/33</t>
  </si>
  <si>
    <t>FIP-VI/HRDC/38</t>
  </si>
  <si>
    <t>FIP-VI/HRDC/34</t>
  </si>
  <si>
    <t>FIP-VI/HRDC/35</t>
  </si>
  <si>
    <t>FIP-VI/HRDC/50</t>
  </si>
  <si>
    <t>FIP-VI/HRDC/37</t>
  </si>
  <si>
    <t>FIP-VI/HRDC/56</t>
  </si>
  <si>
    <t>FIP-VI/HRDC/54</t>
  </si>
  <si>
    <t>FIP-VI/HRDC/40</t>
  </si>
  <si>
    <t>FIP-VI/HRDC/41</t>
  </si>
  <si>
    <t>FIP-VI/HRDC/51</t>
  </si>
  <si>
    <t>FIP-VI/HRDC/43</t>
  </si>
  <si>
    <t>FIP-VI/HRDC/48</t>
  </si>
  <si>
    <t>FIP-VI/HRDC/59</t>
  </si>
  <si>
    <t>6th Faculty Induction Programme (FIP) (Guru Dakshata) (06/12/2022 to 02/01/2023)</t>
  </si>
  <si>
    <t>S.no.</t>
  </si>
  <si>
    <t>Name</t>
  </si>
  <si>
    <t>Mobile</t>
  </si>
  <si>
    <t>name</t>
  </si>
  <si>
    <t>designation</t>
  </si>
  <si>
    <t>address</t>
  </si>
  <si>
    <t>college</t>
  </si>
  <si>
    <t>city</t>
  </si>
  <si>
    <t>state</t>
  </si>
  <si>
    <t>email</t>
  </si>
  <si>
    <t>enrollment</t>
  </si>
  <si>
    <t>Merged Doc ID - ADMISSION LETTER</t>
  </si>
  <si>
    <t>Merged Doc URL - ADMISSION LETTER</t>
  </si>
  <si>
    <t>Link to merged Doc - ADMISSION LETTER</t>
  </si>
  <si>
    <t>Document Merge Status - ADMISSION LETTER</t>
  </si>
  <si>
    <t>ranisen989@gmail.com</t>
  </si>
  <si>
    <t>1XItZ0ESCOteST8fEYGF5p6ACNZ66rrTd</t>
  </si>
  <si>
    <t>https://drive.google.com/file/d/1XItZ0ESCOteST8fEYGF5p6ACNZ66rrTd/view?usp=drivesdk</t>
  </si>
  <si>
    <t>Document successfully created; Document successfully merged; PDF created; Emails Sent: [To: ranisen989@gmail.com]; Manually run by ugcascindore@gmail.com; Timestamp: Nov 21 2022 3:59 AM</t>
  </si>
  <si>
    <t>1lVPT60_1A7G9JDmfkUZetz81lT8vigrE</t>
  </si>
  <si>
    <t>https://drive.google.com/file/d/1lVPT60_1A7G9JDmfkUZetz81lT8vigrE/view?usp=drivesdk</t>
  </si>
  <si>
    <t>Document successfully created; Document successfully merged; PDF created; Emails Sent: [To: hrishikeshtalukdar575@gmail.com]; Manually run by ugcascindore@gmail.com; Timestamp: Nov 21 2022 4:07 AM</t>
  </si>
  <si>
    <t>1MZWDhliU6N4d6Mp-Vy3VBd1iteJ_-z5j</t>
  </si>
  <si>
    <t>https://drive.google.com/file/d/1MZWDhliU6N4d6Mp-Vy3VBd1iteJ_-z5j/view?usp=drivesdk</t>
  </si>
  <si>
    <t>Document successfully created; Document successfully merged; PDF created; Emails Sent: [To: atul.jaybhaye@hnlu.ac.in]; Manually run by ugcascindore@gmail.com; Timestamp: Nov 21 2022 4:07 AM</t>
  </si>
  <si>
    <t>1Vnol3HJXKX74mbpzkynhYb56wAx8JRMQ</t>
  </si>
  <si>
    <t>https://drive.google.com/file/d/1Vnol3HJXKX74mbpzkynhYb56wAx8JRMQ/view?usp=drivesdk</t>
  </si>
  <si>
    <t>Document successfully created; Document successfully merged; PDF created; Emails Sent: [To: shivangi19dahiya@gmail.com]; Manually run by ugcascindore@gmail.com; Timestamp: Nov 21 2022 4:07 AM</t>
  </si>
  <si>
    <t>12AV_OpjehyG1tUDoI_tWDiZ3X8BOOcy4</t>
  </si>
  <si>
    <t>https://drive.google.com/file/d/12AV_OpjehyG1tUDoI_tWDiZ3X8BOOcy4/view?usp=drivesdk</t>
  </si>
  <si>
    <t>Document successfully created; Document successfully merged; PDF created; Emails Sent: [To: dutta3dharitree@gmail.com]; Manually run by ugcascindore@gmail.com; Timestamp: Nov 21 2022 4:07 AM</t>
  </si>
  <si>
    <t>1GSXmU6svjhH-kWeB_2rrwA0iju8rNQdl</t>
  </si>
  <si>
    <t>https://drive.google.com/file/d/1GSXmU6svjhH-kWeB_2rrwA0iju8rNQdl/view?usp=drivesdk</t>
  </si>
  <si>
    <t>Document successfully created; Document successfully merged; PDF created; Emails Sent: [To: parmanandpatidar124@gmail.com]; Manually run by ugcascindore@gmail.com; Timestamp: Nov 21 2022 4:08 AM</t>
  </si>
  <si>
    <t>1p7xk5JrSo_w9gi7ZUZzPQNDXE7GWMd6h</t>
  </si>
  <si>
    <t>https://drive.google.com/file/d/1p7xk5JrSo_w9gi7ZUZzPQNDXE7GWMd6h/view?usp=drivesdk</t>
  </si>
  <si>
    <t>Document successfully created; Document successfully merged; PDF created; Emails Sent: [To: babita.research@gmail.com]; Manually run by ugcascindore@gmail.com; Timestamp: Nov 21 2022 4:08 AM</t>
  </si>
  <si>
    <t>1abaTmVwI4fZkyPJT4QWsyS1pZZ5Ij2YS</t>
  </si>
  <si>
    <t>https://drive.google.com/file/d/1abaTmVwI4fZkyPJT4QWsyS1pZZ5Ij2YS/view?usp=drivesdk</t>
  </si>
  <si>
    <t>Document successfully created; Document successfully merged; PDF created; Emails Sent: [To: punamd1107@gmail.com]; Manually run by ugcascindore@gmail.com; Timestamp: Nov 21 2022 4:08 AM</t>
  </si>
  <si>
    <t>14isuOXOBRDMbNhh9xxAM2Puw1aHVPmCh</t>
  </si>
  <si>
    <t>https://drive.google.com/file/d/14isuOXOBRDMbNhh9xxAM2Puw1aHVPmCh/view?usp=drivesdk</t>
  </si>
  <si>
    <t>Document successfully created; Document successfully merged; PDF created; Emails Sent: [To: kolvinod77@gmail.com]; Manually run by ugcascindore@gmail.com; Timestamp: Nov 21 2022 4:08 AM</t>
  </si>
  <si>
    <t>1i1nNdp7BIFfmIeL8hDKrS8DpalcXJSdC</t>
  </si>
  <si>
    <t>https://drive.google.com/file/d/1i1nNdp7BIFfmIeL8hDKrS8DpalcXJSdC/view?usp=drivesdk</t>
  </si>
  <si>
    <t>Document successfully created; Document successfully merged; PDF created; Emails Sent: [To: pankajkalita180188@gmail.com]; Manually run by ugcascindore@gmail.com; Timestamp: Nov 21 2022 4:08 AM</t>
  </si>
  <si>
    <t>1CaptBHCK5l9WOBm6XsUvs8gRs03WS08N</t>
  </si>
  <si>
    <t>https://drive.google.com/file/d/1CaptBHCK5l9WOBm6XsUvs8gRs03WS08N/view?usp=drivesdk</t>
  </si>
  <si>
    <t>Document successfully created; Document successfully merged; PDF created; Emails Sent: [To: himanimedhi18@gmail.com]; Manually run by ugcascindore@gmail.com; Timestamp: Nov 21 2022 4:09 AM</t>
  </si>
  <si>
    <t>1cyirL-FjFZ0NWtAkaFdxSaZ25ZpahsHX</t>
  </si>
  <si>
    <t>https://drive.google.com/file/d/1cyirL-FjFZ0NWtAkaFdxSaZ25ZpahsHX/view?usp=drivesdk</t>
  </si>
  <si>
    <t>Document successfully created; Document successfully merged; PDF created; Emails Sent: [To: diwakarrao211@gmail.com]; Manually run by ugcascindore@gmail.com; Timestamp: Nov 21 2022 4:09 AM</t>
  </si>
  <si>
    <t>10nOqO02-VtFdN9DpCy6yNFj_fmZAvgbo</t>
  </si>
  <si>
    <t>https://drive.google.com/file/d/10nOqO02-VtFdN9DpCy6yNFj_fmZAvgbo/view?usp=drivesdk</t>
  </si>
  <si>
    <t>Document successfully created; Document successfully merged; PDF created; Emails Sent: [To: balutikhe1287@gmail.com]; Manually run by ugcascindore@gmail.com; Timestamp: Nov 21 2022 4:09 AM</t>
  </si>
  <si>
    <t>10S-Eq_1e3LtjnUfpoTePII3WD5h7jlEX</t>
  </si>
  <si>
    <t>https://drive.google.com/file/d/10S-Eq_1e3LtjnUfpoTePII3WD5h7jlEX/view?usp=drivesdk</t>
  </si>
  <si>
    <t>Document successfully created; Document successfully merged; PDF created; Emails Sent: [To: yogeshshelke007@gmail.com]; Manually run by ugcascindore@gmail.com; Timestamp: Nov 21 2022 4:09 AM</t>
  </si>
  <si>
    <t>1iRAEpVFTT3NMXu8nwtJkWScM-9tNY_6-</t>
  </si>
  <si>
    <t>https://drive.google.com/file/d/1iRAEpVFTT3NMXu8nwtJkWScM-9tNY_6-/view?usp=drivesdk</t>
  </si>
  <si>
    <t>Document successfully created; Document successfully merged; PDF created; Emails Sent: [To: tshalini0810@gmail.com]; Manually run by ugcascindore@gmail.com; Timestamp: Nov 21 2022 4:09 AM</t>
  </si>
  <si>
    <t>10N0kvwdKuerLrC9emq93FbPaI0pcyEqp</t>
  </si>
  <si>
    <t>https://drive.google.com/file/d/10N0kvwdKuerLrC9emq93FbPaI0pcyEqp/view?usp=drivesdk</t>
  </si>
  <si>
    <t>Document successfully created; Document successfully merged; PDF created; Emails Sent: [To: pawarvijay10415@gmail.com]; Manually run by ugcascindore@gmail.com; Timestamp: Nov 21 2022 4:09 AM</t>
  </si>
  <si>
    <t>1ImX6loV0BMs2f3mnL9RLqBsCRPKPHRJe</t>
  </si>
  <si>
    <t>https://drive.google.com/file/d/1ImX6loV0BMs2f3mnL9RLqBsCRPKPHRJe/view?usp=drivesdk</t>
  </si>
  <si>
    <t>Document successfully created; Document successfully merged; PDF created; Emails Sent: [To: girendra22@gmail.com]; Manually run by ugcascindore@gmail.com; Timestamp: Nov 21 2022 4:10 AM</t>
  </si>
  <si>
    <t>Dr. Sunil Kumar Ahirwar</t>
  </si>
  <si>
    <t>1WSXqiB_bjBtuLX2LwoE-F5_wh1Vy4EwO</t>
  </si>
  <si>
    <t>https://drive.google.com/file/d/1WSXqiB_bjBtuLX2LwoE-F5_wh1Vy4EwO/view?usp=drivesdk</t>
  </si>
  <si>
    <t>Document successfully created; Document successfully merged; PDF created; Emails Sent: [To: skasgsits@gmail.com]; Manually run by ugcascindore@gmail.com; Timestamp: Nov 21 2022 4:10 AM</t>
  </si>
  <si>
    <t>Mr. Devendra Dohare</t>
  </si>
  <si>
    <t>1dQJTqQ2M5F9C-Q1W243OUlYN_VXR1Gyp</t>
  </si>
  <si>
    <t>https://drive.google.com/file/d/1dQJTqQ2M5F9C-Q1W243OUlYN_VXR1Gyp/view?usp=drivesdk</t>
  </si>
  <si>
    <t>Document successfully created; Document successfully merged; PDF created; Emails Sent: [To: devendradohare@gmail.com]; Manually run by ugcascindore@gmail.com; Timestamp: Nov 21 2022 4:10 AM</t>
  </si>
  <si>
    <t>1uDXtDptofvD1PF0qJRBY4X2a6OF4JrB6</t>
  </si>
  <si>
    <t>https://drive.google.com/file/d/1uDXtDptofvD1PF0qJRBY4X2a6OF4JrB6/view?usp=drivesdk</t>
  </si>
  <si>
    <t>Document successfully created; Document successfully merged; PDF created; Emails Sent: [To: msazad17@gmail.com]; Manually run by ugcascindore@gmail.com; Timestamp: Nov 21 2022 4:10 AM</t>
  </si>
  <si>
    <t>Dr. Sachin Balsara</t>
  </si>
  <si>
    <t>FIP-VI/HRDC/20</t>
  </si>
  <si>
    <t>1CdJxEUrbeFrzvb0xIBSpRGO5FfUJV0V2</t>
  </si>
  <si>
    <t>https://drive.google.com/file/d/1CdJxEUrbeFrzvb0xIBSpRGO5FfUJV0V2/view?usp=drivesdk</t>
  </si>
  <si>
    <t>Document successfully created; Document successfully merged; PDF created; Emails Sent: [To: sbalsaraiitr@gmail.com]; Manually run by ugcascindore@gmail.com; Timestamp: Nov 21 2022 4:10 AM</t>
  </si>
  <si>
    <t>1BkOkGWuprxgM7KWU-G_KB8l1pCnIqEmX</t>
  </si>
  <si>
    <t>https://drive.google.com/file/d/1BkOkGWuprxgM7KWU-G_KB8l1pCnIqEmX/view?usp=drivesdk</t>
  </si>
  <si>
    <t>Document successfully created; Document successfully merged; PDF created; Emails Sent: [To: abrarahmedphd@gmail.com]; Manually run by ugcascindore@gmail.com; Timestamp: Nov 21 2022 4:11 AM</t>
  </si>
  <si>
    <t>18WL03vWr5FMdCJN7K8EqREbdPgEf394C</t>
  </si>
  <si>
    <t>https://drive.google.com/file/d/18WL03vWr5FMdCJN7K8EqREbdPgEf394C/view?usp=drivesdk</t>
  </si>
  <si>
    <t>Document successfully created; Document successfully merged; PDF created; Emails Sent: [To: yogeshchandra.p@gmail.com]; Manually run by ugcascindore@gmail.com; Timestamp: Nov 21 2022 4:11 AM</t>
  </si>
  <si>
    <t>1HYlja-XwKmBYS8ygRMD3r5tebQb3BaDF</t>
  </si>
  <si>
    <t>https://drive.google.com/file/d/1HYlja-XwKmBYS8ygRMD3r5tebQb3BaDF/view?usp=drivesdk</t>
  </si>
  <si>
    <t>Document successfully created; Document successfully merged; PDF created; Emails Sent: [To: shameshaher@gmail.com]; Manually run by ugcascindore@gmail.com; Timestamp: Nov 21 2022 4:11 AM</t>
  </si>
  <si>
    <t>1-FeOvAb5jq0UfO2U_bRhvXAiSgR4zUwg</t>
  </si>
  <si>
    <t>https://drive.google.com/file/d/1-FeOvAb5jq0UfO2U_bRhvXAiSgR4zUwg/view?usp=drivesdk</t>
  </si>
  <si>
    <t>Document successfully created; Document successfully merged; PDF created; Emails Sent: [To: afshan.jiwaji@gmail.com]; Manually run by ugcascindore@gmail.com; Timestamp: Nov 21 2022 4:11 AM</t>
  </si>
  <si>
    <t>1XbHHwfd8uHCHH8ab7nvGXFNygEstNsXe</t>
  </si>
  <si>
    <t>https://drive.google.com/file/d/1XbHHwfd8uHCHH8ab7nvGXFNygEstNsXe/view?usp=drivesdk</t>
  </si>
  <si>
    <t>Document successfully created; Document successfully merged; PDF created; Emails Sent: [To: shevitotheyo@gmail.com]; Manually run by ugcascindore@gmail.com; Timestamp: Nov 21 2022 4:11 AM</t>
  </si>
  <si>
    <t>1vTQCBMX1fytD8Fgk_igdvVdBnZunMrgB</t>
  </si>
  <si>
    <t>https://drive.google.com/file/d/1vTQCBMX1fytD8Fgk_igdvVdBnZunMrgB/view?usp=drivesdk</t>
  </si>
  <si>
    <t>Document successfully created; Document successfully merged; PDF created; Emails Sent: [To: ankitadixit49@gmail.com]; Manually run by ugcascindore@gmail.com; Timestamp: Nov 21 2022 4:12 AM</t>
  </si>
  <si>
    <t>1WFA9u9IQoHDrmsAoecMwnPtNDEIclr26</t>
  </si>
  <si>
    <t>https://drive.google.com/file/d/1WFA9u9IQoHDrmsAoecMwnPtNDEIclr26/view?usp=drivesdk</t>
  </si>
  <si>
    <t>Document successfully created; Document successfully merged; PDF created; Emails Sent: [To: jayeshvaishnav06@gmail.com]; Manually run by ugcascindore@gmail.com; Timestamp: Nov 21 2022 4:12 AM</t>
  </si>
  <si>
    <t>1IfBGCkx1WT1STEueKkhUwllQ6mPKnIp1</t>
  </si>
  <si>
    <t>https://drive.google.com/file/d/1IfBGCkx1WT1STEueKkhUwllQ6mPKnIp1/view?usp=drivesdk</t>
  </si>
  <si>
    <t>Document successfully created; Document successfully merged; PDF created; Emails Sent: [To: singareritesh08@gmail.com]; Manually run by ugcascindore@gmail.com; Timestamp: Nov 21 2022 4:12 AM</t>
  </si>
  <si>
    <t>1yZztVDDBUSlaUi3yltYKhKwCCxAngAkf</t>
  </si>
  <si>
    <t>https://drive.google.com/file/d/1yZztVDDBUSlaUi3yltYKhKwCCxAngAkf/view?usp=drivesdk</t>
  </si>
  <si>
    <t>Document successfully created; Document successfully merged; PDF created; Emails Sent: [To: raktaleshubhkamna@gmail.com]; Manually run by ugcascindore@gmail.com; Timestamp: Nov 21 2022 4:12 AM</t>
  </si>
  <si>
    <t>1PNUN7a-J2Q2-jmNHsih_IQPXgjIgPFL1</t>
  </si>
  <si>
    <t>https://drive.google.com/file/d/1PNUN7a-J2Q2-jmNHsih_IQPXgjIgPFL1/view?usp=drivesdk</t>
  </si>
  <si>
    <t>Document successfully created; Document successfully merged; PDF created; Emails Sent: [To: rimpisarkar9@gmail.com]; Manually run by ugcascindore@gmail.com; Timestamp: Nov 21 2022 4:13 AM</t>
  </si>
  <si>
    <t>18386yio5Ymp0l8454q6663nF4PATHAS_</t>
  </si>
  <si>
    <t>https://drive.google.com/file/d/18386yio5Ymp0l8454q6663nF4PATHAS_/view?usp=drivesdk</t>
  </si>
  <si>
    <t>Document successfully created; Document successfully merged; PDF created; Emails Sent: [To: dr.krishnanand@csu.co.in]; Manually run by ugcascindore@gmail.com; Timestamp: Nov 21 2022 4:13 AM</t>
  </si>
  <si>
    <t>1Mep7K8xiX4R-qIu0mCW28SXL60fCZhRl</t>
  </si>
  <si>
    <t>https://drive.google.com/file/d/1Mep7K8xiX4R-qIu0mCW28SXL60fCZhRl/view?usp=drivesdk</t>
  </si>
  <si>
    <t>Document successfully created; Document successfully merged; PDF created; Emails Sent: [To: lali7789@gmail.com]; Manually run by ugcascindore@gmail.com; Timestamp: Nov 21 2022 4:13 AM</t>
  </si>
  <si>
    <t>1zNV1rPIqhWTXaopVgbVWIG2Tk0jb4GhC</t>
  </si>
  <si>
    <t>https://drive.google.com/file/d/1zNV1rPIqhWTXaopVgbVWIG2Tk0jb4GhC/view?usp=drivesdk</t>
  </si>
  <si>
    <t>Document successfully created; Document successfully merged; PDF created; Emails Sent: [To: ravijatola@gmail.com]; Manually run by ugcascindore@gmail.com; Timestamp: Nov 21 2022 4:13 AM</t>
  </si>
  <si>
    <t>1mK2oA4dxMa8p-FCYNrBstF9OgGjS4WaK</t>
  </si>
  <si>
    <t>https://drive.google.com/file/d/1mK2oA4dxMa8p-FCYNrBstF9OgGjS4WaK/view?usp=drivesdk</t>
  </si>
  <si>
    <t>Document successfully created; Document successfully merged; PDF created; Emails Sent: [To: anilmulewa89@gmail.com]; Manually run by ugcascindore@gmail.com; Timestamp: Nov 21 2022 4:13 AM</t>
  </si>
  <si>
    <t>1tP2XatanIpysPEM5My4Al_OjyRKEgIKy</t>
  </si>
  <si>
    <t>https://drive.google.com/file/d/1tP2XatanIpysPEM5My4Al_OjyRKEgIKy/view?usp=drivesdk</t>
  </si>
  <si>
    <t>Document successfully created; Document successfully merged; PDF created; Emails Sent: [To: palvinder1308@gmail.com]; Manually run by ugcascindore@gmail.com; Timestamp: Nov 21 2022 4:13 AM</t>
  </si>
  <si>
    <t>1rDSjcCakVfaUMo4jhmQU5RelSdnPMTFA</t>
  </si>
  <si>
    <t>https://drive.google.com/file/d/1rDSjcCakVfaUMo4jhmQU5RelSdnPMTFA/view?usp=drivesdk</t>
  </si>
  <si>
    <t>Document successfully created; Document successfully merged; PDF created; Emails Sent: [To: vip08007@gmail.com]; Manually run by ugcascindore@gmail.com; Timestamp: Nov 21 2022 4:14 AM</t>
  </si>
  <si>
    <t>1cFOiYDWvcWFkdpM-QxVhz2s7jaB4XFQv</t>
  </si>
  <si>
    <t>https://drive.google.com/file/d/1cFOiYDWvcWFkdpM-QxVhz2s7jaB4XFQv/view?usp=drivesdk</t>
  </si>
  <si>
    <t>Document successfully created; Document successfully merged; PDF created; Emails Sent: [To: biswajitbulu25@gmail.com]; Manually run by ugcascindore@gmail.com; Timestamp: Nov 21 2022 4:14 AM</t>
  </si>
  <si>
    <t>13Z3HDBBsbNRkMkzGEwYXYztlUr9uIn8H</t>
  </si>
  <si>
    <t>https://drive.google.com/file/d/13Z3HDBBsbNRkMkzGEwYXYztlUr9uIn8H/view?usp=drivesdk</t>
  </si>
  <si>
    <t>Document successfully created; Document successfully merged; PDF created; Emails Sent: [To: anupamaraul093@gmail.com]; Manually run by ugcascindore@gmail.com; Timestamp: Nov 21 2022 4:14 AM</t>
  </si>
  <si>
    <t>1ppHM8W_4rTlYVhneHLV54N37DHYGIp7z</t>
  </si>
  <si>
    <t>https://drive.google.com/file/d/1ppHM8W_4rTlYVhneHLV54N37DHYGIp7z/view?usp=drivesdk</t>
  </si>
  <si>
    <t>Document successfully created; Document successfully merged; PDF created; Emails Sent: [To: kusheco09aug@gmail.com]; Manually run by ugcascindore@gmail.com; Timestamp: Nov 21 2022 4:14 AM</t>
  </si>
  <si>
    <t>1fulQNjK8xQoqkp7s4RIV8g_5JG6ysIa4</t>
  </si>
  <si>
    <t>https://drive.google.com/file/d/1fulQNjK8xQoqkp7s4RIV8g_5JG6ysIa4/view?usp=drivesdk</t>
  </si>
  <si>
    <t>Document successfully created; Document successfully merged; PDF created; Emails Sent: [To: moulshree36@gmail.com]; Manually run by ugcascindore@gmail.com; Timestamp: Nov 22 2022 3:44 AM</t>
  </si>
  <si>
    <t>1PobkxHp9CkW2ZTnOwpTnqL75LZwWfSjy</t>
  </si>
  <si>
    <t>https://drive.google.com/file/d/1PobkxHp9CkW2ZTnOwpTnqL75LZwWfSjy/view?usp=drivesdk</t>
  </si>
  <si>
    <t>Document successfully created; Document successfully merged; PDF created; Emails Sent: [To: maryangami90@gmail.com]; Manually run by ugcascindore@gmail.com; Timestamp: Nov 25 2022 3:42 AM</t>
  </si>
  <si>
    <t>1OjZ2bj3AZww5gEdOmCmYSh8W7kuMSbBx</t>
  </si>
  <si>
    <t>https://drive.google.com/file/d/1OjZ2bj3AZww5gEdOmCmYSh8W7kuMSbBx/view?usp=drivesdk</t>
  </si>
  <si>
    <t>Document successfully created; Document successfully merged; PDF created; Emails Sent: [To: deepamanu596@gmail.com]; Manually run by ugcascindore@gmail.com; Timestamp: Nov 25 2022 3:42 AM</t>
  </si>
  <si>
    <t>1q9DMcGERkMYZ2S_LkJIOd8N4NmIr9bSA</t>
  </si>
  <si>
    <t>https://drive.google.com/file/d/1q9DMcGERkMYZ2S_LkJIOd8N4NmIr9bSA/view?usp=drivesdk</t>
  </si>
  <si>
    <t>Document successfully created; Document successfully merged; PDF created; Emails Sent: [To: jinshadu.3@gmail.com]; Manually run by ugcascindore@gmail.com; Timestamp: Nov 25 2022 3:42 AM</t>
  </si>
  <si>
    <t>1VI_XCSoFDXr4sfA_ePNtcruhm-yoJF7Q</t>
  </si>
  <si>
    <t>https://drive.google.com/file/d/1VI_XCSoFDXr4sfA_ePNtcruhm-yoJF7Q/view?usp=drivesdk</t>
  </si>
  <si>
    <t>Document successfully created; Document successfully merged; PDF created; Emails Sent: [To: inderpal.hadrons@gmail.com]; Manually run by ugcascindore@gmail.com; Timestamp: Nov 25 2022 3:42 AM</t>
  </si>
  <si>
    <t>1wyzLiiVxGhJ9gIXZBGYWNDvn4OsciRkY</t>
  </si>
  <si>
    <t>https://drive.google.com/file/d/1wyzLiiVxGhJ9gIXZBGYWNDvn4OsciRkY/view?usp=drivesdk</t>
  </si>
  <si>
    <t>Document successfully created; Document successfully merged; PDF created; Emails Sent: [To: soni.poonia14@gmail.com]; Manually run by ugcascindore@gmail.com; Timestamp: Nov 30 2022 1:09 AM</t>
  </si>
  <si>
    <t>1BLJUd_w00t5TxmOJA1JgNBjPPMbRuZyJ</t>
  </si>
  <si>
    <t>https://drive.google.com/file/d/1BLJUd_w00t5TxmOJA1JgNBjPPMbRuZyJ/view?usp=drivesdk</t>
  </si>
  <si>
    <t>Document successfully created; Document successfully merged; PDF created; Emails Sent: [To: satish.piplode@gmail.com]; Manually run by ugcascindore@gmail.com; Timestamp: Dec 1 2022 2:21 AM</t>
  </si>
  <si>
    <t>14V0Yhl02KGnffWnZhXh4RoVvwQOpPRi_</t>
  </si>
  <si>
    <t>https://drive.google.com/file/d/14V0Yhl02KGnffWnZhXh4RoVvwQOpPRi_/view?usp=drivesdk</t>
  </si>
  <si>
    <t>Document successfully created; Document successfully merged; PDF created; Emails Sent: [To: pandesharad@gmail.com]; Manually run by ugcascindore@gmail.com; Timestamp: Dec 1 2022 2:21 AM</t>
  </si>
  <si>
    <t>1YSSHYK32WxOe3Gaz-9dz50KizWb9_B7b</t>
  </si>
  <si>
    <t>https://drive.google.com/file/d/1YSSHYK32WxOe3Gaz-9dz50KizWb9_B7b/view?usp=drivesdk</t>
  </si>
  <si>
    <t>Document successfully created; Document successfully merged; PDF created; Emails Sent: [To: pratibhasingh2304@gmail.com]; Manually run by ugcascindore@gmail.com; Timestamp: Dec 2 2022 1:47 AM</t>
  </si>
  <si>
    <t>FIP-VI/HRDC/49</t>
  </si>
  <si>
    <t>12ZVtozgz20T1nXphUqEtfwx7_Z1B84JH</t>
  </si>
  <si>
    <t>https://drive.google.com/file/d/12ZVtozgz20T1nXphUqEtfwx7_Z1B84JH/view?usp=drivesdk</t>
  </si>
  <si>
    <t>Document successfully created; Document successfully merged; PDF created; Emails Sent: [To: shubham.sam53@gmail.com]; Manually run by ugcascindore@gmail.com; Timestamp: Dec 2 2022 1:47 AM</t>
  </si>
  <si>
    <t>1CJDKXqc__FLrw-jSKnbqpD8uZ527c36A</t>
  </si>
  <si>
    <t>https://drive.google.com/file/d/1CJDKXqc__FLrw-jSKnbqpD8uZ527c36A/view?usp=drivesdk</t>
  </si>
  <si>
    <t>Document successfully created; Document successfully merged; PDF created; Emails Sent: [To: amitbarsana85@gmail.com]; Manually run by ugcascindore@gmail.com; Timestamp: Dec 2 2022 1:47 AM</t>
  </si>
  <si>
    <t>1mwlF6Rn_AAvd6xvFDj1nMCcP3Vpgnd8v</t>
  </si>
  <si>
    <t>https://drive.google.com/file/d/1mwlF6Rn_AAvd6xvFDj1nMCcP3Vpgnd8v/view?usp=drivesdk</t>
  </si>
  <si>
    <t>Document successfully created; Document successfully merged; PDF created; Emails Sent: [To: gourav.4484jain@gmail.com]; Manually run by ugcascindore@gmail.com; Timestamp: Dec 2 2022 1:47 AM</t>
  </si>
  <si>
    <t>1X7wqQFbDx7_16yZH-iqtKne-ZjOpQQsi</t>
  </si>
  <si>
    <t>https://drive.google.com/file/d/1X7wqQFbDx7_16yZH-iqtKne-ZjOpQQsi/view?usp=drivesdk</t>
  </si>
  <si>
    <t>Document successfully created; Document successfully merged; PDF created; Emails Sent: [To: punit.samaiya@gmail.com]; Manually run by ugcascindore@gmail.com; Timestamp: Dec 2 2022 1:47 AM</t>
  </si>
  <si>
    <t xml:space="preserve">Rakesh </t>
  </si>
  <si>
    <t>FIP-VI/HRDC/53</t>
  </si>
  <si>
    <t>1BwUbXC_OtfiTBa9ZefCiQYsmWCzyr-nK</t>
  </si>
  <si>
    <t>https://drive.google.com/file/d/1BwUbXC_OtfiTBa9ZefCiQYsmWCzyr-nK/view?usp=drivesdk</t>
  </si>
  <si>
    <t>Document successfully created; Document successfully merged; PDF created; Emails Sent: [To: drrsagar@gmail.com]; Manually run by ugcascindore@gmail.com; Timestamp: Dec 2 2022 1:47 AM</t>
  </si>
  <si>
    <t>1S31sCzhg0-qJnsPjvd0NLzT1a3KpMmD6</t>
  </si>
  <si>
    <t>https://drive.google.com/file/d/1S31sCzhg0-qJnsPjvd0NLzT1a3KpMmD6/view?usp=drivesdk</t>
  </si>
  <si>
    <t>Document successfully created; Document successfully merged; PDF created; Emails Sent: [To: aniruddhningwal10@gmail.com]; Manually run by ugcascindore@gmail.com; Timestamp: Dec 2 2022 1:48 AM</t>
  </si>
  <si>
    <t>1AKfXV-F0kpfEFtLnVh4wyadIGLZ7W8ew</t>
  </si>
  <si>
    <t>https://drive.google.com/file/d/1AKfXV-F0kpfEFtLnVh4wyadIGLZ7W8ew/view?usp=drivesdk</t>
  </si>
  <si>
    <t>Document successfully created; Document successfully merged; PDF created; Emails Sent: [To: arvindkumar1278@gmail.com]; Manually run by ugcascindore@gmail.com; Timestamp: Dec 5 2022 12:18 AM</t>
  </si>
  <si>
    <t>1Dot0-gHdAUyZ0AO-kzMMjJZUwN6KBj2D</t>
  </si>
  <si>
    <t>https://drive.google.com/file/d/1Dot0-gHdAUyZ0AO-kzMMjJZUwN6KBj2D/view?usp=drivesdk</t>
  </si>
  <si>
    <t>Document successfully created; Document successfully merged; PDF created; Emails Sent: [To: radhear2@gmail.com]; Manually run by ugcascindore@gmail.com; Timestamp: Dec 5 2022 12:18 AM</t>
  </si>
  <si>
    <t>1JJiRRh26RT8wFXY0SBFUqyBixn-oTNBR</t>
  </si>
  <si>
    <t>https://drive.google.com/file/d/1JJiRRh26RT8wFXY0SBFUqyBixn-oTNBR/view?usp=drivesdk</t>
  </si>
  <si>
    <t>Document successfully created; Document successfully merged; PDF created; Emails Sent: [To: drlakhanraghuvanshi@gmail.com]; Manually run by ugcascindore@gmail.com; Timestamp: Dec 5 2022 12:18 AM</t>
  </si>
  <si>
    <t>18JqPsZ5Oj1Z5qLiPoqAUyl6rUWLlx-g3</t>
  </si>
  <si>
    <t>https://drive.google.com/file/d/18JqPsZ5Oj1Z5qLiPoqAUyl6rUWLlx-g3/view?usp=drivesdk</t>
  </si>
  <si>
    <t>Document successfully created; Document successfully merged; PDF created; Emails Sent: [To: demhimani@gmail.com]; Manually run by ugcascindore@gmail.com; Timestamp: Dec 5 2022 12:18 AM</t>
  </si>
  <si>
    <t>1B4ooYjr2pcA6wI_Ltkh5cJ_JhwYmmog4</t>
  </si>
  <si>
    <t>https://drive.google.com/file/d/1B4ooYjr2pcA6wI_Ltkh5cJ_JhwYmmog4/view?usp=drivesdk</t>
  </si>
  <si>
    <t>Document successfully created; Document successfully merged; PDF created; Emails Sent: [To: swati@ramjas.du.ac.in]; Manually run by ugcascindore@gmail.com; Timestamp: Dec 5 2022 12:18 AM</t>
  </si>
  <si>
    <t>Dr. Hrishikesh Talukdar</t>
  </si>
  <si>
    <t>Dr. Dharitree Dutta</t>
  </si>
  <si>
    <t xml:space="preserve">Miss Poonam  Dhande </t>
  </si>
  <si>
    <t>Dr. Diwakar Mahobiya</t>
  </si>
  <si>
    <t>Mr. Vijay Pawar</t>
  </si>
  <si>
    <t>Dr. K Abrar Ahmed</t>
  </si>
  <si>
    <t>Dr. Mobashshera  Sadaf</t>
  </si>
  <si>
    <t>Mr. Shevito Theyo</t>
  </si>
  <si>
    <t>Mrs. Ankita Dixit</t>
  </si>
  <si>
    <t xml:space="preserve">Mrs. Rimpi  Sarkar </t>
  </si>
  <si>
    <t>Dr. Krishnanand  Dannana</t>
  </si>
  <si>
    <t>Mrs. Himani Sethi</t>
  </si>
  <si>
    <t>Miss Anupama Raul</t>
  </si>
  <si>
    <t>Mrs. Moulshree  Kanude</t>
  </si>
  <si>
    <t xml:space="preserve">Sports Officer </t>
  </si>
  <si>
    <t xml:space="preserve">Dr. Satish  Piplode </t>
  </si>
  <si>
    <t>Dr. Puneet Samaiya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</si>
  <si>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</si>
  <si>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</si>
  <si>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</si>
  <si>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</si>
  <si>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</si>
  <si>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</si>
  <si>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</si>
  <si>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</si>
  <si>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</si>
  <si>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</si>
  <si>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</si>
  <si>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</si>
  <si>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</si>
  <si>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</si>
  <si>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</si>
  <si>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</si>
  <si>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</si>
  <si>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</si>
  <si>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</si>
  <si>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</si>
  <si>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</si>
  <si>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</si>
  <si>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</si>
  <si>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</si>
  <si>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</si>
  <si>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</si>
  <si>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</si>
  <si>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</si>
  <si>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</si>
  <si>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_1669019635027</t>
  </si>
  <si>
    <t>ADMISSION LETTER</t>
  </si>
  <si>
    <t>1d69ZmnBg5Twq7DtZ4NfC72zO74hye5zefmkciDTL0JA</t>
  </si>
  <si>
    <t>&lt;&lt;name&gt;&gt;_admission letter</t>
  </si>
  <si>
    <t>PDF</t>
  </si>
  <si>
    <t>["1xwO2169PVB33vsZ3jQfMfOnXMWTL6QO_"]</t>
  </si>
  <si>
    <t>[]</t>
  </si>
  <si>
    <t>MULTIPLE_OUTPUT</t>
  </si>
  <si>
    <t>[{"type":"STANDARD","details":{"isUnmapped":false,"headerMap":"name"},"tag":"name"},{"type":"STANDARD","details":{"isUnmapped":false,"headerMap":"address"},"tag":"address"},{"type":"STANDARD","details":{"isUnmapped":false,"headerMap":"college"},"tag":"college"},{"type":"STANDARD","details":{"isUnmapped":false,"headerMap":"city"},"tag":"city"},{"type":"STANDARD","details":{"isUnmapped":false,"headerMap":"state"},"tag":"state"},{"type":"STANDARD","details":{"isUnmapped":false,"headerMap":"enrollment"},"tag":"enrollment"}]</t>
  </si>
  <si>
    <t>&lt;&lt;email&gt;&gt;</t>
  </si>
  <si>
    <t>Greetings for the Day Dear &lt;&lt;name&gt;&gt; Please attached Admission Letter with this mail. Also submit your relieving letter using the link below https://forms.gle/dutQ44eJBCqDMtnE6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</si>
</sst>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sz val="12.0"/>
      <color theme="1"/>
      <name val="Times New Roman"/>
    </font>
    <font>
      <b/>
      <color theme="1"/>
      <name val="Arial"/>
      <scheme val="minor"/>
    </font>
    <font>
      <sz val="12.0"/>
      <color rgb="FF000000"/>
      <name val="Times New Roman"/>
    </font>
    <font>
      <sz val="12.0"/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b/>
      <i/>
      <sz val="12.0"/>
      <color rgb="FF00000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horizontal="right"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1" numFmtId="14" xfId="0" applyAlignment="1" applyFont="1" applyNumberFormat="1">
      <alignment readingOrder="0"/>
    </xf>
    <xf borderId="0" fillId="2" fontId="1" numFmtId="0" xfId="0" applyFont="1"/>
    <xf quotePrefix="1" borderId="0" fillId="0" fontId="1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quotePrefix="1"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Font="1"/>
    <xf borderId="0" fillId="0" fontId="5" numFmtId="0" xfId="0" applyAlignment="1" applyFont="1">
      <alignment horizontal="right" vertical="bottom"/>
    </xf>
    <xf quotePrefix="1" borderId="0" fillId="0" fontId="5" numFmtId="0" xfId="0" applyAlignment="1" applyFont="1">
      <alignment vertical="bottom"/>
    </xf>
    <xf borderId="0" fillId="0" fontId="5" numFmtId="0" xfId="0" applyAlignment="1" applyFont="1">
      <alignment horizontal="left"/>
    </xf>
    <xf borderId="0" fillId="0" fontId="5" numFmtId="0" xfId="0" applyAlignment="1" applyFont="1">
      <alignment readingOrder="0"/>
    </xf>
    <xf borderId="0" fillId="4" fontId="7" numFmtId="0" xfId="0" applyFill="1" applyFont="1"/>
    <xf borderId="0" fillId="0" fontId="5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0" xfId="0" applyFont="1"/>
    <xf quotePrefix="1" borderId="0" fillId="0" fontId="1" numFmtId="0" xfId="0" applyAlignment="1" applyFont="1">
      <alignment horizontal="center"/>
    </xf>
    <xf quotePrefix="1" borderId="0" fillId="0" fontId="1" numFmtId="0" xfId="0" applyAlignment="1" applyFont="1">
      <alignment horizontal="center" readingOrder="0"/>
    </xf>
    <xf borderId="0" fillId="0" fontId="9" numFmtId="0" xfId="0" applyAlignment="1" applyFont="1">
      <alignment horizontal="right" vertical="bottom"/>
    </xf>
    <xf borderId="0" fillId="4" fontId="10" numFmtId="0" xfId="0" applyFont="1"/>
    <xf borderId="0" fillId="0" fontId="9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5" fontId="11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Font="1"/>
    <xf borderId="0" fillId="2" fontId="5" numFmtId="0" xfId="0" applyAlignment="1" applyFont="1">
      <alignment readingOrder="0"/>
    </xf>
    <xf borderId="0" fillId="2" fontId="5" numFmtId="0" xfId="0" applyFont="1"/>
    <xf borderId="0" fillId="2" fontId="14" numFmtId="0" xfId="0" applyAlignment="1" applyFont="1">
      <alignment readingOrder="0"/>
    </xf>
    <xf borderId="0" fillId="2" fontId="15" numFmtId="0" xfId="0" applyFont="1"/>
    <xf borderId="0" fillId="2" fontId="1" numFmtId="0" xfId="0" applyAlignment="1" applyFont="1">
      <alignment readingOrder="0"/>
    </xf>
    <xf borderId="0" fillId="0" fontId="5" numFmtId="0" xfId="0" applyAlignment="1" applyFont="1">
      <alignment horizontal="left" readingOrder="0" vertical="center"/>
    </xf>
    <xf borderId="0" fillId="0" fontId="16" numFmtId="0" xfId="0" applyAlignment="1" applyFont="1">
      <alignment horizontal="left" vertical="center"/>
    </xf>
    <xf quotePrefix="1" borderId="0" fillId="0" fontId="16" numFmtId="0" xfId="0" applyAlignment="1" applyFont="1">
      <alignment horizontal="left" vertical="center"/>
    </xf>
    <xf borderId="0" fillId="0" fontId="16" numFmtId="0" xfId="0" applyAlignment="1" applyFont="1">
      <alignment horizontal="left" readingOrder="0" vertical="center"/>
    </xf>
    <xf quotePrefix="1" borderId="0" fillId="0" fontId="16" numFmtId="0" xfId="0" applyAlignment="1" applyFon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0" fillId="3" fontId="5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pYJY9qjCckKqaR1c9avH8Rftilc60AvE" TargetMode="External"/><Relationship Id="rId42" Type="http://schemas.openxmlformats.org/officeDocument/2006/relationships/hyperlink" Target="https://drive.google.com/open?id=1UYNoUCJ_cGW9-5zScucWwNh3pcQISR11" TargetMode="External"/><Relationship Id="rId41" Type="http://schemas.openxmlformats.org/officeDocument/2006/relationships/hyperlink" Target="https://drive.google.com/open?id=1XSCF3q5dyLX7AMd2HxxcDSEjcJNvfZb2" TargetMode="External"/><Relationship Id="rId44" Type="http://schemas.openxmlformats.org/officeDocument/2006/relationships/hyperlink" Target="https://drive.google.com/open?id=1HHoD-B88iHxhnTlqB4FtaruwoHetYNVa" TargetMode="External"/><Relationship Id="rId43" Type="http://schemas.openxmlformats.org/officeDocument/2006/relationships/hyperlink" Target="https://drive.google.com/open?id=1WMapDxMIxMRuem1zfw78mdy-cCjwzcOe" TargetMode="External"/><Relationship Id="rId46" Type="http://schemas.openxmlformats.org/officeDocument/2006/relationships/hyperlink" Target="https://drive.google.com/open?id=1Xi9B2yRmcOn0qNrsZ04gs_ZOybE6PWEr" TargetMode="External"/><Relationship Id="rId45" Type="http://schemas.openxmlformats.org/officeDocument/2006/relationships/hyperlink" Target="https://drive.google.com/open?id=1P9Ooynk9tIiCbVstNNFb-tmUjupwHgyY" TargetMode="External"/><Relationship Id="rId1" Type="http://schemas.openxmlformats.org/officeDocument/2006/relationships/hyperlink" Target="https://drive.google.com/open?id=1liJfWhHvS42c2F89gnqDz2mLBXGhZdea" TargetMode="External"/><Relationship Id="rId2" Type="http://schemas.openxmlformats.org/officeDocument/2006/relationships/hyperlink" Target="https://drive.google.com/open?id=1UDuRAZc5X0eCLjAij_y0OF7_Nr-557Cn" TargetMode="External"/><Relationship Id="rId3" Type="http://schemas.openxmlformats.org/officeDocument/2006/relationships/hyperlink" Target="https://drive.google.com/open?id=1nEp-QwXIvxa9TnWuSMvcPIbrNBucB2TU" TargetMode="External"/><Relationship Id="rId4" Type="http://schemas.openxmlformats.org/officeDocument/2006/relationships/hyperlink" Target="https://drive.google.com/open?id=19NyqCGpV_AOWdZJRhtQR-0VoYoaG7FuG" TargetMode="External"/><Relationship Id="rId9" Type="http://schemas.openxmlformats.org/officeDocument/2006/relationships/hyperlink" Target="https://drive.google.com/open?id=1fLspyf6Cj8ymMYxB6pZOVuUQCFvLsed9" TargetMode="External"/><Relationship Id="rId48" Type="http://schemas.openxmlformats.org/officeDocument/2006/relationships/hyperlink" Target="https://drive.google.com/open?id=1phyG9vrCQs3SYHegi-j20s5Kq7d9Ku8l" TargetMode="External"/><Relationship Id="rId47" Type="http://schemas.openxmlformats.org/officeDocument/2006/relationships/hyperlink" Target="https://drive.google.com/open?id=1jO6zFINLcK_JFAi92fluxBxYWOnnibNc" TargetMode="External"/><Relationship Id="rId49" Type="http://schemas.openxmlformats.org/officeDocument/2006/relationships/hyperlink" Target="https://drive.google.com/open?id=1zh6ov3kIt8HVS6DaTMYN_935cLj8NNRw" TargetMode="External"/><Relationship Id="rId5" Type="http://schemas.openxmlformats.org/officeDocument/2006/relationships/hyperlink" Target="https://drive.google.com/open?id=1Kc5sE0_Q98YWAOJ8z8QTdW5YVxuD_Ing" TargetMode="External"/><Relationship Id="rId6" Type="http://schemas.openxmlformats.org/officeDocument/2006/relationships/hyperlink" Target="https://drive.google.com/open?id=1APbc_bN3nC58veplkdSOWa0S9WHJrQAw" TargetMode="External"/><Relationship Id="rId7" Type="http://schemas.openxmlformats.org/officeDocument/2006/relationships/hyperlink" Target="https://drive.google.com/open?id=1ssWE5v4Er9J6hWjzUOoQgfT65x0hO_fQ" TargetMode="External"/><Relationship Id="rId8" Type="http://schemas.openxmlformats.org/officeDocument/2006/relationships/hyperlink" Target="https://drive.google.com/open?id=1ITPoRnFnzHmwzq3uBl-x51IxWa4ERXbv" TargetMode="External"/><Relationship Id="rId31" Type="http://schemas.openxmlformats.org/officeDocument/2006/relationships/hyperlink" Target="https://drive.google.com/open?id=1FWFLcF2bIS7dgSrrnlMqtJAP0CtCMoqd" TargetMode="External"/><Relationship Id="rId30" Type="http://schemas.openxmlformats.org/officeDocument/2006/relationships/hyperlink" Target="https://drive.google.com/open?id=16m_X4TZY8snMwASgoTaCgc-0oGVn14fh" TargetMode="External"/><Relationship Id="rId33" Type="http://schemas.openxmlformats.org/officeDocument/2006/relationships/hyperlink" Target="https://drive.google.com/open?id=1TBwSRn6wpVvw5ETfhTPFJQmGh5Ld7kos" TargetMode="External"/><Relationship Id="rId32" Type="http://schemas.openxmlformats.org/officeDocument/2006/relationships/hyperlink" Target="https://drive.google.com/open?id=1xW5Zna3TWCQlUdYasiJbA7otD3QguAak" TargetMode="External"/><Relationship Id="rId35" Type="http://schemas.openxmlformats.org/officeDocument/2006/relationships/hyperlink" Target="https://drive.google.com/open?id=1m7c9AUo74Uu-IqRdeaobrP-JcYt1oyAs" TargetMode="External"/><Relationship Id="rId34" Type="http://schemas.openxmlformats.org/officeDocument/2006/relationships/hyperlink" Target="https://drive.google.com/open?id=1jQq_1tbzn6ziXe2VW13pvAKm3TZUkaPB" TargetMode="External"/><Relationship Id="rId37" Type="http://schemas.openxmlformats.org/officeDocument/2006/relationships/hyperlink" Target="https://drive.google.com/open?id=16XcWFzp919DoY7945Zfwn6vimP3RWT24" TargetMode="External"/><Relationship Id="rId36" Type="http://schemas.openxmlformats.org/officeDocument/2006/relationships/hyperlink" Target="https://drive.google.com/open?id=1kHSOcHrUSpcyZ5Xo8p58xMjKbJRLJHkY" TargetMode="External"/><Relationship Id="rId39" Type="http://schemas.openxmlformats.org/officeDocument/2006/relationships/hyperlink" Target="https://drive.google.com/open?id=1zYIeVDyl43n0ZKcmTVprsQGPNxCalkiN" TargetMode="External"/><Relationship Id="rId38" Type="http://schemas.openxmlformats.org/officeDocument/2006/relationships/hyperlink" Target="https://drive.google.com/open?id=1rq597XNq8dD8j7-vRFDZ_6kb9MQeYgS8" TargetMode="External"/><Relationship Id="rId20" Type="http://schemas.openxmlformats.org/officeDocument/2006/relationships/hyperlink" Target="https://drive.google.com/open?id=1LljIDvX6Am64_nyocA2VSwDbBnHZentz" TargetMode="External"/><Relationship Id="rId22" Type="http://schemas.openxmlformats.org/officeDocument/2006/relationships/hyperlink" Target="https://drive.google.com/open?id=1wCT-KJHcqXr2wVQ3zKjQgvLrR97pC5E_" TargetMode="External"/><Relationship Id="rId21" Type="http://schemas.openxmlformats.org/officeDocument/2006/relationships/hyperlink" Target="https://drive.google.com/open?id=1P1I2FmQv1lc26yy9qkQc4JCkwuxVJums" TargetMode="External"/><Relationship Id="rId24" Type="http://schemas.openxmlformats.org/officeDocument/2006/relationships/hyperlink" Target="https://drive.google.com/open?id=1LUIEvWGbHyQ1yBdeFBVnQe7d7EeP-tLI" TargetMode="External"/><Relationship Id="rId23" Type="http://schemas.openxmlformats.org/officeDocument/2006/relationships/hyperlink" Target="https://drive.google.com/open?id=1LkmCCi7PP_6L-jE3nroPN1EL-Ekbyzl-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drive.google.com/open?id=1g3kSioQzGRhPnp7HIpC4eQlqTGjGVQU-" TargetMode="External"/><Relationship Id="rId25" Type="http://schemas.openxmlformats.org/officeDocument/2006/relationships/hyperlink" Target="https://drive.google.com/open?id=1X8BHzAFdvp7dt4_J5pwBwK8iGPjBjggQ" TargetMode="External"/><Relationship Id="rId28" Type="http://schemas.openxmlformats.org/officeDocument/2006/relationships/hyperlink" Target="https://drive.google.com/open?id=11HfSNG8bXLBxFcQIofzHPNff1ExAsRVG" TargetMode="External"/><Relationship Id="rId27" Type="http://schemas.openxmlformats.org/officeDocument/2006/relationships/hyperlink" Target="https://drive.google.com/open?id=1baXOx2svKMvOUKqvp-MHOnHW6OpbWIpc" TargetMode="External"/><Relationship Id="rId29" Type="http://schemas.openxmlformats.org/officeDocument/2006/relationships/hyperlink" Target="https://drive.google.com/open?id=1KM59GN-yLkcTdEmALgmQiSaAaYSRVut5" TargetMode="External"/><Relationship Id="rId51" Type="http://schemas.openxmlformats.org/officeDocument/2006/relationships/hyperlink" Target="https://drive.google.com/open?id=1EN9MmFxh0RT-r3It8FPBuSU9ZFnhXIl8" TargetMode="External"/><Relationship Id="rId50" Type="http://schemas.openxmlformats.org/officeDocument/2006/relationships/hyperlink" Target="https://drive.google.com/open?id=1KTbuoKYqNu8CqRIurgr_YKu4IQqUtEE-" TargetMode="External"/><Relationship Id="rId53" Type="http://schemas.openxmlformats.org/officeDocument/2006/relationships/hyperlink" Target="https://drive.google.com/open?id=1DFBbgYhp0FQtcHcuEtdINJJAtpS-XUG8" TargetMode="External"/><Relationship Id="rId52" Type="http://schemas.openxmlformats.org/officeDocument/2006/relationships/hyperlink" Target="https://drive.google.com/open?id=19YkkatUlurwlt90OQlAju2AcQwbIugVp" TargetMode="External"/><Relationship Id="rId11" Type="http://schemas.openxmlformats.org/officeDocument/2006/relationships/hyperlink" Target="https://drive.google.com/open?id=1ZLG3pbQf4QgsPjdZn9za2K-HroKbqQdc" TargetMode="External"/><Relationship Id="rId55" Type="http://schemas.openxmlformats.org/officeDocument/2006/relationships/hyperlink" Target="https://drive.google.com/open?id=1tFIbQKXi_FG6xnDflxg7G5syo0ZG8qHZ" TargetMode="External"/><Relationship Id="rId10" Type="http://schemas.openxmlformats.org/officeDocument/2006/relationships/hyperlink" Target="https://drive.google.com/open?id=1Yw8cEMJuIAvBvKs-KxhmfLLsWb0UZO-J" TargetMode="External"/><Relationship Id="rId54" Type="http://schemas.openxmlformats.org/officeDocument/2006/relationships/hyperlink" Target="https://drive.google.com/open?id=189SJLYRvVeR6SVDs3Iox14MXuKiDf-c-" TargetMode="External"/><Relationship Id="rId13" Type="http://schemas.openxmlformats.org/officeDocument/2006/relationships/hyperlink" Target="https://drive.google.com/open?id=1DI-5b6vc9CyPGzMydYNcUbXyu_cFsMG3" TargetMode="External"/><Relationship Id="rId57" Type="http://schemas.openxmlformats.org/officeDocument/2006/relationships/hyperlink" Target="https://drive.google.com/open?id=1RJnGSzBnFjz4yQbfdkP3lRiN4_fRoQT8" TargetMode="External"/><Relationship Id="rId12" Type="http://schemas.openxmlformats.org/officeDocument/2006/relationships/hyperlink" Target="https://drive.google.com/open?id=1cSy14MRMfB_KjM2vCwKs9XH8n8cKx2cx" TargetMode="External"/><Relationship Id="rId56" Type="http://schemas.openxmlformats.org/officeDocument/2006/relationships/hyperlink" Target="https://drive.google.com/open?id=118DkEWwo7pdC5dyq7dyzjEjCGOYBDSgv" TargetMode="External"/><Relationship Id="rId15" Type="http://schemas.openxmlformats.org/officeDocument/2006/relationships/hyperlink" Target="https://drive.google.com/open?id=1mSGyY3ZPwEcv1eRdgZgTqJ4WaMIxDe6Q" TargetMode="External"/><Relationship Id="rId59" Type="http://schemas.openxmlformats.org/officeDocument/2006/relationships/hyperlink" Target="https://drive.google.com/open?id=1jTCwidcaw2LxSHqyM1tO1HVV7snX353j" TargetMode="External"/><Relationship Id="rId14" Type="http://schemas.openxmlformats.org/officeDocument/2006/relationships/hyperlink" Target="https://drive.google.com/open?id=1tVASDHzrzdC8cs8ovOpSAl1TGQ3yvbZ7" TargetMode="External"/><Relationship Id="rId58" Type="http://schemas.openxmlformats.org/officeDocument/2006/relationships/hyperlink" Target="https://drive.google.com/open?id=16yVaGFJ7U868RTwkr6s1EPqrrJS0UjkT" TargetMode="External"/><Relationship Id="rId17" Type="http://schemas.openxmlformats.org/officeDocument/2006/relationships/hyperlink" Target="https://drive.google.com/open?id=198mJ82Oe85LRgFXd91KXE_P3x4nDjA-H" TargetMode="External"/><Relationship Id="rId16" Type="http://schemas.openxmlformats.org/officeDocument/2006/relationships/hyperlink" Target="https://drive.google.com/open?id=17vA5fxbw6yvajkHLDqIlnJFtf4a6Fozt" TargetMode="External"/><Relationship Id="rId19" Type="http://schemas.openxmlformats.org/officeDocument/2006/relationships/hyperlink" Target="https://drive.google.com/open?id=1UmBrpg_SsoMVoiGEK0r6mj-3FhjK_ksZ" TargetMode="External"/><Relationship Id="rId18" Type="http://schemas.openxmlformats.org/officeDocument/2006/relationships/hyperlink" Target="https://drive.google.com/open?id=1w-cfjU5QozmLjYU_suwTzNRZzh2_R4Uk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ppHM8W_4rTlYVhneHLV54N37DHYGIp7z/view?usp=drivesdk" TargetMode="External"/><Relationship Id="rId42" Type="http://schemas.openxmlformats.org/officeDocument/2006/relationships/hyperlink" Target="https://drive.google.com/file/d/1PobkxHp9CkW2ZTnOwpTnqL75LZwWfSjy/view?usp=drivesdk" TargetMode="External"/><Relationship Id="rId41" Type="http://schemas.openxmlformats.org/officeDocument/2006/relationships/hyperlink" Target="https://drive.google.com/file/d/1fulQNjK8xQoqkp7s4RIV8g_5JG6ysIa4/view?usp=drivesdk" TargetMode="External"/><Relationship Id="rId44" Type="http://schemas.openxmlformats.org/officeDocument/2006/relationships/hyperlink" Target="https://drive.google.com/file/d/1q9DMcGERkMYZ2S_LkJIOd8N4NmIr9bSA/view?usp=drivesdk" TargetMode="External"/><Relationship Id="rId43" Type="http://schemas.openxmlformats.org/officeDocument/2006/relationships/hyperlink" Target="https://drive.google.com/file/d/1OjZ2bj3AZww5gEdOmCmYSh8W7kuMSbBx/view?usp=drivesdk" TargetMode="External"/><Relationship Id="rId46" Type="http://schemas.openxmlformats.org/officeDocument/2006/relationships/hyperlink" Target="https://drive.google.com/file/d/1wyzLiiVxGhJ9gIXZBGYWNDvn4OsciRkY/view?usp=drivesdk" TargetMode="External"/><Relationship Id="rId45" Type="http://schemas.openxmlformats.org/officeDocument/2006/relationships/hyperlink" Target="https://drive.google.com/file/d/1VI_XCSoFDXr4sfA_ePNtcruhm-yoJF7Q/view?usp=drivesdk" TargetMode="External"/><Relationship Id="rId1" Type="http://schemas.openxmlformats.org/officeDocument/2006/relationships/hyperlink" Target="https://drive.google.com/file/d/1XItZ0ESCOteST8fEYGF5p6ACNZ66rrTd/view?usp=drivesdk" TargetMode="External"/><Relationship Id="rId2" Type="http://schemas.openxmlformats.org/officeDocument/2006/relationships/hyperlink" Target="https://drive.google.com/file/d/1lVPT60_1A7G9JDmfkUZetz81lT8vigrE/view?usp=drivesdk" TargetMode="External"/><Relationship Id="rId3" Type="http://schemas.openxmlformats.org/officeDocument/2006/relationships/hyperlink" Target="https://drive.google.com/file/d/1MZWDhliU6N4d6Mp-Vy3VBd1iteJ_-z5j/view?usp=drivesdk" TargetMode="External"/><Relationship Id="rId4" Type="http://schemas.openxmlformats.org/officeDocument/2006/relationships/hyperlink" Target="https://drive.google.com/file/d/1Vnol3HJXKX74mbpzkynhYb56wAx8JRMQ/view?usp=drivesdk" TargetMode="External"/><Relationship Id="rId9" Type="http://schemas.openxmlformats.org/officeDocument/2006/relationships/hyperlink" Target="https://drive.google.com/file/d/14isuOXOBRDMbNhh9xxAM2Puw1aHVPmCh/view?usp=drivesdk" TargetMode="External"/><Relationship Id="rId48" Type="http://schemas.openxmlformats.org/officeDocument/2006/relationships/hyperlink" Target="https://drive.google.com/file/d/14V0Yhl02KGnffWnZhXh4RoVvwQOpPRi_/view?usp=drivesdk" TargetMode="External"/><Relationship Id="rId47" Type="http://schemas.openxmlformats.org/officeDocument/2006/relationships/hyperlink" Target="https://drive.google.com/file/d/1BLJUd_w00t5TxmOJA1JgNBjPPMbRuZyJ/view?usp=drivesdk" TargetMode="External"/><Relationship Id="rId49" Type="http://schemas.openxmlformats.org/officeDocument/2006/relationships/hyperlink" Target="https://drive.google.com/file/d/1YSSHYK32WxOe3Gaz-9dz50KizWb9_B7b/view?usp=drivesdk" TargetMode="External"/><Relationship Id="rId5" Type="http://schemas.openxmlformats.org/officeDocument/2006/relationships/hyperlink" Target="https://drive.google.com/file/d/12AV_OpjehyG1tUDoI_tWDiZ3X8BOOcy4/view?usp=drivesdk" TargetMode="External"/><Relationship Id="rId6" Type="http://schemas.openxmlformats.org/officeDocument/2006/relationships/hyperlink" Target="https://drive.google.com/file/d/1GSXmU6svjhH-kWeB_2rrwA0iju8rNQdl/view?usp=drivesdk" TargetMode="External"/><Relationship Id="rId7" Type="http://schemas.openxmlformats.org/officeDocument/2006/relationships/hyperlink" Target="https://drive.google.com/file/d/1p7xk5JrSo_w9gi7ZUZzPQNDXE7GWMd6h/view?usp=drivesdk" TargetMode="External"/><Relationship Id="rId8" Type="http://schemas.openxmlformats.org/officeDocument/2006/relationships/hyperlink" Target="https://drive.google.com/file/d/1abaTmVwI4fZkyPJT4QWsyS1pZZ5Ij2YS/view?usp=drivesdk" TargetMode="External"/><Relationship Id="rId31" Type="http://schemas.openxmlformats.org/officeDocument/2006/relationships/hyperlink" Target="https://drive.google.com/file/d/1PNUN7a-J2Q2-jmNHsih_IQPXgjIgPFL1/view?usp=drivesdk" TargetMode="External"/><Relationship Id="rId30" Type="http://schemas.openxmlformats.org/officeDocument/2006/relationships/hyperlink" Target="https://drive.google.com/file/d/1yZztVDDBUSlaUi3yltYKhKwCCxAngAkf/view?usp=drivesdk" TargetMode="External"/><Relationship Id="rId33" Type="http://schemas.openxmlformats.org/officeDocument/2006/relationships/hyperlink" Target="https://drive.google.com/file/d/1Mep7K8xiX4R-qIu0mCW28SXL60fCZhRl/view?usp=drivesdk" TargetMode="External"/><Relationship Id="rId32" Type="http://schemas.openxmlformats.org/officeDocument/2006/relationships/hyperlink" Target="https://drive.google.com/file/d/18386yio5Ymp0l8454q6663nF4PATHAS_/view?usp=drivesdk" TargetMode="External"/><Relationship Id="rId35" Type="http://schemas.openxmlformats.org/officeDocument/2006/relationships/hyperlink" Target="https://drive.google.com/file/d/1mK2oA4dxMa8p-FCYNrBstF9OgGjS4WaK/view?usp=drivesdk" TargetMode="External"/><Relationship Id="rId34" Type="http://schemas.openxmlformats.org/officeDocument/2006/relationships/hyperlink" Target="https://drive.google.com/file/d/1zNV1rPIqhWTXaopVgbVWIG2Tk0jb4GhC/view?usp=drivesdk" TargetMode="External"/><Relationship Id="rId37" Type="http://schemas.openxmlformats.org/officeDocument/2006/relationships/hyperlink" Target="https://drive.google.com/file/d/1rDSjcCakVfaUMo4jhmQU5RelSdnPMTFA/view?usp=drivesdk" TargetMode="External"/><Relationship Id="rId36" Type="http://schemas.openxmlformats.org/officeDocument/2006/relationships/hyperlink" Target="https://drive.google.com/file/d/1tP2XatanIpysPEM5My4Al_OjyRKEgIKy/view?usp=drivesdk" TargetMode="External"/><Relationship Id="rId39" Type="http://schemas.openxmlformats.org/officeDocument/2006/relationships/hyperlink" Target="https://drive.google.com/file/d/13Z3HDBBsbNRkMkzGEwYXYztlUr9uIn8H/view?usp=drivesdk" TargetMode="External"/><Relationship Id="rId38" Type="http://schemas.openxmlformats.org/officeDocument/2006/relationships/hyperlink" Target="https://drive.google.com/file/d/1cFOiYDWvcWFkdpM-QxVhz2s7jaB4XFQv/view?usp=drivesdk" TargetMode="External"/><Relationship Id="rId61" Type="http://schemas.openxmlformats.org/officeDocument/2006/relationships/drawing" Target="../drawings/drawing11.xml"/><Relationship Id="rId20" Type="http://schemas.openxmlformats.org/officeDocument/2006/relationships/hyperlink" Target="https://drive.google.com/file/d/1uDXtDptofvD1PF0qJRBY4X2a6OF4JrB6/view?usp=drivesdk" TargetMode="External"/><Relationship Id="rId22" Type="http://schemas.openxmlformats.org/officeDocument/2006/relationships/hyperlink" Target="https://drive.google.com/file/d/1BkOkGWuprxgM7KWU-G_KB8l1pCnIqEmX/view?usp=drivesdk" TargetMode="External"/><Relationship Id="rId21" Type="http://schemas.openxmlformats.org/officeDocument/2006/relationships/hyperlink" Target="https://drive.google.com/file/d/1CdJxEUrbeFrzvb0xIBSpRGO5FfUJV0V2/view?usp=drivesdk" TargetMode="External"/><Relationship Id="rId24" Type="http://schemas.openxmlformats.org/officeDocument/2006/relationships/hyperlink" Target="https://drive.google.com/file/d/1HYlja-XwKmBYS8ygRMD3r5tebQb3BaDF/view?usp=drivesdk" TargetMode="External"/><Relationship Id="rId23" Type="http://schemas.openxmlformats.org/officeDocument/2006/relationships/hyperlink" Target="https://drive.google.com/file/d/18WL03vWr5FMdCJN7K8EqREbdPgEf394C/view?usp=drivesdk" TargetMode="External"/><Relationship Id="rId60" Type="http://schemas.openxmlformats.org/officeDocument/2006/relationships/hyperlink" Target="https://drive.google.com/file/d/1B4ooYjr2pcA6wI_Ltkh5cJ_JhwYmmog4/view?usp=drivesdk" TargetMode="External"/><Relationship Id="rId26" Type="http://schemas.openxmlformats.org/officeDocument/2006/relationships/hyperlink" Target="https://drive.google.com/file/d/1XbHHwfd8uHCHH8ab7nvGXFNygEstNsXe/view?usp=drivesdk" TargetMode="External"/><Relationship Id="rId25" Type="http://schemas.openxmlformats.org/officeDocument/2006/relationships/hyperlink" Target="https://drive.google.com/file/d/1-FeOvAb5jq0UfO2U_bRhvXAiSgR4zUwg/view?usp=drivesdk" TargetMode="External"/><Relationship Id="rId28" Type="http://schemas.openxmlformats.org/officeDocument/2006/relationships/hyperlink" Target="https://drive.google.com/file/d/1WFA9u9IQoHDrmsAoecMwnPtNDEIclr26/view?usp=drivesdk" TargetMode="External"/><Relationship Id="rId27" Type="http://schemas.openxmlformats.org/officeDocument/2006/relationships/hyperlink" Target="https://drive.google.com/file/d/1vTQCBMX1fytD8Fgk_igdvVdBnZunMrgB/view?usp=drivesdk" TargetMode="External"/><Relationship Id="rId29" Type="http://schemas.openxmlformats.org/officeDocument/2006/relationships/hyperlink" Target="https://drive.google.com/file/d/1IfBGCkx1WT1STEueKkhUwllQ6mPKnIp1/view?usp=drivesdk" TargetMode="External"/><Relationship Id="rId51" Type="http://schemas.openxmlformats.org/officeDocument/2006/relationships/hyperlink" Target="https://drive.google.com/file/d/1CJDKXqc__FLrw-jSKnbqpD8uZ527c36A/view?usp=drivesdk" TargetMode="External"/><Relationship Id="rId50" Type="http://schemas.openxmlformats.org/officeDocument/2006/relationships/hyperlink" Target="https://drive.google.com/file/d/12ZVtozgz20T1nXphUqEtfwx7_Z1B84JH/view?usp=drivesdk" TargetMode="External"/><Relationship Id="rId53" Type="http://schemas.openxmlformats.org/officeDocument/2006/relationships/hyperlink" Target="https://drive.google.com/file/d/1X7wqQFbDx7_16yZH-iqtKne-ZjOpQQsi/view?usp=drivesdk" TargetMode="External"/><Relationship Id="rId52" Type="http://schemas.openxmlformats.org/officeDocument/2006/relationships/hyperlink" Target="https://drive.google.com/file/d/1mwlF6Rn_AAvd6xvFDj1nMCcP3Vpgnd8v/view?usp=drivesdk" TargetMode="External"/><Relationship Id="rId11" Type="http://schemas.openxmlformats.org/officeDocument/2006/relationships/hyperlink" Target="https://drive.google.com/file/d/1CaptBHCK5l9WOBm6XsUvs8gRs03WS08N/view?usp=drivesdk" TargetMode="External"/><Relationship Id="rId55" Type="http://schemas.openxmlformats.org/officeDocument/2006/relationships/hyperlink" Target="https://drive.google.com/file/d/1S31sCzhg0-qJnsPjvd0NLzT1a3KpMmD6/view?usp=drivesdk" TargetMode="External"/><Relationship Id="rId10" Type="http://schemas.openxmlformats.org/officeDocument/2006/relationships/hyperlink" Target="https://drive.google.com/file/d/1i1nNdp7BIFfmIeL8hDKrS8DpalcXJSdC/view?usp=drivesdk" TargetMode="External"/><Relationship Id="rId54" Type="http://schemas.openxmlformats.org/officeDocument/2006/relationships/hyperlink" Target="https://drive.google.com/file/d/1BwUbXC_OtfiTBa9ZefCiQYsmWCzyr-nK/view?usp=drivesdk" TargetMode="External"/><Relationship Id="rId13" Type="http://schemas.openxmlformats.org/officeDocument/2006/relationships/hyperlink" Target="https://drive.google.com/file/d/10nOqO02-VtFdN9DpCy6yNFj_fmZAvgbo/view?usp=drivesdk" TargetMode="External"/><Relationship Id="rId57" Type="http://schemas.openxmlformats.org/officeDocument/2006/relationships/hyperlink" Target="https://drive.google.com/file/d/1Dot0-gHdAUyZ0AO-kzMMjJZUwN6KBj2D/view?usp=drivesdk" TargetMode="External"/><Relationship Id="rId12" Type="http://schemas.openxmlformats.org/officeDocument/2006/relationships/hyperlink" Target="https://drive.google.com/file/d/1cyirL-FjFZ0NWtAkaFdxSaZ25ZpahsHX/view?usp=drivesdk" TargetMode="External"/><Relationship Id="rId56" Type="http://schemas.openxmlformats.org/officeDocument/2006/relationships/hyperlink" Target="https://drive.google.com/file/d/1AKfXV-F0kpfEFtLnVh4wyadIGLZ7W8ew/view?usp=drivesdk" TargetMode="External"/><Relationship Id="rId15" Type="http://schemas.openxmlformats.org/officeDocument/2006/relationships/hyperlink" Target="https://drive.google.com/file/d/1iRAEpVFTT3NMXu8nwtJkWScM-9tNY_6-/view?usp=drivesdk" TargetMode="External"/><Relationship Id="rId59" Type="http://schemas.openxmlformats.org/officeDocument/2006/relationships/hyperlink" Target="https://drive.google.com/file/d/18JqPsZ5Oj1Z5qLiPoqAUyl6rUWLlx-g3/view?usp=drivesdk" TargetMode="External"/><Relationship Id="rId14" Type="http://schemas.openxmlformats.org/officeDocument/2006/relationships/hyperlink" Target="https://drive.google.com/file/d/10S-Eq_1e3LtjnUfpoTePII3WD5h7jlEX/view?usp=drivesdk" TargetMode="External"/><Relationship Id="rId58" Type="http://schemas.openxmlformats.org/officeDocument/2006/relationships/hyperlink" Target="https://drive.google.com/file/d/1JJiRRh26RT8wFXY0SBFUqyBixn-oTNBR/view?usp=drivesdk" TargetMode="External"/><Relationship Id="rId17" Type="http://schemas.openxmlformats.org/officeDocument/2006/relationships/hyperlink" Target="https://drive.google.com/file/d/1ImX6loV0BMs2f3mnL9RLqBsCRPKPHRJe/view?usp=drivesdk" TargetMode="External"/><Relationship Id="rId16" Type="http://schemas.openxmlformats.org/officeDocument/2006/relationships/hyperlink" Target="https://drive.google.com/file/d/10N0kvwdKuerLrC9emq93FbPaI0pcyEqp/view?usp=drivesdk" TargetMode="External"/><Relationship Id="rId19" Type="http://schemas.openxmlformats.org/officeDocument/2006/relationships/hyperlink" Target="https://drive.google.com/file/d/1dQJTqQ2M5F9C-Q1W243OUlYN_VXR1Gyp/view?usp=drivesdk" TargetMode="External"/><Relationship Id="rId18" Type="http://schemas.openxmlformats.org/officeDocument/2006/relationships/hyperlink" Target="https://drive.google.com/file/d/1WSXqiB_bjBtuLX2LwoE-F5_wh1Vy4EwO/view?usp=drivesdk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LUIEvWGbHyQ1yBdeFBVnQe7d7EeP-tLI" TargetMode="External"/><Relationship Id="rId42" Type="http://schemas.openxmlformats.org/officeDocument/2006/relationships/hyperlink" Target="https://drive.google.com/open?id=1XSCF3q5dyLX7AMd2HxxcDSEjcJNvfZb2" TargetMode="External"/><Relationship Id="rId41" Type="http://schemas.openxmlformats.org/officeDocument/2006/relationships/hyperlink" Target="https://drive.google.com/open?id=1X8BHzAFdvp7dt4_J5pwBwK8iGPjBjggQ" TargetMode="External"/><Relationship Id="rId44" Type="http://schemas.openxmlformats.org/officeDocument/2006/relationships/hyperlink" Target="https://drive.google.com/open?id=1m7c9AUo74Uu-IqRdeaobrP-JcYt1oyAs" TargetMode="External"/><Relationship Id="rId43" Type="http://schemas.openxmlformats.org/officeDocument/2006/relationships/hyperlink" Target="https://drive.google.com/open?id=1pYJY9qjCckKqaR1c9avH8Rftilc60AvE" TargetMode="External"/><Relationship Id="rId46" Type="http://schemas.openxmlformats.org/officeDocument/2006/relationships/hyperlink" Target="https://drive.google.com/open?id=1mSGyY3ZPwEcv1eRdgZgTqJ4WaMIxDe6Q" TargetMode="External"/><Relationship Id="rId45" Type="http://schemas.openxmlformats.org/officeDocument/2006/relationships/hyperlink" Target="https://drive.google.com/open?id=1HHoD-B88iHxhnTlqB4FtaruwoHetYNVa" TargetMode="External"/><Relationship Id="rId1" Type="http://schemas.openxmlformats.org/officeDocument/2006/relationships/hyperlink" Target="https://drive.google.com/open?id=1WMapDxMIxMRuem1zfw78mdy-cCjwzcOe" TargetMode="External"/><Relationship Id="rId2" Type="http://schemas.openxmlformats.org/officeDocument/2006/relationships/hyperlink" Target="https://drive.google.com/open?id=1ITPoRnFnzHmwzq3uBl-x51IxWa4ERXbv" TargetMode="External"/><Relationship Id="rId3" Type="http://schemas.openxmlformats.org/officeDocument/2006/relationships/hyperlink" Target="https://drive.google.com/open?id=17vA5fxbw6yvajkHLDqIlnJFtf4a6Fozt" TargetMode="External"/><Relationship Id="rId4" Type="http://schemas.openxmlformats.org/officeDocument/2006/relationships/hyperlink" Target="https://drive.google.com/open?id=1ssWE5v4Er9J6hWjzUOoQgfT65x0hO_fQ" TargetMode="External"/><Relationship Id="rId9" Type="http://schemas.openxmlformats.org/officeDocument/2006/relationships/hyperlink" Target="https://drive.google.com/open?id=1APbc_bN3nC58veplkdSOWa0S9WHJrQAw" TargetMode="External"/><Relationship Id="rId48" Type="http://schemas.openxmlformats.org/officeDocument/2006/relationships/hyperlink" Target="https://drive.google.com/open?id=1liJfWhHvS42c2F89gnqDz2mLBXGhZdea" TargetMode="External"/><Relationship Id="rId47" Type="http://schemas.openxmlformats.org/officeDocument/2006/relationships/hyperlink" Target="https://drive.google.com/open?id=1LkmCCi7PP_6L-jE3nroPN1EL-Ekbyzl-" TargetMode="External"/><Relationship Id="rId49" Type="http://schemas.openxmlformats.org/officeDocument/2006/relationships/hyperlink" Target="https://drive.google.com/open?id=19NyqCGpV_AOWdZJRhtQR-0VoYoaG7FuG" TargetMode="External"/><Relationship Id="rId5" Type="http://schemas.openxmlformats.org/officeDocument/2006/relationships/hyperlink" Target="https://drive.google.com/open?id=1rq597XNq8dD8j7-vRFDZ_6kb9MQeYgS8" TargetMode="External"/><Relationship Id="rId6" Type="http://schemas.openxmlformats.org/officeDocument/2006/relationships/hyperlink" Target="https://drive.google.com/open?id=1xW5Zna3TWCQlUdYasiJbA7otD3QguAak" TargetMode="External"/><Relationship Id="rId7" Type="http://schemas.openxmlformats.org/officeDocument/2006/relationships/hyperlink" Target="https://drive.google.com/open?id=16XcWFzp919DoY7945Zfwn6vimP3RWT24" TargetMode="External"/><Relationship Id="rId8" Type="http://schemas.openxmlformats.org/officeDocument/2006/relationships/hyperlink" Target="https://drive.google.com/open?id=1tVASDHzrzdC8cs8ovOpSAl1TGQ3yvbZ7" TargetMode="External"/><Relationship Id="rId31" Type="http://schemas.openxmlformats.org/officeDocument/2006/relationships/hyperlink" Target="https://drive.google.com/open?id=1EN9MmFxh0RT-r3It8FPBuSU9ZFnhXIl8" TargetMode="External"/><Relationship Id="rId30" Type="http://schemas.openxmlformats.org/officeDocument/2006/relationships/hyperlink" Target="https://drive.google.com/open?id=1zh6ov3kIt8HVS6DaTMYN_935cLj8NNRw" TargetMode="External"/><Relationship Id="rId33" Type="http://schemas.openxmlformats.org/officeDocument/2006/relationships/hyperlink" Target="https://drive.google.com/open?id=1DFBbgYhp0FQtcHcuEtdINJJAtpS-XUG8" TargetMode="External"/><Relationship Id="rId32" Type="http://schemas.openxmlformats.org/officeDocument/2006/relationships/hyperlink" Target="https://drive.google.com/open?id=19YkkatUlurwlt90OQlAju2AcQwbIugVp" TargetMode="External"/><Relationship Id="rId35" Type="http://schemas.openxmlformats.org/officeDocument/2006/relationships/hyperlink" Target="https://drive.google.com/open?id=1UYNoUCJ_cGW9-5zScucWwNh3pcQISR11" TargetMode="External"/><Relationship Id="rId34" Type="http://schemas.openxmlformats.org/officeDocument/2006/relationships/hyperlink" Target="https://drive.google.com/open?id=1phyG9vrCQs3SYHegi-j20s5Kq7d9Ku8l" TargetMode="External"/><Relationship Id="rId37" Type="http://schemas.openxmlformats.org/officeDocument/2006/relationships/hyperlink" Target="https://drive.google.com/open?id=118DkEWwo7pdC5dyq7dyzjEjCGOYBDSgv" TargetMode="External"/><Relationship Id="rId36" Type="http://schemas.openxmlformats.org/officeDocument/2006/relationships/hyperlink" Target="https://drive.google.com/open?id=1RJnGSzBnFjz4yQbfdkP3lRiN4_fRoQT8" TargetMode="External"/><Relationship Id="rId39" Type="http://schemas.openxmlformats.org/officeDocument/2006/relationships/hyperlink" Target="https://drive.google.com/open?id=16m_X4TZY8snMwASgoTaCgc-0oGVn14fh" TargetMode="External"/><Relationship Id="rId38" Type="http://schemas.openxmlformats.org/officeDocument/2006/relationships/hyperlink" Target="https://drive.google.com/open?id=1Kc5sE0_Q98YWAOJ8z8QTdW5YVxuD_Ing" TargetMode="External"/><Relationship Id="rId20" Type="http://schemas.openxmlformats.org/officeDocument/2006/relationships/hyperlink" Target="https://drive.google.com/open?id=1ZLG3pbQf4QgsPjdZn9za2K-HroKbqQdc" TargetMode="External"/><Relationship Id="rId22" Type="http://schemas.openxmlformats.org/officeDocument/2006/relationships/hyperlink" Target="https://drive.google.com/open?id=1DI-5b6vc9CyPGzMydYNcUbXyu_cFsMG3" TargetMode="External"/><Relationship Id="rId21" Type="http://schemas.openxmlformats.org/officeDocument/2006/relationships/hyperlink" Target="https://drive.google.com/open?id=1cSy14MRMfB_KjM2vCwKs9XH8n8cKx2cx" TargetMode="External"/><Relationship Id="rId24" Type="http://schemas.openxmlformats.org/officeDocument/2006/relationships/hyperlink" Target="https://drive.google.com/open?id=1w-cfjU5QozmLjYU_suwTzNRZzh2_R4Uk" TargetMode="External"/><Relationship Id="rId23" Type="http://schemas.openxmlformats.org/officeDocument/2006/relationships/hyperlink" Target="https://drive.google.com/open?id=198mJ82Oe85LRgFXd91KXE_P3x4nDjA-H" TargetMode="External"/><Relationship Id="rId60" Type="http://schemas.openxmlformats.org/officeDocument/2006/relationships/drawing" Target="../drawings/drawing2.xml"/><Relationship Id="rId26" Type="http://schemas.openxmlformats.org/officeDocument/2006/relationships/hyperlink" Target="https://drive.google.com/open?id=1TBwSRn6wpVvw5ETfhTPFJQmGh5Ld7kos" TargetMode="External"/><Relationship Id="rId25" Type="http://schemas.openxmlformats.org/officeDocument/2006/relationships/hyperlink" Target="https://drive.google.com/open?id=1LljIDvX6Am64_nyocA2VSwDbBnHZentz" TargetMode="External"/><Relationship Id="rId28" Type="http://schemas.openxmlformats.org/officeDocument/2006/relationships/hyperlink" Target="https://drive.google.com/open?id=1kHSOcHrUSpcyZ5Xo8p58xMjKbJRLJHkY" TargetMode="External"/><Relationship Id="rId27" Type="http://schemas.openxmlformats.org/officeDocument/2006/relationships/hyperlink" Target="https://drive.google.com/open?id=1jQq_1tbzn6ziXe2VW13pvAKm3TZUkaPB" TargetMode="External"/><Relationship Id="rId29" Type="http://schemas.openxmlformats.org/officeDocument/2006/relationships/hyperlink" Target="https://drive.google.com/open?id=1jO6zFINLcK_JFAi92fluxBxYWOnnibNc" TargetMode="External"/><Relationship Id="rId51" Type="http://schemas.openxmlformats.org/officeDocument/2006/relationships/hyperlink" Target="https://drive.google.com/open?id=1zYIeVDyl43n0ZKcmTVprsQGPNxCalkiN" TargetMode="External"/><Relationship Id="rId50" Type="http://schemas.openxmlformats.org/officeDocument/2006/relationships/hyperlink" Target="https://drive.google.com/open?id=1g3kSioQzGRhPnp7HIpC4eQlqTGjGVQU-" TargetMode="External"/><Relationship Id="rId53" Type="http://schemas.openxmlformats.org/officeDocument/2006/relationships/hyperlink" Target="https://drive.google.com/open?id=1Xi9B2yRmcOn0qNrsZ04gs_ZOybE6PWEr" TargetMode="External"/><Relationship Id="rId52" Type="http://schemas.openxmlformats.org/officeDocument/2006/relationships/hyperlink" Target="https://drive.google.com/open?id=1UmBrpg_SsoMVoiGEK0r6mj-3FhjK_ksZ" TargetMode="External"/><Relationship Id="rId11" Type="http://schemas.openxmlformats.org/officeDocument/2006/relationships/hyperlink" Target="https://drive.google.com/open?id=1tFIbQKXi_FG6xnDflxg7G5syo0ZG8qHZ" TargetMode="External"/><Relationship Id="rId55" Type="http://schemas.openxmlformats.org/officeDocument/2006/relationships/hyperlink" Target="https://drive.google.com/open?id=1UDuRAZc5X0eCLjAij_y0OF7_Nr-557Cn" TargetMode="External"/><Relationship Id="rId10" Type="http://schemas.openxmlformats.org/officeDocument/2006/relationships/hyperlink" Target="https://drive.google.com/open?id=11HfSNG8bXLBxFcQIofzHPNff1ExAsRVG" TargetMode="External"/><Relationship Id="rId54" Type="http://schemas.openxmlformats.org/officeDocument/2006/relationships/hyperlink" Target="https://drive.google.com/open?id=189SJLYRvVeR6SVDs3Iox14MXuKiDf-c-" TargetMode="External"/><Relationship Id="rId13" Type="http://schemas.openxmlformats.org/officeDocument/2006/relationships/hyperlink" Target="https://drive.google.com/open?id=1Yw8cEMJuIAvBvKs-KxhmfLLsWb0UZO-J" TargetMode="External"/><Relationship Id="rId57" Type="http://schemas.openxmlformats.org/officeDocument/2006/relationships/hyperlink" Target="https://drive.google.com/open?id=1nEp-QwXIvxa9TnWuSMvcPIbrNBucB2TU" TargetMode="External"/><Relationship Id="rId12" Type="http://schemas.openxmlformats.org/officeDocument/2006/relationships/hyperlink" Target="https://drive.google.com/open?id=1fLspyf6Cj8ymMYxB6pZOVuUQCFvLsed9" TargetMode="External"/><Relationship Id="rId56" Type="http://schemas.openxmlformats.org/officeDocument/2006/relationships/hyperlink" Target="https://drive.google.com/open?id=1P1I2FmQv1lc26yy9qkQc4JCkwuxVJums" TargetMode="External"/><Relationship Id="rId15" Type="http://schemas.openxmlformats.org/officeDocument/2006/relationships/hyperlink" Target="https://drive.google.com/open?id=16yVaGFJ7U868RTwkr6s1EPqrrJS0UjkT" TargetMode="External"/><Relationship Id="rId59" Type="http://schemas.openxmlformats.org/officeDocument/2006/relationships/hyperlink" Target="https://drive.google.com/open?id=1wCT-KJHcqXr2wVQ3zKjQgvLrR97pC5E_" TargetMode="External"/><Relationship Id="rId14" Type="http://schemas.openxmlformats.org/officeDocument/2006/relationships/hyperlink" Target="https://drive.google.com/open?id=1FWFLcF2bIS7dgSrrnlMqtJAP0CtCMoqd" TargetMode="External"/><Relationship Id="rId58" Type="http://schemas.openxmlformats.org/officeDocument/2006/relationships/hyperlink" Target="https://drive.google.com/open?id=1KM59GN-yLkcTdEmALgmQiSaAaYSRVut5" TargetMode="External"/><Relationship Id="rId17" Type="http://schemas.openxmlformats.org/officeDocument/2006/relationships/hyperlink" Target="https://drive.google.com/open?id=1P9Ooynk9tIiCbVstNNFb-tmUjupwHgyY" TargetMode="External"/><Relationship Id="rId16" Type="http://schemas.openxmlformats.org/officeDocument/2006/relationships/hyperlink" Target="https://drive.google.com/open?id=1jTCwidcaw2LxSHqyM1tO1HVV7snX353j" TargetMode="External"/><Relationship Id="rId19" Type="http://schemas.openxmlformats.org/officeDocument/2006/relationships/hyperlink" Target="https://drive.google.com/open?id=1baXOx2svKMvOUKqvp-MHOnHW6OpbWIpc" TargetMode="External"/><Relationship Id="rId18" Type="http://schemas.openxmlformats.org/officeDocument/2006/relationships/hyperlink" Target="https://drive.google.com/open?id=1KTbuoKYqNu8CqRIurgr_YKu4IQqUtEE-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5.xml"/><Relationship Id="rId1" Type="http://schemas.openxmlformats.org/officeDocument/2006/relationships/hyperlink" Target="https://drive.google.com/open?id=1liJfWhHvS42c2F89gnqDz2mLBXGhZdea" TargetMode="External"/><Relationship Id="rId2" Type="http://schemas.openxmlformats.org/officeDocument/2006/relationships/hyperlink" Target="https://drive.google.com/open?id=19NyqCGpV_AOWdZJRhtQR-0VoYoaG7FuG" TargetMode="External"/><Relationship Id="rId3" Type="http://schemas.openxmlformats.org/officeDocument/2006/relationships/hyperlink" Target="https://drive.google.com/open?id=1fLspyf6Cj8ymMYxB6pZOVuUQCFvLsed9" TargetMode="External"/><Relationship Id="rId4" Type="http://schemas.openxmlformats.org/officeDocument/2006/relationships/hyperlink" Target="https://drive.google.com/open?id=1Yw8cEMJuIAvBvKs-KxhmfLLsWb0UZO-J" TargetMode="External"/><Relationship Id="rId9" Type="http://schemas.openxmlformats.org/officeDocument/2006/relationships/hyperlink" Target="https://drive.google.com/open?id=1nEp-QwXIvxa9TnWuSMvcPIbrNBucB2TU" TargetMode="External"/><Relationship Id="rId5" Type="http://schemas.openxmlformats.org/officeDocument/2006/relationships/hyperlink" Target="https://drive.google.com/open?id=1LkmCCi7PP_6L-jE3nroPN1EL-Ekbyzl-" TargetMode="External"/><Relationship Id="rId6" Type="http://schemas.openxmlformats.org/officeDocument/2006/relationships/hyperlink" Target="https://drive.google.com/open?id=16m_X4TZY8snMwASgoTaCgc-0oGVn14fh" TargetMode="External"/><Relationship Id="rId7" Type="http://schemas.openxmlformats.org/officeDocument/2006/relationships/hyperlink" Target="https://drive.google.com/open?id=1UDuRAZc5X0eCLjAij_y0OF7_Nr-557Cn" TargetMode="External"/><Relationship Id="rId8" Type="http://schemas.openxmlformats.org/officeDocument/2006/relationships/hyperlink" Target="https://drive.google.com/open?id=1FWFLcF2bIS7dgSrrnlMqtJAP0CtCMoqd" TargetMode="External"/><Relationship Id="rId31" Type="http://schemas.openxmlformats.org/officeDocument/2006/relationships/hyperlink" Target="https://drive.google.com/open?id=1mSGyY3ZPwEcv1eRdgZgTqJ4WaMIxDe6Q" TargetMode="External"/><Relationship Id="rId30" Type="http://schemas.openxmlformats.org/officeDocument/2006/relationships/hyperlink" Target="https://drive.google.com/open?id=1wCT-KJHcqXr2wVQ3zKjQgvLrR97pC5E_" TargetMode="External"/><Relationship Id="rId33" Type="http://schemas.openxmlformats.org/officeDocument/2006/relationships/hyperlink" Target="https://drive.google.com/open?id=1g3kSioQzGRhPnp7HIpC4eQlqTGjGVQU-" TargetMode="External"/><Relationship Id="rId32" Type="http://schemas.openxmlformats.org/officeDocument/2006/relationships/hyperlink" Target="https://drive.google.com/open?id=1UmBrpg_SsoMVoiGEK0r6mj-3FhjK_ksZ" TargetMode="External"/><Relationship Id="rId35" Type="http://schemas.openxmlformats.org/officeDocument/2006/relationships/hyperlink" Target="https://drive.google.com/open?id=1xW5Zna3TWCQlUdYasiJbA7otD3QguAak" TargetMode="External"/><Relationship Id="rId34" Type="http://schemas.openxmlformats.org/officeDocument/2006/relationships/hyperlink" Target="https://drive.google.com/open?id=1X8BHzAFdvp7dt4_J5pwBwK8iGPjBjggQ" TargetMode="External"/><Relationship Id="rId37" Type="http://schemas.openxmlformats.org/officeDocument/2006/relationships/hyperlink" Target="https://drive.google.com/open?id=16XcWFzp919DoY7945Zfwn6vimP3RWT24" TargetMode="External"/><Relationship Id="rId36" Type="http://schemas.openxmlformats.org/officeDocument/2006/relationships/hyperlink" Target="https://drive.google.com/open?id=1rq597XNq8dD8j7-vRFDZ_6kb9MQeYgS8" TargetMode="External"/><Relationship Id="rId39" Type="http://schemas.openxmlformats.org/officeDocument/2006/relationships/hyperlink" Target="https://drive.google.com/open?id=1P1I2FmQv1lc26yy9qkQc4JCkwuxVJums" TargetMode="External"/><Relationship Id="rId38" Type="http://schemas.openxmlformats.org/officeDocument/2006/relationships/hyperlink" Target="https://drive.google.com/open?id=1m7c9AUo74Uu-IqRdeaobrP-JcYt1oyAs" TargetMode="External"/><Relationship Id="rId20" Type="http://schemas.openxmlformats.org/officeDocument/2006/relationships/hyperlink" Target="https://drive.google.com/open?id=11HfSNG8bXLBxFcQIofzHPNff1ExAsRVG" TargetMode="External"/><Relationship Id="rId22" Type="http://schemas.openxmlformats.org/officeDocument/2006/relationships/hyperlink" Target="https://drive.google.com/open?id=1TBwSRn6wpVvw5ETfhTPFJQmGh5Ld7kos" TargetMode="External"/><Relationship Id="rId21" Type="http://schemas.openxmlformats.org/officeDocument/2006/relationships/hyperlink" Target="https://drive.google.com/open?id=1KM59GN-yLkcTdEmALgmQiSaAaYSRVut5" TargetMode="External"/><Relationship Id="rId24" Type="http://schemas.openxmlformats.org/officeDocument/2006/relationships/hyperlink" Target="https://drive.google.com/open?id=1zYIeVDyl43n0ZKcmTVprsQGPNxCalkiN" TargetMode="External"/><Relationship Id="rId23" Type="http://schemas.openxmlformats.org/officeDocument/2006/relationships/hyperlink" Target="https://drive.google.com/open?id=1jQq_1tbzn6ziXe2VW13pvAKm3TZUkaPB" TargetMode="External"/><Relationship Id="rId26" Type="http://schemas.openxmlformats.org/officeDocument/2006/relationships/hyperlink" Target="https://drive.google.com/open?id=1ssWE5v4Er9J6hWjzUOoQgfT65x0hO_fQ" TargetMode="External"/><Relationship Id="rId25" Type="http://schemas.openxmlformats.org/officeDocument/2006/relationships/hyperlink" Target="https://drive.google.com/open?id=1Kc5sE0_Q98YWAOJ8z8QTdW5YVxuD_Ing" TargetMode="External"/><Relationship Id="rId28" Type="http://schemas.openxmlformats.org/officeDocument/2006/relationships/hyperlink" Target="https://drive.google.com/open?id=1kHSOcHrUSpcyZ5Xo8p58xMjKbJRLJHkY" TargetMode="External"/><Relationship Id="rId27" Type="http://schemas.openxmlformats.org/officeDocument/2006/relationships/hyperlink" Target="https://drive.google.com/open?id=1tVASDHzrzdC8cs8ovOpSAl1TGQ3yvbZ7" TargetMode="External"/><Relationship Id="rId29" Type="http://schemas.openxmlformats.org/officeDocument/2006/relationships/hyperlink" Target="https://drive.google.com/open?id=1DI-5b6vc9CyPGzMydYNcUbXyu_cFsMG3" TargetMode="External"/><Relationship Id="rId11" Type="http://schemas.openxmlformats.org/officeDocument/2006/relationships/hyperlink" Target="https://drive.google.com/open?id=1ZLG3pbQf4QgsPjdZn9za2K-HroKbqQdc" TargetMode="External"/><Relationship Id="rId10" Type="http://schemas.openxmlformats.org/officeDocument/2006/relationships/hyperlink" Target="https://drive.google.com/open?id=1ITPoRnFnzHmwzq3uBl-x51IxWa4ERXbv" TargetMode="External"/><Relationship Id="rId13" Type="http://schemas.openxmlformats.org/officeDocument/2006/relationships/hyperlink" Target="https://drive.google.com/open?id=1cSy14MRMfB_KjM2vCwKs9XH8n8cKx2cx" TargetMode="External"/><Relationship Id="rId12" Type="http://schemas.openxmlformats.org/officeDocument/2006/relationships/hyperlink" Target="https://drive.google.com/open?id=1APbc_bN3nC58veplkdSOWa0S9WHJrQAw" TargetMode="External"/><Relationship Id="rId15" Type="http://schemas.openxmlformats.org/officeDocument/2006/relationships/hyperlink" Target="https://drive.google.com/open?id=198mJ82Oe85LRgFXd91KXE_P3x4nDjA-H" TargetMode="External"/><Relationship Id="rId14" Type="http://schemas.openxmlformats.org/officeDocument/2006/relationships/hyperlink" Target="https://drive.google.com/open?id=17vA5fxbw6yvajkHLDqIlnJFtf4a6Fozt" TargetMode="External"/><Relationship Id="rId17" Type="http://schemas.openxmlformats.org/officeDocument/2006/relationships/hyperlink" Target="https://drive.google.com/open?id=1LljIDvX6Am64_nyocA2VSwDbBnHZentz" TargetMode="External"/><Relationship Id="rId16" Type="http://schemas.openxmlformats.org/officeDocument/2006/relationships/hyperlink" Target="https://drive.google.com/open?id=1w-cfjU5QozmLjYU_suwTzNRZzh2_R4Uk" TargetMode="External"/><Relationship Id="rId19" Type="http://schemas.openxmlformats.org/officeDocument/2006/relationships/hyperlink" Target="https://drive.google.com/open?id=1baXOx2svKMvOUKqvp-MHOnHW6OpbWIpc" TargetMode="External"/><Relationship Id="rId18" Type="http://schemas.openxmlformats.org/officeDocument/2006/relationships/hyperlink" Target="https://drive.google.com/open?id=1LUIEvWGbHyQ1yBdeFBVnQe7d7EeP-tLI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8.88"/>
    <col customWidth="1" min="14" max="14" width="51.25"/>
    <col customWidth="1" min="15" max="2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3">
        <v>44798.91412233796</v>
      </c>
      <c r="B2" s="2" t="s">
        <v>22</v>
      </c>
      <c r="C2" s="2" t="s">
        <v>23</v>
      </c>
      <c r="D2" s="4" t="s">
        <v>24</v>
      </c>
      <c r="E2" s="5">
        <v>44798.0</v>
      </c>
      <c r="F2" s="2" t="b">
        <v>1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6">
        <v>7.002650004E9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5">
        <v>32874.0</v>
      </c>
      <c r="S2" s="2" t="s">
        <v>35</v>
      </c>
      <c r="T2" s="2" t="s">
        <v>36</v>
      </c>
      <c r="U2" s="2" t="s">
        <v>37</v>
      </c>
      <c r="V2" s="5">
        <v>44531.0</v>
      </c>
    </row>
    <row r="3">
      <c r="A3" s="3">
        <v>44799.48789113426</v>
      </c>
      <c r="B3" s="2" t="s">
        <v>38</v>
      </c>
      <c r="C3" s="2">
        <v>2.23811231211E11</v>
      </c>
      <c r="D3" s="7" t="s">
        <v>39</v>
      </c>
      <c r="E3" s="5">
        <v>44799.0</v>
      </c>
      <c r="F3" s="2" t="b">
        <v>1</v>
      </c>
      <c r="G3" s="2" t="s">
        <v>25</v>
      </c>
      <c r="H3" s="2" t="s">
        <v>40</v>
      </c>
      <c r="I3" s="2" t="s">
        <v>41</v>
      </c>
      <c r="J3" s="2" t="s">
        <v>42</v>
      </c>
      <c r="K3" s="2" t="s">
        <v>38</v>
      </c>
      <c r="L3" s="6">
        <v>9.850109993E9</v>
      </c>
      <c r="M3" s="2" t="s">
        <v>43</v>
      </c>
      <c r="N3" s="2" t="s">
        <v>44</v>
      </c>
      <c r="O3" s="2" t="s">
        <v>45</v>
      </c>
      <c r="P3" s="2" t="s">
        <v>46</v>
      </c>
      <c r="Q3" s="2" t="s">
        <v>47</v>
      </c>
      <c r="R3" s="5">
        <v>31325.0</v>
      </c>
      <c r="S3" s="2" t="s">
        <v>35</v>
      </c>
      <c r="T3" s="2" t="s">
        <v>36</v>
      </c>
      <c r="U3" s="2" t="s">
        <v>37</v>
      </c>
      <c r="V3" s="5">
        <v>44397.0</v>
      </c>
    </row>
    <row r="4">
      <c r="A4" s="3">
        <v>44799.977142488424</v>
      </c>
      <c r="B4" s="2" t="s">
        <v>48</v>
      </c>
      <c r="C4" s="2">
        <v>2.23216059893E11</v>
      </c>
      <c r="D4" s="7" t="s">
        <v>49</v>
      </c>
      <c r="E4" s="5">
        <v>44793.0</v>
      </c>
      <c r="F4" s="2" t="b">
        <v>1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48</v>
      </c>
      <c r="L4" s="6">
        <v>8.989879089E9</v>
      </c>
      <c r="M4" s="2" t="s">
        <v>54</v>
      </c>
      <c r="N4" s="2" t="s">
        <v>55</v>
      </c>
      <c r="O4" s="2" t="s">
        <v>56</v>
      </c>
      <c r="P4" s="2" t="s">
        <v>57</v>
      </c>
      <c r="Q4" s="2" t="s">
        <v>58</v>
      </c>
      <c r="R4" s="5">
        <v>30425.0</v>
      </c>
      <c r="S4" s="2" t="s">
        <v>59</v>
      </c>
      <c r="T4" s="2" t="s">
        <v>36</v>
      </c>
      <c r="U4" s="2" t="s">
        <v>60</v>
      </c>
      <c r="V4" s="5">
        <v>43818.0</v>
      </c>
    </row>
    <row r="5">
      <c r="A5" s="3">
        <v>44802.990201249995</v>
      </c>
      <c r="B5" s="2" t="s">
        <v>61</v>
      </c>
      <c r="C5" s="2" t="s">
        <v>62</v>
      </c>
      <c r="D5" s="7" t="s">
        <v>63</v>
      </c>
      <c r="E5" s="5">
        <v>44802.0</v>
      </c>
      <c r="F5" s="2" t="b">
        <v>1</v>
      </c>
      <c r="G5" s="2" t="s">
        <v>25</v>
      </c>
      <c r="H5" s="2" t="s">
        <v>64</v>
      </c>
      <c r="I5" s="2" t="s">
        <v>65</v>
      </c>
      <c r="J5" s="2" t="s">
        <v>66</v>
      </c>
      <c r="K5" s="2" t="s">
        <v>61</v>
      </c>
      <c r="L5" s="6">
        <v>9.954025898E9</v>
      </c>
      <c r="M5" s="2" t="s">
        <v>67</v>
      </c>
      <c r="N5" s="2" t="s">
        <v>68</v>
      </c>
      <c r="O5" s="2" t="s">
        <v>69</v>
      </c>
      <c r="P5" s="2" t="s">
        <v>70</v>
      </c>
      <c r="Q5" s="2" t="s">
        <v>71</v>
      </c>
      <c r="R5" s="5">
        <v>31941.0</v>
      </c>
      <c r="S5" s="2" t="s">
        <v>59</v>
      </c>
      <c r="T5" s="2" t="s">
        <v>72</v>
      </c>
      <c r="U5" s="2" t="s">
        <v>37</v>
      </c>
      <c r="V5" s="5">
        <v>44531.0</v>
      </c>
    </row>
    <row r="6">
      <c r="A6" s="3">
        <v>44823.75610491898</v>
      </c>
      <c r="B6" s="2" t="s">
        <v>73</v>
      </c>
      <c r="C6" s="2" t="s">
        <v>74</v>
      </c>
      <c r="D6" s="7" t="s">
        <v>75</v>
      </c>
      <c r="E6" s="5">
        <v>44823.0</v>
      </c>
      <c r="F6" s="2" t="b">
        <v>1</v>
      </c>
      <c r="G6" s="2" t="s">
        <v>25</v>
      </c>
      <c r="H6" s="2" t="s">
        <v>76</v>
      </c>
      <c r="I6" s="2" t="s">
        <v>77</v>
      </c>
      <c r="J6" s="2" t="s">
        <v>66</v>
      </c>
      <c r="K6" s="2" t="s">
        <v>73</v>
      </c>
      <c r="L6" s="6">
        <v>8.889119008E9</v>
      </c>
      <c r="M6" s="2" t="s">
        <v>78</v>
      </c>
      <c r="N6" s="2" t="s">
        <v>79</v>
      </c>
      <c r="O6" s="2" t="s">
        <v>80</v>
      </c>
      <c r="P6" s="2" t="s">
        <v>81</v>
      </c>
      <c r="Q6" s="2" t="s">
        <v>82</v>
      </c>
      <c r="R6" s="5">
        <v>28497.0</v>
      </c>
      <c r="S6" s="2" t="s">
        <v>35</v>
      </c>
      <c r="T6" s="2" t="s">
        <v>36</v>
      </c>
      <c r="U6" s="2" t="s">
        <v>83</v>
      </c>
      <c r="V6" s="5">
        <v>43810.0</v>
      </c>
    </row>
    <row r="7">
      <c r="A7" s="3">
        <v>44829.94236857639</v>
      </c>
      <c r="B7" s="2" t="s">
        <v>84</v>
      </c>
      <c r="C7" s="2" t="s">
        <v>85</v>
      </c>
      <c r="D7" s="7" t="s">
        <v>86</v>
      </c>
      <c r="E7" s="5">
        <v>44829.0</v>
      </c>
      <c r="F7" s="2" t="b">
        <v>1</v>
      </c>
      <c r="G7" s="2" t="s">
        <v>25</v>
      </c>
      <c r="H7" s="2" t="s">
        <v>87</v>
      </c>
      <c r="I7" s="2" t="s">
        <v>88</v>
      </c>
      <c r="J7" s="2" t="s">
        <v>66</v>
      </c>
      <c r="K7" s="2" t="s">
        <v>84</v>
      </c>
      <c r="L7" s="8" t="s">
        <v>89</v>
      </c>
      <c r="M7" s="2" t="s">
        <v>90</v>
      </c>
      <c r="N7" s="2" t="s">
        <v>91</v>
      </c>
      <c r="O7" s="2" t="s">
        <v>92</v>
      </c>
      <c r="P7" s="2" t="s">
        <v>85</v>
      </c>
      <c r="Q7" s="2" t="s">
        <v>93</v>
      </c>
      <c r="R7" s="5">
        <v>27575.0</v>
      </c>
      <c r="S7" s="2" t="s">
        <v>59</v>
      </c>
      <c r="T7" s="2" t="s">
        <v>36</v>
      </c>
      <c r="U7" s="2" t="s">
        <v>83</v>
      </c>
      <c r="V7" s="5">
        <v>44411.0</v>
      </c>
    </row>
    <row r="8">
      <c r="A8" s="3">
        <v>44831.66310681713</v>
      </c>
      <c r="B8" s="2" t="s">
        <v>94</v>
      </c>
      <c r="C8" s="2">
        <v>2.2703790329E11</v>
      </c>
      <c r="D8" s="7" t="s">
        <v>95</v>
      </c>
      <c r="E8" s="5">
        <v>44831.0</v>
      </c>
      <c r="F8" s="2" t="b">
        <v>1</v>
      </c>
      <c r="G8" s="2" t="s">
        <v>96</v>
      </c>
      <c r="H8" s="2" t="s">
        <v>97</v>
      </c>
      <c r="I8" s="2" t="s">
        <v>98</v>
      </c>
      <c r="J8" s="2" t="s">
        <v>99</v>
      </c>
      <c r="K8" s="2" t="s">
        <v>94</v>
      </c>
      <c r="L8" s="6">
        <v>9.711884188E9</v>
      </c>
      <c r="M8" s="2" t="s">
        <v>100</v>
      </c>
      <c r="N8" s="2" t="s">
        <v>101</v>
      </c>
      <c r="O8" s="2" t="s">
        <v>102</v>
      </c>
      <c r="P8" s="2" t="s">
        <v>81</v>
      </c>
      <c r="Q8" s="2" t="s">
        <v>103</v>
      </c>
      <c r="R8" s="5">
        <v>32274.0</v>
      </c>
      <c r="S8" s="2" t="s">
        <v>59</v>
      </c>
      <c r="T8" s="2" t="s">
        <v>72</v>
      </c>
      <c r="U8" s="2" t="s">
        <v>83</v>
      </c>
      <c r="V8" s="5">
        <v>43820.0</v>
      </c>
    </row>
    <row r="9">
      <c r="A9" s="3">
        <v>44832.83952952546</v>
      </c>
      <c r="B9" s="2" t="s">
        <v>104</v>
      </c>
      <c r="C9" s="2">
        <v>2.27195069212E11</v>
      </c>
      <c r="D9" s="7" t="s">
        <v>105</v>
      </c>
      <c r="E9" s="5">
        <v>44832.0</v>
      </c>
      <c r="F9" s="2" t="b">
        <v>1</v>
      </c>
      <c r="G9" s="2" t="s">
        <v>106</v>
      </c>
      <c r="H9" s="2" t="s">
        <v>107</v>
      </c>
      <c r="I9" s="2" t="s">
        <v>108</v>
      </c>
      <c r="J9" s="2" t="s">
        <v>66</v>
      </c>
      <c r="K9" s="2" t="s">
        <v>104</v>
      </c>
      <c r="L9" s="6">
        <v>9.516890766E9</v>
      </c>
      <c r="M9" s="2" t="s">
        <v>109</v>
      </c>
      <c r="N9" s="2" t="s">
        <v>110</v>
      </c>
      <c r="O9" s="2" t="s">
        <v>111</v>
      </c>
      <c r="P9" s="2" t="s">
        <v>112</v>
      </c>
      <c r="Q9" s="2" t="s">
        <v>58</v>
      </c>
      <c r="R9" s="5">
        <v>28362.0</v>
      </c>
      <c r="S9" s="2" t="s">
        <v>35</v>
      </c>
      <c r="T9" s="2" t="s">
        <v>72</v>
      </c>
      <c r="U9" s="2" t="s">
        <v>113</v>
      </c>
      <c r="V9" s="5">
        <v>43819.0</v>
      </c>
    </row>
    <row r="10">
      <c r="A10" s="3">
        <v>44833.875182442134</v>
      </c>
      <c r="B10" s="2" t="s">
        <v>114</v>
      </c>
      <c r="C10" s="2" t="s">
        <v>115</v>
      </c>
      <c r="D10" s="7" t="s">
        <v>116</v>
      </c>
      <c r="E10" s="5">
        <v>44833.0</v>
      </c>
      <c r="F10" s="2" t="b">
        <v>1</v>
      </c>
      <c r="G10" s="2" t="s">
        <v>25</v>
      </c>
      <c r="H10" s="2" t="s">
        <v>117</v>
      </c>
      <c r="I10" s="2" t="s">
        <v>118</v>
      </c>
      <c r="J10" s="2" t="s">
        <v>66</v>
      </c>
      <c r="K10" s="2" t="s">
        <v>114</v>
      </c>
      <c r="L10" s="6">
        <v>8.638801293E9</v>
      </c>
      <c r="M10" s="2" t="s">
        <v>119</v>
      </c>
      <c r="N10" s="2" t="s">
        <v>120</v>
      </c>
      <c r="O10" s="2" t="s">
        <v>121</v>
      </c>
      <c r="P10" s="2" t="s">
        <v>70</v>
      </c>
      <c r="Q10" s="2" t="s">
        <v>93</v>
      </c>
      <c r="R10" s="5">
        <v>32160.0</v>
      </c>
      <c r="S10" s="2" t="s">
        <v>35</v>
      </c>
      <c r="T10" s="2" t="s">
        <v>36</v>
      </c>
      <c r="U10" s="2" t="s">
        <v>37</v>
      </c>
      <c r="V10" s="5">
        <v>44243.0</v>
      </c>
    </row>
    <row r="11">
      <c r="A11" s="3">
        <v>44834.37409784722</v>
      </c>
      <c r="B11" s="2" t="s">
        <v>122</v>
      </c>
      <c r="C11" s="2" t="s">
        <v>123</v>
      </c>
      <c r="D11" s="7" t="s">
        <v>124</v>
      </c>
      <c r="E11" s="5">
        <v>44833.0</v>
      </c>
      <c r="F11" s="2" t="b">
        <v>1</v>
      </c>
      <c r="G11" s="2" t="s">
        <v>25</v>
      </c>
      <c r="H11" s="2" t="s">
        <v>125</v>
      </c>
      <c r="I11" s="2" t="s">
        <v>126</v>
      </c>
      <c r="J11" s="2" t="s">
        <v>66</v>
      </c>
      <c r="K11" s="2" t="s">
        <v>122</v>
      </c>
      <c r="L11" s="6">
        <v>7.002272988E9</v>
      </c>
      <c r="M11" s="2" t="s">
        <v>127</v>
      </c>
      <c r="N11" s="2" t="s">
        <v>120</v>
      </c>
      <c r="O11" s="2" t="s">
        <v>121</v>
      </c>
      <c r="P11" s="2" t="s">
        <v>70</v>
      </c>
      <c r="Q11" s="2" t="s">
        <v>128</v>
      </c>
      <c r="R11" s="5">
        <v>31560.0</v>
      </c>
      <c r="S11" s="2" t="s">
        <v>59</v>
      </c>
      <c r="T11" s="2" t="s">
        <v>36</v>
      </c>
      <c r="U11" s="2" t="s">
        <v>37</v>
      </c>
      <c r="V11" s="5">
        <v>44186.0</v>
      </c>
    </row>
    <row r="12">
      <c r="A12" s="3">
        <v>44839.489236134265</v>
      </c>
      <c r="B12" s="2" t="s">
        <v>129</v>
      </c>
      <c r="C12" s="2">
        <v>2.27860277236E11</v>
      </c>
      <c r="D12" s="7" t="s">
        <v>130</v>
      </c>
      <c r="E12" s="5">
        <v>44839.0</v>
      </c>
      <c r="F12" s="2" t="b">
        <v>1</v>
      </c>
      <c r="G12" s="2" t="s">
        <v>25</v>
      </c>
      <c r="H12" s="2" t="s">
        <v>131</v>
      </c>
      <c r="I12" s="2" t="s">
        <v>132</v>
      </c>
      <c r="J12" s="2" t="s">
        <v>66</v>
      </c>
      <c r="K12" s="2" t="s">
        <v>129</v>
      </c>
      <c r="L12" s="6">
        <v>9.424902884E9</v>
      </c>
      <c r="M12" s="2" t="s">
        <v>133</v>
      </c>
      <c r="N12" s="2" t="s">
        <v>133</v>
      </c>
      <c r="O12" s="2" t="s">
        <v>134</v>
      </c>
      <c r="P12" s="2" t="s">
        <v>135</v>
      </c>
      <c r="Q12" s="2" t="s">
        <v>136</v>
      </c>
      <c r="R12" s="5">
        <v>29677.0</v>
      </c>
      <c r="S12" s="2" t="s">
        <v>35</v>
      </c>
      <c r="T12" s="2" t="s">
        <v>36</v>
      </c>
      <c r="U12" s="2" t="s">
        <v>60</v>
      </c>
      <c r="V12" s="5">
        <v>43808.0</v>
      </c>
    </row>
    <row r="13">
      <c r="A13" s="3">
        <v>44839.57030752314</v>
      </c>
      <c r="B13" s="2" t="s">
        <v>137</v>
      </c>
      <c r="C13" s="2">
        <v>2.27846483127E11</v>
      </c>
      <c r="D13" s="7" t="s">
        <v>138</v>
      </c>
      <c r="E13" s="5">
        <v>44839.0</v>
      </c>
      <c r="F13" s="2" t="b">
        <v>1</v>
      </c>
      <c r="G13" s="2" t="s">
        <v>25</v>
      </c>
      <c r="H13" s="2" t="s">
        <v>139</v>
      </c>
      <c r="I13" s="2" t="s">
        <v>140</v>
      </c>
      <c r="J13" s="2" t="s">
        <v>66</v>
      </c>
      <c r="K13" s="2" t="s">
        <v>137</v>
      </c>
      <c r="L13" s="6">
        <v>7.70951989E9</v>
      </c>
      <c r="M13" s="2" t="s">
        <v>141</v>
      </c>
      <c r="N13" s="2" t="s">
        <v>142</v>
      </c>
      <c r="O13" s="2" t="s">
        <v>134</v>
      </c>
      <c r="P13" s="2" t="s">
        <v>143</v>
      </c>
      <c r="Q13" s="2" t="s">
        <v>144</v>
      </c>
      <c r="R13" s="5" t="s">
        <v>145</v>
      </c>
      <c r="S13" s="2" t="s">
        <v>35</v>
      </c>
      <c r="T13" s="2" t="s">
        <v>36</v>
      </c>
      <c r="U13" s="2" t="s">
        <v>37</v>
      </c>
      <c r="V13" s="5">
        <v>43801.0</v>
      </c>
    </row>
    <row r="14">
      <c r="A14" s="3">
        <v>44839.61593408565</v>
      </c>
      <c r="B14" s="2" t="s">
        <v>146</v>
      </c>
      <c r="C14" s="2">
        <v>2.27863749309E11</v>
      </c>
      <c r="D14" s="7" t="s">
        <v>147</v>
      </c>
      <c r="E14" s="5">
        <v>44839.0</v>
      </c>
      <c r="F14" s="2" t="b">
        <v>1</v>
      </c>
      <c r="G14" s="2" t="s">
        <v>25</v>
      </c>
      <c r="H14" s="2" t="s">
        <v>148</v>
      </c>
      <c r="I14" s="2" t="s">
        <v>149</v>
      </c>
      <c r="J14" s="2" t="s">
        <v>150</v>
      </c>
      <c r="K14" s="2" t="s">
        <v>146</v>
      </c>
      <c r="L14" s="6">
        <v>9.921383768E9</v>
      </c>
      <c r="M14" s="2" t="s">
        <v>151</v>
      </c>
      <c r="N14" s="2" t="s">
        <v>152</v>
      </c>
      <c r="O14" s="2" t="s">
        <v>134</v>
      </c>
      <c r="P14" s="2" t="s">
        <v>153</v>
      </c>
      <c r="Q14" s="2" t="s">
        <v>144</v>
      </c>
      <c r="R14" s="5">
        <v>31933.0</v>
      </c>
      <c r="S14" s="2" t="s">
        <v>35</v>
      </c>
      <c r="T14" s="2" t="s">
        <v>36</v>
      </c>
      <c r="U14" s="2" t="s">
        <v>37</v>
      </c>
      <c r="V14" s="5">
        <v>43801.0</v>
      </c>
    </row>
    <row r="15">
      <c r="A15" s="3">
        <v>44844.87649400463</v>
      </c>
      <c r="B15" s="2" t="s">
        <v>154</v>
      </c>
      <c r="C15" s="2">
        <v>2.28342354091E11</v>
      </c>
      <c r="D15" s="7" t="s">
        <v>155</v>
      </c>
      <c r="E15" s="5">
        <v>44844.0</v>
      </c>
      <c r="F15" s="2" t="b">
        <v>1</v>
      </c>
      <c r="G15" s="2" t="s">
        <v>25</v>
      </c>
      <c r="H15" s="2" t="s">
        <v>156</v>
      </c>
      <c r="I15" s="2" t="s">
        <v>157</v>
      </c>
      <c r="J15" s="2" t="s">
        <v>53</v>
      </c>
      <c r="K15" s="2" t="s">
        <v>154</v>
      </c>
      <c r="L15" s="2">
        <v>9.406836894E9</v>
      </c>
      <c r="M15" s="2" t="s">
        <v>158</v>
      </c>
      <c r="N15" s="2" t="s">
        <v>159</v>
      </c>
      <c r="O15" s="2" t="s">
        <v>160</v>
      </c>
      <c r="P15" s="2" t="s">
        <v>81</v>
      </c>
      <c r="Q15" s="2" t="s">
        <v>161</v>
      </c>
      <c r="R15" s="5">
        <v>25790.0</v>
      </c>
      <c r="S15" s="2" t="s">
        <v>59</v>
      </c>
      <c r="T15" s="2" t="s">
        <v>36</v>
      </c>
      <c r="U15" s="2" t="s">
        <v>37</v>
      </c>
      <c r="V15" s="5">
        <v>35251.0</v>
      </c>
    </row>
    <row r="16">
      <c r="A16" s="3">
        <v>44853.605695335646</v>
      </c>
      <c r="B16" s="2" t="s">
        <v>162</v>
      </c>
      <c r="C16" s="2" t="s">
        <v>163</v>
      </c>
      <c r="D16" s="7" t="s">
        <v>164</v>
      </c>
      <c r="E16" s="5">
        <v>44853.0</v>
      </c>
      <c r="F16" s="2" t="b">
        <v>1</v>
      </c>
      <c r="G16" s="2" t="s">
        <v>106</v>
      </c>
      <c r="H16" s="2" t="s">
        <v>165</v>
      </c>
      <c r="I16" s="2" t="s">
        <v>166</v>
      </c>
      <c r="J16" s="2" t="s">
        <v>99</v>
      </c>
      <c r="K16" s="2" t="s">
        <v>162</v>
      </c>
      <c r="L16" s="2">
        <v>9.529141725E9</v>
      </c>
      <c r="M16" s="2" t="s">
        <v>167</v>
      </c>
      <c r="N16" s="2" t="s">
        <v>168</v>
      </c>
      <c r="O16" s="2" t="s">
        <v>169</v>
      </c>
      <c r="P16" s="2" t="s">
        <v>170</v>
      </c>
      <c r="Q16" s="2" t="s">
        <v>171</v>
      </c>
      <c r="R16" s="5">
        <v>33881.0</v>
      </c>
      <c r="S16" s="2" t="s">
        <v>35</v>
      </c>
      <c r="T16" s="2" t="s">
        <v>36</v>
      </c>
      <c r="U16" s="2" t="s">
        <v>113</v>
      </c>
      <c r="V16" s="5">
        <v>43810.0</v>
      </c>
    </row>
    <row r="17">
      <c r="A17" s="3">
        <v>44858.631165520834</v>
      </c>
      <c r="B17" s="2" t="s">
        <v>172</v>
      </c>
      <c r="C17" s="2" t="s">
        <v>173</v>
      </c>
      <c r="D17" s="7" t="s">
        <v>174</v>
      </c>
      <c r="E17" s="5">
        <v>44858.0</v>
      </c>
      <c r="F17" s="2" t="b">
        <v>1</v>
      </c>
      <c r="G17" s="2" t="s">
        <v>25</v>
      </c>
      <c r="H17" s="2" t="s">
        <v>175</v>
      </c>
      <c r="I17" s="2" t="s">
        <v>176</v>
      </c>
      <c r="J17" s="2" t="s">
        <v>66</v>
      </c>
      <c r="K17" s="2" t="s">
        <v>172</v>
      </c>
      <c r="L17" s="2">
        <v>9.873324763E9</v>
      </c>
      <c r="M17" s="2" t="s">
        <v>177</v>
      </c>
      <c r="N17" s="2" t="s">
        <v>178</v>
      </c>
      <c r="O17" s="2" t="s">
        <v>111</v>
      </c>
      <c r="P17" s="2" t="s">
        <v>143</v>
      </c>
      <c r="Q17" s="2" t="s">
        <v>179</v>
      </c>
      <c r="R17" s="5">
        <v>28550.0</v>
      </c>
      <c r="S17" s="2" t="s">
        <v>35</v>
      </c>
      <c r="T17" s="2" t="s">
        <v>36</v>
      </c>
      <c r="U17" s="2" t="s">
        <v>37</v>
      </c>
      <c r="V17" s="5">
        <v>44291.0</v>
      </c>
    </row>
    <row r="18">
      <c r="A18" s="9">
        <v>44868.683501886575</v>
      </c>
      <c r="B18" s="10" t="s">
        <v>180</v>
      </c>
      <c r="C18" s="10" t="s">
        <v>181</v>
      </c>
      <c r="D18" s="11" t="s">
        <v>182</v>
      </c>
      <c r="E18" s="12">
        <v>44868.0</v>
      </c>
      <c r="F18" s="10" t="b">
        <v>1</v>
      </c>
      <c r="G18" s="10" t="s">
        <v>25</v>
      </c>
      <c r="H18" s="10" t="s">
        <v>183</v>
      </c>
      <c r="I18" s="10" t="s">
        <v>184</v>
      </c>
      <c r="J18" s="10" t="s">
        <v>66</v>
      </c>
      <c r="K18" s="10" t="s">
        <v>185</v>
      </c>
      <c r="L18" s="10">
        <v>8.169845602E9</v>
      </c>
      <c r="M18" s="10" t="s">
        <v>186</v>
      </c>
      <c r="N18" s="10" t="s">
        <v>187</v>
      </c>
      <c r="O18" s="10" t="s">
        <v>134</v>
      </c>
      <c r="P18" s="10" t="s">
        <v>143</v>
      </c>
      <c r="Q18" s="10" t="s">
        <v>188</v>
      </c>
      <c r="R18" s="12">
        <v>29716.0</v>
      </c>
      <c r="S18" s="10" t="s">
        <v>35</v>
      </c>
      <c r="T18" s="10" t="s">
        <v>36</v>
      </c>
      <c r="U18" s="10" t="s">
        <v>60</v>
      </c>
      <c r="V18" s="12">
        <v>38990.0</v>
      </c>
      <c r="W18" s="10" t="s">
        <v>189</v>
      </c>
      <c r="X18" s="13"/>
      <c r="Y18" s="13"/>
      <c r="Z18" s="13"/>
      <c r="AA18" s="13"/>
      <c r="AB18" s="13"/>
    </row>
    <row r="19">
      <c r="A19" s="9">
        <v>44868.697983356484</v>
      </c>
      <c r="B19" s="10" t="s">
        <v>190</v>
      </c>
      <c r="C19" s="10" t="s">
        <v>191</v>
      </c>
      <c r="D19" s="11" t="s">
        <v>192</v>
      </c>
      <c r="E19" s="12">
        <v>44868.0</v>
      </c>
      <c r="F19" s="10" t="b">
        <v>1</v>
      </c>
      <c r="G19" s="10" t="s">
        <v>106</v>
      </c>
      <c r="H19" s="10" t="s">
        <v>193</v>
      </c>
      <c r="I19" s="10" t="s">
        <v>194</v>
      </c>
      <c r="J19" s="10" t="s">
        <v>66</v>
      </c>
      <c r="K19" s="10" t="s">
        <v>190</v>
      </c>
      <c r="L19" s="10">
        <v>9.826745494E9</v>
      </c>
      <c r="M19" s="10" t="s">
        <v>195</v>
      </c>
      <c r="N19" s="10" t="s">
        <v>196</v>
      </c>
      <c r="O19" s="10" t="s">
        <v>134</v>
      </c>
      <c r="P19" s="10" t="s">
        <v>143</v>
      </c>
      <c r="Q19" s="10" t="s">
        <v>188</v>
      </c>
      <c r="R19" s="12">
        <v>28203.0</v>
      </c>
      <c r="S19" s="10" t="s">
        <v>35</v>
      </c>
      <c r="T19" s="10" t="s">
        <v>36</v>
      </c>
      <c r="U19" s="10" t="s">
        <v>37</v>
      </c>
      <c r="V19" s="12">
        <v>38960.0</v>
      </c>
      <c r="W19" s="10" t="s">
        <v>189</v>
      </c>
      <c r="X19" s="13"/>
      <c r="Y19" s="13"/>
      <c r="Z19" s="13"/>
      <c r="AA19" s="13"/>
      <c r="AB19" s="13"/>
    </row>
    <row r="20">
      <c r="A20" s="3">
        <v>44868.89541711805</v>
      </c>
      <c r="B20" s="2" t="s">
        <v>197</v>
      </c>
      <c r="C20" s="2">
        <v>2.30772874877E11</v>
      </c>
      <c r="D20" s="7" t="s">
        <v>198</v>
      </c>
      <c r="E20" s="5">
        <v>44868.0</v>
      </c>
      <c r="F20" s="2" t="b">
        <v>1</v>
      </c>
      <c r="G20" s="2" t="s">
        <v>25</v>
      </c>
      <c r="H20" s="2" t="s">
        <v>199</v>
      </c>
      <c r="I20" s="2" t="s">
        <v>200</v>
      </c>
      <c r="J20" s="2" t="s">
        <v>53</v>
      </c>
      <c r="K20" s="2" t="s">
        <v>197</v>
      </c>
      <c r="L20" s="2">
        <v>9.893021786E9</v>
      </c>
      <c r="M20" s="2" t="s">
        <v>201</v>
      </c>
      <c r="N20" s="2" t="s">
        <v>202</v>
      </c>
      <c r="O20" s="2" t="s">
        <v>203</v>
      </c>
      <c r="P20" s="2" t="s">
        <v>204</v>
      </c>
      <c r="Q20" s="2" t="s">
        <v>205</v>
      </c>
      <c r="R20" s="5">
        <v>29328.0</v>
      </c>
      <c r="S20" s="2" t="s">
        <v>59</v>
      </c>
      <c r="T20" s="2" t="s">
        <v>36</v>
      </c>
      <c r="U20" s="2" t="s">
        <v>83</v>
      </c>
      <c r="V20" s="5">
        <v>43813.0</v>
      </c>
    </row>
    <row r="21">
      <c r="A21" s="9">
        <v>44869.44583804398</v>
      </c>
      <c r="B21" s="10" t="s">
        <v>206</v>
      </c>
      <c r="C21" s="10" t="s">
        <v>207</v>
      </c>
      <c r="D21" s="11" t="s">
        <v>208</v>
      </c>
      <c r="E21" s="12">
        <v>44869.0</v>
      </c>
      <c r="F21" s="10" t="b">
        <v>1</v>
      </c>
      <c r="G21" s="10" t="s">
        <v>25</v>
      </c>
      <c r="H21" s="10" t="s">
        <v>209</v>
      </c>
      <c r="I21" s="10" t="s">
        <v>210</v>
      </c>
      <c r="J21" s="10" t="s">
        <v>66</v>
      </c>
      <c r="K21" s="10" t="s">
        <v>211</v>
      </c>
      <c r="L21" s="10">
        <v>9.893634466E9</v>
      </c>
      <c r="M21" s="10" t="s">
        <v>212</v>
      </c>
      <c r="N21" s="10" t="s">
        <v>213</v>
      </c>
      <c r="O21" s="10" t="s">
        <v>134</v>
      </c>
      <c r="P21" s="10" t="s">
        <v>143</v>
      </c>
      <c r="Q21" s="10" t="s">
        <v>214</v>
      </c>
      <c r="R21" s="12">
        <v>28940.0</v>
      </c>
      <c r="S21" s="10" t="s">
        <v>35</v>
      </c>
      <c r="T21" s="10" t="s">
        <v>36</v>
      </c>
      <c r="U21" s="10" t="s">
        <v>60</v>
      </c>
      <c r="V21" s="12">
        <v>38997.0</v>
      </c>
      <c r="W21" s="10" t="s">
        <v>189</v>
      </c>
      <c r="X21" s="13"/>
      <c r="Y21" s="13"/>
      <c r="Z21" s="13"/>
      <c r="AA21" s="13"/>
      <c r="AB21" s="13"/>
    </row>
    <row r="22">
      <c r="A22" s="3">
        <v>44873.42995828704</v>
      </c>
      <c r="B22" s="2" t="s">
        <v>215</v>
      </c>
      <c r="C22" s="2" t="s">
        <v>216</v>
      </c>
      <c r="D22" s="7" t="s">
        <v>217</v>
      </c>
      <c r="E22" s="5">
        <v>44873.0</v>
      </c>
      <c r="F22" s="2" t="b">
        <v>1</v>
      </c>
      <c r="G22" s="2" t="s">
        <v>25</v>
      </c>
      <c r="H22" s="2" t="s">
        <v>218</v>
      </c>
      <c r="I22" s="2" t="s">
        <v>219</v>
      </c>
      <c r="J22" s="2" t="s">
        <v>66</v>
      </c>
      <c r="K22" s="2" t="s">
        <v>215</v>
      </c>
      <c r="L22" s="2">
        <v>9.791317121E9</v>
      </c>
      <c r="M22" s="2" t="s">
        <v>220</v>
      </c>
      <c r="N22" s="2" t="s">
        <v>221</v>
      </c>
      <c r="O22" s="2" t="s">
        <v>222</v>
      </c>
      <c r="P22" s="2" t="s">
        <v>223</v>
      </c>
      <c r="Q22" s="2" t="s">
        <v>224</v>
      </c>
      <c r="R22" s="5">
        <v>30720.0</v>
      </c>
      <c r="S22" s="2" t="s">
        <v>35</v>
      </c>
      <c r="T22" s="2" t="s">
        <v>36</v>
      </c>
      <c r="U22" s="2" t="s">
        <v>83</v>
      </c>
      <c r="V22" s="5">
        <v>44410.0</v>
      </c>
    </row>
    <row r="23">
      <c r="A23" s="3">
        <v>44874.51082222222</v>
      </c>
      <c r="B23" s="2" t="s">
        <v>225</v>
      </c>
      <c r="C23" s="2" t="s">
        <v>226</v>
      </c>
      <c r="D23" s="7" t="s">
        <v>227</v>
      </c>
      <c r="E23" s="5">
        <v>44874.0</v>
      </c>
      <c r="F23" s="2" t="b">
        <v>1</v>
      </c>
      <c r="G23" s="2" t="s">
        <v>25</v>
      </c>
      <c r="H23" s="2" t="s">
        <v>228</v>
      </c>
      <c r="I23" s="2" t="s">
        <v>229</v>
      </c>
      <c r="J23" s="2" t="s">
        <v>28</v>
      </c>
      <c r="K23" s="2" t="s">
        <v>225</v>
      </c>
      <c r="L23" s="2" t="s">
        <v>230</v>
      </c>
      <c r="M23" s="2" t="s">
        <v>231</v>
      </c>
      <c r="N23" s="2" t="s">
        <v>232</v>
      </c>
      <c r="O23" s="2" t="s">
        <v>233</v>
      </c>
      <c r="P23" s="2" t="s">
        <v>234</v>
      </c>
      <c r="Q23" s="2" t="s">
        <v>235</v>
      </c>
      <c r="R23" s="5">
        <v>30704.0</v>
      </c>
      <c r="S23" s="2" t="s">
        <v>35</v>
      </c>
      <c r="T23" s="2" t="s">
        <v>36</v>
      </c>
      <c r="U23" s="2" t="s">
        <v>37</v>
      </c>
      <c r="V23" s="5">
        <v>44184.0</v>
      </c>
    </row>
    <row r="24">
      <c r="A24" s="3">
        <v>44874.62175453704</v>
      </c>
      <c r="B24" s="2" t="s">
        <v>236</v>
      </c>
      <c r="C24" s="2">
        <v>2.31357870317E11</v>
      </c>
      <c r="D24" s="7" t="s">
        <v>237</v>
      </c>
      <c r="E24" s="5">
        <v>44874.0</v>
      </c>
      <c r="F24" s="2" t="b">
        <v>1</v>
      </c>
      <c r="G24" s="2" t="s">
        <v>25</v>
      </c>
      <c r="H24" s="2" t="s">
        <v>238</v>
      </c>
      <c r="I24" s="2" t="s">
        <v>239</v>
      </c>
      <c r="J24" s="2" t="s">
        <v>99</v>
      </c>
      <c r="K24" s="2" t="s">
        <v>236</v>
      </c>
      <c r="L24" s="14" t="s">
        <v>240</v>
      </c>
      <c r="M24" s="2" t="s">
        <v>241</v>
      </c>
      <c r="N24" s="2" t="s">
        <v>242</v>
      </c>
      <c r="O24" s="2" t="s">
        <v>243</v>
      </c>
      <c r="P24" s="2" t="s">
        <v>244</v>
      </c>
      <c r="Q24" s="2" t="s">
        <v>245</v>
      </c>
      <c r="R24" s="5">
        <v>31652.0</v>
      </c>
      <c r="S24" s="2" t="s">
        <v>59</v>
      </c>
      <c r="T24" s="2" t="s">
        <v>36</v>
      </c>
      <c r="U24" s="2" t="s">
        <v>37</v>
      </c>
      <c r="V24" s="5">
        <v>43970.0</v>
      </c>
    </row>
    <row r="25">
      <c r="A25" s="3">
        <v>44877.867832476855</v>
      </c>
      <c r="B25" s="2" t="s">
        <v>246</v>
      </c>
      <c r="C25" s="2" t="s">
        <v>247</v>
      </c>
      <c r="D25" s="7" t="s">
        <v>248</v>
      </c>
      <c r="E25" s="5">
        <v>44877.0</v>
      </c>
      <c r="F25" s="2" t="b">
        <v>1</v>
      </c>
      <c r="G25" s="2" t="s">
        <v>50</v>
      </c>
      <c r="H25" s="2" t="s">
        <v>249</v>
      </c>
      <c r="I25" s="2" t="s">
        <v>250</v>
      </c>
      <c r="J25" s="2" t="s">
        <v>251</v>
      </c>
      <c r="K25" s="2" t="s">
        <v>246</v>
      </c>
      <c r="L25" s="14" t="s">
        <v>252</v>
      </c>
      <c r="M25" s="2" t="s">
        <v>253</v>
      </c>
      <c r="N25" s="2" t="s">
        <v>254</v>
      </c>
      <c r="O25" s="2" t="s">
        <v>255</v>
      </c>
      <c r="P25" s="2" t="s">
        <v>143</v>
      </c>
      <c r="Q25" s="2" t="s">
        <v>251</v>
      </c>
      <c r="R25" s="5">
        <v>32807.0</v>
      </c>
      <c r="S25" s="2" t="s">
        <v>59</v>
      </c>
      <c r="T25" s="2" t="s">
        <v>36</v>
      </c>
      <c r="U25" s="2" t="s">
        <v>83</v>
      </c>
      <c r="V25" s="5">
        <v>43806.0</v>
      </c>
    </row>
    <row r="26">
      <c r="A26" s="3">
        <v>44877.92252125</v>
      </c>
      <c r="B26" s="2" t="s">
        <v>256</v>
      </c>
      <c r="C26" s="2" t="s">
        <v>257</v>
      </c>
      <c r="D26" s="7" t="s">
        <v>258</v>
      </c>
      <c r="E26" s="5">
        <v>44877.0</v>
      </c>
      <c r="F26" s="2" t="b">
        <v>1</v>
      </c>
      <c r="G26" s="2" t="s">
        <v>106</v>
      </c>
      <c r="H26" s="2" t="s">
        <v>259</v>
      </c>
      <c r="I26" s="2" t="s">
        <v>260</v>
      </c>
      <c r="J26" s="2" t="s">
        <v>28</v>
      </c>
      <c r="K26" s="2" t="s">
        <v>256</v>
      </c>
      <c r="L26" s="2">
        <v>8.79455038E9</v>
      </c>
      <c r="M26" s="2" t="s">
        <v>261</v>
      </c>
      <c r="N26" s="2" t="s">
        <v>262</v>
      </c>
      <c r="O26" s="2" t="s">
        <v>263</v>
      </c>
      <c r="P26" s="2" t="s">
        <v>264</v>
      </c>
      <c r="Q26" s="2" t="s">
        <v>265</v>
      </c>
      <c r="R26" s="5">
        <v>32150.0</v>
      </c>
      <c r="S26" s="2" t="s">
        <v>35</v>
      </c>
      <c r="T26" s="2" t="s">
        <v>72</v>
      </c>
      <c r="U26" s="2" t="s">
        <v>113</v>
      </c>
      <c r="V26" s="5">
        <v>44846.0</v>
      </c>
    </row>
    <row r="27">
      <c r="A27" s="3">
        <v>44877.96770570602</v>
      </c>
      <c r="B27" s="2" t="s">
        <v>266</v>
      </c>
      <c r="C27" s="2" t="s">
        <v>267</v>
      </c>
      <c r="D27" s="7" t="s">
        <v>268</v>
      </c>
      <c r="E27" s="5">
        <v>44877.0</v>
      </c>
      <c r="F27" s="2" t="b">
        <v>1</v>
      </c>
      <c r="G27" s="2" t="s">
        <v>50</v>
      </c>
      <c r="H27" s="2" t="s">
        <v>269</v>
      </c>
      <c r="I27" s="2" t="s">
        <v>270</v>
      </c>
      <c r="J27" s="2" t="s">
        <v>251</v>
      </c>
      <c r="K27" s="2" t="s">
        <v>266</v>
      </c>
      <c r="L27" s="2">
        <v>7.974268388E9</v>
      </c>
      <c r="M27" s="2" t="s">
        <v>271</v>
      </c>
      <c r="N27" s="2" t="s">
        <v>272</v>
      </c>
      <c r="O27" s="2" t="s">
        <v>273</v>
      </c>
      <c r="P27" s="2" t="s">
        <v>204</v>
      </c>
      <c r="Q27" s="2" t="s">
        <v>274</v>
      </c>
      <c r="R27" s="5">
        <v>31863.0</v>
      </c>
      <c r="S27" s="2" t="s">
        <v>59</v>
      </c>
      <c r="T27" s="2" t="s">
        <v>36</v>
      </c>
      <c r="U27" s="2" t="s">
        <v>37</v>
      </c>
      <c r="V27" s="5">
        <v>43809.0</v>
      </c>
    </row>
    <row r="28">
      <c r="A28" s="3">
        <v>44878.42254474537</v>
      </c>
      <c r="B28" s="2" t="s">
        <v>275</v>
      </c>
      <c r="C28" s="2" t="s">
        <v>276</v>
      </c>
      <c r="D28" s="7" t="s">
        <v>277</v>
      </c>
      <c r="E28" s="5">
        <v>44878.0</v>
      </c>
      <c r="F28" s="2" t="b">
        <v>1</v>
      </c>
      <c r="G28" s="2" t="s">
        <v>25</v>
      </c>
      <c r="H28" s="2" t="s">
        <v>278</v>
      </c>
      <c r="I28" s="2" t="s">
        <v>279</v>
      </c>
      <c r="J28" s="2" t="s">
        <v>66</v>
      </c>
      <c r="K28" s="2" t="s">
        <v>280</v>
      </c>
      <c r="L28" s="2">
        <v>8.98945491E9</v>
      </c>
      <c r="M28" s="2" t="s">
        <v>281</v>
      </c>
      <c r="N28" s="2" t="s">
        <v>282</v>
      </c>
      <c r="O28" s="2" t="s">
        <v>283</v>
      </c>
      <c r="P28" s="2" t="s">
        <v>143</v>
      </c>
      <c r="Q28" s="2" t="s">
        <v>284</v>
      </c>
      <c r="R28" s="5">
        <v>31387.0</v>
      </c>
      <c r="S28" s="2" t="s">
        <v>35</v>
      </c>
      <c r="T28" s="2" t="s">
        <v>36</v>
      </c>
      <c r="U28" s="2" t="s">
        <v>83</v>
      </c>
      <c r="V28" s="5">
        <v>44181.0</v>
      </c>
    </row>
    <row r="29">
      <c r="A29" s="3">
        <v>44879.41726732639</v>
      </c>
      <c r="B29" s="2" t="s">
        <v>285</v>
      </c>
      <c r="C29" s="2" t="s">
        <v>286</v>
      </c>
      <c r="D29" s="7" t="s">
        <v>287</v>
      </c>
      <c r="E29" s="5">
        <v>44879.0</v>
      </c>
      <c r="F29" s="2" t="b">
        <v>1</v>
      </c>
      <c r="G29" s="2" t="s">
        <v>25</v>
      </c>
      <c r="H29" s="2" t="s">
        <v>288</v>
      </c>
      <c r="I29" s="2" t="s">
        <v>289</v>
      </c>
      <c r="J29" s="2" t="s">
        <v>66</v>
      </c>
      <c r="K29" s="2" t="s">
        <v>285</v>
      </c>
      <c r="L29" s="2">
        <v>9.407408859E9</v>
      </c>
      <c r="M29" s="2" t="s">
        <v>290</v>
      </c>
      <c r="N29" s="2" t="s">
        <v>291</v>
      </c>
      <c r="O29" s="2" t="s">
        <v>92</v>
      </c>
      <c r="P29" s="2" t="s">
        <v>143</v>
      </c>
      <c r="Q29" s="2" t="s">
        <v>292</v>
      </c>
      <c r="R29" s="5">
        <v>29959.0</v>
      </c>
      <c r="S29" s="2" t="s">
        <v>35</v>
      </c>
      <c r="T29" s="2" t="s">
        <v>36</v>
      </c>
      <c r="U29" s="2" t="s">
        <v>60</v>
      </c>
      <c r="V29" s="5">
        <v>43806.0</v>
      </c>
    </row>
    <row r="30">
      <c r="A30" s="3">
        <v>44879.89951973379</v>
      </c>
      <c r="B30" s="2" t="s">
        <v>293</v>
      </c>
      <c r="C30" s="2" t="s">
        <v>294</v>
      </c>
      <c r="D30" s="7" t="s">
        <v>295</v>
      </c>
      <c r="E30" s="5">
        <v>44879.0</v>
      </c>
      <c r="F30" s="2" t="b">
        <v>1</v>
      </c>
      <c r="G30" s="2" t="s">
        <v>50</v>
      </c>
      <c r="H30" s="2" t="s">
        <v>296</v>
      </c>
      <c r="I30" s="2" t="s">
        <v>297</v>
      </c>
      <c r="J30" s="2" t="s">
        <v>53</v>
      </c>
      <c r="K30" s="2" t="s">
        <v>293</v>
      </c>
      <c r="L30" s="2">
        <v>8.989451888E9</v>
      </c>
      <c r="M30" s="2" t="s">
        <v>298</v>
      </c>
      <c r="N30" s="2" t="s">
        <v>299</v>
      </c>
      <c r="O30" s="2" t="s">
        <v>300</v>
      </c>
      <c r="P30" s="2" t="s">
        <v>143</v>
      </c>
      <c r="Q30" s="2" t="s">
        <v>301</v>
      </c>
      <c r="R30" s="5">
        <v>34674.0</v>
      </c>
      <c r="S30" s="2" t="s">
        <v>59</v>
      </c>
      <c r="T30" s="2" t="s">
        <v>36</v>
      </c>
      <c r="U30" s="2" t="s">
        <v>37</v>
      </c>
      <c r="V30" s="5">
        <v>44026.0</v>
      </c>
    </row>
    <row r="31">
      <c r="A31" s="3">
        <v>44880.52807579861</v>
      </c>
      <c r="B31" s="2" t="s">
        <v>302</v>
      </c>
      <c r="C31" s="2" t="s">
        <v>303</v>
      </c>
      <c r="D31" s="7" t="s">
        <v>304</v>
      </c>
      <c r="E31" s="5">
        <v>44880.0</v>
      </c>
      <c r="F31" s="2" t="b">
        <v>1</v>
      </c>
      <c r="G31" s="2" t="s">
        <v>50</v>
      </c>
      <c r="H31" s="2" t="s">
        <v>305</v>
      </c>
      <c r="I31" s="2" t="s">
        <v>306</v>
      </c>
      <c r="J31" s="2" t="s">
        <v>99</v>
      </c>
      <c r="K31" s="2" t="s">
        <v>302</v>
      </c>
      <c r="L31" s="2">
        <v>8.240612389E9</v>
      </c>
      <c r="M31" s="2" t="s">
        <v>307</v>
      </c>
      <c r="N31" s="2" t="s">
        <v>308</v>
      </c>
      <c r="O31" s="2" t="s">
        <v>309</v>
      </c>
      <c r="P31" s="2" t="s">
        <v>244</v>
      </c>
      <c r="Q31" s="2" t="s">
        <v>310</v>
      </c>
      <c r="R31" s="5">
        <v>32861.0</v>
      </c>
      <c r="S31" s="2" t="s">
        <v>59</v>
      </c>
      <c r="T31" s="2" t="s">
        <v>36</v>
      </c>
      <c r="U31" s="2" t="s">
        <v>37</v>
      </c>
      <c r="V31" s="5">
        <v>42879.0</v>
      </c>
    </row>
    <row r="32">
      <c r="A32" s="3">
        <v>44882.50229478009</v>
      </c>
      <c r="B32" s="2" t="s">
        <v>311</v>
      </c>
      <c r="C32" s="2">
        <v>2.32118741662E11</v>
      </c>
      <c r="D32" s="7" t="s">
        <v>312</v>
      </c>
      <c r="E32" s="5">
        <v>44882.0</v>
      </c>
      <c r="F32" s="2" t="b">
        <v>1</v>
      </c>
      <c r="G32" s="2" t="s">
        <v>25</v>
      </c>
      <c r="H32" s="2" t="s">
        <v>313</v>
      </c>
      <c r="I32" s="2" t="s">
        <v>314</v>
      </c>
      <c r="J32" s="2" t="s">
        <v>53</v>
      </c>
      <c r="K32" s="2" t="s">
        <v>315</v>
      </c>
      <c r="L32" s="2">
        <v>7.842615141E9</v>
      </c>
      <c r="M32" s="2" t="s">
        <v>316</v>
      </c>
      <c r="N32" s="2" t="s">
        <v>317</v>
      </c>
      <c r="O32" s="2" t="s">
        <v>318</v>
      </c>
      <c r="P32" s="2" t="s">
        <v>319</v>
      </c>
      <c r="Q32" s="2" t="s">
        <v>320</v>
      </c>
      <c r="R32" s="5">
        <v>32968.0</v>
      </c>
      <c r="S32" s="2" t="s">
        <v>35</v>
      </c>
      <c r="T32" s="2" t="s">
        <v>36</v>
      </c>
      <c r="U32" s="2" t="s">
        <v>83</v>
      </c>
      <c r="V32" s="5">
        <v>43737.0</v>
      </c>
    </row>
    <row r="33">
      <c r="A33" s="3">
        <v>44882.608898819446</v>
      </c>
      <c r="B33" s="2" t="s">
        <v>321</v>
      </c>
      <c r="C33" s="2" t="s">
        <v>322</v>
      </c>
      <c r="D33" s="7" t="s">
        <v>323</v>
      </c>
      <c r="E33" s="5">
        <v>44882.0</v>
      </c>
      <c r="F33" s="2" t="b">
        <v>1</v>
      </c>
      <c r="G33" s="2" t="s">
        <v>50</v>
      </c>
      <c r="H33" s="2" t="s">
        <v>324</v>
      </c>
      <c r="I33" s="2" t="s">
        <v>325</v>
      </c>
      <c r="J33" s="2" t="s">
        <v>326</v>
      </c>
      <c r="K33" s="2" t="s">
        <v>321</v>
      </c>
      <c r="L33" s="2">
        <v>9.692154464E9</v>
      </c>
      <c r="M33" s="2" t="s">
        <v>327</v>
      </c>
      <c r="N33" s="2" t="s">
        <v>328</v>
      </c>
      <c r="O33" s="2" t="s">
        <v>329</v>
      </c>
      <c r="P33" s="2" t="s">
        <v>322</v>
      </c>
      <c r="Q33" s="2" t="s">
        <v>93</v>
      </c>
      <c r="R33" s="5">
        <v>32696.0</v>
      </c>
      <c r="S33" s="2" t="s">
        <v>59</v>
      </c>
      <c r="T33" s="2" t="s">
        <v>36</v>
      </c>
      <c r="U33" s="2" t="s">
        <v>60</v>
      </c>
      <c r="V33" s="5">
        <v>44707.0</v>
      </c>
    </row>
    <row r="34">
      <c r="A34" s="3">
        <v>44883.49715989584</v>
      </c>
      <c r="B34" s="2" t="s">
        <v>330</v>
      </c>
      <c r="C34" s="2">
        <v>2.32211741949E11</v>
      </c>
      <c r="D34" s="7" t="s">
        <v>331</v>
      </c>
      <c r="E34" s="5">
        <v>44883.0</v>
      </c>
      <c r="F34" s="2" t="b">
        <v>1</v>
      </c>
      <c r="G34" s="2" t="s">
        <v>106</v>
      </c>
      <c r="H34" s="2" t="s">
        <v>332</v>
      </c>
      <c r="I34" s="2" t="s">
        <v>333</v>
      </c>
      <c r="J34" s="2" t="s">
        <v>66</v>
      </c>
      <c r="K34" s="2" t="s">
        <v>334</v>
      </c>
      <c r="L34" s="2">
        <v>9.827824009E9</v>
      </c>
      <c r="M34" s="2" t="s">
        <v>335</v>
      </c>
      <c r="N34" s="2" t="s">
        <v>336</v>
      </c>
      <c r="O34" s="2" t="s">
        <v>134</v>
      </c>
      <c r="P34" s="2" t="s">
        <v>143</v>
      </c>
      <c r="Q34" s="2" t="s">
        <v>337</v>
      </c>
      <c r="R34" s="5">
        <v>32396.0</v>
      </c>
      <c r="S34" s="2" t="s">
        <v>35</v>
      </c>
      <c r="T34" s="2" t="s">
        <v>36</v>
      </c>
      <c r="U34" s="2" t="s">
        <v>60</v>
      </c>
      <c r="V34" s="5">
        <v>43379.0</v>
      </c>
    </row>
    <row r="35">
      <c r="A35" s="3">
        <v>44883.50413663195</v>
      </c>
      <c r="B35" s="2" t="s">
        <v>338</v>
      </c>
      <c r="C35" s="2">
        <v>2.32211740055E11</v>
      </c>
      <c r="D35" s="7" t="s">
        <v>339</v>
      </c>
      <c r="E35" s="5">
        <v>44883.0</v>
      </c>
      <c r="F35" s="2" t="b">
        <v>1</v>
      </c>
      <c r="G35" s="2" t="s">
        <v>106</v>
      </c>
      <c r="H35" s="2" t="s">
        <v>340</v>
      </c>
      <c r="I35" s="2" t="s">
        <v>341</v>
      </c>
      <c r="J35" s="2" t="s">
        <v>66</v>
      </c>
      <c r="K35" s="2" t="s">
        <v>338</v>
      </c>
      <c r="L35" s="2">
        <v>9.098089491E9</v>
      </c>
      <c r="M35" s="2" t="s">
        <v>342</v>
      </c>
      <c r="N35" s="2" t="s">
        <v>187</v>
      </c>
      <c r="O35" s="2" t="s">
        <v>134</v>
      </c>
      <c r="P35" s="2" t="s">
        <v>143</v>
      </c>
      <c r="Q35" s="2" t="s">
        <v>337</v>
      </c>
      <c r="R35" s="5">
        <v>32857.0</v>
      </c>
      <c r="S35" s="2" t="s">
        <v>35</v>
      </c>
      <c r="T35" s="2" t="s">
        <v>36</v>
      </c>
      <c r="U35" s="2" t="s">
        <v>83</v>
      </c>
      <c r="V35" s="5">
        <v>43384.0</v>
      </c>
    </row>
    <row r="36">
      <c r="A36" s="3">
        <v>44883.56170710648</v>
      </c>
      <c r="B36" s="2" t="s">
        <v>343</v>
      </c>
      <c r="C36" s="2">
        <v>2.32272136738E11</v>
      </c>
      <c r="D36" s="7" t="s">
        <v>344</v>
      </c>
      <c r="E36" s="5">
        <v>44883.0</v>
      </c>
      <c r="F36" s="2" t="b">
        <v>1</v>
      </c>
      <c r="G36" s="2" t="s">
        <v>50</v>
      </c>
      <c r="H36" s="2" t="s">
        <v>345</v>
      </c>
      <c r="I36" s="2" t="s">
        <v>346</v>
      </c>
      <c r="J36" s="2" t="s">
        <v>66</v>
      </c>
      <c r="K36" s="2" t="s">
        <v>343</v>
      </c>
      <c r="L36" s="2">
        <v>8.72889604E9</v>
      </c>
      <c r="M36" s="2" t="s">
        <v>347</v>
      </c>
      <c r="N36" s="2" t="s">
        <v>348</v>
      </c>
      <c r="O36" s="2" t="s">
        <v>349</v>
      </c>
      <c r="P36" s="2" t="s">
        <v>350</v>
      </c>
      <c r="Q36" s="2" t="s">
        <v>93</v>
      </c>
      <c r="R36" s="5">
        <v>32368.0</v>
      </c>
      <c r="S36" s="2" t="s">
        <v>59</v>
      </c>
      <c r="T36" s="2" t="s">
        <v>36</v>
      </c>
      <c r="U36" s="2" t="s">
        <v>60</v>
      </c>
      <c r="V36" s="5">
        <v>42627.0</v>
      </c>
    </row>
    <row r="37">
      <c r="A37" s="3">
        <v>44883.57050608796</v>
      </c>
      <c r="B37" s="2" t="s">
        <v>351</v>
      </c>
      <c r="C37" s="2" t="s">
        <v>352</v>
      </c>
      <c r="D37" s="7" t="s">
        <v>353</v>
      </c>
      <c r="E37" s="5">
        <v>44883.0</v>
      </c>
      <c r="F37" s="2" t="b">
        <v>1</v>
      </c>
      <c r="G37" s="2" t="s">
        <v>25</v>
      </c>
      <c r="H37" s="2" t="s">
        <v>354</v>
      </c>
      <c r="I37" s="2" t="s">
        <v>355</v>
      </c>
      <c r="J37" s="2" t="s">
        <v>66</v>
      </c>
      <c r="K37" s="2" t="s">
        <v>351</v>
      </c>
      <c r="L37" s="2">
        <v>9.926908007E9</v>
      </c>
      <c r="M37" s="2" t="s">
        <v>356</v>
      </c>
      <c r="N37" s="2" t="s">
        <v>357</v>
      </c>
      <c r="O37" s="2" t="s">
        <v>134</v>
      </c>
      <c r="P37" s="2" t="s">
        <v>81</v>
      </c>
      <c r="Q37" s="2" t="s">
        <v>71</v>
      </c>
      <c r="R37" s="5">
        <v>29793.0</v>
      </c>
      <c r="S37" s="2" t="s">
        <v>35</v>
      </c>
      <c r="T37" s="2" t="s">
        <v>36</v>
      </c>
      <c r="U37" s="2" t="s">
        <v>37</v>
      </c>
      <c r="V37" s="5">
        <v>43356.0</v>
      </c>
    </row>
    <row r="38">
      <c r="A38" s="3">
        <v>44883.57382563657</v>
      </c>
      <c r="B38" s="2" t="s">
        <v>358</v>
      </c>
      <c r="C38" s="2">
        <v>2.32284686305E11</v>
      </c>
      <c r="D38" s="7" t="s">
        <v>359</v>
      </c>
      <c r="E38" s="5">
        <v>44883.0</v>
      </c>
      <c r="F38" s="2" t="b">
        <v>1</v>
      </c>
      <c r="G38" s="2" t="s">
        <v>106</v>
      </c>
      <c r="H38" s="2" t="s">
        <v>360</v>
      </c>
      <c r="I38" s="2" t="s">
        <v>361</v>
      </c>
      <c r="J38" s="2" t="s">
        <v>362</v>
      </c>
      <c r="K38" s="2" t="s">
        <v>358</v>
      </c>
      <c r="L38" s="2">
        <v>7.735539085E9</v>
      </c>
      <c r="M38" s="2" t="s">
        <v>363</v>
      </c>
      <c r="N38" s="2" t="s">
        <v>363</v>
      </c>
      <c r="O38" s="2" t="s">
        <v>364</v>
      </c>
      <c r="P38" s="2" t="s">
        <v>365</v>
      </c>
      <c r="Q38" s="2" t="s">
        <v>366</v>
      </c>
      <c r="R38" s="5">
        <v>35951.0</v>
      </c>
      <c r="S38" s="2" t="s">
        <v>35</v>
      </c>
      <c r="T38" s="2" t="s">
        <v>72</v>
      </c>
      <c r="U38" s="2" t="s">
        <v>37</v>
      </c>
      <c r="V38" s="5">
        <v>44706.0</v>
      </c>
    </row>
    <row r="39">
      <c r="A39" s="3">
        <v>44883.74637141204</v>
      </c>
      <c r="B39" s="2" t="s">
        <v>367</v>
      </c>
      <c r="C39" s="2">
        <v>2.32231576641E11</v>
      </c>
      <c r="D39" s="7" t="s">
        <v>368</v>
      </c>
      <c r="E39" s="5">
        <v>44883.0</v>
      </c>
      <c r="F39" s="2" t="b">
        <v>1</v>
      </c>
      <c r="G39" s="2" t="s">
        <v>96</v>
      </c>
      <c r="H39" s="2" t="s">
        <v>369</v>
      </c>
      <c r="I39" s="2" t="s">
        <v>370</v>
      </c>
      <c r="J39" s="2" t="s">
        <v>326</v>
      </c>
      <c r="K39" s="2" t="s">
        <v>367</v>
      </c>
      <c r="L39" s="2">
        <v>8.598024958E9</v>
      </c>
      <c r="M39" s="2" t="s">
        <v>371</v>
      </c>
      <c r="N39" s="2" t="s">
        <v>372</v>
      </c>
      <c r="O39" s="2" t="s">
        <v>373</v>
      </c>
      <c r="P39" s="2" t="s">
        <v>374</v>
      </c>
      <c r="Q39" s="2" t="s">
        <v>366</v>
      </c>
      <c r="R39" s="5">
        <v>35955.0</v>
      </c>
      <c r="S39" s="2" t="s">
        <v>59</v>
      </c>
      <c r="T39" s="2" t="s">
        <v>72</v>
      </c>
      <c r="U39" s="2" t="s">
        <v>37</v>
      </c>
      <c r="V39" s="5">
        <v>44701.0</v>
      </c>
    </row>
    <row r="40">
      <c r="A40" s="3">
        <v>44884.6208249537</v>
      </c>
      <c r="B40" s="2" t="s">
        <v>375</v>
      </c>
      <c r="C40" s="2" t="s">
        <v>376</v>
      </c>
      <c r="D40" s="7" t="s">
        <v>377</v>
      </c>
      <c r="E40" s="5">
        <v>44884.0</v>
      </c>
      <c r="F40" s="2" t="b">
        <v>1</v>
      </c>
      <c r="G40" s="2" t="s">
        <v>25</v>
      </c>
      <c r="H40" s="2" t="s">
        <v>378</v>
      </c>
      <c r="I40" s="2" t="s">
        <v>379</v>
      </c>
      <c r="J40" s="2" t="s">
        <v>66</v>
      </c>
      <c r="K40" s="2" t="s">
        <v>375</v>
      </c>
      <c r="L40" s="2">
        <v>9.669381144E9</v>
      </c>
      <c r="M40" s="2" t="s">
        <v>380</v>
      </c>
      <c r="N40" s="2" t="s">
        <v>381</v>
      </c>
      <c r="O40" s="2" t="s">
        <v>382</v>
      </c>
      <c r="P40" s="2" t="s">
        <v>143</v>
      </c>
      <c r="Q40" s="2" t="s">
        <v>383</v>
      </c>
      <c r="R40" s="5">
        <v>31268.0</v>
      </c>
      <c r="S40" s="2" t="s">
        <v>35</v>
      </c>
      <c r="T40" s="2" t="s">
        <v>36</v>
      </c>
      <c r="U40" s="2" t="s">
        <v>83</v>
      </c>
      <c r="V40" s="5">
        <v>43815.0</v>
      </c>
    </row>
    <row r="41">
      <c r="A41" s="3">
        <v>44886.92517850694</v>
      </c>
      <c r="B41" s="2" t="s">
        <v>384</v>
      </c>
      <c r="C41" s="2" t="s">
        <v>385</v>
      </c>
      <c r="D41" s="7" t="s">
        <v>386</v>
      </c>
      <c r="E41" s="5">
        <v>44886.0</v>
      </c>
      <c r="F41" s="2" t="b">
        <v>1</v>
      </c>
      <c r="G41" s="2" t="s">
        <v>50</v>
      </c>
      <c r="H41" s="2" t="s">
        <v>387</v>
      </c>
      <c r="I41" s="2" t="s">
        <v>388</v>
      </c>
      <c r="J41" s="2" t="s">
        <v>28</v>
      </c>
      <c r="K41" s="2" t="s">
        <v>384</v>
      </c>
      <c r="L41" s="2">
        <v>9.00913115E9</v>
      </c>
      <c r="M41" s="2" t="s">
        <v>389</v>
      </c>
      <c r="N41" s="2" t="s">
        <v>390</v>
      </c>
      <c r="O41" s="2" t="s">
        <v>391</v>
      </c>
      <c r="P41" s="2" t="s">
        <v>392</v>
      </c>
      <c r="Q41" s="2" t="s">
        <v>393</v>
      </c>
      <c r="R41" s="5">
        <v>29039.0</v>
      </c>
      <c r="S41" s="2" t="s">
        <v>59</v>
      </c>
      <c r="T41" s="2" t="s">
        <v>36</v>
      </c>
      <c r="U41" s="2" t="s">
        <v>60</v>
      </c>
      <c r="V41" s="5">
        <v>43816.0</v>
      </c>
    </row>
    <row r="42">
      <c r="A42" s="3">
        <v>44889.52488733796</v>
      </c>
      <c r="B42" s="2" t="s">
        <v>394</v>
      </c>
      <c r="C42" s="2">
        <v>2.32821889695E11</v>
      </c>
      <c r="D42" s="7" t="s">
        <v>395</v>
      </c>
      <c r="E42" s="5">
        <v>44889.0</v>
      </c>
      <c r="F42" s="2" t="b">
        <v>1</v>
      </c>
      <c r="G42" s="2" t="s">
        <v>50</v>
      </c>
      <c r="H42" s="2" t="s">
        <v>396</v>
      </c>
      <c r="I42" s="2" t="s">
        <v>397</v>
      </c>
      <c r="J42" s="2" t="s">
        <v>66</v>
      </c>
      <c r="K42" s="2" t="s">
        <v>394</v>
      </c>
      <c r="L42" s="6">
        <v>8.118918935E9</v>
      </c>
      <c r="M42" s="2" t="s">
        <v>398</v>
      </c>
      <c r="N42" s="2" t="s">
        <v>399</v>
      </c>
      <c r="O42" s="2" t="s">
        <v>263</v>
      </c>
      <c r="P42" s="2" t="s">
        <v>264</v>
      </c>
      <c r="Q42" s="2" t="s">
        <v>400</v>
      </c>
      <c r="R42" s="5">
        <v>29367.0</v>
      </c>
      <c r="S42" s="2" t="s">
        <v>59</v>
      </c>
      <c r="T42" s="2" t="s">
        <v>36</v>
      </c>
      <c r="U42" s="2" t="s">
        <v>113</v>
      </c>
      <c r="V42" s="5">
        <v>41631.0</v>
      </c>
    </row>
    <row r="43">
      <c r="A43" s="3">
        <v>44889.575977685185</v>
      </c>
      <c r="B43" s="2" t="s">
        <v>401</v>
      </c>
      <c r="C43" s="2" t="s">
        <v>402</v>
      </c>
      <c r="D43" s="7" t="s">
        <v>403</v>
      </c>
      <c r="E43" s="5">
        <v>44889.0</v>
      </c>
      <c r="F43" s="2" t="b">
        <v>1</v>
      </c>
      <c r="G43" s="2" t="s">
        <v>96</v>
      </c>
      <c r="H43" s="2" t="s">
        <v>404</v>
      </c>
      <c r="I43" s="2" t="s">
        <v>346</v>
      </c>
      <c r="J43" s="2" t="s">
        <v>66</v>
      </c>
      <c r="K43" s="2" t="s">
        <v>401</v>
      </c>
      <c r="L43" s="6">
        <v>8.437221149E9</v>
      </c>
      <c r="M43" s="2" t="s">
        <v>405</v>
      </c>
      <c r="N43" s="2" t="s">
        <v>406</v>
      </c>
      <c r="O43" s="2" t="s">
        <v>407</v>
      </c>
      <c r="P43" s="2" t="s">
        <v>350</v>
      </c>
      <c r="Q43" s="2" t="s">
        <v>284</v>
      </c>
      <c r="R43" s="5">
        <v>34927.0</v>
      </c>
      <c r="S43" s="2" t="s">
        <v>59</v>
      </c>
      <c r="T43" s="2" t="s">
        <v>72</v>
      </c>
      <c r="U43" s="2" t="s">
        <v>60</v>
      </c>
      <c r="V43" s="5">
        <v>44554.0</v>
      </c>
    </row>
    <row r="44">
      <c r="A44" s="3">
        <v>44889.90156842592</v>
      </c>
      <c r="B44" s="2" t="s">
        <v>408</v>
      </c>
      <c r="C44" s="2">
        <v>2.32840108566E11</v>
      </c>
      <c r="D44" s="7" t="s">
        <v>409</v>
      </c>
      <c r="E44" s="5">
        <v>44889.0</v>
      </c>
      <c r="F44" s="2" t="b">
        <v>1</v>
      </c>
      <c r="G44" s="2" t="s">
        <v>106</v>
      </c>
      <c r="H44" s="2" t="s">
        <v>410</v>
      </c>
      <c r="I44" s="2" t="s">
        <v>411</v>
      </c>
      <c r="J44" s="2" t="s">
        <v>66</v>
      </c>
      <c r="K44" s="2" t="s">
        <v>412</v>
      </c>
      <c r="L44" s="6">
        <v>8.289917312E9</v>
      </c>
      <c r="M44" s="2" t="s">
        <v>413</v>
      </c>
      <c r="N44" s="2" t="s">
        <v>414</v>
      </c>
      <c r="O44" s="2" t="s">
        <v>415</v>
      </c>
      <c r="P44" s="2" t="s">
        <v>416</v>
      </c>
      <c r="Q44" s="2" t="s">
        <v>188</v>
      </c>
      <c r="R44" s="5">
        <v>32373.0</v>
      </c>
      <c r="S44" s="2" t="s">
        <v>35</v>
      </c>
      <c r="T44" s="2" t="s">
        <v>36</v>
      </c>
      <c r="U44" s="2" t="s">
        <v>83</v>
      </c>
      <c r="V44" s="5">
        <v>44287.0</v>
      </c>
    </row>
    <row r="45">
      <c r="A45" s="3">
        <v>44890.4524481713</v>
      </c>
      <c r="B45" s="2" t="s">
        <v>417</v>
      </c>
      <c r="C45" s="2" t="s">
        <v>350</v>
      </c>
      <c r="D45" s="7" t="s">
        <v>418</v>
      </c>
      <c r="E45" s="5">
        <v>44890.0</v>
      </c>
      <c r="F45" s="2" t="b">
        <v>1</v>
      </c>
      <c r="G45" s="2" t="s">
        <v>25</v>
      </c>
      <c r="H45" s="2" t="s">
        <v>419</v>
      </c>
      <c r="I45" s="2" t="s">
        <v>420</v>
      </c>
      <c r="J45" s="2" t="s">
        <v>53</v>
      </c>
      <c r="K45" s="2" t="s">
        <v>417</v>
      </c>
      <c r="L45" s="6" t="s">
        <v>421</v>
      </c>
      <c r="M45" s="2" t="s">
        <v>422</v>
      </c>
      <c r="N45" s="2" t="s">
        <v>423</v>
      </c>
      <c r="O45" s="2" t="s">
        <v>349</v>
      </c>
      <c r="P45" s="2" t="s">
        <v>350</v>
      </c>
      <c r="Q45" s="2" t="s">
        <v>205</v>
      </c>
      <c r="R45" s="5">
        <v>29988.0</v>
      </c>
      <c r="S45" s="2" t="s">
        <v>35</v>
      </c>
      <c r="T45" s="2" t="s">
        <v>36</v>
      </c>
      <c r="U45" s="2" t="s">
        <v>37</v>
      </c>
      <c r="V45" s="5">
        <v>42706.0</v>
      </c>
    </row>
    <row r="46">
      <c r="A46" s="3">
        <v>44895.40539452546</v>
      </c>
      <c r="B46" s="2" t="s">
        <v>424</v>
      </c>
      <c r="C46" s="2" t="s">
        <v>425</v>
      </c>
      <c r="D46" s="7" t="s">
        <v>426</v>
      </c>
      <c r="E46" s="5">
        <v>44895.0</v>
      </c>
      <c r="F46" s="2" t="b">
        <v>1</v>
      </c>
      <c r="G46" s="2" t="s">
        <v>25</v>
      </c>
      <c r="H46" s="2" t="s">
        <v>427</v>
      </c>
      <c r="I46" s="2" t="s">
        <v>428</v>
      </c>
      <c r="J46" s="2" t="s">
        <v>429</v>
      </c>
      <c r="K46" s="2" t="s">
        <v>424</v>
      </c>
      <c r="L46" s="2">
        <v>8.962274946E9</v>
      </c>
      <c r="M46" s="2" t="s">
        <v>430</v>
      </c>
      <c r="N46" s="2" t="s">
        <v>431</v>
      </c>
      <c r="O46" s="2" t="s">
        <v>432</v>
      </c>
      <c r="P46" s="2" t="s">
        <v>81</v>
      </c>
      <c r="Q46" s="2" t="s">
        <v>433</v>
      </c>
      <c r="R46" s="5">
        <v>33342.0</v>
      </c>
      <c r="S46" s="2" t="s">
        <v>59</v>
      </c>
      <c r="T46" s="2" t="s">
        <v>36</v>
      </c>
      <c r="U46" s="2" t="s">
        <v>37</v>
      </c>
      <c r="V46" s="5">
        <v>43808.0</v>
      </c>
    </row>
    <row r="47">
      <c r="A47" s="3">
        <v>44896.47587197917</v>
      </c>
      <c r="B47" s="2" t="s">
        <v>434</v>
      </c>
      <c r="C47" s="2" t="s">
        <v>435</v>
      </c>
      <c r="D47" s="7" t="s">
        <v>436</v>
      </c>
      <c r="E47" s="5">
        <v>44896.0</v>
      </c>
      <c r="F47" s="2" t="b">
        <v>1</v>
      </c>
      <c r="G47" s="2" t="s">
        <v>25</v>
      </c>
      <c r="H47" s="2" t="s">
        <v>437</v>
      </c>
      <c r="I47" s="2" t="s">
        <v>438</v>
      </c>
      <c r="J47" s="2" t="s">
        <v>439</v>
      </c>
      <c r="K47" s="2" t="s">
        <v>434</v>
      </c>
      <c r="L47" s="2">
        <v>9.826835672E9</v>
      </c>
      <c r="M47" s="2" t="s">
        <v>440</v>
      </c>
      <c r="N47" s="2" t="s">
        <v>441</v>
      </c>
      <c r="O47" s="2" t="s">
        <v>442</v>
      </c>
      <c r="P47" s="2" t="s">
        <v>443</v>
      </c>
      <c r="Q47" s="2" t="s">
        <v>444</v>
      </c>
      <c r="R47" s="5">
        <v>31680.0</v>
      </c>
      <c r="S47" s="2" t="s">
        <v>35</v>
      </c>
      <c r="T47" s="2" t="s">
        <v>36</v>
      </c>
      <c r="U47" s="2" t="s">
        <v>60</v>
      </c>
      <c r="V47" s="5">
        <v>43816.0</v>
      </c>
    </row>
    <row r="48">
      <c r="A48" s="3">
        <v>44896.52667160879</v>
      </c>
      <c r="B48" s="2" t="s">
        <v>445</v>
      </c>
      <c r="C48" s="2">
        <v>2.33523622627E11</v>
      </c>
      <c r="D48" s="7" t="s">
        <v>446</v>
      </c>
      <c r="E48" s="5">
        <v>44896.0</v>
      </c>
      <c r="F48" s="2" t="b">
        <v>1</v>
      </c>
      <c r="G48" s="2" t="s">
        <v>25</v>
      </c>
      <c r="H48" s="2" t="s">
        <v>447</v>
      </c>
      <c r="I48" s="2" t="s">
        <v>229</v>
      </c>
      <c r="J48" s="2" t="s">
        <v>66</v>
      </c>
      <c r="K48" s="2" t="s">
        <v>445</v>
      </c>
      <c r="L48" s="2">
        <v>9.09828833E9</v>
      </c>
      <c r="M48" s="2" t="s">
        <v>448</v>
      </c>
      <c r="N48" s="2" t="s">
        <v>449</v>
      </c>
      <c r="O48" s="2" t="s">
        <v>134</v>
      </c>
      <c r="P48" s="2" t="s">
        <v>143</v>
      </c>
      <c r="Q48" s="2" t="s">
        <v>450</v>
      </c>
      <c r="R48" s="5">
        <v>29164.0</v>
      </c>
      <c r="S48" s="2" t="s">
        <v>35</v>
      </c>
      <c r="T48" s="2" t="s">
        <v>36</v>
      </c>
      <c r="U48" s="2" t="s">
        <v>37</v>
      </c>
      <c r="V48" s="5">
        <v>43383.0</v>
      </c>
    </row>
    <row r="49">
      <c r="A49" s="3">
        <v>44896.570021817126</v>
      </c>
      <c r="B49" s="2" t="s">
        <v>451</v>
      </c>
      <c r="C49" s="2" t="s">
        <v>452</v>
      </c>
      <c r="D49" s="7" t="s">
        <v>453</v>
      </c>
      <c r="E49" s="5">
        <v>44896.0</v>
      </c>
      <c r="F49" s="2" t="b">
        <v>1</v>
      </c>
      <c r="G49" s="2" t="s">
        <v>50</v>
      </c>
      <c r="H49" s="2" t="s">
        <v>454</v>
      </c>
      <c r="I49" s="2" t="s">
        <v>455</v>
      </c>
      <c r="J49" s="2" t="s">
        <v>53</v>
      </c>
      <c r="K49" s="2" t="s">
        <v>456</v>
      </c>
      <c r="L49" s="2">
        <v>8.770987369E9</v>
      </c>
      <c r="M49" s="2" t="s">
        <v>457</v>
      </c>
      <c r="N49" s="2" t="s">
        <v>457</v>
      </c>
      <c r="O49" s="2" t="s">
        <v>458</v>
      </c>
      <c r="P49" s="2" t="s">
        <v>81</v>
      </c>
      <c r="Q49" s="2" t="s">
        <v>459</v>
      </c>
      <c r="R49" s="5">
        <v>32621.0</v>
      </c>
      <c r="S49" s="2" t="s">
        <v>59</v>
      </c>
      <c r="T49" s="2" t="s">
        <v>36</v>
      </c>
      <c r="U49" s="2" t="s">
        <v>113</v>
      </c>
      <c r="V49" s="5">
        <v>43808.0</v>
      </c>
    </row>
    <row r="50">
      <c r="A50" s="9">
        <v>44896.64578399305</v>
      </c>
      <c r="B50" s="10" t="s">
        <v>460</v>
      </c>
      <c r="C50" s="10" t="s">
        <v>143</v>
      </c>
      <c r="D50" s="11" t="s">
        <v>461</v>
      </c>
      <c r="E50" s="12">
        <v>44896.0</v>
      </c>
      <c r="F50" s="10" t="b">
        <v>1</v>
      </c>
      <c r="G50" s="10" t="s">
        <v>106</v>
      </c>
      <c r="H50" s="10" t="s">
        <v>462</v>
      </c>
      <c r="I50" s="10" t="s">
        <v>176</v>
      </c>
      <c r="J50" s="10" t="s">
        <v>66</v>
      </c>
      <c r="K50" s="10" t="s">
        <v>460</v>
      </c>
      <c r="L50" s="10">
        <v>7.067690308E9</v>
      </c>
      <c r="M50" s="10" t="s">
        <v>463</v>
      </c>
      <c r="N50" s="10" t="s">
        <v>464</v>
      </c>
      <c r="O50" s="10" t="s">
        <v>134</v>
      </c>
      <c r="P50" s="10" t="s">
        <v>143</v>
      </c>
      <c r="Q50" s="10" t="s">
        <v>465</v>
      </c>
      <c r="R50" s="12">
        <v>31648.0</v>
      </c>
      <c r="S50" s="10" t="s">
        <v>35</v>
      </c>
      <c r="T50" s="10" t="s">
        <v>36</v>
      </c>
      <c r="U50" s="10" t="s">
        <v>60</v>
      </c>
      <c r="V50" s="12">
        <v>43379.0</v>
      </c>
      <c r="W50" s="10" t="s">
        <v>189</v>
      </c>
      <c r="X50" s="13"/>
      <c r="Y50" s="13"/>
      <c r="Z50" s="13"/>
      <c r="AA50" s="13"/>
      <c r="AB50" s="13"/>
    </row>
    <row r="51">
      <c r="A51" s="3">
        <v>44896.673113020835</v>
      </c>
      <c r="B51" s="2" t="s">
        <v>466</v>
      </c>
      <c r="C51" s="2" t="s">
        <v>467</v>
      </c>
      <c r="D51" s="7" t="s">
        <v>468</v>
      </c>
      <c r="E51" s="5">
        <v>44896.0</v>
      </c>
      <c r="F51" s="2" t="b">
        <v>1</v>
      </c>
      <c r="G51" s="2" t="s">
        <v>106</v>
      </c>
      <c r="H51" s="2" t="s">
        <v>469</v>
      </c>
      <c r="I51" s="2" t="s">
        <v>470</v>
      </c>
      <c r="J51" s="2" t="s">
        <v>66</v>
      </c>
      <c r="K51" s="2" t="s">
        <v>466</v>
      </c>
      <c r="L51" s="2">
        <v>8.770106651E9</v>
      </c>
      <c r="M51" s="2" t="s">
        <v>471</v>
      </c>
      <c r="N51" s="2" t="s">
        <v>472</v>
      </c>
      <c r="O51" s="2" t="s">
        <v>473</v>
      </c>
      <c r="P51" s="2" t="s">
        <v>143</v>
      </c>
      <c r="Q51" s="2" t="s">
        <v>93</v>
      </c>
      <c r="R51" s="5">
        <v>31264.0</v>
      </c>
      <c r="S51" s="2" t="s">
        <v>35</v>
      </c>
      <c r="T51" s="2" t="s">
        <v>36</v>
      </c>
      <c r="U51" s="2" t="s">
        <v>60</v>
      </c>
      <c r="V51" s="5">
        <v>43813.0</v>
      </c>
    </row>
    <row r="52">
      <c r="A52" s="3">
        <v>44896.713304606485</v>
      </c>
      <c r="B52" s="2" t="s">
        <v>474</v>
      </c>
      <c r="C52" s="2" t="s">
        <v>475</v>
      </c>
      <c r="D52" s="7" t="s">
        <v>476</v>
      </c>
      <c r="E52" s="5">
        <v>44896.0</v>
      </c>
      <c r="F52" s="2" t="b">
        <v>1</v>
      </c>
      <c r="G52" s="2" t="s">
        <v>106</v>
      </c>
      <c r="H52" s="2" t="s">
        <v>477</v>
      </c>
      <c r="I52" s="2" t="s">
        <v>478</v>
      </c>
      <c r="J52" s="2" t="s">
        <v>66</v>
      </c>
      <c r="K52" s="2" t="s">
        <v>474</v>
      </c>
      <c r="L52" s="2">
        <v>9.827724028E9</v>
      </c>
      <c r="M52" s="2" t="s">
        <v>479</v>
      </c>
      <c r="N52" s="2" t="s">
        <v>187</v>
      </c>
      <c r="O52" s="2" t="s">
        <v>134</v>
      </c>
      <c r="P52" s="2" t="s">
        <v>143</v>
      </c>
      <c r="Q52" s="2" t="s">
        <v>465</v>
      </c>
      <c r="R52" s="5">
        <v>30776.0</v>
      </c>
      <c r="S52" s="2" t="s">
        <v>35</v>
      </c>
      <c r="T52" s="2" t="s">
        <v>36</v>
      </c>
      <c r="U52" s="2" t="s">
        <v>37</v>
      </c>
      <c r="V52" s="5">
        <v>43379.0</v>
      </c>
    </row>
    <row r="53">
      <c r="A53" s="3">
        <v>44896.71427515046</v>
      </c>
      <c r="B53" s="2" t="s">
        <v>480</v>
      </c>
      <c r="C53" s="2" t="s">
        <v>481</v>
      </c>
      <c r="D53" s="7" t="s">
        <v>482</v>
      </c>
      <c r="E53" s="5">
        <v>44896.0</v>
      </c>
      <c r="F53" s="2" t="b">
        <v>1</v>
      </c>
      <c r="G53" s="2" t="s">
        <v>25</v>
      </c>
      <c r="H53" s="2" t="s">
        <v>483</v>
      </c>
      <c r="I53" s="2" t="s">
        <v>484</v>
      </c>
      <c r="J53" s="2" t="s">
        <v>66</v>
      </c>
      <c r="K53" s="2" t="s">
        <v>480</v>
      </c>
      <c r="L53" s="2">
        <v>8.756110866E9</v>
      </c>
      <c r="M53" s="2" t="s">
        <v>485</v>
      </c>
      <c r="N53" s="2" t="s">
        <v>486</v>
      </c>
      <c r="O53" s="2" t="s">
        <v>487</v>
      </c>
      <c r="P53" s="2" t="s">
        <v>488</v>
      </c>
      <c r="Q53" s="2" t="s">
        <v>465</v>
      </c>
      <c r="R53" s="5">
        <v>30097.0</v>
      </c>
      <c r="S53" s="2" t="s">
        <v>35</v>
      </c>
      <c r="T53" s="2" t="s">
        <v>36</v>
      </c>
      <c r="U53" s="2" t="s">
        <v>37</v>
      </c>
      <c r="V53" s="5">
        <v>43381.0</v>
      </c>
    </row>
    <row r="54">
      <c r="A54" s="9">
        <v>44896.71658173611</v>
      </c>
      <c r="B54" s="10" t="s">
        <v>489</v>
      </c>
      <c r="C54" s="10" t="s">
        <v>490</v>
      </c>
      <c r="D54" s="11" t="s">
        <v>491</v>
      </c>
      <c r="E54" s="12">
        <v>44896.0</v>
      </c>
      <c r="F54" s="10" t="b">
        <v>1</v>
      </c>
      <c r="G54" s="10" t="s">
        <v>25</v>
      </c>
      <c r="H54" s="10" t="s">
        <v>492</v>
      </c>
      <c r="I54" s="10" t="s">
        <v>493</v>
      </c>
      <c r="J54" s="10" t="s">
        <v>150</v>
      </c>
      <c r="K54" s="10" t="s">
        <v>489</v>
      </c>
      <c r="L54" s="10">
        <v>9.893149232E9</v>
      </c>
      <c r="M54" s="10" t="s">
        <v>494</v>
      </c>
      <c r="N54" s="10" t="s">
        <v>495</v>
      </c>
      <c r="O54" s="10" t="s">
        <v>134</v>
      </c>
      <c r="P54" s="10" t="s">
        <v>143</v>
      </c>
      <c r="Q54" s="10" t="s">
        <v>450</v>
      </c>
      <c r="R54" s="12">
        <v>28249.0</v>
      </c>
      <c r="S54" s="10" t="s">
        <v>35</v>
      </c>
      <c r="T54" s="10" t="s">
        <v>36</v>
      </c>
      <c r="U54" s="10" t="s">
        <v>60</v>
      </c>
      <c r="V54" s="12">
        <v>43384.0</v>
      </c>
      <c r="W54" s="10" t="s">
        <v>189</v>
      </c>
      <c r="X54" s="13"/>
      <c r="Y54" s="13"/>
      <c r="Z54" s="13"/>
      <c r="AA54" s="13"/>
      <c r="AB54" s="13"/>
    </row>
    <row r="55">
      <c r="A55" s="3">
        <v>44896.9089566551</v>
      </c>
      <c r="B55" s="2" t="s">
        <v>496</v>
      </c>
      <c r="C55" s="2" t="s">
        <v>497</v>
      </c>
      <c r="D55" s="7" t="s">
        <v>498</v>
      </c>
      <c r="E55" s="5">
        <v>44896.0</v>
      </c>
      <c r="F55" s="2" t="b">
        <v>1</v>
      </c>
      <c r="G55" s="2" t="s">
        <v>106</v>
      </c>
      <c r="H55" s="2" t="s">
        <v>499</v>
      </c>
      <c r="I55" s="2" t="s">
        <v>500</v>
      </c>
      <c r="J55" s="2" t="s">
        <v>99</v>
      </c>
      <c r="K55" s="2" t="s">
        <v>496</v>
      </c>
      <c r="L55" s="2">
        <v>9.893896299E9</v>
      </c>
      <c r="M55" s="2" t="s">
        <v>501</v>
      </c>
      <c r="N55" s="2" t="s">
        <v>501</v>
      </c>
      <c r="O55" s="2" t="s">
        <v>442</v>
      </c>
      <c r="P55" s="2" t="s">
        <v>502</v>
      </c>
      <c r="Q55" s="2" t="s">
        <v>366</v>
      </c>
      <c r="R55" s="5">
        <v>30349.0</v>
      </c>
      <c r="S55" s="2" t="s">
        <v>35</v>
      </c>
      <c r="T55" s="2" t="s">
        <v>36</v>
      </c>
      <c r="U55" s="2" t="s">
        <v>113</v>
      </c>
      <c r="V55" s="5">
        <v>43820.0</v>
      </c>
    </row>
    <row r="56">
      <c r="A56" s="3">
        <v>44897.53902430556</v>
      </c>
      <c r="B56" s="2" t="s">
        <v>503</v>
      </c>
      <c r="C56" s="2" t="s">
        <v>504</v>
      </c>
      <c r="D56" s="7" t="s">
        <v>505</v>
      </c>
      <c r="E56" s="5">
        <v>44867.0</v>
      </c>
      <c r="F56" s="2" t="b">
        <v>1</v>
      </c>
      <c r="G56" s="2" t="s">
        <v>25</v>
      </c>
      <c r="H56" s="2" t="s">
        <v>506</v>
      </c>
      <c r="I56" s="2" t="s">
        <v>507</v>
      </c>
      <c r="J56" s="2" t="s">
        <v>99</v>
      </c>
      <c r="K56" s="2" t="s">
        <v>503</v>
      </c>
      <c r="L56" s="2">
        <v>9.826989189E9</v>
      </c>
      <c r="M56" s="2" t="s">
        <v>508</v>
      </c>
      <c r="N56" s="2" t="s">
        <v>508</v>
      </c>
      <c r="O56" s="2" t="s">
        <v>509</v>
      </c>
      <c r="P56" s="2" t="s">
        <v>81</v>
      </c>
      <c r="Q56" s="2" t="s">
        <v>205</v>
      </c>
      <c r="R56" s="5">
        <v>28522.0</v>
      </c>
      <c r="S56" s="2" t="s">
        <v>35</v>
      </c>
      <c r="T56" s="2" t="s">
        <v>36</v>
      </c>
      <c r="U56" s="2" t="s">
        <v>60</v>
      </c>
      <c r="V56" s="5">
        <v>43813.0</v>
      </c>
    </row>
    <row r="57">
      <c r="A57" s="3">
        <v>44898.57909337963</v>
      </c>
      <c r="B57" s="2" t="s">
        <v>510</v>
      </c>
      <c r="C57" s="2" t="s">
        <v>511</v>
      </c>
      <c r="D57" s="7" t="s">
        <v>512</v>
      </c>
      <c r="E57" s="5">
        <v>44898.0</v>
      </c>
      <c r="F57" s="2" t="b">
        <v>1</v>
      </c>
      <c r="G57" s="2" t="s">
        <v>106</v>
      </c>
      <c r="H57" s="2" t="s">
        <v>513</v>
      </c>
      <c r="I57" s="2" t="s">
        <v>514</v>
      </c>
      <c r="J57" s="2" t="s">
        <v>53</v>
      </c>
      <c r="K57" s="2" t="s">
        <v>510</v>
      </c>
      <c r="L57" s="2">
        <v>9.165647057E9</v>
      </c>
      <c r="M57" s="2" t="s">
        <v>515</v>
      </c>
      <c r="N57" s="2" t="s">
        <v>516</v>
      </c>
      <c r="O57" s="2" t="s">
        <v>517</v>
      </c>
      <c r="P57" s="2" t="s">
        <v>518</v>
      </c>
      <c r="Q57" s="2" t="s">
        <v>519</v>
      </c>
      <c r="R57" s="5">
        <v>31175.0</v>
      </c>
      <c r="S57" s="2" t="s">
        <v>35</v>
      </c>
      <c r="T57" s="2" t="s">
        <v>36</v>
      </c>
      <c r="U57" s="2" t="s">
        <v>113</v>
      </c>
      <c r="V57" s="5">
        <v>43810.0</v>
      </c>
    </row>
    <row r="58">
      <c r="A58" s="3">
        <v>44899.455244791665</v>
      </c>
      <c r="B58" s="2" t="s">
        <v>520</v>
      </c>
      <c r="C58" s="2">
        <v>2.33810717584E11</v>
      </c>
      <c r="D58" s="7" t="s">
        <v>521</v>
      </c>
      <c r="E58" s="5">
        <v>44899.0</v>
      </c>
      <c r="F58" s="2" t="b">
        <v>1</v>
      </c>
      <c r="G58" s="2" t="s">
        <v>25</v>
      </c>
      <c r="H58" s="2" t="s">
        <v>522</v>
      </c>
      <c r="I58" s="2" t="s">
        <v>523</v>
      </c>
      <c r="J58" s="2" t="s">
        <v>66</v>
      </c>
      <c r="K58" s="2" t="s">
        <v>520</v>
      </c>
      <c r="L58" s="2">
        <v>9.993429097E9</v>
      </c>
      <c r="M58" s="2" t="s">
        <v>524</v>
      </c>
      <c r="N58" s="2" t="s">
        <v>525</v>
      </c>
      <c r="O58" s="2" t="s">
        <v>526</v>
      </c>
      <c r="P58" s="2" t="s">
        <v>527</v>
      </c>
      <c r="Q58" s="2" t="s">
        <v>528</v>
      </c>
      <c r="R58" s="5">
        <v>33003.0</v>
      </c>
      <c r="S58" s="2" t="s">
        <v>35</v>
      </c>
      <c r="T58" s="2" t="s">
        <v>72</v>
      </c>
      <c r="U58" s="2" t="s">
        <v>37</v>
      </c>
      <c r="V58" s="5">
        <v>42922.0</v>
      </c>
    </row>
    <row r="59">
      <c r="A59" s="3">
        <v>44899.859005763894</v>
      </c>
      <c r="B59" s="2" t="s">
        <v>529</v>
      </c>
      <c r="C59" s="2">
        <v>2.33882001134E11</v>
      </c>
      <c r="D59" s="7" t="s">
        <v>530</v>
      </c>
      <c r="E59" s="5">
        <v>44899.0</v>
      </c>
      <c r="F59" s="2" t="b">
        <v>1</v>
      </c>
      <c r="G59" s="2" t="s">
        <v>25</v>
      </c>
      <c r="H59" s="2" t="s">
        <v>125</v>
      </c>
      <c r="I59" s="2" t="s">
        <v>531</v>
      </c>
      <c r="J59" s="2" t="s">
        <v>99</v>
      </c>
      <c r="K59" s="2" t="s">
        <v>529</v>
      </c>
      <c r="L59" s="2">
        <v>8.588014411E9</v>
      </c>
      <c r="M59" s="2" t="s">
        <v>532</v>
      </c>
      <c r="N59" s="2" t="s">
        <v>533</v>
      </c>
      <c r="O59" s="2" t="s">
        <v>534</v>
      </c>
      <c r="P59" s="2" t="s">
        <v>535</v>
      </c>
      <c r="Q59" s="2" t="s">
        <v>536</v>
      </c>
      <c r="R59" s="5">
        <v>31519.0</v>
      </c>
      <c r="S59" s="2" t="s">
        <v>59</v>
      </c>
      <c r="T59" s="2" t="s">
        <v>72</v>
      </c>
      <c r="U59" s="2" t="s">
        <v>83</v>
      </c>
      <c r="V59" s="5">
        <v>44886.0</v>
      </c>
    </row>
    <row r="60">
      <c r="A60" s="3">
        <v>44899.9227196412</v>
      </c>
      <c r="B60" s="2" t="s">
        <v>537</v>
      </c>
      <c r="C60" s="2" t="s">
        <v>538</v>
      </c>
      <c r="D60" s="7" t="s">
        <v>539</v>
      </c>
      <c r="E60" s="5">
        <v>31481.0</v>
      </c>
      <c r="F60" s="2" t="b">
        <v>1</v>
      </c>
      <c r="G60" s="2" t="s">
        <v>50</v>
      </c>
      <c r="H60" s="2" t="s">
        <v>540</v>
      </c>
      <c r="I60" s="2" t="s">
        <v>541</v>
      </c>
      <c r="J60" s="2" t="s">
        <v>66</v>
      </c>
      <c r="K60" s="2" t="s">
        <v>537</v>
      </c>
      <c r="L60" s="2">
        <v>8.447783711E9</v>
      </c>
      <c r="M60" s="2" t="s">
        <v>542</v>
      </c>
      <c r="N60" s="2" t="s">
        <v>543</v>
      </c>
      <c r="O60" s="2" t="s">
        <v>544</v>
      </c>
      <c r="P60" s="2" t="s">
        <v>416</v>
      </c>
      <c r="Q60" s="2" t="s">
        <v>545</v>
      </c>
      <c r="R60" s="5">
        <v>31481.0</v>
      </c>
      <c r="S60" s="2" t="s">
        <v>59</v>
      </c>
      <c r="T60" s="2" t="s">
        <v>36</v>
      </c>
      <c r="U60" s="2" t="s">
        <v>60</v>
      </c>
      <c r="V60" s="5">
        <v>44886.0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</hyperlinks>
  <drawing r:id="rId6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5" max="5" width="22.75"/>
    <col customWidth="1" min="13" max="14" width="18.88"/>
  </cols>
  <sheetData>
    <row r="1">
      <c r="A1" s="19" t="s">
        <v>657</v>
      </c>
      <c r="B1" s="2"/>
      <c r="C1" s="2"/>
      <c r="D1" s="2"/>
      <c r="E1" s="2" t="s">
        <v>658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18</v>
      </c>
      <c r="N1" s="1" t="s">
        <v>20</v>
      </c>
    </row>
    <row r="2">
      <c r="A2" s="19">
        <v>1.0</v>
      </c>
      <c r="B2" s="2" t="s">
        <v>25</v>
      </c>
      <c r="C2" s="2" t="s">
        <v>26</v>
      </c>
      <c r="D2" s="2" t="s">
        <v>27</v>
      </c>
      <c r="E2" s="1" t="str">
        <f t="shared" ref="E2:E44" si="1">CONCATENATE(B2," ",C2," ",D2)</f>
        <v>Dr. HRISHIKESH TALUKDAR</v>
      </c>
      <c r="F2" s="2" t="s">
        <v>28</v>
      </c>
      <c r="G2" s="2" t="s">
        <v>29</v>
      </c>
      <c r="H2" s="6">
        <v>7.002650004E9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35</v>
      </c>
      <c r="N2" s="2" t="s">
        <v>37</v>
      </c>
    </row>
    <row r="3">
      <c r="A3" s="19">
        <v>2.0</v>
      </c>
      <c r="B3" s="2" t="s">
        <v>25</v>
      </c>
      <c r="C3" s="2" t="s">
        <v>40</v>
      </c>
      <c r="D3" s="2" t="s">
        <v>41</v>
      </c>
      <c r="E3" s="1" t="str">
        <f t="shared" si="1"/>
        <v>Dr. Atul Jaybhaye</v>
      </c>
      <c r="F3" s="2" t="s">
        <v>42</v>
      </c>
      <c r="G3" s="2" t="s">
        <v>38</v>
      </c>
      <c r="H3" s="6">
        <v>9.850109993E9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35</v>
      </c>
      <c r="N3" s="2" t="s">
        <v>37</v>
      </c>
    </row>
    <row r="4">
      <c r="A4" s="19">
        <v>3.0</v>
      </c>
      <c r="B4" s="2" t="s">
        <v>50</v>
      </c>
      <c r="C4" s="2" t="s">
        <v>51</v>
      </c>
      <c r="D4" s="2" t="s">
        <v>52</v>
      </c>
      <c r="E4" s="1" t="str">
        <f t="shared" si="1"/>
        <v>Mrs. Shivangi Dahiya</v>
      </c>
      <c r="F4" s="2" t="s">
        <v>53</v>
      </c>
      <c r="G4" s="2" t="s">
        <v>48</v>
      </c>
      <c r="H4" s="6">
        <v>8.989879089E9</v>
      </c>
      <c r="I4" s="2" t="s">
        <v>54</v>
      </c>
      <c r="J4" s="2" t="s">
        <v>55</v>
      </c>
      <c r="K4" s="2" t="s">
        <v>56</v>
      </c>
      <c r="L4" s="2" t="s">
        <v>57</v>
      </c>
      <c r="M4" s="2" t="s">
        <v>59</v>
      </c>
      <c r="N4" s="2" t="s">
        <v>60</v>
      </c>
    </row>
    <row r="5">
      <c r="A5" s="19">
        <v>4.0</v>
      </c>
      <c r="B5" s="2" t="s">
        <v>25</v>
      </c>
      <c r="C5" s="2" t="s">
        <v>64</v>
      </c>
      <c r="D5" s="2" t="s">
        <v>65</v>
      </c>
      <c r="E5" s="1" t="str">
        <f t="shared" si="1"/>
        <v>Dr. DHARITREE DUTTA</v>
      </c>
      <c r="F5" s="2" t="s">
        <v>66</v>
      </c>
      <c r="G5" s="2" t="s">
        <v>61</v>
      </c>
      <c r="H5" s="6">
        <v>9.954025898E9</v>
      </c>
      <c r="I5" s="2" t="s">
        <v>67</v>
      </c>
      <c r="J5" s="2" t="s">
        <v>68</v>
      </c>
      <c r="K5" s="2" t="s">
        <v>69</v>
      </c>
      <c r="L5" s="2" t="s">
        <v>70</v>
      </c>
      <c r="M5" s="2" t="s">
        <v>59</v>
      </c>
      <c r="N5" s="2" t="s">
        <v>37</v>
      </c>
    </row>
    <row r="6">
      <c r="A6" s="19">
        <v>5.0</v>
      </c>
      <c r="B6" s="2" t="s">
        <v>25</v>
      </c>
      <c r="C6" s="2" t="s">
        <v>76</v>
      </c>
      <c r="D6" s="2" t="s">
        <v>77</v>
      </c>
      <c r="E6" s="1" t="str">
        <f t="shared" si="1"/>
        <v>Dr. Parmanand  Patidar</v>
      </c>
      <c r="F6" s="2" t="s">
        <v>66</v>
      </c>
      <c r="G6" s="2" t="s">
        <v>73</v>
      </c>
      <c r="H6" s="6">
        <v>8.889119008E9</v>
      </c>
      <c r="I6" s="2" t="s">
        <v>78</v>
      </c>
      <c r="J6" s="2" t="s">
        <v>79</v>
      </c>
      <c r="K6" s="2" t="s">
        <v>80</v>
      </c>
      <c r="L6" s="2" t="s">
        <v>81</v>
      </c>
      <c r="M6" s="2" t="s">
        <v>35</v>
      </c>
      <c r="N6" s="2" t="s">
        <v>83</v>
      </c>
    </row>
    <row r="7">
      <c r="A7" s="19">
        <v>6.0</v>
      </c>
      <c r="B7" s="2" t="s">
        <v>25</v>
      </c>
      <c r="C7" s="2" t="s">
        <v>87</v>
      </c>
      <c r="D7" s="2" t="s">
        <v>88</v>
      </c>
      <c r="E7" s="1" t="str">
        <f t="shared" si="1"/>
        <v>Dr. Babita Rathore</v>
      </c>
      <c r="F7" s="2" t="s">
        <v>66</v>
      </c>
      <c r="G7" s="2" t="s">
        <v>84</v>
      </c>
      <c r="H7" s="8" t="s">
        <v>89</v>
      </c>
      <c r="I7" s="2" t="s">
        <v>90</v>
      </c>
      <c r="J7" s="2" t="s">
        <v>91</v>
      </c>
      <c r="K7" s="2" t="s">
        <v>92</v>
      </c>
      <c r="L7" s="2" t="s">
        <v>85</v>
      </c>
      <c r="M7" s="2" t="s">
        <v>59</v>
      </c>
      <c r="N7" s="2" t="s">
        <v>83</v>
      </c>
    </row>
    <row r="8">
      <c r="A8" s="19">
        <v>7.0</v>
      </c>
      <c r="B8" s="2" t="s">
        <v>96</v>
      </c>
      <c r="C8" s="2" t="s">
        <v>97</v>
      </c>
      <c r="D8" s="2" t="s">
        <v>98</v>
      </c>
      <c r="E8" s="1" t="str">
        <f t="shared" si="1"/>
        <v>Miss POONAM  DHANDE </v>
      </c>
      <c r="F8" s="2" t="s">
        <v>99</v>
      </c>
      <c r="G8" s="2" t="s">
        <v>94</v>
      </c>
      <c r="H8" s="6">
        <v>9.711884188E9</v>
      </c>
      <c r="I8" s="2" t="s">
        <v>100</v>
      </c>
      <c r="J8" s="2" t="s">
        <v>101</v>
      </c>
      <c r="K8" s="2" t="s">
        <v>102</v>
      </c>
      <c r="L8" s="2" t="s">
        <v>81</v>
      </c>
      <c r="M8" s="2" t="s">
        <v>59</v>
      </c>
      <c r="N8" s="2" t="s">
        <v>83</v>
      </c>
    </row>
    <row r="9">
      <c r="A9" s="19">
        <v>8.0</v>
      </c>
      <c r="B9" s="2" t="s">
        <v>106</v>
      </c>
      <c r="C9" s="2" t="s">
        <v>107</v>
      </c>
      <c r="D9" s="2" t="s">
        <v>108</v>
      </c>
      <c r="E9" s="1" t="str">
        <f t="shared" si="1"/>
        <v>Mr. Vinod Kumar Kol</v>
      </c>
      <c r="F9" s="2" t="s">
        <v>66</v>
      </c>
      <c r="G9" s="2" t="s">
        <v>104</v>
      </c>
      <c r="H9" s="6">
        <v>9.516890766E9</v>
      </c>
      <c r="I9" s="2" t="s">
        <v>109</v>
      </c>
      <c r="J9" s="2" t="s">
        <v>110</v>
      </c>
      <c r="K9" s="2" t="s">
        <v>111</v>
      </c>
      <c r="L9" s="2" t="s">
        <v>112</v>
      </c>
      <c r="M9" s="2" t="s">
        <v>35</v>
      </c>
      <c r="N9" s="2" t="s">
        <v>113</v>
      </c>
    </row>
    <row r="10">
      <c r="A10" s="19">
        <v>9.0</v>
      </c>
      <c r="B10" s="2" t="s">
        <v>25</v>
      </c>
      <c r="C10" s="2" t="s">
        <v>117</v>
      </c>
      <c r="D10" s="2" t="s">
        <v>118</v>
      </c>
      <c r="E10" s="1" t="str">
        <f t="shared" si="1"/>
        <v>Dr. Pankaj Kalita</v>
      </c>
      <c r="F10" s="2" t="s">
        <v>66</v>
      </c>
      <c r="G10" s="2" t="s">
        <v>114</v>
      </c>
      <c r="H10" s="6">
        <v>8.638801293E9</v>
      </c>
      <c r="I10" s="2" t="s">
        <v>119</v>
      </c>
      <c r="J10" s="2" t="s">
        <v>120</v>
      </c>
      <c r="K10" s="2" t="s">
        <v>121</v>
      </c>
      <c r="L10" s="2" t="s">
        <v>70</v>
      </c>
      <c r="M10" s="2" t="s">
        <v>35</v>
      </c>
      <c r="N10" s="2" t="s">
        <v>37</v>
      </c>
    </row>
    <row r="11">
      <c r="A11" s="19">
        <v>10.0</v>
      </c>
      <c r="B11" s="2" t="s">
        <v>25</v>
      </c>
      <c r="C11" s="2" t="s">
        <v>125</v>
      </c>
      <c r="D11" s="2" t="s">
        <v>126</v>
      </c>
      <c r="E11" s="1" t="str">
        <f t="shared" si="1"/>
        <v>Dr. Himani Medhi</v>
      </c>
      <c r="F11" s="2" t="s">
        <v>66</v>
      </c>
      <c r="G11" s="2" t="s">
        <v>122</v>
      </c>
      <c r="H11" s="6">
        <v>7.002272988E9</v>
      </c>
      <c r="I11" s="2" t="s">
        <v>127</v>
      </c>
      <c r="J11" s="2" t="s">
        <v>120</v>
      </c>
      <c r="K11" s="2" t="s">
        <v>121</v>
      </c>
      <c r="L11" s="2" t="s">
        <v>70</v>
      </c>
      <c r="M11" s="2" t="s">
        <v>59</v>
      </c>
      <c r="N11" s="2" t="s">
        <v>37</v>
      </c>
    </row>
    <row r="12">
      <c r="A12" s="19">
        <v>11.0</v>
      </c>
      <c r="B12" s="2" t="s">
        <v>25</v>
      </c>
      <c r="C12" s="2" t="s">
        <v>131</v>
      </c>
      <c r="D12" s="2" t="s">
        <v>132</v>
      </c>
      <c r="E12" s="1" t="str">
        <f t="shared" si="1"/>
        <v>Dr. DIWAKAR MAHOBIYA</v>
      </c>
      <c r="F12" s="2" t="s">
        <v>66</v>
      </c>
      <c r="G12" s="2" t="s">
        <v>129</v>
      </c>
      <c r="H12" s="6">
        <v>9.424902884E9</v>
      </c>
      <c r="I12" s="2" t="s">
        <v>133</v>
      </c>
      <c r="J12" s="2" t="s">
        <v>133</v>
      </c>
      <c r="K12" s="2" t="s">
        <v>134</v>
      </c>
      <c r="L12" s="2" t="s">
        <v>135</v>
      </c>
      <c r="M12" s="2" t="s">
        <v>35</v>
      </c>
      <c r="N12" s="2" t="s">
        <v>60</v>
      </c>
    </row>
    <row r="13">
      <c r="A13" s="19">
        <v>12.0</v>
      </c>
      <c r="B13" s="2" t="s">
        <v>25</v>
      </c>
      <c r="C13" s="2" t="s">
        <v>139</v>
      </c>
      <c r="D13" s="2" t="s">
        <v>140</v>
      </c>
      <c r="E13" s="1" t="str">
        <f t="shared" si="1"/>
        <v>Dr. Balu Tikhe</v>
      </c>
      <c r="F13" s="2" t="s">
        <v>66</v>
      </c>
      <c r="G13" s="2" t="s">
        <v>137</v>
      </c>
      <c r="H13" s="6">
        <v>7.70951989E9</v>
      </c>
      <c r="I13" s="2" t="s">
        <v>141</v>
      </c>
      <c r="J13" s="2" t="s">
        <v>142</v>
      </c>
      <c r="K13" s="2" t="s">
        <v>134</v>
      </c>
      <c r="L13" s="2" t="s">
        <v>143</v>
      </c>
      <c r="M13" s="2" t="s">
        <v>35</v>
      </c>
      <c r="N13" s="2" t="s">
        <v>37</v>
      </c>
    </row>
    <row r="14">
      <c r="A14" s="19">
        <v>13.0</v>
      </c>
      <c r="B14" s="2" t="s">
        <v>25</v>
      </c>
      <c r="C14" s="2" t="s">
        <v>148</v>
      </c>
      <c r="D14" s="2" t="s">
        <v>149</v>
      </c>
      <c r="E14" s="1" t="str">
        <f t="shared" si="1"/>
        <v>Dr. Yogesh Shelke</v>
      </c>
      <c r="F14" s="2" t="s">
        <v>150</v>
      </c>
      <c r="G14" s="2" t="s">
        <v>146</v>
      </c>
      <c r="H14" s="6">
        <v>9.921383768E9</v>
      </c>
      <c r="I14" s="2" t="s">
        <v>151</v>
      </c>
      <c r="J14" s="2" t="s">
        <v>152</v>
      </c>
      <c r="K14" s="2" t="s">
        <v>134</v>
      </c>
      <c r="L14" s="2" t="s">
        <v>153</v>
      </c>
      <c r="M14" s="2" t="s">
        <v>35</v>
      </c>
      <c r="N14" s="2" t="s">
        <v>37</v>
      </c>
    </row>
    <row r="15">
      <c r="A15" s="19">
        <v>14.0</v>
      </c>
      <c r="B15" s="2" t="s">
        <v>25</v>
      </c>
      <c r="C15" s="2" t="s">
        <v>156</v>
      </c>
      <c r="D15" s="2" t="s">
        <v>157</v>
      </c>
      <c r="E15" s="1" t="str">
        <f t="shared" si="1"/>
        <v>Dr. Shalini  Tiwari </v>
      </c>
      <c r="F15" s="2" t="s">
        <v>53</v>
      </c>
      <c r="G15" s="2" t="s">
        <v>154</v>
      </c>
      <c r="H15" s="2">
        <v>9.406836894E9</v>
      </c>
      <c r="I15" s="2" t="s">
        <v>158</v>
      </c>
      <c r="J15" s="2" t="s">
        <v>159</v>
      </c>
      <c r="K15" s="2" t="s">
        <v>160</v>
      </c>
      <c r="L15" s="2" t="s">
        <v>81</v>
      </c>
      <c r="M15" s="2" t="s">
        <v>59</v>
      </c>
      <c r="N15" s="2" t="s">
        <v>37</v>
      </c>
    </row>
    <row r="16">
      <c r="A16" s="19">
        <v>15.0</v>
      </c>
      <c r="B16" s="2" t="s">
        <v>106</v>
      </c>
      <c r="C16" s="2" t="s">
        <v>165</v>
      </c>
      <c r="D16" s="2" t="s">
        <v>166</v>
      </c>
      <c r="E16" s="1" t="str">
        <f t="shared" si="1"/>
        <v>Mr. VIJAY PAWAR</v>
      </c>
      <c r="F16" s="2" t="s">
        <v>99</v>
      </c>
      <c r="G16" s="2" t="s">
        <v>162</v>
      </c>
      <c r="H16" s="2">
        <v>9.529141725E9</v>
      </c>
      <c r="I16" s="2" t="s">
        <v>167</v>
      </c>
      <c r="J16" s="2" t="s">
        <v>168</v>
      </c>
      <c r="K16" s="2" t="s">
        <v>169</v>
      </c>
      <c r="L16" s="2" t="s">
        <v>170</v>
      </c>
      <c r="M16" s="2" t="s">
        <v>35</v>
      </c>
      <c r="N16" s="2" t="s">
        <v>113</v>
      </c>
    </row>
    <row r="17">
      <c r="A17" s="19">
        <v>16.0</v>
      </c>
      <c r="B17" s="2" t="s">
        <v>25</v>
      </c>
      <c r="C17" s="2" t="s">
        <v>175</v>
      </c>
      <c r="D17" s="2" t="s">
        <v>176</v>
      </c>
      <c r="E17" s="1" t="str">
        <f t="shared" si="1"/>
        <v>Dr. Girendra Sharma</v>
      </c>
      <c r="F17" s="2" t="s">
        <v>66</v>
      </c>
      <c r="G17" s="2" t="s">
        <v>172</v>
      </c>
      <c r="H17" s="2">
        <v>9.873324763E9</v>
      </c>
      <c r="I17" s="2" t="s">
        <v>177</v>
      </c>
      <c r="J17" s="2" t="s">
        <v>178</v>
      </c>
      <c r="K17" s="2" t="s">
        <v>111</v>
      </c>
      <c r="L17" s="2" t="s">
        <v>143</v>
      </c>
      <c r="M17" s="2" t="s">
        <v>35</v>
      </c>
      <c r="N17" s="2" t="s">
        <v>37</v>
      </c>
    </row>
    <row r="18">
      <c r="A18" s="19">
        <v>17.0</v>
      </c>
      <c r="B18" s="2" t="s">
        <v>25</v>
      </c>
      <c r="C18" s="2" t="s">
        <v>199</v>
      </c>
      <c r="D18" s="2" t="s">
        <v>200</v>
      </c>
      <c r="E18" s="1" t="str">
        <f t="shared" si="1"/>
        <v>Dr. Mumtaz  Azad</v>
      </c>
      <c r="F18" s="2" t="s">
        <v>53</v>
      </c>
      <c r="G18" s="2" t="s">
        <v>197</v>
      </c>
      <c r="H18" s="2">
        <v>9.893021786E9</v>
      </c>
      <c r="I18" s="2" t="s">
        <v>201</v>
      </c>
      <c r="J18" s="2" t="s">
        <v>202</v>
      </c>
      <c r="K18" s="2" t="s">
        <v>203</v>
      </c>
      <c r="L18" s="2" t="s">
        <v>204</v>
      </c>
      <c r="M18" s="2" t="s">
        <v>59</v>
      </c>
      <c r="N18" s="2" t="s">
        <v>83</v>
      </c>
    </row>
    <row r="19">
      <c r="A19" s="19">
        <v>18.0</v>
      </c>
      <c r="B19" s="2" t="s">
        <v>25</v>
      </c>
      <c r="C19" s="2" t="s">
        <v>218</v>
      </c>
      <c r="D19" s="2" t="s">
        <v>219</v>
      </c>
      <c r="E19" s="1" t="str">
        <f t="shared" si="1"/>
        <v>Dr. K ABRAR AHMED</v>
      </c>
      <c r="F19" s="2" t="s">
        <v>66</v>
      </c>
      <c r="G19" s="2" t="s">
        <v>215</v>
      </c>
      <c r="H19" s="2">
        <v>9.791317121E9</v>
      </c>
      <c r="I19" s="2" t="s">
        <v>220</v>
      </c>
      <c r="J19" s="2" t="s">
        <v>221</v>
      </c>
      <c r="K19" s="2" t="s">
        <v>222</v>
      </c>
      <c r="L19" s="2" t="s">
        <v>223</v>
      </c>
      <c r="M19" s="2" t="s">
        <v>35</v>
      </c>
      <c r="N19" s="2" t="s">
        <v>83</v>
      </c>
    </row>
    <row r="20">
      <c r="A20" s="19">
        <v>19.0</v>
      </c>
      <c r="B20" s="2" t="s">
        <v>25</v>
      </c>
      <c r="C20" s="2" t="s">
        <v>228</v>
      </c>
      <c r="D20" s="2" t="s">
        <v>229</v>
      </c>
      <c r="E20" s="1" t="str">
        <f t="shared" si="1"/>
        <v>Dr. Chandra Shekhar Pandey</v>
      </c>
      <c r="F20" s="2" t="s">
        <v>28</v>
      </c>
      <c r="G20" s="2" t="s">
        <v>225</v>
      </c>
      <c r="H20" s="2" t="s">
        <v>230</v>
      </c>
      <c r="I20" s="2" t="s">
        <v>231</v>
      </c>
      <c r="J20" s="2" t="s">
        <v>232</v>
      </c>
      <c r="K20" s="2" t="s">
        <v>233</v>
      </c>
      <c r="L20" s="2" t="s">
        <v>234</v>
      </c>
      <c r="M20" s="2" t="s">
        <v>35</v>
      </c>
      <c r="N20" s="2" t="s">
        <v>37</v>
      </c>
    </row>
    <row r="21">
      <c r="A21" s="19">
        <v>20.0</v>
      </c>
      <c r="B21" s="2" t="s">
        <v>25</v>
      </c>
      <c r="C21" s="2" t="s">
        <v>238</v>
      </c>
      <c r="D21" s="2" t="s">
        <v>239</v>
      </c>
      <c r="E21" s="1" t="str">
        <f t="shared" si="1"/>
        <v>Dr. MOBASHSHERA  SADAF</v>
      </c>
      <c r="F21" s="2" t="s">
        <v>99</v>
      </c>
      <c r="G21" s="2" t="s">
        <v>236</v>
      </c>
      <c r="H21" s="14" t="s">
        <v>240</v>
      </c>
      <c r="I21" s="2" t="s">
        <v>241</v>
      </c>
      <c r="J21" s="2" t="s">
        <v>242</v>
      </c>
      <c r="K21" s="2" t="s">
        <v>243</v>
      </c>
      <c r="L21" s="2" t="s">
        <v>244</v>
      </c>
      <c r="M21" s="2" t="s">
        <v>59</v>
      </c>
      <c r="N21" s="2" t="s">
        <v>37</v>
      </c>
    </row>
    <row r="22">
      <c r="A22" s="19">
        <v>21.0</v>
      </c>
      <c r="B22" s="2" t="s">
        <v>50</v>
      </c>
      <c r="C22" s="2" t="s">
        <v>249</v>
      </c>
      <c r="D22" s="2" t="s">
        <v>250</v>
      </c>
      <c r="E22" s="1" t="str">
        <f t="shared" si="1"/>
        <v>Mrs. Afshan Khan</v>
      </c>
      <c r="F22" s="2" t="s">
        <v>251</v>
      </c>
      <c r="G22" s="2" t="s">
        <v>246</v>
      </c>
      <c r="H22" s="14" t="s">
        <v>252</v>
      </c>
      <c r="I22" s="2" t="s">
        <v>253</v>
      </c>
      <c r="J22" s="2" t="s">
        <v>254</v>
      </c>
      <c r="K22" s="2" t="s">
        <v>255</v>
      </c>
      <c r="L22" s="2" t="s">
        <v>143</v>
      </c>
      <c r="M22" s="2" t="s">
        <v>59</v>
      </c>
      <c r="N22" s="2" t="s">
        <v>83</v>
      </c>
    </row>
    <row r="23">
      <c r="A23" s="19">
        <v>22.0</v>
      </c>
      <c r="B23" s="2" t="s">
        <v>106</v>
      </c>
      <c r="C23" s="2" t="s">
        <v>259</v>
      </c>
      <c r="D23" s="2" t="s">
        <v>260</v>
      </c>
      <c r="E23" s="1" t="str">
        <f t="shared" si="1"/>
        <v>Mr. SHEVITO THEYO</v>
      </c>
      <c r="F23" s="2" t="s">
        <v>28</v>
      </c>
      <c r="G23" s="2" t="s">
        <v>256</v>
      </c>
      <c r="H23" s="2">
        <v>8.79455038E9</v>
      </c>
      <c r="I23" s="2" t="s">
        <v>261</v>
      </c>
      <c r="J23" s="2" t="s">
        <v>262</v>
      </c>
      <c r="K23" s="2" t="s">
        <v>263</v>
      </c>
      <c r="L23" s="2" t="s">
        <v>264</v>
      </c>
      <c r="M23" s="2" t="s">
        <v>35</v>
      </c>
      <c r="N23" s="2" t="s">
        <v>113</v>
      </c>
    </row>
    <row r="24">
      <c r="A24" s="19">
        <v>23.0</v>
      </c>
      <c r="B24" s="2" t="s">
        <v>50</v>
      </c>
      <c r="C24" s="2" t="s">
        <v>269</v>
      </c>
      <c r="D24" s="2" t="s">
        <v>270</v>
      </c>
      <c r="E24" s="1" t="str">
        <f t="shared" si="1"/>
        <v>Mrs. ANKITA DIXIT</v>
      </c>
      <c r="F24" s="2" t="s">
        <v>251</v>
      </c>
      <c r="G24" s="2" t="s">
        <v>266</v>
      </c>
      <c r="H24" s="2">
        <v>7.974268388E9</v>
      </c>
      <c r="I24" s="2" t="s">
        <v>271</v>
      </c>
      <c r="J24" s="2" t="s">
        <v>272</v>
      </c>
      <c r="K24" s="2" t="s">
        <v>273</v>
      </c>
      <c r="L24" s="2" t="s">
        <v>204</v>
      </c>
      <c r="M24" s="2" t="s">
        <v>59</v>
      </c>
      <c r="N24" s="2" t="s">
        <v>37</v>
      </c>
    </row>
    <row r="25">
      <c r="A25" s="19">
        <v>24.0</v>
      </c>
      <c r="B25" s="2" t="s">
        <v>25</v>
      </c>
      <c r="C25" s="2" t="s">
        <v>278</v>
      </c>
      <c r="D25" s="2" t="s">
        <v>279</v>
      </c>
      <c r="E25" s="1" t="str">
        <f t="shared" si="1"/>
        <v>Dr. Jayesh Vaishnav</v>
      </c>
      <c r="F25" s="2" t="s">
        <v>66</v>
      </c>
      <c r="G25" s="2" t="s">
        <v>280</v>
      </c>
      <c r="H25" s="2">
        <v>8.98945491E9</v>
      </c>
      <c r="I25" s="2" t="s">
        <v>281</v>
      </c>
      <c r="J25" s="2" t="s">
        <v>282</v>
      </c>
      <c r="K25" s="2" t="s">
        <v>283</v>
      </c>
      <c r="L25" s="2" t="s">
        <v>143</v>
      </c>
      <c r="M25" s="2" t="s">
        <v>35</v>
      </c>
      <c r="N25" s="2" t="s">
        <v>83</v>
      </c>
    </row>
    <row r="26">
      <c r="A26" s="19">
        <v>25.0</v>
      </c>
      <c r="B26" s="2" t="s">
        <v>25</v>
      </c>
      <c r="C26" s="2" t="s">
        <v>288</v>
      </c>
      <c r="D26" s="2" t="s">
        <v>289</v>
      </c>
      <c r="E26" s="1" t="str">
        <f t="shared" si="1"/>
        <v>Dr. Ritesh Singare</v>
      </c>
      <c r="F26" s="2" t="s">
        <v>66</v>
      </c>
      <c r="G26" s="2" t="s">
        <v>285</v>
      </c>
      <c r="H26" s="2">
        <v>9.407408859E9</v>
      </c>
      <c r="I26" s="2" t="s">
        <v>290</v>
      </c>
      <c r="J26" s="2" t="s">
        <v>291</v>
      </c>
      <c r="K26" s="2" t="s">
        <v>92</v>
      </c>
      <c r="L26" s="2" t="s">
        <v>143</v>
      </c>
      <c r="M26" s="2" t="s">
        <v>35</v>
      </c>
      <c r="N26" s="2" t="s">
        <v>60</v>
      </c>
    </row>
    <row r="27">
      <c r="A27" s="19">
        <v>26.0</v>
      </c>
      <c r="B27" s="2" t="s">
        <v>50</v>
      </c>
      <c r="C27" s="2" t="s">
        <v>296</v>
      </c>
      <c r="D27" s="2" t="s">
        <v>297</v>
      </c>
      <c r="E27" s="1" t="str">
        <f t="shared" si="1"/>
        <v>Mrs. Shubhkamna Raktale</v>
      </c>
      <c r="F27" s="2" t="s">
        <v>53</v>
      </c>
      <c r="G27" s="2" t="s">
        <v>293</v>
      </c>
      <c r="H27" s="2">
        <v>8.989451888E9</v>
      </c>
      <c r="I27" s="2" t="s">
        <v>298</v>
      </c>
      <c r="J27" s="2" t="s">
        <v>299</v>
      </c>
      <c r="K27" s="2" t="s">
        <v>300</v>
      </c>
      <c r="L27" s="2" t="s">
        <v>143</v>
      </c>
      <c r="M27" s="2" t="s">
        <v>59</v>
      </c>
      <c r="N27" s="2" t="s">
        <v>37</v>
      </c>
    </row>
    <row r="28">
      <c r="A28" s="19">
        <v>27.0</v>
      </c>
      <c r="B28" s="2" t="s">
        <v>50</v>
      </c>
      <c r="C28" s="2" t="s">
        <v>305</v>
      </c>
      <c r="D28" s="2" t="s">
        <v>306</v>
      </c>
      <c r="E28" s="1" t="str">
        <f t="shared" si="1"/>
        <v>Mrs. RIMPI  SARKAR </v>
      </c>
      <c r="F28" s="2" t="s">
        <v>99</v>
      </c>
      <c r="G28" s="2" t="s">
        <v>302</v>
      </c>
      <c r="H28" s="2">
        <v>8.240612389E9</v>
      </c>
      <c r="I28" s="2" t="s">
        <v>307</v>
      </c>
      <c r="J28" s="2" t="s">
        <v>308</v>
      </c>
      <c r="K28" s="2" t="s">
        <v>309</v>
      </c>
      <c r="L28" s="2" t="s">
        <v>244</v>
      </c>
      <c r="M28" s="2" t="s">
        <v>59</v>
      </c>
      <c r="N28" s="2" t="s">
        <v>37</v>
      </c>
    </row>
    <row r="29">
      <c r="A29" s="19">
        <v>28.0</v>
      </c>
      <c r="B29" s="2" t="s">
        <v>25</v>
      </c>
      <c r="C29" s="2" t="s">
        <v>313</v>
      </c>
      <c r="D29" s="2" t="s">
        <v>314</v>
      </c>
      <c r="E29" s="1" t="str">
        <f t="shared" si="1"/>
        <v>Dr. krishnanand  Dannana</v>
      </c>
      <c r="F29" s="2" t="s">
        <v>53</v>
      </c>
      <c r="G29" s="2" t="s">
        <v>315</v>
      </c>
      <c r="H29" s="2">
        <v>7.842615141E9</v>
      </c>
      <c r="I29" s="2" t="s">
        <v>316</v>
      </c>
      <c r="J29" s="2" t="s">
        <v>317</v>
      </c>
      <c r="K29" s="2" t="s">
        <v>318</v>
      </c>
      <c r="L29" s="2" t="s">
        <v>319</v>
      </c>
      <c r="M29" s="2" t="s">
        <v>35</v>
      </c>
      <c r="N29" s="2" t="s">
        <v>83</v>
      </c>
    </row>
    <row r="30">
      <c r="A30" s="19">
        <v>29.0</v>
      </c>
      <c r="B30" s="2" t="s">
        <v>50</v>
      </c>
      <c r="C30" s="2" t="s">
        <v>324</v>
      </c>
      <c r="D30" s="2" t="s">
        <v>325</v>
      </c>
      <c r="E30" s="1" t="str">
        <f t="shared" si="1"/>
        <v>Mrs. HIMANI SETHI</v>
      </c>
      <c r="F30" s="2" t="s">
        <v>326</v>
      </c>
      <c r="G30" s="2" t="s">
        <v>321</v>
      </c>
      <c r="H30" s="2">
        <v>9.692154464E9</v>
      </c>
      <c r="I30" s="2" t="s">
        <v>327</v>
      </c>
      <c r="J30" s="2" t="s">
        <v>328</v>
      </c>
      <c r="K30" s="2" t="s">
        <v>329</v>
      </c>
      <c r="L30" s="2" t="s">
        <v>322</v>
      </c>
      <c r="M30" s="2" t="s">
        <v>59</v>
      </c>
      <c r="N30" s="2" t="s">
        <v>60</v>
      </c>
    </row>
    <row r="31">
      <c r="A31" s="19">
        <v>30.0</v>
      </c>
      <c r="B31" s="2" t="s">
        <v>106</v>
      </c>
      <c r="C31" s="2" t="s">
        <v>332</v>
      </c>
      <c r="D31" s="2" t="s">
        <v>333</v>
      </c>
      <c r="E31" s="1" t="str">
        <f t="shared" si="1"/>
        <v>Mr. Ravi Jatola</v>
      </c>
      <c r="F31" s="2" t="s">
        <v>66</v>
      </c>
      <c r="G31" s="2" t="s">
        <v>334</v>
      </c>
      <c r="H31" s="2">
        <v>9.827824009E9</v>
      </c>
      <c r="I31" s="2" t="s">
        <v>335</v>
      </c>
      <c r="J31" s="2" t="s">
        <v>336</v>
      </c>
      <c r="K31" s="2" t="s">
        <v>134</v>
      </c>
      <c r="L31" s="2" t="s">
        <v>143</v>
      </c>
      <c r="M31" s="2" t="s">
        <v>35</v>
      </c>
      <c r="N31" s="2" t="s">
        <v>60</v>
      </c>
    </row>
    <row r="32">
      <c r="A32" s="19">
        <v>31.0</v>
      </c>
      <c r="B32" s="2" t="s">
        <v>106</v>
      </c>
      <c r="C32" s="2" t="s">
        <v>340</v>
      </c>
      <c r="D32" s="2" t="s">
        <v>341</v>
      </c>
      <c r="E32" s="1" t="str">
        <f t="shared" si="1"/>
        <v>Mr. Anil Mulewa</v>
      </c>
      <c r="F32" s="2" t="s">
        <v>66</v>
      </c>
      <c r="G32" s="2" t="s">
        <v>338</v>
      </c>
      <c r="H32" s="2">
        <v>9.098089491E9</v>
      </c>
      <c r="I32" s="2" t="s">
        <v>342</v>
      </c>
      <c r="J32" s="2" t="s">
        <v>187</v>
      </c>
      <c r="K32" s="2" t="s">
        <v>134</v>
      </c>
      <c r="L32" s="2" t="s">
        <v>143</v>
      </c>
      <c r="M32" s="2" t="s">
        <v>35</v>
      </c>
      <c r="N32" s="2" t="s">
        <v>83</v>
      </c>
    </row>
    <row r="33">
      <c r="A33" s="19">
        <v>32.0</v>
      </c>
      <c r="B33" s="2" t="s">
        <v>50</v>
      </c>
      <c r="C33" s="2" t="s">
        <v>345</v>
      </c>
      <c r="D33" s="2" t="s">
        <v>346</v>
      </c>
      <c r="E33" s="1" t="str">
        <f t="shared" si="1"/>
        <v>Mrs. Palvinder Kaur</v>
      </c>
      <c r="F33" s="2" t="s">
        <v>66</v>
      </c>
      <c r="G33" s="2" t="s">
        <v>343</v>
      </c>
      <c r="H33" s="2">
        <v>8.72889604E9</v>
      </c>
      <c r="I33" s="2" t="s">
        <v>347</v>
      </c>
      <c r="J33" s="2" t="s">
        <v>348</v>
      </c>
      <c r="K33" s="2" t="s">
        <v>349</v>
      </c>
      <c r="L33" s="2" t="s">
        <v>350</v>
      </c>
      <c r="M33" s="2" t="s">
        <v>59</v>
      </c>
      <c r="N33" s="2" t="s">
        <v>60</v>
      </c>
    </row>
    <row r="34">
      <c r="A34" s="19">
        <v>33.0</v>
      </c>
      <c r="B34" s="2" t="s">
        <v>25</v>
      </c>
      <c r="C34" s="2" t="s">
        <v>354</v>
      </c>
      <c r="D34" s="2" t="s">
        <v>355</v>
      </c>
      <c r="E34" s="1" t="str">
        <f t="shared" si="1"/>
        <v>Dr. Vipin Kumar Kaushik</v>
      </c>
      <c r="F34" s="2" t="s">
        <v>66</v>
      </c>
      <c r="G34" s="2" t="s">
        <v>351</v>
      </c>
      <c r="H34" s="2">
        <v>9.926908007E9</v>
      </c>
      <c r="I34" s="2" t="s">
        <v>356</v>
      </c>
      <c r="J34" s="2" t="s">
        <v>357</v>
      </c>
      <c r="K34" s="2" t="s">
        <v>134</v>
      </c>
      <c r="L34" s="2" t="s">
        <v>81</v>
      </c>
      <c r="M34" s="2" t="s">
        <v>35</v>
      </c>
      <c r="N34" s="2" t="s">
        <v>37</v>
      </c>
    </row>
    <row r="35">
      <c r="A35" s="19">
        <v>34.0</v>
      </c>
      <c r="B35" s="2" t="s">
        <v>106</v>
      </c>
      <c r="C35" s="2" t="s">
        <v>360</v>
      </c>
      <c r="D35" s="2" t="s">
        <v>361</v>
      </c>
      <c r="E35" s="1" t="str">
        <f t="shared" si="1"/>
        <v>Mr. Biswajit  Sahu</v>
      </c>
      <c r="F35" s="2" t="s">
        <v>362</v>
      </c>
      <c r="G35" s="2" t="s">
        <v>358</v>
      </c>
      <c r="H35" s="2">
        <v>7.735539085E9</v>
      </c>
      <c r="I35" s="2" t="s">
        <v>363</v>
      </c>
      <c r="J35" s="2" t="s">
        <v>363</v>
      </c>
      <c r="K35" s="2" t="s">
        <v>364</v>
      </c>
      <c r="L35" s="2" t="s">
        <v>365</v>
      </c>
      <c r="M35" s="2" t="s">
        <v>35</v>
      </c>
      <c r="N35" s="2" t="s">
        <v>37</v>
      </c>
    </row>
    <row r="36">
      <c r="A36" s="19">
        <v>35.0</v>
      </c>
      <c r="B36" s="2" t="s">
        <v>96</v>
      </c>
      <c r="C36" s="2" t="s">
        <v>369</v>
      </c>
      <c r="D36" s="2" t="s">
        <v>370</v>
      </c>
      <c r="E36" s="1" t="str">
        <f t="shared" si="1"/>
        <v>Miss ANUPAMA RAUL</v>
      </c>
      <c r="F36" s="2" t="s">
        <v>326</v>
      </c>
      <c r="G36" s="2" t="s">
        <v>367</v>
      </c>
      <c r="H36" s="2">
        <v>8.598024958E9</v>
      </c>
      <c r="I36" s="2" t="s">
        <v>371</v>
      </c>
      <c r="J36" s="2" t="s">
        <v>372</v>
      </c>
      <c r="K36" s="2" t="s">
        <v>373</v>
      </c>
      <c r="L36" s="2" t="s">
        <v>374</v>
      </c>
      <c r="M36" s="2" t="s">
        <v>59</v>
      </c>
      <c r="N36" s="2" t="s">
        <v>37</v>
      </c>
    </row>
    <row r="37">
      <c r="A37" s="19">
        <v>36.0</v>
      </c>
      <c r="B37" s="2" t="s">
        <v>25</v>
      </c>
      <c r="C37" s="2" t="s">
        <v>378</v>
      </c>
      <c r="D37" s="2" t="s">
        <v>379</v>
      </c>
      <c r="E37" s="1" t="str">
        <f t="shared" si="1"/>
        <v>Dr. Dharmu Prasad Kushwaha</v>
      </c>
      <c r="F37" s="2" t="s">
        <v>66</v>
      </c>
      <c r="G37" s="2" t="s">
        <v>375</v>
      </c>
      <c r="H37" s="2">
        <v>9.669381144E9</v>
      </c>
      <c r="I37" s="2" t="s">
        <v>380</v>
      </c>
      <c r="J37" s="2" t="s">
        <v>381</v>
      </c>
      <c r="K37" s="2" t="s">
        <v>382</v>
      </c>
      <c r="L37" s="2" t="s">
        <v>143</v>
      </c>
      <c r="M37" s="2" t="s">
        <v>35</v>
      </c>
      <c r="N37" s="2" t="s">
        <v>83</v>
      </c>
    </row>
    <row r="38">
      <c r="A38" s="19">
        <v>37.0</v>
      </c>
      <c r="B38" s="2" t="s">
        <v>50</v>
      </c>
      <c r="C38" s="2" t="s">
        <v>387</v>
      </c>
      <c r="D38" s="2" t="s">
        <v>388</v>
      </c>
      <c r="E38" s="1" t="str">
        <f t="shared" si="1"/>
        <v>Mrs. MOULSHREE  KANUDE</v>
      </c>
      <c r="F38" s="2" t="s">
        <v>66</v>
      </c>
      <c r="G38" s="2" t="s">
        <v>384</v>
      </c>
      <c r="H38" s="2">
        <v>9.00913115E9</v>
      </c>
      <c r="I38" s="2" t="s">
        <v>389</v>
      </c>
      <c r="J38" s="2" t="s">
        <v>390</v>
      </c>
      <c r="K38" s="2" t="s">
        <v>391</v>
      </c>
      <c r="L38" s="2" t="s">
        <v>392</v>
      </c>
      <c r="M38" s="2" t="s">
        <v>59</v>
      </c>
      <c r="N38" s="2" t="s">
        <v>60</v>
      </c>
    </row>
    <row r="39">
      <c r="A39" s="19">
        <v>38.0</v>
      </c>
      <c r="B39" s="2" t="s">
        <v>50</v>
      </c>
      <c r="C39" s="2" t="s">
        <v>396</v>
      </c>
      <c r="D39" s="2" t="s">
        <v>397</v>
      </c>
      <c r="E39" s="1" t="str">
        <f t="shared" si="1"/>
        <v>Mrs. Khriekemhieu  K Mary</v>
      </c>
      <c r="F39" s="2" t="s">
        <v>66</v>
      </c>
      <c r="G39" s="2" t="s">
        <v>394</v>
      </c>
      <c r="H39" s="38">
        <v>8.118918935E9</v>
      </c>
      <c r="I39" s="2" t="s">
        <v>398</v>
      </c>
      <c r="J39" s="2" t="s">
        <v>399</v>
      </c>
      <c r="K39" s="2" t="s">
        <v>263</v>
      </c>
      <c r="L39" s="2" t="s">
        <v>264</v>
      </c>
      <c r="M39" s="2" t="s">
        <v>59</v>
      </c>
      <c r="N39" s="2" t="s">
        <v>113</v>
      </c>
    </row>
    <row r="40">
      <c r="A40" s="19">
        <v>39.0</v>
      </c>
      <c r="B40" s="2" t="s">
        <v>96</v>
      </c>
      <c r="C40" s="2" t="s">
        <v>404</v>
      </c>
      <c r="D40" s="2" t="s">
        <v>346</v>
      </c>
      <c r="E40" s="39" t="str">
        <f t="shared" si="1"/>
        <v>Miss Amandeep  Kaur</v>
      </c>
      <c r="F40" s="2" t="s">
        <v>66</v>
      </c>
      <c r="G40" s="2" t="s">
        <v>401</v>
      </c>
      <c r="H40" s="38">
        <v>8.437221149E9</v>
      </c>
      <c r="I40" s="2" t="s">
        <v>405</v>
      </c>
      <c r="J40" s="2" t="s">
        <v>406</v>
      </c>
      <c r="K40" s="2" t="s">
        <v>407</v>
      </c>
      <c r="L40" s="2" t="s">
        <v>350</v>
      </c>
      <c r="M40" s="2" t="s">
        <v>59</v>
      </c>
      <c r="N40" s="2" t="s">
        <v>60</v>
      </c>
    </row>
    <row r="41">
      <c r="A41" s="19">
        <v>40.0</v>
      </c>
      <c r="B41" s="2" t="s">
        <v>106</v>
      </c>
      <c r="C41" s="2" t="s">
        <v>410</v>
      </c>
      <c r="D41" s="2" t="s">
        <v>411</v>
      </c>
      <c r="E41" s="39" t="str">
        <f t="shared" si="1"/>
        <v>Mr. Jinshad Uppukoden</v>
      </c>
      <c r="F41" s="2" t="s">
        <v>66</v>
      </c>
      <c r="G41" s="2" t="s">
        <v>412</v>
      </c>
      <c r="H41" s="38">
        <v>8.289917312E9</v>
      </c>
      <c r="I41" s="2" t="s">
        <v>413</v>
      </c>
      <c r="J41" s="2" t="s">
        <v>414</v>
      </c>
      <c r="K41" s="2" t="s">
        <v>415</v>
      </c>
      <c r="L41" s="2" t="s">
        <v>416</v>
      </c>
      <c r="M41" s="2" t="s">
        <v>35</v>
      </c>
      <c r="N41" s="2" t="s">
        <v>83</v>
      </c>
    </row>
    <row r="42">
      <c r="A42" s="19">
        <v>41.0</v>
      </c>
      <c r="B42" s="2" t="s">
        <v>25</v>
      </c>
      <c r="C42" s="2" t="s">
        <v>419</v>
      </c>
      <c r="D42" s="2" t="s">
        <v>420</v>
      </c>
      <c r="E42" s="39" t="str">
        <f t="shared" si="1"/>
        <v>Dr. Inderpal Singh</v>
      </c>
      <c r="F42" s="2" t="s">
        <v>53</v>
      </c>
      <c r="G42" s="2" t="s">
        <v>417</v>
      </c>
      <c r="H42" s="40" t="s">
        <v>421</v>
      </c>
      <c r="I42" s="2" t="s">
        <v>422</v>
      </c>
      <c r="J42" s="2" t="s">
        <v>423</v>
      </c>
      <c r="K42" s="2" t="s">
        <v>349</v>
      </c>
      <c r="L42" s="2" t="s">
        <v>350</v>
      </c>
      <c r="M42" s="2" t="s">
        <v>35</v>
      </c>
      <c r="N42" s="2" t="s">
        <v>37</v>
      </c>
    </row>
    <row r="43">
      <c r="A43" s="19">
        <v>42.0</v>
      </c>
      <c r="B43" s="2" t="s">
        <v>25</v>
      </c>
      <c r="C43" s="2" t="s">
        <v>427</v>
      </c>
      <c r="D43" s="2" t="s">
        <v>428</v>
      </c>
      <c r="E43" s="1" t="str">
        <f t="shared" si="1"/>
        <v>Dr. Sonesh Poonia </v>
      </c>
      <c r="F43" s="2" t="s">
        <v>429</v>
      </c>
      <c r="G43" s="2" t="s">
        <v>81</v>
      </c>
      <c r="H43" s="2">
        <v>8.962274946E9</v>
      </c>
      <c r="I43" s="2" t="s">
        <v>430</v>
      </c>
      <c r="J43" s="2" t="s">
        <v>431</v>
      </c>
      <c r="K43" s="2" t="s">
        <v>432</v>
      </c>
      <c r="L43" s="2" t="s">
        <v>81</v>
      </c>
      <c r="M43" s="2" t="s">
        <v>59</v>
      </c>
      <c r="N43" s="2" t="s">
        <v>37</v>
      </c>
    </row>
    <row r="44">
      <c r="A44" s="19">
        <v>43.0</v>
      </c>
      <c r="B44" s="2" t="s">
        <v>25</v>
      </c>
      <c r="C44" s="2" t="s">
        <v>437</v>
      </c>
      <c r="D44" s="2" t="s">
        <v>438</v>
      </c>
      <c r="E44" s="1" t="str">
        <f t="shared" si="1"/>
        <v>Dr. SATISH  PIPLODE </v>
      </c>
      <c r="F44" s="2" t="s">
        <v>439</v>
      </c>
      <c r="G44" s="2" t="s">
        <v>434</v>
      </c>
      <c r="H44" s="2">
        <v>9.826835672E9</v>
      </c>
      <c r="I44" s="2" t="s">
        <v>440</v>
      </c>
      <c r="J44" s="2" t="s">
        <v>441</v>
      </c>
      <c r="K44" s="2" t="s">
        <v>442</v>
      </c>
      <c r="L44" s="2" t="s">
        <v>443</v>
      </c>
      <c r="M44" s="2" t="s">
        <v>35</v>
      </c>
      <c r="N44" s="2" t="s">
        <v>60</v>
      </c>
    </row>
    <row r="45">
      <c r="A45" s="19">
        <v>44.0</v>
      </c>
      <c r="B45" s="2" t="s">
        <v>25</v>
      </c>
      <c r="C45" s="2" t="s">
        <v>447</v>
      </c>
      <c r="D45" s="2" t="s">
        <v>229</v>
      </c>
      <c r="E45" s="1" t="str">
        <f>CONCATENATE(B45,C45," ",D45)</f>
        <v>Dr.Sharad Prakash  Pandey</v>
      </c>
      <c r="F45" s="2" t="s">
        <v>66</v>
      </c>
      <c r="G45" s="2" t="s">
        <v>445</v>
      </c>
      <c r="H45" s="2">
        <v>9.09828833E9</v>
      </c>
      <c r="I45" s="2" t="s">
        <v>448</v>
      </c>
      <c r="J45" s="2" t="s">
        <v>449</v>
      </c>
      <c r="K45" s="2" t="s">
        <v>134</v>
      </c>
      <c r="L45" s="2" t="s">
        <v>143</v>
      </c>
      <c r="M45" s="2" t="s">
        <v>35</v>
      </c>
      <c r="N45" s="2" t="s">
        <v>37</v>
      </c>
    </row>
    <row r="46">
      <c r="A46" s="19">
        <v>45.0</v>
      </c>
      <c r="B46" s="2" t="s">
        <v>50</v>
      </c>
      <c r="C46" s="2" t="s">
        <v>454</v>
      </c>
      <c r="D46" s="2" t="s">
        <v>455</v>
      </c>
      <c r="E46" s="1" t="str">
        <f t="shared" ref="E46:E55" si="2">CONCATENATE(B46," ",C46," ",D46)</f>
        <v>Mrs. Pratibha  Mandloi </v>
      </c>
      <c r="F46" s="2" t="s">
        <v>53</v>
      </c>
      <c r="G46" s="2" t="s">
        <v>456</v>
      </c>
      <c r="H46" s="2">
        <v>8.770987369E9</v>
      </c>
      <c r="I46" s="2" t="s">
        <v>457</v>
      </c>
      <c r="J46" s="2" t="s">
        <v>457</v>
      </c>
      <c r="K46" s="2" t="s">
        <v>458</v>
      </c>
      <c r="L46" s="2" t="s">
        <v>81</v>
      </c>
      <c r="M46" s="2" t="s">
        <v>59</v>
      </c>
      <c r="N46" s="2" t="s">
        <v>113</v>
      </c>
    </row>
    <row r="47">
      <c r="A47" s="19">
        <v>46.0</v>
      </c>
      <c r="B47" s="2" t="s">
        <v>106</v>
      </c>
      <c r="C47" s="2" t="s">
        <v>469</v>
      </c>
      <c r="D47" s="2" t="s">
        <v>470</v>
      </c>
      <c r="E47" s="1" t="str">
        <f t="shared" si="2"/>
        <v>Mr. Amit Barsana</v>
      </c>
      <c r="F47" s="2" t="s">
        <v>66</v>
      </c>
      <c r="G47" s="2" t="s">
        <v>466</v>
      </c>
      <c r="H47" s="2">
        <v>8.770106651E9</v>
      </c>
      <c r="I47" s="2" t="s">
        <v>471</v>
      </c>
      <c r="J47" s="2" t="s">
        <v>472</v>
      </c>
      <c r="K47" s="2" t="s">
        <v>473</v>
      </c>
      <c r="L47" s="2" t="s">
        <v>143</v>
      </c>
      <c r="M47" s="2" t="s">
        <v>35</v>
      </c>
      <c r="N47" s="2" t="s">
        <v>60</v>
      </c>
    </row>
    <row r="48">
      <c r="A48" s="19">
        <v>47.0</v>
      </c>
      <c r="B48" s="2" t="s">
        <v>106</v>
      </c>
      <c r="C48" s="2" t="s">
        <v>477</v>
      </c>
      <c r="D48" s="2" t="s">
        <v>478</v>
      </c>
      <c r="E48" s="1" t="str">
        <f t="shared" si="2"/>
        <v>Mr. Gourav Jain</v>
      </c>
      <c r="F48" s="2" t="s">
        <v>66</v>
      </c>
      <c r="G48" s="2" t="s">
        <v>474</v>
      </c>
      <c r="H48" s="2">
        <v>9.827724028E9</v>
      </c>
      <c r="I48" s="2" t="s">
        <v>479</v>
      </c>
      <c r="J48" s="2" t="s">
        <v>187</v>
      </c>
      <c r="K48" s="2" t="s">
        <v>134</v>
      </c>
      <c r="L48" s="2" t="s">
        <v>143</v>
      </c>
      <c r="M48" s="2" t="s">
        <v>35</v>
      </c>
      <c r="N48" s="2" t="s">
        <v>37</v>
      </c>
    </row>
    <row r="49">
      <c r="A49" s="19">
        <v>48.0</v>
      </c>
      <c r="B49" s="2" t="s">
        <v>25</v>
      </c>
      <c r="C49" s="2" t="s">
        <v>483</v>
      </c>
      <c r="D49" s="2" t="s">
        <v>484</v>
      </c>
      <c r="E49" s="1" t="str">
        <f t="shared" si="2"/>
        <v>Dr. PUNEET SAMAIYA</v>
      </c>
      <c r="F49" s="2" t="s">
        <v>66</v>
      </c>
      <c r="G49" s="2" t="s">
        <v>480</v>
      </c>
      <c r="H49" s="2">
        <v>8.756110866E9</v>
      </c>
      <c r="I49" s="2" t="s">
        <v>485</v>
      </c>
      <c r="J49" s="2" t="s">
        <v>486</v>
      </c>
      <c r="K49" s="2" t="s">
        <v>487</v>
      </c>
      <c r="L49" s="2" t="s">
        <v>488</v>
      </c>
      <c r="M49" s="2" t="s">
        <v>35</v>
      </c>
      <c r="N49" s="2" t="s">
        <v>37</v>
      </c>
    </row>
    <row r="50">
      <c r="A50" s="19">
        <v>49.0</v>
      </c>
      <c r="B50" s="2" t="s">
        <v>106</v>
      </c>
      <c r="C50" s="2" t="s">
        <v>499</v>
      </c>
      <c r="D50" s="2" t="s">
        <v>500</v>
      </c>
      <c r="E50" s="1" t="str">
        <f t="shared" si="2"/>
        <v>Mr. Basant Kumar  Ningwal </v>
      </c>
      <c r="F50" s="2" t="s">
        <v>99</v>
      </c>
      <c r="G50" s="2" t="s">
        <v>496</v>
      </c>
      <c r="H50" s="2">
        <v>9.893896299E9</v>
      </c>
      <c r="I50" s="2" t="s">
        <v>501</v>
      </c>
      <c r="J50" s="2" t="s">
        <v>501</v>
      </c>
      <c r="K50" s="2" t="s">
        <v>442</v>
      </c>
      <c r="L50" s="2" t="s">
        <v>502</v>
      </c>
      <c r="M50" s="2" t="s">
        <v>35</v>
      </c>
      <c r="N50" s="2" t="s">
        <v>113</v>
      </c>
    </row>
    <row r="51">
      <c r="A51" s="19">
        <v>50.0</v>
      </c>
      <c r="B51" s="2" t="s">
        <v>25</v>
      </c>
      <c r="C51" s="2" t="s">
        <v>506</v>
      </c>
      <c r="D51" s="2" t="s">
        <v>507</v>
      </c>
      <c r="E51" s="1" t="str">
        <f t="shared" si="2"/>
        <v>Dr. Arvind Kumar  Deshmukh </v>
      </c>
      <c r="F51" s="2" t="s">
        <v>99</v>
      </c>
      <c r="G51" s="2" t="s">
        <v>503</v>
      </c>
      <c r="H51" s="2">
        <v>9.826989189E9</v>
      </c>
      <c r="I51" s="2" t="s">
        <v>508</v>
      </c>
      <c r="J51" s="2" t="s">
        <v>508</v>
      </c>
      <c r="K51" s="2" t="s">
        <v>509</v>
      </c>
      <c r="L51" s="2" t="s">
        <v>81</v>
      </c>
      <c r="M51" s="2" t="s">
        <v>35</v>
      </c>
      <c r="N51" s="2" t="s">
        <v>60</v>
      </c>
    </row>
    <row r="52">
      <c r="A52" s="19">
        <v>51.0</v>
      </c>
      <c r="B52" s="2" t="s">
        <v>106</v>
      </c>
      <c r="C52" s="2" t="s">
        <v>513</v>
      </c>
      <c r="D52" s="2" t="s">
        <v>514</v>
      </c>
      <c r="E52" s="1" t="str">
        <f t="shared" si="2"/>
        <v>Mr. Arjun Randhawe</v>
      </c>
      <c r="F52" s="2" t="s">
        <v>53</v>
      </c>
      <c r="G52" s="2" t="s">
        <v>510</v>
      </c>
      <c r="H52" s="2">
        <v>9.165647057E9</v>
      </c>
      <c r="I52" s="2" t="s">
        <v>515</v>
      </c>
      <c r="J52" s="2" t="s">
        <v>516</v>
      </c>
      <c r="K52" s="2" t="s">
        <v>517</v>
      </c>
      <c r="L52" s="2" t="s">
        <v>518</v>
      </c>
      <c r="M52" s="2" t="s">
        <v>35</v>
      </c>
      <c r="N52" s="2" t="s">
        <v>113</v>
      </c>
    </row>
    <row r="53">
      <c r="A53" s="19">
        <v>52.0</v>
      </c>
      <c r="B53" s="2" t="s">
        <v>25</v>
      </c>
      <c r="C53" s="2" t="s">
        <v>522</v>
      </c>
      <c r="D53" s="2" t="s">
        <v>523</v>
      </c>
      <c r="E53" s="1" t="str">
        <f t="shared" si="2"/>
        <v>Dr. Lakhan  Raghuvanshi</v>
      </c>
      <c r="F53" s="2" t="s">
        <v>66</v>
      </c>
      <c r="G53" s="2" t="s">
        <v>520</v>
      </c>
      <c r="H53" s="2">
        <v>9.993429097E9</v>
      </c>
      <c r="I53" s="2" t="s">
        <v>524</v>
      </c>
      <c r="J53" s="2" t="s">
        <v>525</v>
      </c>
      <c r="K53" s="2" t="s">
        <v>526</v>
      </c>
      <c r="L53" s="2" t="s">
        <v>527</v>
      </c>
      <c r="M53" s="2" t="s">
        <v>35</v>
      </c>
      <c r="N53" s="2" t="s">
        <v>37</v>
      </c>
    </row>
    <row r="54">
      <c r="A54" s="19">
        <v>53.0</v>
      </c>
      <c r="B54" s="2" t="s">
        <v>25</v>
      </c>
      <c r="C54" s="2" t="s">
        <v>125</v>
      </c>
      <c r="D54" s="2" t="s">
        <v>531</v>
      </c>
      <c r="E54" s="1" t="str">
        <f t="shared" si="2"/>
        <v>Dr. Himani Dem</v>
      </c>
      <c r="F54" s="2" t="s">
        <v>99</v>
      </c>
      <c r="G54" s="2" t="s">
        <v>529</v>
      </c>
      <c r="H54" s="2">
        <v>8.588014411E9</v>
      </c>
      <c r="I54" s="2" t="s">
        <v>532</v>
      </c>
      <c r="J54" s="2" t="s">
        <v>533</v>
      </c>
      <c r="K54" s="2" t="s">
        <v>534</v>
      </c>
      <c r="L54" s="2" t="s">
        <v>535</v>
      </c>
      <c r="M54" s="2" t="s">
        <v>59</v>
      </c>
      <c r="N54" s="2" t="s">
        <v>83</v>
      </c>
    </row>
    <row r="55">
      <c r="A55" s="19">
        <v>54.0</v>
      </c>
      <c r="B55" s="2" t="s">
        <v>50</v>
      </c>
      <c r="C55" s="2" t="s">
        <v>540</v>
      </c>
      <c r="D55" s="2" t="s">
        <v>541</v>
      </c>
      <c r="E55" s="1" t="str">
        <f t="shared" si="2"/>
        <v>Mrs. Swati .</v>
      </c>
      <c r="F55" s="2" t="s">
        <v>66</v>
      </c>
      <c r="G55" s="2" t="s">
        <v>537</v>
      </c>
      <c r="H55" s="2">
        <v>8.447783711E9</v>
      </c>
      <c r="I55" s="2" t="s">
        <v>542</v>
      </c>
      <c r="J55" s="2" t="s">
        <v>543</v>
      </c>
      <c r="K55" s="2" t="s">
        <v>544</v>
      </c>
      <c r="L55" s="2" t="s">
        <v>416</v>
      </c>
      <c r="M55" s="2" t="s">
        <v>59</v>
      </c>
      <c r="N55" s="2" t="s">
        <v>60</v>
      </c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6.25"/>
    <col customWidth="1" min="12" max="15" width="18.88"/>
  </cols>
  <sheetData>
    <row r="1">
      <c r="A1" s="33"/>
      <c r="B1" s="33"/>
      <c r="C1" s="33"/>
      <c r="D1" s="33" t="s">
        <v>660</v>
      </c>
      <c r="E1" s="41" t="s">
        <v>661</v>
      </c>
      <c r="F1" s="33" t="s">
        <v>662</v>
      </c>
      <c r="G1" s="33" t="s">
        <v>663</v>
      </c>
      <c r="H1" s="33" t="s">
        <v>664</v>
      </c>
      <c r="I1" s="33" t="s">
        <v>665</v>
      </c>
      <c r="J1" s="33" t="s">
        <v>666</v>
      </c>
      <c r="K1" s="33" t="s">
        <v>667</v>
      </c>
      <c r="L1" s="42" t="s">
        <v>668</v>
      </c>
      <c r="M1" s="42" t="s">
        <v>669</v>
      </c>
      <c r="N1" s="42" t="s">
        <v>670</v>
      </c>
      <c r="O1" s="42" t="s">
        <v>671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31" t="s">
        <v>50</v>
      </c>
      <c r="B2" s="31" t="s">
        <v>324</v>
      </c>
      <c r="C2" s="31" t="s">
        <v>325</v>
      </c>
      <c r="D2" s="27" t="s">
        <v>591</v>
      </c>
      <c r="E2" s="31" t="s">
        <v>326</v>
      </c>
      <c r="F2" s="16" t="s">
        <v>327</v>
      </c>
      <c r="G2" s="16" t="s">
        <v>328</v>
      </c>
      <c r="H2" s="16" t="s">
        <v>329</v>
      </c>
      <c r="I2" s="16" t="s">
        <v>322</v>
      </c>
      <c r="J2" s="16" t="s">
        <v>672</v>
      </c>
      <c r="K2" s="16" t="s">
        <v>640</v>
      </c>
      <c r="L2" s="16" t="s">
        <v>673</v>
      </c>
      <c r="M2" s="43" t="s">
        <v>674</v>
      </c>
      <c r="N2" s="44" t="str">
        <f>HYPERLINK("https://drive.google.com/file/d/1XItZ0ESCOteST8fEYGF5p6ACNZ66rrTd/view?usp=drivesdk","Mrs. HIMANI SETHI_admission letter")</f>
        <v>Mrs. HIMANI SETHI_admission letter</v>
      </c>
      <c r="O2" s="16" t="s">
        <v>675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31" t="s">
        <v>25</v>
      </c>
      <c r="B3" s="31" t="s">
        <v>26</v>
      </c>
      <c r="C3" s="31" t="s">
        <v>27</v>
      </c>
      <c r="D3" s="27" t="s">
        <v>557</v>
      </c>
      <c r="E3" s="31" t="s">
        <v>28</v>
      </c>
      <c r="F3" s="16" t="s">
        <v>30</v>
      </c>
      <c r="G3" s="16" t="s">
        <v>31</v>
      </c>
      <c r="H3" s="16" t="s">
        <v>32</v>
      </c>
      <c r="I3" s="16" t="s">
        <v>33</v>
      </c>
      <c r="J3" s="16" t="s">
        <v>29</v>
      </c>
      <c r="K3" s="16" t="s">
        <v>600</v>
      </c>
      <c r="L3" s="16" t="s">
        <v>676</v>
      </c>
      <c r="M3" s="43" t="s">
        <v>677</v>
      </c>
      <c r="N3" s="44" t="str">
        <f>HYPERLINK("https://drive.google.com/file/d/1lVPT60_1A7G9JDmfkUZetz81lT8vigrE/view?usp=drivesdk","Dr. HRISHIKESH TALUKDAR_admission letter")</f>
        <v>Dr. HRISHIKESH TALUKDAR_admission letter</v>
      </c>
      <c r="O3" s="16" t="s">
        <v>678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31" t="s">
        <v>25</v>
      </c>
      <c r="B4" s="31" t="s">
        <v>40</v>
      </c>
      <c r="C4" s="31" t="s">
        <v>41</v>
      </c>
      <c r="D4" s="27" t="s">
        <v>547</v>
      </c>
      <c r="E4" s="31" t="s">
        <v>42</v>
      </c>
      <c r="F4" s="16" t="s">
        <v>43</v>
      </c>
      <c r="G4" s="16" t="s">
        <v>44</v>
      </c>
      <c r="H4" s="16" t="s">
        <v>45</v>
      </c>
      <c r="I4" s="16" t="s">
        <v>46</v>
      </c>
      <c r="J4" s="16" t="s">
        <v>38</v>
      </c>
      <c r="K4" s="16" t="s">
        <v>602</v>
      </c>
      <c r="L4" s="16" t="s">
        <v>679</v>
      </c>
      <c r="M4" s="43" t="s">
        <v>680</v>
      </c>
      <c r="N4" s="44" t="str">
        <f>HYPERLINK("https://drive.google.com/file/d/1MZWDhliU6N4d6Mp-Vy3VBd1iteJ_-z5j/view?usp=drivesdk","Dr. Atul Jaybhaye_admission letter")</f>
        <v>Dr. Atul Jaybhaye_admission letter</v>
      </c>
      <c r="O4" s="16" t="s">
        <v>681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31" t="s">
        <v>50</v>
      </c>
      <c r="B5" s="31" t="s">
        <v>51</v>
      </c>
      <c r="C5" s="31" t="s">
        <v>52</v>
      </c>
      <c r="D5" s="27" t="s">
        <v>597</v>
      </c>
      <c r="E5" s="31" t="s">
        <v>53</v>
      </c>
      <c r="F5" s="16" t="s">
        <v>54</v>
      </c>
      <c r="G5" s="16" t="s">
        <v>55</v>
      </c>
      <c r="H5" s="16" t="s">
        <v>56</v>
      </c>
      <c r="I5" s="16" t="s">
        <v>57</v>
      </c>
      <c r="J5" s="16" t="s">
        <v>48</v>
      </c>
      <c r="K5" s="16" t="s">
        <v>603</v>
      </c>
      <c r="L5" s="16" t="s">
        <v>682</v>
      </c>
      <c r="M5" s="43" t="s">
        <v>683</v>
      </c>
      <c r="N5" s="44" t="str">
        <f>HYPERLINK("https://drive.google.com/file/d/1Vnol3HJXKX74mbpzkynhYb56wAx8JRMQ/view?usp=drivesdk","Mrs. Shivangi Dahiya_admission letter")</f>
        <v>Mrs. Shivangi Dahiya_admission letter</v>
      </c>
      <c r="O5" s="16" t="s">
        <v>684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31" t="s">
        <v>25</v>
      </c>
      <c r="B6" s="31" t="s">
        <v>64</v>
      </c>
      <c r="C6" s="31" t="s">
        <v>65</v>
      </c>
      <c r="D6" s="27" t="s">
        <v>551</v>
      </c>
      <c r="E6" s="31" t="s">
        <v>66</v>
      </c>
      <c r="F6" s="16" t="s">
        <v>67</v>
      </c>
      <c r="G6" s="16" t="s">
        <v>68</v>
      </c>
      <c r="H6" s="16" t="s">
        <v>69</v>
      </c>
      <c r="I6" s="16" t="s">
        <v>70</v>
      </c>
      <c r="J6" s="16" t="s">
        <v>61</v>
      </c>
      <c r="K6" s="16" t="s">
        <v>605</v>
      </c>
      <c r="L6" s="16" t="s">
        <v>685</v>
      </c>
      <c r="M6" s="43" t="s">
        <v>686</v>
      </c>
      <c r="N6" s="44" t="str">
        <f>HYPERLINK("https://drive.google.com/file/d/12AV_OpjehyG1tUDoI_tWDiZ3X8BOOcy4/view?usp=drivesdk","Dr. DHARITREE DUTTA_admission letter")</f>
        <v>Dr. DHARITREE DUTTA_admission letter</v>
      </c>
      <c r="O6" s="16" t="s">
        <v>687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1" t="s">
        <v>25</v>
      </c>
      <c r="B7" s="31" t="s">
        <v>76</v>
      </c>
      <c r="C7" s="31" t="s">
        <v>77</v>
      </c>
      <c r="D7" s="27" t="s">
        <v>566</v>
      </c>
      <c r="E7" s="31" t="s">
        <v>66</v>
      </c>
      <c r="F7" s="16" t="s">
        <v>78</v>
      </c>
      <c r="G7" s="16" t="s">
        <v>79</v>
      </c>
      <c r="H7" s="16" t="s">
        <v>80</v>
      </c>
      <c r="I7" s="16" t="s">
        <v>81</v>
      </c>
      <c r="J7" s="16" t="s">
        <v>73</v>
      </c>
      <c r="K7" s="16" t="s">
        <v>607</v>
      </c>
      <c r="L7" s="16" t="s">
        <v>688</v>
      </c>
      <c r="M7" s="43" t="s">
        <v>689</v>
      </c>
      <c r="N7" s="44" t="str">
        <f>HYPERLINK("https://drive.google.com/file/d/1GSXmU6svjhH-kWeB_2rrwA0iju8rNQdl/view?usp=drivesdk","Dr. Parmanand  Patidar_admission letter")</f>
        <v>Dr. Parmanand  Patidar_admission letter</v>
      </c>
      <c r="O7" s="16" t="s">
        <v>690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1" t="s">
        <v>25</v>
      </c>
      <c r="B8" s="31" t="s">
        <v>87</v>
      </c>
      <c r="C8" s="31" t="s">
        <v>88</v>
      </c>
      <c r="D8" s="27" t="s">
        <v>548</v>
      </c>
      <c r="E8" s="31" t="s">
        <v>66</v>
      </c>
      <c r="F8" s="16" t="s">
        <v>90</v>
      </c>
      <c r="G8" s="16" t="s">
        <v>91</v>
      </c>
      <c r="H8" s="16" t="s">
        <v>92</v>
      </c>
      <c r="I8" s="16" t="s">
        <v>85</v>
      </c>
      <c r="J8" s="16" t="s">
        <v>84</v>
      </c>
      <c r="K8" s="16" t="s">
        <v>604</v>
      </c>
      <c r="L8" s="16" t="s">
        <v>691</v>
      </c>
      <c r="M8" s="43" t="s">
        <v>692</v>
      </c>
      <c r="N8" s="44" t="str">
        <f>HYPERLINK("https://drive.google.com/file/d/1p7xk5JrSo_w9gi7ZUZzPQNDXE7GWMd6h/view?usp=drivesdk","Dr. Babita Rathore_admission letter")</f>
        <v>Dr. Babita Rathore_admission letter</v>
      </c>
      <c r="O8" s="16" t="s">
        <v>693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1" t="s">
        <v>96</v>
      </c>
      <c r="B9" s="31" t="s">
        <v>97</v>
      </c>
      <c r="C9" s="31" t="s">
        <v>98</v>
      </c>
      <c r="D9" s="27" t="s">
        <v>577</v>
      </c>
      <c r="E9" s="31" t="s">
        <v>99</v>
      </c>
      <c r="F9" s="16" t="s">
        <v>100</v>
      </c>
      <c r="G9" s="16" t="s">
        <v>101</v>
      </c>
      <c r="H9" s="16" t="s">
        <v>102</v>
      </c>
      <c r="I9" s="16" t="s">
        <v>81</v>
      </c>
      <c r="J9" s="16" t="s">
        <v>94</v>
      </c>
      <c r="K9" s="16" t="s">
        <v>609</v>
      </c>
      <c r="L9" s="16" t="s">
        <v>694</v>
      </c>
      <c r="M9" s="43" t="s">
        <v>695</v>
      </c>
      <c r="N9" s="44" t="str">
        <f>HYPERLINK("https://drive.google.com/file/d/1abaTmVwI4fZkyPJT4QWsyS1pZZ5Ij2YS/view?usp=drivesdk","Miss POONAM  DHANDE _admission letter")</f>
        <v>Miss POONAM  DHANDE _admission letter</v>
      </c>
      <c r="O9" s="16" t="s">
        <v>696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31" t="s">
        <v>106</v>
      </c>
      <c r="B10" s="31" t="s">
        <v>107</v>
      </c>
      <c r="C10" s="31" t="s">
        <v>108</v>
      </c>
      <c r="D10" s="27" t="s">
        <v>588</v>
      </c>
      <c r="E10" s="31" t="s">
        <v>66</v>
      </c>
      <c r="F10" s="16" t="s">
        <v>109</v>
      </c>
      <c r="G10" s="16" t="s">
        <v>110</v>
      </c>
      <c r="H10" s="16" t="s">
        <v>111</v>
      </c>
      <c r="I10" s="16" t="s">
        <v>112</v>
      </c>
      <c r="J10" s="16" t="s">
        <v>104</v>
      </c>
      <c r="K10" s="16" t="s">
        <v>611</v>
      </c>
      <c r="L10" s="16" t="s">
        <v>697</v>
      </c>
      <c r="M10" s="43" t="s">
        <v>698</v>
      </c>
      <c r="N10" s="44" t="str">
        <f>HYPERLINK("https://drive.google.com/file/d/14isuOXOBRDMbNhh9xxAM2Puw1aHVPmCh/view?usp=drivesdk","Mr. Vinod Kumar Kol_admission letter")</f>
        <v>Mr. Vinod Kumar Kol_admission letter</v>
      </c>
      <c r="O10" s="16" t="s">
        <v>699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31" t="s">
        <v>25</v>
      </c>
      <c r="B11" s="31" t="s">
        <v>117</v>
      </c>
      <c r="C11" s="31" t="s">
        <v>118</v>
      </c>
      <c r="D11" s="27" t="s">
        <v>565</v>
      </c>
      <c r="E11" s="31" t="s">
        <v>66</v>
      </c>
      <c r="F11" s="16" t="s">
        <v>119</v>
      </c>
      <c r="G11" s="16" t="s">
        <v>120</v>
      </c>
      <c r="H11" s="16" t="s">
        <v>121</v>
      </c>
      <c r="I11" s="16" t="s">
        <v>70</v>
      </c>
      <c r="J11" s="16" t="s">
        <v>114</v>
      </c>
      <c r="K11" s="16" t="s">
        <v>613</v>
      </c>
      <c r="L11" s="16" t="s">
        <v>700</v>
      </c>
      <c r="M11" s="43" t="s">
        <v>701</v>
      </c>
      <c r="N11" s="44" t="str">
        <f>HYPERLINK("https://drive.google.com/file/d/1i1nNdp7BIFfmIeL8hDKrS8DpalcXJSdC/view?usp=drivesdk","Dr. Pankaj Kalita_admission letter")</f>
        <v>Dr. Pankaj Kalita_admission letter</v>
      </c>
      <c r="O11" s="16" t="s">
        <v>702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1" t="s">
        <v>25</v>
      </c>
      <c r="B12" s="31" t="s">
        <v>125</v>
      </c>
      <c r="C12" s="31" t="s">
        <v>126</v>
      </c>
      <c r="D12" s="27" t="s">
        <v>556</v>
      </c>
      <c r="E12" s="31" t="s">
        <v>66</v>
      </c>
      <c r="F12" s="16" t="s">
        <v>127</v>
      </c>
      <c r="G12" s="16" t="s">
        <v>120</v>
      </c>
      <c r="H12" s="16" t="s">
        <v>121</v>
      </c>
      <c r="I12" s="16" t="s">
        <v>70</v>
      </c>
      <c r="J12" s="16" t="s">
        <v>122</v>
      </c>
      <c r="K12" s="16" t="s">
        <v>615</v>
      </c>
      <c r="L12" s="16" t="s">
        <v>703</v>
      </c>
      <c r="M12" s="43" t="s">
        <v>704</v>
      </c>
      <c r="N12" s="44" t="str">
        <f>HYPERLINK("https://drive.google.com/file/d/1CaptBHCK5l9WOBm6XsUvs8gRs03WS08N/view?usp=drivesdk","Dr. Himani Medhi_admission letter")</f>
        <v>Dr. Himani Medhi_admission letter</v>
      </c>
      <c r="O12" s="16" t="s">
        <v>705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31" t="s">
        <v>25</v>
      </c>
      <c r="B13" s="31" t="s">
        <v>131</v>
      </c>
      <c r="C13" s="31" t="s">
        <v>132</v>
      </c>
      <c r="D13" s="27" t="s">
        <v>553</v>
      </c>
      <c r="E13" s="31" t="s">
        <v>66</v>
      </c>
      <c r="F13" s="16" t="s">
        <v>133</v>
      </c>
      <c r="G13" s="16" t="s">
        <v>133</v>
      </c>
      <c r="H13" s="16" t="s">
        <v>134</v>
      </c>
      <c r="I13" s="16" t="s">
        <v>135</v>
      </c>
      <c r="J13" s="16" t="s">
        <v>129</v>
      </c>
      <c r="K13" s="16" t="s">
        <v>612</v>
      </c>
      <c r="L13" s="16" t="s">
        <v>706</v>
      </c>
      <c r="M13" s="43" t="s">
        <v>707</v>
      </c>
      <c r="N13" s="44" t="str">
        <f>HYPERLINK("https://drive.google.com/file/d/1cyirL-FjFZ0NWtAkaFdxSaZ25ZpahsHX/view?usp=drivesdk","Dr. DIWAKAR MAHOBIYA_admission letter")</f>
        <v>Dr. DIWAKAR MAHOBIYA_admission letter</v>
      </c>
      <c r="O13" s="16" t="s">
        <v>708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31" t="s">
        <v>25</v>
      </c>
      <c r="B14" s="31" t="s">
        <v>139</v>
      </c>
      <c r="C14" s="31" t="s">
        <v>140</v>
      </c>
      <c r="D14" s="27" t="s">
        <v>549</v>
      </c>
      <c r="E14" s="31" t="s">
        <v>66</v>
      </c>
      <c r="F14" s="16" t="s">
        <v>141</v>
      </c>
      <c r="G14" s="16" t="s">
        <v>142</v>
      </c>
      <c r="H14" s="16" t="s">
        <v>134</v>
      </c>
      <c r="I14" s="16" t="s">
        <v>143</v>
      </c>
      <c r="J14" s="16" t="s">
        <v>137</v>
      </c>
      <c r="K14" s="16" t="s">
        <v>606</v>
      </c>
      <c r="L14" s="16" t="s">
        <v>709</v>
      </c>
      <c r="M14" s="43" t="s">
        <v>710</v>
      </c>
      <c r="N14" s="44" t="str">
        <f>HYPERLINK("https://drive.google.com/file/d/10nOqO02-VtFdN9DpCy6yNFj_fmZAvgbo/view?usp=drivesdk","Dr. Balu Tikhe_admission letter")</f>
        <v>Dr. Balu Tikhe_admission letter</v>
      </c>
      <c r="O14" s="16" t="s">
        <v>711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31" t="s">
        <v>25</v>
      </c>
      <c r="B15" s="31" t="s">
        <v>148</v>
      </c>
      <c r="C15" s="31" t="s">
        <v>149</v>
      </c>
      <c r="D15" s="27" t="s">
        <v>573</v>
      </c>
      <c r="E15" s="31" t="s">
        <v>150</v>
      </c>
      <c r="F15" s="16" t="s">
        <v>151</v>
      </c>
      <c r="G15" s="16" t="s">
        <v>152</v>
      </c>
      <c r="H15" s="16" t="s">
        <v>134</v>
      </c>
      <c r="I15" s="16" t="s">
        <v>153</v>
      </c>
      <c r="J15" s="16" t="s">
        <v>146</v>
      </c>
      <c r="K15" s="16" t="s">
        <v>617</v>
      </c>
      <c r="L15" s="16" t="s">
        <v>712</v>
      </c>
      <c r="M15" s="43" t="s">
        <v>713</v>
      </c>
      <c r="N15" s="44" t="str">
        <f>HYPERLINK("https://drive.google.com/file/d/10S-Eq_1e3LtjnUfpoTePII3WD5h7jlEX/view?usp=drivesdk","Dr. Yogesh Shelke_admission letter")</f>
        <v>Dr. Yogesh Shelke_admission letter</v>
      </c>
      <c r="O15" s="16" t="s">
        <v>714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1" t="s">
        <v>25</v>
      </c>
      <c r="B16" s="31" t="s">
        <v>156</v>
      </c>
      <c r="C16" s="31" t="s">
        <v>157</v>
      </c>
      <c r="D16" s="27" t="s">
        <v>570</v>
      </c>
      <c r="E16" s="31" t="s">
        <v>53</v>
      </c>
      <c r="F16" s="16" t="s">
        <v>158</v>
      </c>
      <c r="G16" s="16" t="s">
        <v>159</v>
      </c>
      <c r="H16" s="16" t="s">
        <v>160</v>
      </c>
      <c r="I16" s="16" t="s">
        <v>81</v>
      </c>
      <c r="J16" s="16" t="s">
        <v>154</v>
      </c>
      <c r="K16" s="16" t="s">
        <v>619</v>
      </c>
      <c r="L16" s="16" t="s">
        <v>715</v>
      </c>
      <c r="M16" s="43" t="s">
        <v>716</v>
      </c>
      <c r="N16" s="44" t="str">
        <f>HYPERLINK("https://drive.google.com/file/d/1iRAEpVFTT3NMXu8nwtJkWScM-9tNY_6-/view?usp=drivesdk","Dr. Shalini  Tiwari _admission letter")</f>
        <v>Dr. Shalini  Tiwari _admission letter</v>
      </c>
      <c r="O16" s="16" t="s">
        <v>717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31" t="s">
        <v>106</v>
      </c>
      <c r="B17" s="31" t="s">
        <v>165</v>
      </c>
      <c r="C17" s="31" t="s">
        <v>166</v>
      </c>
      <c r="D17" s="27" t="s">
        <v>587</v>
      </c>
      <c r="E17" s="31" t="s">
        <v>99</v>
      </c>
      <c r="F17" s="16" t="s">
        <v>167</v>
      </c>
      <c r="G17" s="16" t="s">
        <v>168</v>
      </c>
      <c r="H17" s="16" t="s">
        <v>169</v>
      </c>
      <c r="I17" s="16" t="s">
        <v>170</v>
      </c>
      <c r="J17" s="16" t="s">
        <v>162</v>
      </c>
      <c r="K17" s="16" t="s">
        <v>621</v>
      </c>
      <c r="L17" s="16" t="s">
        <v>718</v>
      </c>
      <c r="M17" s="43" t="s">
        <v>719</v>
      </c>
      <c r="N17" s="44" t="str">
        <f>HYPERLINK("https://drive.google.com/file/d/10N0kvwdKuerLrC9emq93FbPaI0pcyEqp/view?usp=drivesdk","Mr. VIJAY PAWAR_admission letter")</f>
        <v>Mr. VIJAY PAWAR_admission letter</v>
      </c>
      <c r="O17" s="16" t="s">
        <v>720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31" t="s">
        <v>25</v>
      </c>
      <c r="B18" s="31" t="s">
        <v>175</v>
      </c>
      <c r="C18" s="31" t="s">
        <v>176</v>
      </c>
      <c r="D18" s="27" t="s">
        <v>554</v>
      </c>
      <c r="E18" s="31" t="s">
        <v>66</v>
      </c>
      <c r="F18" s="16" t="s">
        <v>177</v>
      </c>
      <c r="G18" s="16" t="s">
        <v>178</v>
      </c>
      <c r="H18" s="16" t="s">
        <v>111</v>
      </c>
      <c r="I18" s="16" t="s">
        <v>143</v>
      </c>
      <c r="J18" s="16" t="s">
        <v>172</v>
      </c>
      <c r="K18" s="16" t="s">
        <v>614</v>
      </c>
      <c r="L18" s="16" t="s">
        <v>721</v>
      </c>
      <c r="M18" s="43" t="s">
        <v>722</v>
      </c>
      <c r="N18" s="44" t="str">
        <f>HYPERLINK("https://drive.google.com/file/d/1ImX6loV0BMs2f3mnL9RLqBsCRPKPHRJe/view?usp=drivesdk","Dr. Girendra Sharma_admission letter")</f>
        <v>Dr. Girendra Sharma_admission letter</v>
      </c>
      <c r="O18" s="16" t="s">
        <v>723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45" t="s">
        <v>25</v>
      </c>
      <c r="B19" s="45" t="s">
        <v>183</v>
      </c>
      <c r="C19" s="45" t="s">
        <v>184</v>
      </c>
      <c r="D19" s="46" t="s">
        <v>724</v>
      </c>
      <c r="E19" s="45" t="s">
        <v>66</v>
      </c>
      <c r="F19" s="17" t="s">
        <v>186</v>
      </c>
      <c r="G19" s="17" t="s">
        <v>187</v>
      </c>
      <c r="H19" s="17" t="s">
        <v>134</v>
      </c>
      <c r="I19" s="17" t="s">
        <v>143</v>
      </c>
      <c r="J19" s="17" t="s">
        <v>185</v>
      </c>
      <c r="K19" s="17" t="s">
        <v>624</v>
      </c>
      <c r="L19" s="17" t="s">
        <v>725</v>
      </c>
      <c r="M19" s="47" t="s">
        <v>726</v>
      </c>
      <c r="N19" s="48" t="str">
        <f>HYPERLINK("https://drive.google.com/file/d/1WSXqiB_bjBtuLX2LwoE-F5_wh1Vy4EwO/view?usp=drivesdk","Dr. Sunil Kumar Ahirwar_admission letter")</f>
        <v>Dr. Sunil Kumar Ahirwar_admission letter</v>
      </c>
      <c r="O19" s="17" t="s">
        <v>727</v>
      </c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5" t="s">
        <v>106</v>
      </c>
      <c r="B20" s="45" t="s">
        <v>193</v>
      </c>
      <c r="C20" s="45" t="s">
        <v>194</v>
      </c>
      <c r="D20" s="46" t="s">
        <v>728</v>
      </c>
      <c r="E20" s="45" t="s">
        <v>66</v>
      </c>
      <c r="F20" s="17" t="s">
        <v>195</v>
      </c>
      <c r="G20" s="17" t="s">
        <v>196</v>
      </c>
      <c r="H20" s="17" t="s">
        <v>134</v>
      </c>
      <c r="I20" s="17" t="s">
        <v>143</v>
      </c>
      <c r="J20" s="17" t="s">
        <v>190</v>
      </c>
      <c r="K20" s="17" t="s">
        <v>626</v>
      </c>
      <c r="L20" s="17" t="s">
        <v>729</v>
      </c>
      <c r="M20" s="47" t="s">
        <v>730</v>
      </c>
      <c r="N20" s="48" t="str">
        <f>HYPERLINK("https://drive.google.com/file/d/1dQJTqQ2M5F9C-Q1W243OUlYN_VXR1Gyp/view?usp=drivesdk","Mr. Devendra Dohare_admission letter")</f>
        <v>Mr. Devendra Dohare_admission letter</v>
      </c>
      <c r="O20" s="17" t="s">
        <v>731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31" t="s">
        <v>25</v>
      </c>
      <c r="B21" s="31" t="s">
        <v>199</v>
      </c>
      <c r="C21" s="31" t="s">
        <v>200</v>
      </c>
      <c r="D21" s="27" t="s">
        <v>564</v>
      </c>
      <c r="E21" s="31" t="s">
        <v>53</v>
      </c>
      <c r="F21" s="16" t="s">
        <v>201</v>
      </c>
      <c r="G21" s="16" t="s">
        <v>202</v>
      </c>
      <c r="H21" s="16" t="s">
        <v>203</v>
      </c>
      <c r="I21" s="16" t="s">
        <v>204</v>
      </c>
      <c r="J21" s="16" t="s">
        <v>197</v>
      </c>
      <c r="K21" s="16" t="s">
        <v>628</v>
      </c>
      <c r="L21" s="16" t="s">
        <v>732</v>
      </c>
      <c r="M21" s="43" t="s">
        <v>733</v>
      </c>
      <c r="N21" s="44" t="str">
        <f>HYPERLINK("https://drive.google.com/file/d/1uDXtDptofvD1PF0qJRBY4X2a6OF4JrB6/view?usp=drivesdk","Dr. Mumtaz  Azad_admission letter")</f>
        <v>Dr. Mumtaz  Azad_admission letter</v>
      </c>
      <c r="O21" s="16" t="s">
        <v>734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45" t="s">
        <v>25</v>
      </c>
      <c r="B22" s="45" t="s">
        <v>209</v>
      </c>
      <c r="C22" s="45" t="s">
        <v>210</v>
      </c>
      <c r="D22" s="46" t="s">
        <v>735</v>
      </c>
      <c r="E22" s="45" t="s">
        <v>66</v>
      </c>
      <c r="F22" s="17" t="s">
        <v>212</v>
      </c>
      <c r="G22" s="17" t="s">
        <v>213</v>
      </c>
      <c r="H22" s="17" t="s">
        <v>134</v>
      </c>
      <c r="I22" s="17" t="s">
        <v>143</v>
      </c>
      <c r="J22" s="17" t="s">
        <v>211</v>
      </c>
      <c r="K22" s="17" t="s">
        <v>736</v>
      </c>
      <c r="L22" s="17" t="s">
        <v>737</v>
      </c>
      <c r="M22" s="47" t="s">
        <v>738</v>
      </c>
      <c r="N22" s="48" t="str">
        <f>HYPERLINK("https://drive.google.com/file/d/1CdJxEUrbeFrzvb0xIBSpRGO5FfUJV0V2/view?usp=drivesdk","Dr. Sachin Balsara_admission letter")</f>
        <v>Dr. Sachin Balsara_admission letter</v>
      </c>
      <c r="O22" s="17" t="s">
        <v>739</v>
      </c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31" t="s">
        <v>25</v>
      </c>
      <c r="B23" s="31" t="s">
        <v>218</v>
      </c>
      <c r="C23" s="31" t="s">
        <v>219</v>
      </c>
      <c r="D23" s="27" t="s">
        <v>560</v>
      </c>
      <c r="E23" s="31" t="s">
        <v>66</v>
      </c>
      <c r="F23" s="16" t="s">
        <v>220</v>
      </c>
      <c r="G23" s="16" t="s">
        <v>221</v>
      </c>
      <c r="H23" s="16" t="s">
        <v>222</v>
      </c>
      <c r="I23" s="16" t="s">
        <v>223</v>
      </c>
      <c r="J23" s="16" t="s">
        <v>215</v>
      </c>
      <c r="K23" s="16" t="s">
        <v>622</v>
      </c>
      <c r="L23" s="16" t="s">
        <v>740</v>
      </c>
      <c r="M23" s="43" t="s">
        <v>741</v>
      </c>
      <c r="N23" s="44" t="str">
        <f>HYPERLINK("https://drive.google.com/file/d/1BkOkGWuprxgM7KWU-G_KB8l1pCnIqEmX/view?usp=drivesdk","Dr. K ABRAR AHMED_admission letter")</f>
        <v>Dr. K ABRAR AHMED_admission letter</v>
      </c>
      <c r="O23" s="16" t="s">
        <v>742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31" t="s">
        <v>25</v>
      </c>
      <c r="B24" s="31" t="s">
        <v>228</v>
      </c>
      <c r="C24" s="31" t="s">
        <v>229</v>
      </c>
      <c r="D24" s="27" t="s">
        <v>550</v>
      </c>
      <c r="E24" s="31" t="s">
        <v>28</v>
      </c>
      <c r="F24" s="16" t="s">
        <v>231</v>
      </c>
      <c r="G24" s="16" t="s">
        <v>232</v>
      </c>
      <c r="H24" s="16" t="s">
        <v>233</v>
      </c>
      <c r="I24" s="16" t="s">
        <v>234</v>
      </c>
      <c r="J24" s="16" t="s">
        <v>225</v>
      </c>
      <c r="K24" s="16" t="s">
        <v>608</v>
      </c>
      <c r="L24" s="16" t="s">
        <v>743</v>
      </c>
      <c r="M24" s="43" t="s">
        <v>744</v>
      </c>
      <c r="N24" s="44" t="str">
        <f>HYPERLINK("https://drive.google.com/file/d/18WL03vWr5FMdCJN7K8EqREbdPgEf394C/view?usp=drivesdk","Dr. Chandra Shekhar Pandey_admission letter")</f>
        <v>Dr. Chandra Shekhar Pandey_admission letter</v>
      </c>
      <c r="O24" s="16" t="s">
        <v>745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31" t="s">
        <v>25</v>
      </c>
      <c r="B25" s="31" t="s">
        <v>238</v>
      </c>
      <c r="C25" s="31" t="s">
        <v>239</v>
      </c>
      <c r="D25" s="27" t="s">
        <v>563</v>
      </c>
      <c r="E25" s="31" t="s">
        <v>99</v>
      </c>
      <c r="F25" s="16" t="s">
        <v>241</v>
      </c>
      <c r="G25" s="16" t="s">
        <v>242</v>
      </c>
      <c r="H25" s="16" t="s">
        <v>243</v>
      </c>
      <c r="I25" s="16" t="s">
        <v>244</v>
      </c>
      <c r="J25" s="16" t="s">
        <v>236</v>
      </c>
      <c r="K25" s="16" t="s">
        <v>627</v>
      </c>
      <c r="L25" s="16" t="s">
        <v>746</v>
      </c>
      <c r="M25" s="43" t="s">
        <v>747</v>
      </c>
      <c r="N25" s="44" t="str">
        <f>HYPERLINK("https://drive.google.com/file/d/1HYlja-XwKmBYS8ygRMD3r5tebQb3BaDF/view?usp=drivesdk","Dr. MOBASHSHERA  SADAF_admission letter")</f>
        <v>Dr. MOBASHSHERA  SADAF_admission letter</v>
      </c>
      <c r="O25" s="16" t="s">
        <v>748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31" t="s">
        <v>50</v>
      </c>
      <c r="B26" s="31" t="s">
        <v>249</v>
      </c>
      <c r="C26" s="31" t="s">
        <v>250</v>
      </c>
      <c r="D26" s="27" t="s">
        <v>589</v>
      </c>
      <c r="E26" s="31" t="s">
        <v>251</v>
      </c>
      <c r="F26" s="16" t="s">
        <v>253</v>
      </c>
      <c r="G26" s="16" t="s">
        <v>254</v>
      </c>
      <c r="H26" s="16" t="s">
        <v>255</v>
      </c>
      <c r="I26" s="16" t="s">
        <v>143</v>
      </c>
      <c r="J26" s="16" t="s">
        <v>246</v>
      </c>
      <c r="K26" s="16" t="s">
        <v>630</v>
      </c>
      <c r="L26" s="16" t="s">
        <v>749</v>
      </c>
      <c r="M26" s="43" t="s">
        <v>750</v>
      </c>
      <c r="N26" s="44" t="str">
        <f>HYPERLINK("https://drive.google.com/file/d/1-FeOvAb5jq0UfO2U_bRhvXAiSgR4zUwg/view?usp=drivesdk","Mrs. Afshan Khan_admission letter")</f>
        <v>Mrs. Afshan Khan_admission letter</v>
      </c>
      <c r="O26" s="16" t="s">
        <v>751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31" t="s">
        <v>106</v>
      </c>
      <c r="B27" s="31" t="s">
        <v>259</v>
      </c>
      <c r="C27" s="31" t="s">
        <v>260</v>
      </c>
      <c r="D27" s="27" t="s">
        <v>586</v>
      </c>
      <c r="E27" s="31" t="s">
        <v>28</v>
      </c>
      <c r="F27" s="16" t="s">
        <v>261</v>
      </c>
      <c r="G27" s="16" t="s">
        <v>262</v>
      </c>
      <c r="H27" s="16" t="s">
        <v>263</v>
      </c>
      <c r="I27" s="16" t="s">
        <v>264</v>
      </c>
      <c r="J27" s="16" t="s">
        <v>256</v>
      </c>
      <c r="K27" s="16" t="s">
        <v>632</v>
      </c>
      <c r="L27" s="16" t="s">
        <v>752</v>
      </c>
      <c r="M27" s="43" t="s">
        <v>753</v>
      </c>
      <c r="N27" s="44" t="str">
        <f>HYPERLINK("https://drive.google.com/file/d/1XbHHwfd8uHCHH8ab7nvGXFNygEstNsXe/view?usp=drivesdk","Mr. SHEVITO THEYO_admission letter")</f>
        <v>Mr. SHEVITO THEYO_admission letter</v>
      </c>
      <c r="O27" s="16" t="s">
        <v>754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31" t="s">
        <v>50</v>
      </c>
      <c r="B28" s="31" t="s">
        <v>269</v>
      </c>
      <c r="C28" s="31" t="s">
        <v>270</v>
      </c>
      <c r="D28" s="27" t="s">
        <v>590</v>
      </c>
      <c r="E28" s="31" t="s">
        <v>251</v>
      </c>
      <c r="F28" s="16" t="s">
        <v>271</v>
      </c>
      <c r="G28" s="16" t="s">
        <v>272</v>
      </c>
      <c r="H28" s="16" t="s">
        <v>273</v>
      </c>
      <c r="I28" s="16" t="s">
        <v>204</v>
      </c>
      <c r="J28" s="16" t="s">
        <v>266</v>
      </c>
      <c r="K28" s="16" t="s">
        <v>634</v>
      </c>
      <c r="L28" s="16" t="s">
        <v>755</v>
      </c>
      <c r="M28" s="43" t="s">
        <v>756</v>
      </c>
      <c r="N28" s="44" t="str">
        <f>HYPERLINK("https://drive.google.com/file/d/1vTQCBMX1fytD8Fgk_igdvVdBnZunMrgB/view?usp=drivesdk","Mrs. ANKITA DIXIT_admission letter")</f>
        <v>Mrs. ANKITA DIXIT_admission letter</v>
      </c>
      <c r="O28" s="16" t="s">
        <v>757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31" t="s">
        <v>25</v>
      </c>
      <c r="B29" s="31" t="s">
        <v>278</v>
      </c>
      <c r="C29" s="31" t="s">
        <v>279</v>
      </c>
      <c r="D29" s="27" t="s">
        <v>559</v>
      </c>
      <c r="E29" s="31" t="s">
        <v>66</v>
      </c>
      <c r="F29" s="16" t="s">
        <v>281</v>
      </c>
      <c r="G29" s="16" t="s">
        <v>282</v>
      </c>
      <c r="H29" s="16" t="s">
        <v>283</v>
      </c>
      <c r="I29" s="16" t="s">
        <v>143</v>
      </c>
      <c r="J29" s="16" t="s">
        <v>280</v>
      </c>
      <c r="K29" s="16" t="s">
        <v>620</v>
      </c>
      <c r="L29" s="16" t="s">
        <v>758</v>
      </c>
      <c r="M29" s="43" t="s">
        <v>759</v>
      </c>
      <c r="N29" s="44" t="str">
        <f>HYPERLINK("https://drive.google.com/file/d/1WFA9u9IQoHDrmsAoecMwnPtNDEIclr26/view?usp=drivesdk","Dr. Jayesh Vaishnav_admission letter")</f>
        <v>Dr. Jayesh Vaishnav_admission letter</v>
      </c>
      <c r="O29" s="16" t="s">
        <v>760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31" t="s">
        <v>25</v>
      </c>
      <c r="B30" s="31" t="s">
        <v>288</v>
      </c>
      <c r="C30" s="31" t="s">
        <v>289</v>
      </c>
      <c r="D30" s="27" t="s">
        <v>568</v>
      </c>
      <c r="E30" s="31" t="s">
        <v>66</v>
      </c>
      <c r="F30" s="16" t="s">
        <v>290</v>
      </c>
      <c r="G30" s="16" t="s">
        <v>291</v>
      </c>
      <c r="H30" s="16" t="s">
        <v>92</v>
      </c>
      <c r="I30" s="16" t="s">
        <v>143</v>
      </c>
      <c r="J30" s="16" t="s">
        <v>285</v>
      </c>
      <c r="K30" s="16" t="s">
        <v>631</v>
      </c>
      <c r="L30" s="16" t="s">
        <v>761</v>
      </c>
      <c r="M30" s="43" t="s">
        <v>762</v>
      </c>
      <c r="N30" s="44" t="str">
        <f>HYPERLINK("https://drive.google.com/file/d/1IfBGCkx1WT1STEueKkhUwllQ6mPKnIp1/view?usp=drivesdk","Dr. Ritesh Singare_admission letter")</f>
        <v>Dr. Ritesh Singare_admission letter</v>
      </c>
      <c r="O30" s="16" t="s">
        <v>763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31" t="s">
        <v>50</v>
      </c>
      <c r="B31" s="31" t="s">
        <v>296</v>
      </c>
      <c r="C31" s="31" t="s">
        <v>297</v>
      </c>
      <c r="D31" s="27" t="s">
        <v>598</v>
      </c>
      <c r="E31" s="31" t="s">
        <v>53</v>
      </c>
      <c r="F31" s="16" t="s">
        <v>298</v>
      </c>
      <c r="G31" s="16" t="s">
        <v>299</v>
      </c>
      <c r="H31" s="16" t="s">
        <v>300</v>
      </c>
      <c r="I31" s="16" t="s">
        <v>143</v>
      </c>
      <c r="J31" s="16" t="s">
        <v>293</v>
      </c>
      <c r="K31" s="16" t="s">
        <v>637</v>
      </c>
      <c r="L31" s="16" t="s">
        <v>764</v>
      </c>
      <c r="M31" s="43" t="s">
        <v>765</v>
      </c>
      <c r="N31" s="44" t="str">
        <f>HYPERLINK("https://drive.google.com/file/d/1yZztVDDBUSlaUi3yltYKhKwCCxAngAkf/view?usp=drivesdk","Mrs. Shubhkamna Raktale_admission letter")</f>
        <v>Mrs. Shubhkamna Raktale_admission letter</v>
      </c>
      <c r="O31" s="16" t="s">
        <v>766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31" t="s">
        <v>50</v>
      </c>
      <c r="B32" s="31" t="s">
        <v>305</v>
      </c>
      <c r="C32" s="31" t="s">
        <v>306</v>
      </c>
      <c r="D32" s="27" t="s">
        <v>596</v>
      </c>
      <c r="E32" s="31" t="s">
        <v>99</v>
      </c>
      <c r="F32" s="16" t="s">
        <v>307</v>
      </c>
      <c r="G32" s="16" t="s">
        <v>308</v>
      </c>
      <c r="H32" s="16" t="s">
        <v>309</v>
      </c>
      <c r="I32" s="16" t="s">
        <v>244</v>
      </c>
      <c r="J32" s="16" t="s">
        <v>302</v>
      </c>
      <c r="K32" s="16" t="s">
        <v>638</v>
      </c>
      <c r="L32" s="16" t="s">
        <v>767</v>
      </c>
      <c r="M32" s="43" t="s">
        <v>768</v>
      </c>
      <c r="N32" s="44" t="str">
        <f>HYPERLINK("https://drive.google.com/file/d/1PNUN7a-J2Q2-jmNHsih_IQPXgjIgPFL1/view?usp=drivesdk","Mrs. RIMPI  SARKAR _admission letter")</f>
        <v>Mrs. RIMPI  SARKAR _admission letter</v>
      </c>
      <c r="O32" s="16" t="s">
        <v>769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31" t="s">
        <v>25</v>
      </c>
      <c r="B33" s="31" t="s">
        <v>313</v>
      </c>
      <c r="C33" s="31" t="s">
        <v>314</v>
      </c>
      <c r="D33" s="27" t="s">
        <v>561</v>
      </c>
      <c r="E33" s="31" t="s">
        <v>53</v>
      </c>
      <c r="F33" s="16" t="s">
        <v>316</v>
      </c>
      <c r="G33" s="16" t="s">
        <v>317</v>
      </c>
      <c r="H33" s="16" t="s">
        <v>318</v>
      </c>
      <c r="I33" s="16" t="s">
        <v>319</v>
      </c>
      <c r="J33" s="16" t="s">
        <v>315</v>
      </c>
      <c r="K33" s="16" t="s">
        <v>623</v>
      </c>
      <c r="L33" s="16" t="s">
        <v>770</v>
      </c>
      <c r="M33" s="43" t="s">
        <v>771</v>
      </c>
      <c r="N33" s="44" t="str">
        <f>HYPERLINK("https://drive.google.com/file/d/18386yio5Ymp0l8454q6663nF4PATHAS_/view?usp=drivesdk","Dr. krishnanand  Dannana_admission letter")</f>
        <v>Dr. krishnanand  Dannana_admission letter</v>
      </c>
      <c r="O33" s="16" t="s">
        <v>772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31" t="s">
        <v>50</v>
      </c>
      <c r="B34" s="31" t="s">
        <v>324</v>
      </c>
      <c r="C34" s="31" t="s">
        <v>325</v>
      </c>
      <c r="D34" s="27" t="s">
        <v>591</v>
      </c>
      <c r="E34" s="31" t="s">
        <v>326</v>
      </c>
      <c r="F34" s="16" t="s">
        <v>327</v>
      </c>
      <c r="G34" s="16" t="s">
        <v>328</v>
      </c>
      <c r="H34" s="16" t="s">
        <v>329</v>
      </c>
      <c r="I34" s="16" t="s">
        <v>322</v>
      </c>
      <c r="J34" s="16" t="s">
        <v>321</v>
      </c>
      <c r="K34" s="16" t="s">
        <v>640</v>
      </c>
      <c r="L34" s="16" t="s">
        <v>773</v>
      </c>
      <c r="M34" s="43" t="s">
        <v>774</v>
      </c>
      <c r="N34" s="44" t="str">
        <f>HYPERLINK("https://drive.google.com/file/d/1Mep7K8xiX4R-qIu0mCW28SXL60fCZhRl/view?usp=drivesdk","Mrs. HIMANI SETHI_admission letter")</f>
        <v>Mrs. HIMANI SETHI_admission letter</v>
      </c>
      <c r="O34" s="16" t="s">
        <v>775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31" t="s">
        <v>106</v>
      </c>
      <c r="B35" s="31" t="s">
        <v>332</v>
      </c>
      <c r="C35" s="31" t="s">
        <v>333</v>
      </c>
      <c r="D35" s="27" t="s">
        <v>585</v>
      </c>
      <c r="E35" s="31" t="s">
        <v>66</v>
      </c>
      <c r="F35" s="16" t="s">
        <v>335</v>
      </c>
      <c r="G35" s="16" t="s">
        <v>336</v>
      </c>
      <c r="H35" s="16" t="s">
        <v>134</v>
      </c>
      <c r="I35" s="16" t="s">
        <v>143</v>
      </c>
      <c r="J35" s="16" t="s">
        <v>334</v>
      </c>
      <c r="K35" s="16" t="s">
        <v>642</v>
      </c>
      <c r="L35" s="16" t="s">
        <v>776</v>
      </c>
      <c r="M35" s="43" t="s">
        <v>777</v>
      </c>
      <c r="N35" s="44" t="str">
        <f>HYPERLINK("https://drive.google.com/file/d/1zNV1rPIqhWTXaopVgbVWIG2Tk0jb4GhC/view?usp=drivesdk","Mr. Ravi Jatola_admission letter")</f>
        <v>Mr. Ravi Jatola_admission letter</v>
      </c>
      <c r="O35" s="16" t="s">
        <v>778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31" t="s">
        <v>106</v>
      </c>
      <c r="B36" s="31" t="s">
        <v>340</v>
      </c>
      <c r="C36" s="31" t="s">
        <v>341</v>
      </c>
      <c r="D36" s="27" t="s">
        <v>579</v>
      </c>
      <c r="E36" s="31" t="s">
        <v>66</v>
      </c>
      <c r="F36" s="16" t="s">
        <v>342</v>
      </c>
      <c r="G36" s="16" t="s">
        <v>187</v>
      </c>
      <c r="H36" s="16" t="s">
        <v>134</v>
      </c>
      <c r="I36" s="16" t="s">
        <v>143</v>
      </c>
      <c r="J36" s="16" t="s">
        <v>338</v>
      </c>
      <c r="K36" s="16" t="s">
        <v>644</v>
      </c>
      <c r="L36" s="16" t="s">
        <v>779</v>
      </c>
      <c r="M36" s="43" t="s">
        <v>780</v>
      </c>
      <c r="N36" s="44" t="str">
        <f>HYPERLINK("https://drive.google.com/file/d/1mK2oA4dxMa8p-FCYNrBstF9OgGjS4WaK/view?usp=drivesdk","Mr. Anil Mulewa_admission letter")</f>
        <v>Mr. Anil Mulewa_admission letter</v>
      </c>
      <c r="O36" s="16" t="s">
        <v>781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31" t="s">
        <v>50</v>
      </c>
      <c r="B37" s="31" t="s">
        <v>345</v>
      </c>
      <c r="C37" s="31" t="s">
        <v>346</v>
      </c>
      <c r="D37" s="27" t="s">
        <v>594</v>
      </c>
      <c r="E37" s="31" t="s">
        <v>66</v>
      </c>
      <c r="F37" s="16" t="s">
        <v>347</v>
      </c>
      <c r="G37" s="16" t="s">
        <v>348</v>
      </c>
      <c r="H37" s="16" t="s">
        <v>349</v>
      </c>
      <c r="I37" s="16" t="s">
        <v>350</v>
      </c>
      <c r="J37" s="16" t="s">
        <v>343</v>
      </c>
      <c r="K37" s="16" t="s">
        <v>645</v>
      </c>
      <c r="L37" s="16" t="s">
        <v>782</v>
      </c>
      <c r="M37" s="43" t="s">
        <v>783</v>
      </c>
      <c r="N37" s="44" t="str">
        <f>HYPERLINK("https://drive.google.com/file/d/1tP2XatanIpysPEM5My4Al_OjyRKEgIKy/view?usp=drivesdk","Mrs. Palvinder Kaur_admission letter")</f>
        <v>Mrs. Palvinder Kaur_admission letter</v>
      </c>
      <c r="O37" s="16" t="s">
        <v>784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31" t="s">
        <v>25</v>
      </c>
      <c r="B38" s="31" t="s">
        <v>354</v>
      </c>
      <c r="C38" s="31" t="s">
        <v>355</v>
      </c>
      <c r="D38" s="27" t="s">
        <v>572</v>
      </c>
      <c r="E38" s="31" t="s">
        <v>66</v>
      </c>
      <c r="F38" s="16" t="s">
        <v>356</v>
      </c>
      <c r="G38" s="16" t="s">
        <v>357</v>
      </c>
      <c r="H38" s="16" t="s">
        <v>134</v>
      </c>
      <c r="I38" s="16" t="s">
        <v>81</v>
      </c>
      <c r="J38" s="16" t="s">
        <v>351</v>
      </c>
      <c r="K38" s="16" t="s">
        <v>639</v>
      </c>
      <c r="L38" s="16" t="s">
        <v>785</v>
      </c>
      <c r="M38" s="43" t="s">
        <v>786</v>
      </c>
      <c r="N38" s="44" t="str">
        <f>HYPERLINK("https://drive.google.com/file/d/1rDSjcCakVfaUMo4jhmQU5RelSdnPMTFA/view?usp=drivesdk","Dr. Vipin Kumar Kaushik_admission letter")</f>
        <v>Dr. Vipin Kumar Kaushik_admission letter</v>
      </c>
      <c r="O38" s="16" t="s">
        <v>787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31" t="s">
        <v>106</v>
      </c>
      <c r="B39" s="31" t="s">
        <v>360</v>
      </c>
      <c r="C39" s="31" t="s">
        <v>361</v>
      </c>
      <c r="D39" s="27" t="s">
        <v>582</v>
      </c>
      <c r="E39" s="31" t="s">
        <v>362</v>
      </c>
      <c r="F39" s="16" t="s">
        <v>363</v>
      </c>
      <c r="G39" s="16" t="s">
        <v>363</v>
      </c>
      <c r="H39" s="16" t="s">
        <v>364</v>
      </c>
      <c r="I39" s="16" t="s">
        <v>365</v>
      </c>
      <c r="J39" s="16" t="s">
        <v>358</v>
      </c>
      <c r="K39" s="16" t="s">
        <v>647</v>
      </c>
      <c r="L39" s="16" t="s">
        <v>788</v>
      </c>
      <c r="M39" s="43" t="s">
        <v>789</v>
      </c>
      <c r="N39" s="44" t="str">
        <f>HYPERLINK("https://drive.google.com/file/d/1cFOiYDWvcWFkdpM-QxVhz2s7jaB4XFQv/view?usp=drivesdk","Mr. Biswajit  Sahu_admission letter")</f>
        <v>Mr. Biswajit  Sahu_admission letter</v>
      </c>
      <c r="O39" s="16" t="s">
        <v>790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31" t="s">
        <v>96</v>
      </c>
      <c r="B40" s="31" t="s">
        <v>369</v>
      </c>
      <c r="C40" s="31" t="s">
        <v>370</v>
      </c>
      <c r="D40" s="27" t="s">
        <v>576</v>
      </c>
      <c r="E40" s="31" t="s">
        <v>326</v>
      </c>
      <c r="F40" s="16" t="s">
        <v>371</v>
      </c>
      <c r="G40" s="16" t="s">
        <v>372</v>
      </c>
      <c r="H40" s="16" t="s">
        <v>373</v>
      </c>
      <c r="I40" s="16" t="s">
        <v>374</v>
      </c>
      <c r="J40" s="16" t="s">
        <v>367</v>
      </c>
      <c r="K40" s="16" t="s">
        <v>643</v>
      </c>
      <c r="L40" s="16" t="s">
        <v>791</v>
      </c>
      <c r="M40" s="43" t="s">
        <v>792</v>
      </c>
      <c r="N40" s="44" t="str">
        <f>HYPERLINK("https://drive.google.com/file/d/13Z3HDBBsbNRkMkzGEwYXYztlUr9uIn8H/view?usp=drivesdk","Miss ANUPAMA RAUL_admission letter")</f>
        <v>Miss ANUPAMA RAUL_admission letter</v>
      </c>
      <c r="O40" s="16" t="s">
        <v>793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31" t="s">
        <v>25</v>
      </c>
      <c r="B41" s="31" t="s">
        <v>378</v>
      </c>
      <c r="C41" s="31" t="s">
        <v>379</v>
      </c>
      <c r="D41" s="27" t="s">
        <v>552</v>
      </c>
      <c r="E41" s="31" t="s">
        <v>66</v>
      </c>
      <c r="F41" s="16" t="s">
        <v>380</v>
      </c>
      <c r="G41" s="16" t="s">
        <v>381</v>
      </c>
      <c r="H41" s="16" t="s">
        <v>382</v>
      </c>
      <c r="I41" s="16" t="s">
        <v>143</v>
      </c>
      <c r="J41" s="16" t="s">
        <v>375</v>
      </c>
      <c r="K41" s="16" t="s">
        <v>610</v>
      </c>
      <c r="L41" s="16" t="s">
        <v>794</v>
      </c>
      <c r="M41" s="43" t="s">
        <v>795</v>
      </c>
      <c r="N41" s="44" t="str">
        <f>HYPERLINK("https://drive.google.com/file/d/1ppHM8W_4rTlYVhneHLV54N37DHYGIp7z/view?usp=drivesdk","Dr. Dharmu Prasad Kushwaha_admission letter")</f>
        <v>Dr. Dharmu Prasad Kushwaha_admission letter</v>
      </c>
      <c r="O41" s="16" t="s">
        <v>796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16" t="s">
        <v>50</v>
      </c>
      <c r="B42" s="16" t="s">
        <v>387</v>
      </c>
      <c r="C42" s="16" t="s">
        <v>388</v>
      </c>
      <c r="D42" s="27" t="str">
        <f t="shared" ref="D42:D47" si="1">CONCATENATE(A42," ",B42," ",C42)</f>
        <v>Mrs. MOULSHREE  KANUDE</v>
      </c>
      <c r="E42" s="16" t="s">
        <v>66</v>
      </c>
      <c r="F42" s="16" t="s">
        <v>389</v>
      </c>
      <c r="G42" s="16" t="s">
        <v>390</v>
      </c>
      <c r="H42" s="16" t="s">
        <v>391</v>
      </c>
      <c r="I42" s="16" t="s">
        <v>392</v>
      </c>
      <c r="J42" s="16" t="s">
        <v>384</v>
      </c>
      <c r="K42" s="16" t="s">
        <v>650</v>
      </c>
      <c r="L42" s="16" t="s">
        <v>797</v>
      </c>
      <c r="M42" s="43" t="s">
        <v>798</v>
      </c>
      <c r="N42" s="44" t="str">
        <f>HYPERLINK("https://drive.google.com/file/d/1fulQNjK8xQoqkp7s4RIV8g_5JG6ysIa4/view?usp=drivesdk","Mrs. MOULSHREE  KANUDE_admission letter")</f>
        <v>Mrs. MOULSHREE  KANUDE_admission letter</v>
      </c>
      <c r="O42" s="16" t="s">
        <v>799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16" t="s">
        <v>50</v>
      </c>
      <c r="B43" s="16" t="s">
        <v>396</v>
      </c>
      <c r="C43" s="16" t="s">
        <v>397</v>
      </c>
      <c r="D43" s="27" t="str">
        <f t="shared" si="1"/>
        <v>Mrs. Khriekemhieu  K Mary</v>
      </c>
      <c r="E43" s="16" t="s">
        <v>66</v>
      </c>
      <c r="F43" s="16" t="s">
        <v>398</v>
      </c>
      <c r="G43" s="16" t="s">
        <v>399</v>
      </c>
      <c r="H43" s="16" t="s">
        <v>263</v>
      </c>
      <c r="I43" s="16" t="s">
        <v>264</v>
      </c>
      <c r="J43" s="16" t="s">
        <v>394</v>
      </c>
      <c r="K43" s="16" t="s">
        <v>651</v>
      </c>
      <c r="L43" s="16" t="s">
        <v>800</v>
      </c>
      <c r="M43" s="43" t="s">
        <v>801</v>
      </c>
      <c r="N43" s="44" t="str">
        <f>HYPERLINK("https://drive.google.com/file/d/1PobkxHp9CkW2ZTnOwpTnqL75LZwWfSjy/view?usp=drivesdk","Mrs. Khriekemhieu  K Mary_admission letter")</f>
        <v>Mrs. Khriekemhieu  K Mary_admission letter</v>
      </c>
      <c r="O43" s="16" t="s">
        <v>802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16" t="s">
        <v>96</v>
      </c>
      <c r="B44" s="16" t="s">
        <v>404</v>
      </c>
      <c r="C44" s="16" t="s">
        <v>346</v>
      </c>
      <c r="D44" s="32" t="str">
        <f t="shared" si="1"/>
        <v>Miss Amandeep  Kaur</v>
      </c>
      <c r="E44" s="16" t="s">
        <v>66</v>
      </c>
      <c r="F44" s="16" t="s">
        <v>405</v>
      </c>
      <c r="G44" s="16" t="s">
        <v>406</v>
      </c>
      <c r="H44" s="16" t="s">
        <v>407</v>
      </c>
      <c r="I44" s="16" t="s">
        <v>350</v>
      </c>
      <c r="J44" s="16" t="s">
        <v>401</v>
      </c>
      <c r="K44" s="16" t="s">
        <v>641</v>
      </c>
      <c r="L44" s="16" t="s">
        <v>803</v>
      </c>
      <c r="M44" s="43" t="s">
        <v>804</v>
      </c>
      <c r="N44" s="44" t="str">
        <f>HYPERLINK("https://drive.google.com/file/d/1OjZ2bj3AZww5gEdOmCmYSh8W7kuMSbBx/view?usp=drivesdk","Miss Amandeep  Kaur_admission letter")</f>
        <v>Miss Amandeep  Kaur_admission letter</v>
      </c>
      <c r="O44" s="16" t="s">
        <v>805</v>
      </c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16" t="s">
        <v>106</v>
      </c>
      <c r="B45" s="16" t="s">
        <v>410</v>
      </c>
      <c r="C45" s="16" t="s">
        <v>411</v>
      </c>
      <c r="D45" s="32" t="str">
        <f t="shared" si="1"/>
        <v>Mr. Jinshad Uppukoden</v>
      </c>
      <c r="E45" s="16" t="s">
        <v>66</v>
      </c>
      <c r="F45" s="16" t="s">
        <v>413</v>
      </c>
      <c r="G45" s="16" t="s">
        <v>414</v>
      </c>
      <c r="H45" s="16" t="s">
        <v>415</v>
      </c>
      <c r="I45" s="16" t="s">
        <v>416</v>
      </c>
      <c r="J45" s="16" t="s">
        <v>412</v>
      </c>
      <c r="K45" s="16" t="s">
        <v>653</v>
      </c>
      <c r="L45" s="16" t="s">
        <v>806</v>
      </c>
      <c r="M45" s="43" t="s">
        <v>807</v>
      </c>
      <c r="N45" s="44" t="str">
        <f>HYPERLINK("https://drive.google.com/file/d/1q9DMcGERkMYZ2S_LkJIOd8N4NmIr9bSA/view?usp=drivesdk","Mr. Jinshad Uppukoden_admission letter")</f>
        <v>Mr. Jinshad Uppukoden_admission letter</v>
      </c>
      <c r="O45" s="16" t="s">
        <v>808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16" t="s">
        <v>25</v>
      </c>
      <c r="B46" s="16" t="s">
        <v>419</v>
      </c>
      <c r="C46" s="16" t="s">
        <v>420</v>
      </c>
      <c r="D46" s="32" t="str">
        <f t="shared" si="1"/>
        <v>Dr. Inderpal Singh</v>
      </c>
      <c r="E46" s="16" t="s">
        <v>53</v>
      </c>
      <c r="F46" s="16" t="s">
        <v>422</v>
      </c>
      <c r="G46" s="16" t="s">
        <v>423</v>
      </c>
      <c r="H46" s="16" t="s">
        <v>349</v>
      </c>
      <c r="I46" s="16" t="s">
        <v>350</v>
      </c>
      <c r="J46" s="16" t="s">
        <v>417</v>
      </c>
      <c r="K46" s="16" t="s">
        <v>618</v>
      </c>
      <c r="L46" s="16" t="s">
        <v>809</v>
      </c>
      <c r="M46" s="43" t="s">
        <v>810</v>
      </c>
      <c r="N46" s="44" t="str">
        <f>HYPERLINK("https://drive.google.com/file/d/1VI_XCSoFDXr4sfA_ePNtcruhm-yoJF7Q/view?usp=drivesdk","Dr. Inderpal Singh_admission letter")</f>
        <v>Dr. Inderpal Singh_admission letter</v>
      </c>
      <c r="O46" s="16" t="s">
        <v>811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16" t="s">
        <v>25</v>
      </c>
      <c r="B47" s="16" t="s">
        <v>427</v>
      </c>
      <c r="C47" s="16" t="s">
        <v>428</v>
      </c>
      <c r="D47" s="27" t="str">
        <f t="shared" si="1"/>
        <v>Dr. Sonesh Poonia </v>
      </c>
      <c r="E47" s="16" t="s">
        <v>429</v>
      </c>
      <c r="F47" s="16" t="s">
        <v>430</v>
      </c>
      <c r="G47" s="16" t="s">
        <v>431</v>
      </c>
      <c r="H47" s="16" t="s">
        <v>432</v>
      </c>
      <c r="I47" s="16" t="s">
        <v>81</v>
      </c>
      <c r="J47" s="16" t="s">
        <v>424</v>
      </c>
      <c r="K47" s="16" t="s">
        <v>636</v>
      </c>
      <c r="L47" s="16" t="s">
        <v>812</v>
      </c>
      <c r="M47" s="43" t="s">
        <v>813</v>
      </c>
      <c r="N47" s="44" t="str">
        <f>HYPERLINK("https://drive.google.com/file/d/1wyzLiiVxGhJ9gIXZBGYWNDvn4OsciRkY/view?usp=drivesdk","Dr. Sonesh Poonia _admission letter")</f>
        <v>Dr. Sonesh Poonia _admission letter</v>
      </c>
      <c r="O47" s="16" t="s">
        <v>814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31" t="s">
        <v>25</v>
      </c>
      <c r="B48" s="31" t="s">
        <v>437</v>
      </c>
      <c r="C48" s="31" t="s">
        <v>438</v>
      </c>
      <c r="D48" s="27" t="s">
        <v>569</v>
      </c>
      <c r="E48" s="31" t="s">
        <v>439</v>
      </c>
      <c r="F48" s="16" t="s">
        <v>440</v>
      </c>
      <c r="G48" s="16" t="s">
        <v>441</v>
      </c>
      <c r="H48" s="16" t="s">
        <v>442</v>
      </c>
      <c r="I48" s="16" t="s">
        <v>443</v>
      </c>
      <c r="J48" s="16" t="s">
        <v>434</v>
      </c>
      <c r="K48" s="16" t="s">
        <v>633</v>
      </c>
      <c r="L48" s="16" t="s">
        <v>815</v>
      </c>
      <c r="M48" s="43" t="s">
        <v>816</v>
      </c>
      <c r="N48" s="44" t="str">
        <f>HYPERLINK("https://drive.google.com/file/d/1BLJUd_w00t5TxmOJA1JgNBjPPMbRuZyJ/view?usp=drivesdk","Dr. SATISH  PIPLODE _admission letter")</f>
        <v>Dr. SATISH  PIPLODE _admission letter</v>
      </c>
      <c r="O48" s="16" t="s">
        <v>817</v>
      </c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31" t="s">
        <v>25</v>
      </c>
      <c r="B49" s="31" t="s">
        <v>447</v>
      </c>
      <c r="C49" s="31" t="s">
        <v>229</v>
      </c>
      <c r="D49" s="27" t="s">
        <v>574</v>
      </c>
      <c r="E49" s="31" t="s">
        <v>66</v>
      </c>
      <c r="F49" s="16" t="s">
        <v>448</v>
      </c>
      <c r="G49" s="16" t="s">
        <v>449</v>
      </c>
      <c r="H49" s="16" t="s">
        <v>134</v>
      </c>
      <c r="I49" s="16" t="s">
        <v>143</v>
      </c>
      <c r="J49" s="16" t="s">
        <v>445</v>
      </c>
      <c r="K49" s="16" t="s">
        <v>635</v>
      </c>
      <c r="L49" s="16" t="s">
        <v>818</v>
      </c>
      <c r="M49" s="43" t="s">
        <v>819</v>
      </c>
      <c r="N49" s="44" t="str">
        <f>HYPERLINK("https://drive.google.com/file/d/14V0Yhl02KGnffWnZhXh4RoVvwQOpPRi_/view?usp=drivesdk","Dr.Sharad Prakash  Pandey_admission letter")</f>
        <v>Dr.Sharad Prakash  Pandey_admission letter</v>
      </c>
      <c r="O49" s="16" t="s">
        <v>820</v>
      </c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16" t="s">
        <v>50</v>
      </c>
      <c r="B50" s="16" t="s">
        <v>454</v>
      </c>
      <c r="C50" s="16" t="s">
        <v>455</v>
      </c>
      <c r="D50" s="27" t="str">
        <f t="shared" ref="D50:D61" si="2">CONCATENATE(A50," ",B50," ",C50)</f>
        <v>Mrs. Pratibha  Mandloi </v>
      </c>
      <c r="E50" s="16" t="s">
        <v>53</v>
      </c>
      <c r="F50" s="16" t="s">
        <v>457</v>
      </c>
      <c r="G50" s="16" t="s">
        <v>457</v>
      </c>
      <c r="H50" s="16" t="s">
        <v>458</v>
      </c>
      <c r="I50" s="16" t="s">
        <v>81</v>
      </c>
      <c r="J50" s="16" t="s">
        <v>456</v>
      </c>
      <c r="K50" s="16" t="s">
        <v>654</v>
      </c>
      <c r="L50" s="16" t="s">
        <v>821</v>
      </c>
      <c r="M50" s="43" t="s">
        <v>822</v>
      </c>
      <c r="N50" s="44" t="str">
        <f>HYPERLINK("https://drive.google.com/file/d/1YSSHYK32WxOe3Gaz-9dz50KizWb9_B7b/view?usp=drivesdk","Mrs. Pratibha  Mandloi _admission letter")</f>
        <v>Mrs. Pratibha  Mandloi _admission letter</v>
      </c>
      <c r="O50" s="16" t="s">
        <v>823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17" t="s">
        <v>106</v>
      </c>
      <c r="B51" s="17" t="s">
        <v>462</v>
      </c>
      <c r="C51" s="17" t="s">
        <v>176</v>
      </c>
      <c r="D51" s="46" t="str">
        <f t="shared" si="2"/>
        <v>Mr. Shubham Sharma</v>
      </c>
      <c r="E51" s="17" t="s">
        <v>66</v>
      </c>
      <c r="F51" s="17" t="s">
        <v>463</v>
      </c>
      <c r="G51" s="17" t="s">
        <v>464</v>
      </c>
      <c r="H51" s="17" t="s">
        <v>134</v>
      </c>
      <c r="I51" s="17" t="s">
        <v>143</v>
      </c>
      <c r="J51" s="17" t="s">
        <v>460</v>
      </c>
      <c r="K51" s="17" t="s">
        <v>824</v>
      </c>
      <c r="L51" s="17" t="s">
        <v>825</v>
      </c>
      <c r="M51" s="47" t="s">
        <v>826</v>
      </c>
      <c r="N51" s="48" t="str">
        <f>HYPERLINK("https://drive.google.com/file/d/12ZVtozgz20T1nXphUqEtfwx7_Z1B84JH/view?usp=drivesdk","Mr. Shubham Sharma_admission letter")</f>
        <v>Mr. Shubham Sharma_admission letter</v>
      </c>
      <c r="O51" s="17" t="s">
        <v>827</v>
      </c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16" t="s">
        <v>106</v>
      </c>
      <c r="B52" s="16" t="s">
        <v>469</v>
      </c>
      <c r="C52" s="16" t="s">
        <v>470</v>
      </c>
      <c r="D52" s="27" t="str">
        <f t="shared" si="2"/>
        <v>Mr. Amit Barsana</v>
      </c>
      <c r="E52" s="16" t="s">
        <v>66</v>
      </c>
      <c r="F52" s="16" t="s">
        <v>471</v>
      </c>
      <c r="G52" s="16" t="s">
        <v>472</v>
      </c>
      <c r="H52" s="16" t="s">
        <v>473</v>
      </c>
      <c r="I52" s="16" t="s">
        <v>143</v>
      </c>
      <c r="J52" s="16" t="s">
        <v>466</v>
      </c>
      <c r="K52" s="16" t="s">
        <v>646</v>
      </c>
      <c r="L52" s="16" t="s">
        <v>828</v>
      </c>
      <c r="M52" s="43" t="s">
        <v>829</v>
      </c>
      <c r="N52" s="44" t="str">
        <f>HYPERLINK("https://drive.google.com/file/d/1CJDKXqc__FLrw-jSKnbqpD8uZ527c36A/view?usp=drivesdk","Mr. Amit Barsana_admission letter")</f>
        <v>Mr. Amit Barsana_admission letter</v>
      </c>
      <c r="O52" s="16" t="s">
        <v>830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16" t="s">
        <v>106</v>
      </c>
      <c r="B53" s="16" t="s">
        <v>477</v>
      </c>
      <c r="C53" s="16" t="s">
        <v>478</v>
      </c>
      <c r="D53" s="27" t="str">
        <f t="shared" si="2"/>
        <v>Mr. Gourav Jain</v>
      </c>
      <c r="E53" s="16" t="s">
        <v>66</v>
      </c>
      <c r="F53" s="16" t="s">
        <v>479</v>
      </c>
      <c r="G53" s="16" t="s">
        <v>187</v>
      </c>
      <c r="H53" s="16" t="s">
        <v>134</v>
      </c>
      <c r="I53" s="16" t="s">
        <v>143</v>
      </c>
      <c r="J53" s="16" t="s">
        <v>474</v>
      </c>
      <c r="K53" s="16" t="s">
        <v>652</v>
      </c>
      <c r="L53" s="16" t="s">
        <v>831</v>
      </c>
      <c r="M53" s="43" t="s">
        <v>832</v>
      </c>
      <c r="N53" s="44" t="str">
        <f>HYPERLINK("https://drive.google.com/file/d/1mwlF6Rn_AAvd6xvFDj1nMCcP3Vpgnd8v/view?usp=drivesdk","Mr. Gourav Jain_admission letter")</f>
        <v>Mr. Gourav Jain_admission letter</v>
      </c>
      <c r="O53" s="16" t="s">
        <v>833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16" t="s">
        <v>25</v>
      </c>
      <c r="B54" s="16" t="s">
        <v>483</v>
      </c>
      <c r="C54" s="16" t="s">
        <v>484</v>
      </c>
      <c r="D54" s="27" t="str">
        <f t="shared" si="2"/>
        <v>Dr. PUNEET SAMAIYA</v>
      </c>
      <c r="E54" s="16" t="s">
        <v>66</v>
      </c>
      <c r="F54" s="16" t="s">
        <v>485</v>
      </c>
      <c r="G54" s="16" t="s">
        <v>486</v>
      </c>
      <c r="H54" s="16" t="s">
        <v>487</v>
      </c>
      <c r="I54" s="16" t="s">
        <v>488</v>
      </c>
      <c r="J54" s="16" t="s">
        <v>480</v>
      </c>
      <c r="K54" s="16" t="s">
        <v>629</v>
      </c>
      <c r="L54" s="16" t="s">
        <v>834</v>
      </c>
      <c r="M54" s="43" t="s">
        <v>835</v>
      </c>
      <c r="N54" s="44" t="str">
        <f>HYPERLINK("https://drive.google.com/file/d/1X7wqQFbDx7_16yZH-iqtKne-ZjOpQQsi/view?usp=drivesdk","Dr. PUNEET SAMAIYA_admission letter")</f>
        <v>Dr. PUNEET SAMAIYA_admission letter</v>
      </c>
      <c r="O54" s="16" t="s">
        <v>836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17" t="s">
        <v>25</v>
      </c>
      <c r="B55" s="17" t="s">
        <v>837</v>
      </c>
      <c r="C55" s="17" t="s">
        <v>493</v>
      </c>
      <c r="D55" s="46" t="str">
        <f t="shared" si="2"/>
        <v>Dr. Rakesh  Sagar</v>
      </c>
      <c r="E55" s="17" t="s">
        <v>150</v>
      </c>
      <c r="F55" s="17" t="s">
        <v>494</v>
      </c>
      <c r="G55" s="17" t="s">
        <v>495</v>
      </c>
      <c r="H55" s="17" t="s">
        <v>134</v>
      </c>
      <c r="I55" s="17" t="s">
        <v>143</v>
      </c>
      <c r="J55" s="17" t="s">
        <v>489</v>
      </c>
      <c r="K55" s="17" t="s">
        <v>838</v>
      </c>
      <c r="L55" s="17" t="s">
        <v>839</v>
      </c>
      <c r="M55" s="47" t="s">
        <v>840</v>
      </c>
      <c r="N55" s="48" t="str">
        <f>HYPERLINK("https://drive.google.com/file/d/1BwUbXC_OtfiTBa9ZefCiQYsmWCzyr-nK/view?usp=drivesdk","Dr. Rakesh  Sagar_admission letter")</f>
        <v>Dr. Rakesh  Sagar_admission letter</v>
      </c>
      <c r="O55" s="17" t="s">
        <v>841</v>
      </c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16" t="s">
        <v>106</v>
      </c>
      <c r="B56" s="16" t="s">
        <v>499</v>
      </c>
      <c r="C56" s="16" t="s">
        <v>500</v>
      </c>
      <c r="D56" s="27" t="str">
        <f t="shared" si="2"/>
        <v>Mr. Basant Kumar  Ningwal </v>
      </c>
      <c r="E56" s="16" t="s">
        <v>99</v>
      </c>
      <c r="F56" s="16" t="s">
        <v>501</v>
      </c>
      <c r="G56" s="16" t="s">
        <v>501</v>
      </c>
      <c r="H56" s="16" t="s">
        <v>442</v>
      </c>
      <c r="I56" s="16" t="s">
        <v>502</v>
      </c>
      <c r="J56" s="16" t="s">
        <v>496</v>
      </c>
      <c r="K56" s="16" t="s">
        <v>649</v>
      </c>
      <c r="L56" s="16" t="s">
        <v>842</v>
      </c>
      <c r="M56" s="43" t="s">
        <v>843</v>
      </c>
      <c r="N56" s="44" t="str">
        <f>HYPERLINK("https://drive.google.com/file/d/1S31sCzhg0-qJnsPjvd0NLzT1a3KpMmD6/view?usp=drivesdk","Mr. Basant Kumar  Ningwal _admission letter")</f>
        <v>Mr. Basant Kumar  Ningwal _admission letter</v>
      </c>
      <c r="O56" s="16" t="s">
        <v>844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16" t="s">
        <v>25</v>
      </c>
      <c r="B57" s="16" t="s">
        <v>506</v>
      </c>
      <c r="C57" s="16" t="s">
        <v>507</v>
      </c>
      <c r="D57" s="27" t="str">
        <f t="shared" si="2"/>
        <v>Dr. Arvind Kumar  Deshmukh </v>
      </c>
      <c r="E57" s="16" t="s">
        <v>99</v>
      </c>
      <c r="F57" s="16" t="s">
        <v>508</v>
      </c>
      <c r="G57" s="16" t="s">
        <v>508</v>
      </c>
      <c r="H57" s="16" t="s">
        <v>509</v>
      </c>
      <c r="I57" s="16" t="s">
        <v>81</v>
      </c>
      <c r="J57" s="16" t="s">
        <v>503</v>
      </c>
      <c r="K57" s="15" t="s">
        <v>601</v>
      </c>
      <c r="L57" s="16" t="s">
        <v>845</v>
      </c>
      <c r="M57" s="43" t="s">
        <v>846</v>
      </c>
      <c r="N57" s="44" t="str">
        <f>HYPERLINK("https://drive.google.com/file/d/1AKfXV-F0kpfEFtLnVh4wyadIGLZ7W8ew/view?usp=drivesdk","Dr. Arvind Kumar  Deshmukh _admission letter")</f>
        <v>Dr. Arvind Kumar  Deshmukh _admission letter</v>
      </c>
      <c r="O57" s="16" t="s">
        <v>847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16" t="s">
        <v>106</v>
      </c>
      <c r="B58" s="16" t="s">
        <v>513</v>
      </c>
      <c r="C58" s="16" t="s">
        <v>514</v>
      </c>
      <c r="D58" s="27" t="str">
        <f t="shared" si="2"/>
        <v>Mr. Arjun Randhawe</v>
      </c>
      <c r="E58" s="16" t="s">
        <v>53</v>
      </c>
      <c r="F58" s="16" t="s">
        <v>515</v>
      </c>
      <c r="G58" s="16" t="s">
        <v>516</v>
      </c>
      <c r="H58" s="16" t="s">
        <v>517</v>
      </c>
      <c r="I58" s="16" t="s">
        <v>518</v>
      </c>
      <c r="J58" s="16" t="s">
        <v>510</v>
      </c>
      <c r="K58" s="16" t="s">
        <v>648</v>
      </c>
      <c r="L58" s="16" t="s">
        <v>848</v>
      </c>
      <c r="M58" s="43" t="s">
        <v>849</v>
      </c>
      <c r="N58" s="44" t="str">
        <f>HYPERLINK("https://drive.google.com/file/d/1Dot0-gHdAUyZ0AO-kzMMjJZUwN6KBj2D/view?usp=drivesdk","Mr. Arjun Randhawe_admission letter")</f>
        <v>Mr. Arjun Randhawe_admission letter</v>
      </c>
      <c r="O58" s="16" t="s">
        <v>850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16" t="s">
        <v>25</v>
      </c>
      <c r="B59" s="16" t="s">
        <v>522</v>
      </c>
      <c r="C59" s="16" t="s">
        <v>523</v>
      </c>
      <c r="D59" s="27" t="str">
        <f t="shared" si="2"/>
        <v>Dr. Lakhan  Raghuvanshi</v>
      </c>
      <c r="E59" s="16" t="s">
        <v>66</v>
      </c>
      <c r="F59" s="16" t="s">
        <v>524</v>
      </c>
      <c r="G59" s="16" t="s">
        <v>525</v>
      </c>
      <c r="H59" s="16" t="s">
        <v>526</v>
      </c>
      <c r="I59" s="16" t="s">
        <v>527</v>
      </c>
      <c r="J59" s="16" t="s">
        <v>520</v>
      </c>
      <c r="K59" s="15" t="s">
        <v>625</v>
      </c>
      <c r="L59" s="16" t="s">
        <v>851</v>
      </c>
      <c r="M59" s="43" t="s">
        <v>852</v>
      </c>
      <c r="N59" s="44" t="str">
        <f>HYPERLINK("https://drive.google.com/file/d/1JJiRRh26RT8wFXY0SBFUqyBixn-oTNBR/view?usp=drivesdk","Dr. Lakhan  Raghuvanshi_admission letter")</f>
        <v>Dr. Lakhan  Raghuvanshi_admission letter</v>
      </c>
      <c r="O59" s="16" t="s">
        <v>853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16" t="s">
        <v>25</v>
      </c>
      <c r="B60" s="16" t="s">
        <v>125</v>
      </c>
      <c r="C60" s="16" t="s">
        <v>531</v>
      </c>
      <c r="D60" s="27" t="str">
        <f t="shared" si="2"/>
        <v>Dr. Himani Dem</v>
      </c>
      <c r="E60" s="16" t="s">
        <v>99</v>
      </c>
      <c r="F60" s="16" t="s">
        <v>532</v>
      </c>
      <c r="G60" s="16" t="s">
        <v>533</v>
      </c>
      <c r="H60" s="16" t="s">
        <v>534</v>
      </c>
      <c r="I60" s="16" t="s">
        <v>535</v>
      </c>
      <c r="J60" s="16" t="s">
        <v>529</v>
      </c>
      <c r="K60" s="16" t="s">
        <v>616</v>
      </c>
      <c r="L60" s="16" t="s">
        <v>854</v>
      </c>
      <c r="M60" s="43" t="s">
        <v>855</v>
      </c>
      <c r="N60" s="44" t="str">
        <f>HYPERLINK("https://drive.google.com/file/d/18JqPsZ5Oj1Z5qLiPoqAUyl6rUWLlx-g3/view?usp=drivesdk","Dr. Himani Dem_admission letter")</f>
        <v>Dr. Himani Dem_admission letter</v>
      </c>
      <c r="O60" s="16" t="s">
        <v>856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16" t="s">
        <v>50</v>
      </c>
      <c r="B61" s="16" t="s">
        <v>540</v>
      </c>
      <c r="C61" s="16" t="s">
        <v>541</v>
      </c>
      <c r="D61" s="27" t="str">
        <f t="shared" si="2"/>
        <v>Mrs. Swati .</v>
      </c>
      <c r="E61" s="16" t="s">
        <v>66</v>
      </c>
      <c r="F61" s="16" t="s">
        <v>542</v>
      </c>
      <c r="G61" s="16" t="s">
        <v>543</v>
      </c>
      <c r="H61" s="16" t="s">
        <v>544</v>
      </c>
      <c r="I61" s="16" t="s">
        <v>416</v>
      </c>
      <c r="J61" s="16" t="s">
        <v>537</v>
      </c>
      <c r="K61" s="15" t="s">
        <v>655</v>
      </c>
      <c r="L61" s="16" t="s">
        <v>857</v>
      </c>
      <c r="M61" s="43" t="s">
        <v>858</v>
      </c>
      <c r="N61" s="44" t="str">
        <f>HYPERLINK("https://drive.google.com/file/d/1B4ooYjr2pcA6wI_Ltkh5cJ_JhwYmmog4/view?usp=drivesdk","Mrs. Swati ._admission letter")</f>
        <v>Mrs. Swati ._admission letter</v>
      </c>
      <c r="O61" s="16" t="s">
        <v>859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</hyperlinks>
  <drawing r:id="rId6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25</v>
      </c>
      <c r="B1" s="25" t="s">
        <v>26</v>
      </c>
      <c r="C1" s="25" t="s">
        <v>27</v>
      </c>
      <c r="D1" s="1" t="s">
        <v>557</v>
      </c>
      <c r="E1" s="25" t="s">
        <v>28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29</v>
      </c>
      <c r="K1" s="2" t="s">
        <v>600</v>
      </c>
    </row>
    <row r="2">
      <c r="A2" s="25" t="s">
        <v>25</v>
      </c>
      <c r="B2" s="25" t="s">
        <v>40</v>
      </c>
      <c r="C2" s="25" t="s">
        <v>41</v>
      </c>
      <c r="D2" s="1" t="s">
        <v>547</v>
      </c>
      <c r="E2" s="25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 t="s">
        <v>38</v>
      </c>
      <c r="K2" s="2" t="s">
        <v>602</v>
      </c>
    </row>
    <row r="3">
      <c r="A3" s="25" t="s">
        <v>50</v>
      </c>
      <c r="B3" s="25" t="s">
        <v>51</v>
      </c>
      <c r="C3" s="25" t="s">
        <v>52</v>
      </c>
      <c r="D3" s="1" t="s">
        <v>597</v>
      </c>
      <c r="E3" s="25" t="s">
        <v>53</v>
      </c>
      <c r="F3" s="2" t="s">
        <v>54</v>
      </c>
      <c r="G3" s="2" t="s">
        <v>55</v>
      </c>
      <c r="H3" s="2" t="s">
        <v>56</v>
      </c>
      <c r="I3" s="2" t="s">
        <v>57</v>
      </c>
      <c r="J3" s="2" t="s">
        <v>48</v>
      </c>
      <c r="K3" s="2" t="s">
        <v>603</v>
      </c>
    </row>
    <row r="4">
      <c r="A4" s="25" t="s">
        <v>25</v>
      </c>
      <c r="B4" s="25" t="s">
        <v>64</v>
      </c>
      <c r="C4" s="25" t="s">
        <v>65</v>
      </c>
      <c r="D4" s="1" t="s">
        <v>551</v>
      </c>
      <c r="E4" s="25" t="s">
        <v>66</v>
      </c>
      <c r="F4" s="2" t="s">
        <v>67</v>
      </c>
      <c r="G4" s="2" t="s">
        <v>68</v>
      </c>
      <c r="H4" s="2" t="s">
        <v>69</v>
      </c>
      <c r="I4" s="2" t="s">
        <v>70</v>
      </c>
      <c r="J4" s="2" t="s">
        <v>61</v>
      </c>
      <c r="K4" s="2" t="s">
        <v>605</v>
      </c>
    </row>
    <row r="5">
      <c r="A5" s="25" t="s">
        <v>25</v>
      </c>
      <c r="B5" s="25" t="s">
        <v>76</v>
      </c>
      <c r="C5" s="25" t="s">
        <v>77</v>
      </c>
      <c r="D5" s="1" t="s">
        <v>566</v>
      </c>
      <c r="E5" s="25" t="s">
        <v>66</v>
      </c>
      <c r="F5" s="2" t="s">
        <v>78</v>
      </c>
      <c r="G5" s="2" t="s">
        <v>79</v>
      </c>
      <c r="H5" s="2" t="s">
        <v>80</v>
      </c>
      <c r="I5" s="2" t="s">
        <v>81</v>
      </c>
      <c r="J5" s="2" t="s">
        <v>73</v>
      </c>
      <c r="K5" s="2" t="s">
        <v>607</v>
      </c>
    </row>
    <row r="6">
      <c r="A6" s="25" t="s">
        <v>25</v>
      </c>
      <c r="B6" s="25" t="s">
        <v>87</v>
      </c>
      <c r="C6" s="25" t="s">
        <v>88</v>
      </c>
      <c r="D6" s="1" t="s">
        <v>548</v>
      </c>
      <c r="E6" s="25" t="s">
        <v>66</v>
      </c>
      <c r="F6" s="2" t="s">
        <v>90</v>
      </c>
      <c r="G6" s="2" t="s">
        <v>91</v>
      </c>
      <c r="H6" s="2" t="s">
        <v>92</v>
      </c>
      <c r="I6" s="2" t="s">
        <v>85</v>
      </c>
      <c r="J6" s="2" t="s">
        <v>84</v>
      </c>
      <c r="K6" s="2" t="s">
        <v>604</v>
      </c>
    </row>
    <row r="7">
      <c r="A7" s="25" t="s">
        <v>96</v>
      </c>
      <c r="B7" s="25" t="s">
        <v>97</v>
      </c>
      <c r="C7" s="25" t="s">
        <v>98</v>
      </c>
      <c r="D7" s="1" t="s">
        <v>577</v>
      </c>
      <c r="E7" s="25" t="s">
        <v>99</v>
      </c>
      <c r="F7" s="2" t="s">
        <v>100</v>
      </c>
      <c r="G7" s="2" t="s">
        <v>101</v>
      </c>
      <c r="H7" s="2" t="s">
        <v>102</v>
      </c>
      <c r="I7" s="2" t="s">
        <v>81</v>
      </c>
      <c r="J7" s="2" t="s">
        <v>94</v>
      </c>
      <c r="K7" s="2" t="s">
        <v>609</v>
      </c>
    </row>
    <row r="8">
      <c r="A8" s="25" t="s">
        <v>106</v>
      </c>
      <c r="B8" s="25" t="s">
        <v>107</v>
      </c>
      <c r="C8" s="25" t="s">
        <v>108</v>
      </c>
      <c r="D8" s="1" t="s">
        <v>588</v>
      </c>
      <c r="E8" s="25" t="s">
        <v>66</v>
      </c>
      <c r="F8" s="2" t="s">
        <v>109</v>
      </c>
      <c r="G8" s="2" t="s">
        <v>110</v>
      </c>
      <c r="H8" s="2" t="s">
        <v>111</v>
      </c>
      <c r="I8" s="2" t="s">
        <v>112</v>
      </c>
      <c r="J8" s="2" t="s">
        <v>104</v>
      </c>
      <c r="K8" s="2" t="s">
        <v>611</v>
      </c>
    </row>
    <row r="9">
      <c r="A9" s="25" t="s">
        <v>25</v>
      </c>
      <c r="B9" s="25" t="s">
        <v>117</v>
      </c>
      <c r="C9" s="25" t="s">
        <v>118</v>
      </c>
      <c r="D9" s="1" t="s">
        <v>565</v>
      </c>
      <c r="E9" s="25" t="s">
        <v>66</v>
      </c>
      <c r="F9" s="2" t="s">
        <v>119</v>
      </c>
      <c r="G9" s="2" t="s">
        <v>120</v>
      </c>
      <c r="H9" s="2" t="s">
        <v>121</v>
      </c>
      <c r="I9" s="2" t="s">
        <v>70</v>
      </c>
      <c r="J9" s="2" t="s">
        <v>114</v>
      </c>
      <c r="K9" s="2" t="s">
        <v>613</v>
      </c>
    </row>
    <row r="10">
      <c r="A10" s="25" t="s">
        <v>25</v>
      </c>
      <c r="B10" s="25" t="s">
        <v>125</v>
      </c>
      <c r="C10" s="25" t="s">
        <v>126</v>
      </c>
      <c r="D10" s="1" t="s">
        <v>556</v>
      </c>
      <c r="E10" s="25" t="s">
        <v>66</v>
      </c>
      <c r="F10" s="2" t="s">
        <v>127</v>
      </c>
      <c r="G10" s="2" t="s">
        <v>120</v>
      </c>
      <c r="H10" s="2" t="s">
        <v>121</v>
      </c>
      <c r="I10" s="2" t="s">
        <v>70</v>
      </c>
      <c r="J10" s="2" t="s">
        <v>122</v>
      </c>
      <c r="K10" s="2" t="s">
        <v>615</v>
      </c>
    </row>
    <row r="11">
      <c r="A11" s="25" t="s">
        <v>25</v>
      </c>
      <c r="B11" s="25" t="s">
        <v>131</v>
      </c>
      <c r="C11" s="25" t="s">
        <v>132</v>
      </c>
      <c r="D11" s="1" t="s">
        <v>553</v>
      </c>
      <c r="E11" s="25" t="s">
        <v>66</v>
      </c>
      <c r="F11" s="2" t="s">
        <v>133</v>
      </c>
      <c r="G11" s="2" t="s">
        <v>133</v>
      </c>
      <c r="H11" s="2" t="s">
        <v>134</v>
      </c>
      <c r="I11" s="2" t="s">
        <v>135</v>
      </c>
      <c r="J11" s="2" t="s">
        <v>129</v>
      </c>
      <c r="K11" s="2" t="s">
        <v>612</v>
      </c>
    </row>
    <row r="12">
      <c r="A12" s="25" t="s">
        <v>25</v>
      </c>
      <c r="B12" s="25" t="s">
        <v>139</v>
      </c>
      <c r="C12" s="25" t="s">
        <v>140</v>
      </c>
      <c r="D12" s="1" t="s">
        <v>549</v>
      </c>
      <c r="E12" s="25" t="s">
        <v>66</v>
      </c>
      <c r="F12" s="2" t="s">
        <v>141</v>
      </c>
      <c r="G12" s="2" t="s">
        <v>142</v>
      </c>
      <c r="H12" s="2" t="s">
        <v>134</v>
      </c>
      <c r="I12" s="2" t="s">
        <v>143</v>
      </c>
      <c r="J12" s="2" t="s">
        <v>137</v>
      </c>
      <c r="K12" s="2" t="s">
        <v>606</v>
      </c>
    </row>
    <row r="13">
      <c r="A13" s="25" t="s">
        <v>25</v>
      </c>
      <c r="B13" s="25" t="s">
        <v>148</v>
      </c>
      <c r="C13" s="25" t="s">
        <v>149</v>
      </c>
      <c r="D13" s="1" t="s">
        <v>573</v>
      </c>
      <c r="E13" s="25" t="s">
        <v>150</v>
      </c>
      <c r="F13" s="2" t="s">
        <v>151</v>
      </c>
      <c r="G13" s="2" t="s">
        <v>152</v>
      </c>
      <c r="H13" s="2" t="s">
        <v>134</v>
      </c>
      <c r="I13" s="2" t="s">
        <v>153</v>
      </c>
      <c r="J13" s="2" t="s">
        <v>146</v>
      </c>
      <c r="K13" s="2" t="s">
        <v>617</v>
      </c>
    </row>
    <row r="14">
      <c r="A14" s="25" t="s">
        <v>25</v>
      </c>
      <c r="B14" s="25" t="s">
        <v>156</v>
      </c>
      <c r="C14" s="25" t="s">
        <v>157</v>
      </c>
      <c r="D14" s="1" t="s">
        <v>570</v>
      </c>
      <c r="E14" s="25" t="s">
        <v>53</v>
      </c>
      <c r="F14" s="2" t="s">
        <v>158</v>
      </c>
      <c r="G14" s="2" t="s">
        <v>159</v>
      </c>
      <c r="H14" s="2" t="s">
        <v>160</v>
      </c>
      <c r="I14" s="2" t="s">
        <v>81</v>
      </c>
      <c r="J14" s="2" t="s">
        <v>154</v>
      </c>
      <c r="K14" s="2" t="s">
        <v>619</v>
      </c>
    </row>
    <row r="15">
      <c r="A15" s="25" t="s">
        <v>106</v>
      </c>
      <c r="B15" s="25" t="s">
        <v>165</v>
      </c>
      <c r="C15" s="25" t="s">
        <v>166</v>
      </c>
      <c r="D15" s="1" t="s">
        <v>587</v>
      </c>
      <c r="E15" s="25" t="s">
        <v>99</v>
      </c>
      <c r="F15" s="2" t="s">
        <v>167</v>
      </c>
      <c r="G15" s="2" t="s">
        <v>168</v>
      </c>
      <c r="H15" s="2" t="s">
        <v>169</v>
      </c>
      <c r="I15" s="2" t="s">
        <v>170</v>
      </c>
      <c r="J15" s="2" t="s">
        <v>162</v>
      </c>
      <c r="K15" s="2" t="s">
        <v>621</v>
      </c>
    </row>
    <row r="16">
      <c r="A16" s="25" t="s">
        <v>25</v>
      </c>
      <c r="B16" s="25" t="s">
        <v>175</v>
      </c>
      <c r="C16" s="25" t="s">
        <v>176</v>
      </c>
      <c r="D16" s="1" t="s">
        <v>554</v>
      </c>
      <c r="E16" s="25" t="s">
        <v>66</v>
      </c>
      <c r="F16" s="2" t="s">
        <v>177</v>
      </c>
      <c r="G16" s="2" t="s">
        <v>178</v>
      </c>
      <c r="H16" s="2" t="s">
        <v>111</v>
      </c>
      <c r="I16" s="2" t="s">
        <v>143</v>
      </c>
      <c r="J16" s="2" t="s">
        <v>172</v>
      </c>
      <c r="K16" s="2" t="s">
        <v>614</v>
      </c>
    </row>
    <row r="17">
      <c r="A17" s="25" t="s">
        <v>25</v>
      </c>
      <c r="B17" s="25" t="s">
        <v>183</v>
      </c>
      <c r="C17" s="25" t="s">
        <v>184</v>
      </c>
      <c r="D17" s="1" t="s">
        <v>724</v>
      </c>
      <c r="E17" s="25" t="s">
        <v>66</v>
      </c>
      <c r="F17" s="2" t="s">
        <v>186</v>
      </c>
      <c r="G17" s="2" t="s">
        <v>187</v>
      </c>
      <c r="H17" s="2" t="s">
        <v>134</v>
      </c>
      <c r="I17" s="2" t="s">
        <v>143</v>
      </c>
      <c r="J17" s="2" t="s">
        <v>185</v>
      </c>
      <c r="K17" s="2" t="s">
        <v>624</v>
      </c>
    </row>
    <row r="18">
      <c r="A18" s="25" t="s">
        <v>106</v>
      </c>
      <c r="B18" s="25" t="s">
        <v>193</v>
      </c>
      <c r="C18" s="25" t="s">
        <v>194</v>
      </c>
      <c r="D18" s="1" t="s">
        <v>728</v>
      </c>
      <c r="E18" s="25" t="s">
        <v>66</v>
      </c>
      <c r="F18" s="2" t="s">
        <v>195</v>
      </c>
      <c r="G18" s="2" t="s">
        <v>196</v>
      </c>
      <c r="H18" s="2" t="s">
        <v>134</v>
      </c>
      <c r="I18" s="2" t="s">
        <v>143</v>
      </c>
      <c r="J18" s="2" t="s">
        <v>190</v>
      </c>
      <c r="K18" s="2" t="s">
        <v>626</v>
      </c>
    </row>
    <row r="19">
      <c r="A19" s="25" t="s">
        <v>25</v>
      </c>
      <c r="B19" s="25" t="s">
        <v>199</v>
      </c>
      <c r="C19" s="25" t="s">
        <v>200</v>
      </c>
      <c r="D19" s="1" t="s">
        <v>564</v>
      </c>
      <c r="E19" s="25" t="s">
        <v>53</v>
      </c>
      <c r="F19" s="2" t="s">
        <v>201</v>
      </c>
      <c r="G19" s="2" t="s">
        <v>202</v>
      </c>
      <c r="H19" s="2" t="s">
        <v>203</v>
      </c>
      <c r="I19" s="2" t="s">
        <v>204</v>
      </c>
      <c r="J19" s="2" t="s">
        <v>197</v>
      </c>
      <c r="K19" s="2" t="s">
        <v>628</v>
      </c>
    </row>
    <row r="20">
      <c r="A20" s="49" t="s">
        <v>25</v>
      </c>
      <c r="B20" s="49" t="s">
        <v>209</v>
      </c>
      <c r="C20" s="49" t="s">
        <v>210</v>
      </c>
      <c r="D20" s="13" t="s">
        <v>735</v>
      </c>
      <c r="E20" s="49" t="s">
        <v>66</v>
      </c>
      <c r="F20" s="10" t="s">
        <v>212</v>
      </c>
      <c r="G20" s="10" t="s">
        <v>213</v>
      </c>
      <c r="H20" s="10" t="s">
        <v>134</v>
      </c>
      <c r="I20" s="10" t="s">
        <v>143</v>
      </c>
      <c r="J20" s="10" t="s">
        <v>211</v>
      </c>
      <c r="K20" s="10" t="s">
        <v>736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5" t="s">
        <v>25</v>
      </c>
      <c r="B21" s="25" t="s">
        <v>218</v>
      </c>
      <c r="C21" s="25" t="s">
        <v>219</v>
      </c>
      <c r="D21" s="1" t="s">
        <v>560</v>
      </c>
      <c r="E21" s="25" t="s">
        <v>66</v>
      </c>
      <c r="F21" s="2" t="s">
        <v>220</v>
      </c>
      <c r="G21" s="2" t="s">
        <v>221</v>
      </c>
      <c r="H21" s="2" t="s">
        <v>222</v>
      </c>
      <c r="I21" s="2" t="s">
        <v>223</v>
      </c>
      <c r="J21" s="2" t="s">
        <v>215</v>
      </c>
      <c r="K21" s="2" t="s">
        <v>622</v>
      </c>
    </row>
    <row r="22">
      <c r="A22" s="25" t="s">
        <v>25</v>
      </c>
      <c r="B22" s="25" t="s">
        <v>228</v>
      </c>
      <c r="C22" s="25" t="s">
        <v>229</v>
      </c>
      <c r="D22" s="1" t="s">
        <v>550</v>
      </c>
      <c r="E22" s="25" t="s">
        <v>28</v>
      </c>
      <c r="F22" s="2" t="s">
        <v>231</v>
      </c>
      <c r="G22" s="2" t="s">
        <v>232</v>
      </c>
      <c r="H22" s="2" t="s">
        <v>233</v>
      </c>
      <c r="I22" s="2" t="s">
        <v>234</v>
      </c>
      <c r="J22" s="2" t="s">
        <v>225</v>
      </c>
      <c r="K22" s="2" t="s">
        <v>608</v>
      </c>
    </row>
    <row r="23">
      <c r="A23" s="25" t="s">
        <v>25</v>
      </c>
      <c r="B23" s="25" t="s">
        <v>238</v>
      </c>
      <c r="C23" s="25" t="s">
        <v>239</v>
      </c>
      <c r="D23" s="1" t="s">
        <v>563</v>
      </c>
      <c r="E23" s="25" t="s">
        <v>99</v>
      </c>
      <c r="F23" s="2" t="s">
        <v>241</v>
      </c>
      <c r="G23" s="2" t="s">
        <v>242</v>
      </c>
      <c r="H23" s="2" t="s">
        <v>243</v>
      </c>
      <c r="I23" s="2" t="s">
        <v>244</v>
      </c>
      <c r="J23" s="2" t="s">
        <v>236</v>
      </c>
      <c r="K23" s="2" t="s">
        <v>627</v>
      </c>
    </row>
    <row r="24">
      <c r="A24" s="25" t="s">
        <v>50</v>
      </c>
      <c r="B24" s="25" t="s">
        <v>249</v>
      </c>
      <c r="C24" s="25" t="s">
        <v>250</v>
      </c>
      <c r="D24" s="1" t="s">
        <v>589</v>
      </c>
      <c r="E24" s="25" t="s">
        <v>251</v>
      </c>
      <c r="F24" s="2" t="s">
        <v>253</v>
      </c>
      <c r="G24" s="2" t="s">
        <v>254</v>
      </c>
      <c r="H24" s="2" t="s">
        <v>255</v>
      </c>
      <c r="I24" s="2" t="s">
        <v>143</v>
      </c>
      <c r="J24" s="2" t="s">
        <v>246</v>
      </c>
      <c r="K24" s="2" t="s">
        <v>630</v>
      </c>
    </row>
    <row r="25">
      <c r="A25" s="25" t="s">
        <v>106</v>
      </c>
      <c r="B25" s="25" t="s">
        <v>259</v>
      </c>
      <c r="C25" s="25" t="s">
        <v>260</v>
      </c>
      <c r="D25" s="1" t="s">
        <v>586</v>
      </c>
      <c r="E25" s="25" t="s">
        <v>28</v>
      </c>
      <c r="F25" s="2" t="s">
        <v>261</v>
      </c>
      <c r="G25" s="2" t="s">
        <v>262</v>
      </c>
      <c r="H25" s="2" t="s">
        <v>263</v>
      </c>
      <c r="I25" s="2" t="s">
        <v>264</v>
      </c>
      <c r="J25" s="2" t="s">
        <v>256</v>
      </c>
      <c r="K25" s="2" t="s">
        <v>632</v>
      </c>
    </row>
    <row r="26">
      <c r="A26" s="25" t="s">
        <v>50</v>
      </c>
      <c r="B26" s="25" t="s">
        <v>269</v>
      </c>
      <c r="C26" s="25" t="s">
        <v>270</v>
      </c>
      <c r="D26" s="1" t="s">
        <v>590</v>
      </c>
      <c r="E26" s="25" t="s">
        <v>251</v>
      </c>
      <c r="F26" s="2" t="s">
        <v>271</v>
      </c>
      <c r="G26" s="2" t="s">
        <v>272</v>
      </c>
      <c r="H26" s="2" t="s">
        <v>273</v>
      </c>
      <c r="I26" s="2" t="s">
        <v>204</v>
      </c>
      <c r="J26" s="2" t="s">
        <v>266</v>
      </c>
      <c r="K26" s="2" t="s">
        <v>634</v>
      </c>
    </row>
    <row r="27">
      <c r="A27" s="25" t="s">
        <v>25</v>
      </c>
      <c r="B27" s="25" t="s">
        <v>278</v>
      </c>
      <c r="C27" s="25" t="s">
        <v>279</v>
      </c>
      <c r="D27" s="1" t="s">
        <v>559</v>
      </c>
      <c r="E27" s="25" t="s">
        <v>66</v>
      </c>
      <c r="F27" s="2" t="s">
        <v>281</v>
      </c>
      <c r="G27" s="2" t="s">
        <v>282</v>
      </c>
      <c r="H27" s="2" t="s">
        <v>283</v>
      </c>
      <c r="I27" s="2" t="s">
        <v>143</v>
      </c>
      <c r="J27" s="2" t="s">
        <v>280</v>
      </c>
      <c r="K27" s="2" t="s">
        <v>620</v>
      </c>
    </row>
    <row r="28">
      <c r="A28" s="25" t="s">
        <v>25</v>
      </c>
      <c r="B28" s="25" t="s">
        <v>288</v>
      </c>
      <c r="C28" s="25" t="s">
        <v>289</v>
      </c>
      <c r="D28" s="1" t="s">
        <v>568</v>
      </c>
      <c r="E28" s="25" t="s">
        <v>66</v>
      </c>
      <c r="F28" s="2" t="s">
        <v>290</v>
      </c>
      <c r="G28" s="2" t="s">
        <v>291</v>
      </c>
      <c r="H28" s="2" t="s">
        <v>92</v>
      </c>
      <c r="I28" s="2" t="s">
        <v>143</v>
      </c>
      <c r="J28" s="2" t="s">
        <v>285</v>
      </c>
      <c r="K28" s="2" t="s">
        <v>631</v>
      </c>
    </row>
    <row r="29">
      <c r="A29" s="25" t="s">
        <v>50</v>
      </c>
      <c r="B29" s="25" t="s">
        <v>296</v>
      </c>
      <c r="C29" s="25" t="s">
        <v>297</v>
      </c>
      <c r="D29" s="1" t="s">
        <v>598</v>
      </c>
      <c r="E29" s="25" t="s">
        <v>53</v>
      </c>
      <c r="F29" s="2" t="s">
        <v>298</v>
      </c>
      <c r="G29" s="2" t="s">
        <v>299</v>
      </c>
      <c r="H29" s="2" t="s">
        <v>300</v>
      </c>
      <c r="I29" s="2" t="s">
        <v>143</v>
      </c>
      <c r="J29" s="2" t="s">
        <v>293</v>
      </c>
      <c r="K29" s="2" t="s">
        <v>637</v>
      </c>
    </row>
    <row r="30">
      <c r="A30" s="25" t="s">
        <v>50</v>
      </c>
      <c r="B30" s="25" t="s">
        <v>305</v>
      </c>
      <c r="C30" s="25" t="s">
        <v>306</v>
      </c>
      <c r="D30" s="1" t="s">
        <v>596</v>
      </c>
      <c r="E30" s="25" t="s">
        <v>99</v>
      </c>
      <c r="F30" s="2" t="s">
        <v>307</v>
      </c>
      <c r="G30" s="2" t="s">
        <v>308</v>
      </c>
      <c r="H30" s="2" t="s">
        <v>309</v>
      </c>
      <c r="I30" s="2" t="s">
        <v>244</v>
      </c>
      <c r="J30" s="2" t="s">
        <v>302</v>
      </c>
      <c r="K30" s="2" t="s">
        <v>638</v>
      </c>
    </row>
    <row r="31">
      <c r="A31" s="25" t="s">
        <v>25</v>
      </c>
      <c r="B31" s="25" t="s">
        <v>313</v>
      </c>
      <c r="C31" s="25" t="s">
        <v>314</v>
      </c>
      <c r="D31" s="1" t="s">
        <v>561</v>
      </c>
      <c r="E31" s="25" t="s">
        <v>53</v>
      </c>
      <c r="F31" s="2" t="s">
        <v>316</v>
      </c>
      <c r="G31" s="2" t="s">
        <v>317</v>
      </c>
      <c r="H31" s="2" t="s">
        <v>318</v>
      </c>
      <c r="I31" s="2" t="s">
        <v>319</v>
      </c>
      <c r="J31" s="2" t="s">
        <v>315</v>
      </c>
      <c r="K31" s="2" t="s">
        <v>623</v>
      </c>
    </row>
    <row r="32">
      <c r="A32" s="25" t="s">
        <v>50</v>
      </c>
      <c r="B32" s="25" t="s">
        <v>324</v>
      </c>
      <c r="C32" s="25" t="s">
        <v>325</v>
      </c>
      <c r="D32" s="1" t="s">
        <v>591</v>
      </c>
      <c r="E32" s="25" t="s">
        <v>326</v>
      </c>
      <c r="F32" s="2" t="s">
        <v>327</v>
      </c>
      <c r="G32" s="2" t="s">
        <v>328</v>
      </c>
      <c r="H32" s="2" t="s">
        <v>329</v>
      </c>
      <c r="I32" s="2" t="s">
        <v>322</v>
      </c>
      <c r="J32" s="2" t="s">
        <v>321</v>
      </c>
      <c r="K32" s="2" t="s">
        <v>640</v>
      </c>
    </row>
    <row r="33">
      <c r="A33" s="25" t="s">
        <v>106</v>
      </c>
      <c r="B33" s="25" t="s">
        <v>332</v>
      </c>
      <c r="C33" s="25" t="s">
        <v>333</v>
      </c>
      <c r="D33" s="1" t="s">
        <v>585</v>
      </c>
      <c r="E33" s="25" t="s">
        <v>66</v>
      </c>
      <c r="F33" s="2" t="s">
        <v>335</v>
      </c>
      <c r="G33" s="2" t="s">
        <v>336</v>
      </c>
      <c r="H33" s="2" t="s">
        <v>134</v>
      </c>
      <c r="I33" s="2" t="s">
        <v>143</v>
      </c>
      <c r="J33" s="2" t="s">
        <v>334</v>
      </c>
      <c r="K33" s="2" t="s">
        <v>642</v>
      </c>
    </row>
    <row r="34">
      <c r="A34" s="25" t="s">
        <v>106</v>
      </c>
      <c r="B34" s="25" t="s">
        <v>340</v>
      </c>
      <c r="C34" s="25" t="s">
        <v>341</v>
      </c>
      <c r="D34" s="1" t="s">
        <v>579</v>
      </c>
      <c r="E34" s="25" t="s">
        <v>66</v>
      </c>
      <c r="F34" s="2" t="s">
        <v>342</v>
      </c>
      <c r="G34" s="2" t="s">
        <v>187</v>
      </c>
      <c r="H34" s="2" t="s">
        <v>134</v>
      </c>
      <c r="I34" s="2" t="s">
        <v>143</v>
      </c>
      <c r="J34" s="2" t="s">
        <v>338</v>
      </c>
      <c r="K34" s="2" t="s">
        <v>644</v>
      </c>
    </row>
    <row r="35">
      <c r="A35" s="25" t="s">
        <v>50</v>
      </c>
      <c r="B35" s="25" t="s">
        <v>345</v>
      </c>
      <c r="C35" s="25" t="s">
        <v>346</v>
      </c>
      <c r="D35" s="1" t="s">
        <v>594</v>
      </c>
      <c r="E35" s="25" t="s">
        <v>66</v>
      </c>
      <c r="F35" s="2" t="s">
        <v>347</v>
      </c>
      <c r="G35" s="2" t="s">
        <v>348</v>
      </c>
      <c r="H35" s="2" t="s">
        <v>349</v>
      </c>
      <c r="I35" s="2" t="s">
        <v>350</v>
      </c>
      <c r="J35" s="2" t="s">
        <v>343</v>
      </c>
      <c r="K35" s="2" t="s">
        <v>645</v>
      </c>
    </row>
    <row r="36">
      <c r="A36" s="25" t="s">
        <v>25</v>
      </c>
      <c r="B36" s="25" t="s">
        <v>354</v>
      </c>
      <c r="C36" s="25" t="s">
        <v>355</v>
      </c>
      <c r="D36" s="1" t="s">
        <v>572</v>
      </c>
      <c r="E36" s="25" t="s">
        <v>66</v>
      </c>
      <c r="F36" s="2" t="s">
        <v>356</v>
      </c>
      <c r="G36" s="2" t="s">
        <v>357</v>
      </c>
      <c r="H36" s="2" t="s">
        <v>134</v>
      </c>
      <c r="I36" s="2" t="s">
        <v>81</v>
      </c>
      <c r="J36" s="2" t="s">
        <v>351</v>
      </c>
      <c r="K36" s="2" t="s">
        <v>639</v>
      </c>
    </row>
    <row r="37">
      <c r="A37" s="25" t="s">
        <v>106</v>
      </c>
      <c r="B37" s="25" t="s">
        <v>360</v>
      </c>
      <c r="C37" s="25" t="s">
        <v>361</v>
      </c>
      <c r="D37" s="1" t="s">
        <v>582</v>
      </c>
      <c r="E37" s="25" t="s">
        <v>362</v>
      </c>
      <c r="F37" s="2" t="s">
        <v>363</v>
      </c>
      <c r="G37" s="2" t="s">
        <v>363</v>
      </c>
      <c r="H37" s="2" t="s">
        <v>364</v>
      </c>
      <c r="I37" s="2" t="s">
        <v>365</v>
      </c>
      <c r="J37" s="2" t="s">
        <v>358</v>
      </c>
      <c r="K37" s="2" t="s">
        <v>647</v>
      </c>
    </row>
    <row r="38">
      <c r="A38" s="25" t="s">
        <v>96</v>
      </c>
      <c r="B38" s="25" t="s">
        <v>369</v>
      </c>
      <c r="C38" s="25" t="s">
        <v>370</v>
      </c>
      <c r="D38" s="1" t="s">
        <v>576</v>
      </c>
      <c r="E38" s="25" t="s">
        <v>326</v>
      </c>
      <c r="F38" s="2" t="s">
        <v>371</v>
      </c>
      <c r="G38" s="2" t="s">
        <v>372</v>
      </c>
      <c r="H38" s="2" t="s">
        <v>373</v>
      </c>
      <c r="I38" s="2" t="s">
        <v>374</v>
      </c>
      <c r="J38" s="2" t="s">
        <v>367</v>
      </c>
      <c r="K38" s="2" t="s">
        <v>643</v>
      </c>
    </row>
    <row r="39">
      <c r="A39" s="25" t="s">
        <v>25</v>
      </c>
      <c r="B39" s="25" t="s">
        <v>378</v>
      </c>
      <c r="C39" s="25" t="s">
        <v>379</v>
      </c>
      <c r="D39" s="1" t="s">
        <v>552</v>
      </c>
      <c r="E39" s="25" t="s">
        <v>66</v>
      </c>
      <c r="F39" s="2" t="s">
        <v>380</v>
      </c>
      <c r="G39" s="2" t="s">
        <v>381</v>
      </c>
      <c r="H39" s="2" t="s">
        <v>382</v>
      </c>
      <c r="I39" s="2" t="s">
        <v>143</v>
      </c>
      <c r="J39" s="2" t="s">
        <v>375</v>
      </c>
      <c r="K39" s="2" t="s">
        <v>610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0"/>
    <col customWidth="1" min="7" max="7" width="52.0"/>
    <col customWidth="1" min="8" max="8" width="40.13"/>
  </cols>
  <sheetData>
    <row r="1">
      <c r="A1" s="50">
        <v>1.0</v>
      </c>
      <c r="B1" s="50" t="s">
        <v>600</v>
      </c>
      <c r="C1" s="51" t="s">
        <v>860</v>
      </c>
      <c r="D1" s="51" t="s">
        <v>99</v>
      </c>
      <c r="E1" s="51">
        <v>7.002650004E9</v>
      </c>
      <c r="F1" s="50" t="s">
        <v>29</v>
      </c>
      <c r="I1" s="22"/>
    </row>
    <row r="2">
      <c r="A2" s="50">
        <v>2.0</v>
      </c>
      <c r="B2" s="50" t="s">
        <v>602</v>
      </c>
      <c r="C2" s="51" t="s">
        <v>547</v>
      </c>
      <c r="D2" s="51" t="s">
        <v>42</v>
      </c>
      <c r="E2" s="51">
        <v>9.850109993E9</v>
      </c>
      <c r="F2" s="50" t="s">
        <v>38</v>
      </c>
      <c r="I2" s="22"/>
    </row>
    <row r="3">
      <c r="A3" s="50">
        <v>3.0</v>
      </c>
      <c r="B3" s="50" t="s">
        <v>603</v>
      </c>
      <c r="C3" s="51" t="s">
        <v>597</v>
      </c>
      <c r="D3" s="51" t="s">
        <v>99</v>
      </c>
      <c r="E3" s="51">
        <v>8.989879089E9</v>
      </c>
      <c r="F3" s="50" t="s">
        <v>48</v>
      </c>
      <c r="I3" s="22"/>
    </row>
    <row r="4">
      <c r="A4" s="50">
        <v>4.0</v>
      </c>
      <c r="B4" s="50" t="s">
        <v>605</v>
      </c>
      <c r="C4" s="51" t="s">
        <v>861</v>
      </c>
      <c r="D4" s="51" t="s">
        <v>66</v>
      </c>
      <c r="E4" s="51">
        <v>9.954025898E9</v>
      </c>
      <c r="F4" s="50" t="s">
        <v>61</v>
      </c>
      <c r="I4" s="22"/>
    </row>
    <row r="5">
      <c r="A5" s="50">
        <v>5.0</v>
      </c>
      <c r="B5" s="50" t="s">
        <v>607</v>
      </c>
      <c r="C5" s="51" t="s">
        <v>566</v>
      </c>
      <c r="D5" s="51" t="s">
        <v>66</v>
      </c>
      <c r="E5" s="51">
        <v>8.889119008E9</v>
      </c>
      <c r="F5" s="50" t="s">
        <v>73</v>
      </c>
      <c r="I5" s="22"/>
    </row>
    <row r="6">
      <c r="A6" s="50">
        <v>6.0</v>
      </c>
      <c r="B6" s="50" t="s">
        <v>604</v>
      </c>
      <c r="C6" s="51" t="s">
        <v>548</v>
      </c>
      <c r="D6" s="51" t="s">
        <v>66</v>
      </c>
      <c r="E6" s="52" t="s">
        <v>89</v>
      </c>
      <c r="F6" s="50" t="s">
        <v>84</v>
      </c>
      <c r="I6" s="22"/>
    </row>
    <row r="7">
      <c r="A7" s="50">
        <v>7.0</v>
      </c>
      <c r="B7" s="50" t="s">
        <v>609</v>
      </c>
      <c r="C7" s="51" t="s">
        <v>862</v>
      </c>
      <c r="D7" s="51" t="s">
        <v>99</v>
      </c>
      <c r="E7" s="51">
        <v>9.711884188E9</v>
      </c>
      <c r="F7" s="50" t="s">
        <v>94</v>
      </c>
      <c r="I7" s="22"/>
    </row>
    <row r="8">
      <c r="A8" s="50">
        <v>8.0</v>
      </c>
      <c r="B8" s="50" t="s">
        <v>611</v>
      </c>
      <c r="C8" s="51" t="s">
        <v>588</v>
      </c>
      <c r="D8" s="51" t="s">
        <v>66</v>
      </c>
      <c r="E8" s="51">
        <v>9.516890766E9</v>
      </c>
      <c r="F8" s="50" t="s">
        <v>104</v>
      </c>
      <c r="I8" s="22"/>
    </row>
    <row r="9">
      <c r="A9" s="50">
        <v>9.0</v>
      </c>
      <c r="B9" s="50" t="s">
        <v>613</v>
      </c>
      <c r="C9" s="51" t="s">
        <v>565</v>
      </c>
      <c r="D9" s="51" t="s">
        <v>66</v>
      </c>
      <c r="E9" s="51">
        <v>8.638801293E9</v>
      </c>
      <c r="F9" s="50" t="s">
        <v>114</v>
      </c>
      <c r="I9" s="22"/>
    </row>
    <row r="10">
      <c r="A10" s="50">
        <v>11.0</v>
      </c>
      <c r="B10" s="50" t="s">
        <v>612</v>
      </c>
      <c r="C10" s="51" t="s">
        <v>863</v>
      </c>
      <c r="D10" s="51" t="s">
        <v>66</v>
      </c>
      <c r="E10" s="51">
        <v>9.424902884E9</v>
      </c>
      <c r="F10" s="50" t="s">
        <v>129</v>
      </c>
      <c r="I10" s="22"/>
    </row>
    <row r="11">
      <c r="A11" s="50">
        <v>12.0</v>
      </c>
      <c r="B11" s="50" t="s">
        <v>606</v>
      </c>
      <c r="C11" s="51" t="s">
        <v>549</v>
      </c>
      <c r="D11" s="51" t="s">
        <v>66</v>
      </c>
      <c r="E11" s="51">
        <v>7.70951989E9</v>
      </c>
      <c r="F11" s="50" t="s">
        <v>137</v>
      </c>
      <c r="I11" s="22"/>
    </row>
    <row r="12">
      <c r="A12" s="50">
        <v>13.0</v>
      </c>
      <c r="B12" s="50" t="s">
        <v>617</v>
      </c>
      <c r="C12" s="51" t="s">
        <v>573</v>
      </c>
      <c r="D12" s="51" t="s">
        <v>66</v>
      </c>
      <c r="E12" s="51">
        <v>9.921383768E9</v>
      </c>
      <c r="F12" s="50" t="s">
        <v>146</v>
      </c>
      <c r="I12" s="22"/>
    </row>
    <row r="13">
      <c r="A13" s="50">
        <v>14.0</v>
      </c>
      <c r="B13" s="50" t="s">
        <v>619</v>
      </c>
      <c r="C13" s="51" t="s">
        <v>570</v>
      </c>
      <c r="D13" s="51" t="s">
        <v>99</v>
      </c>
      <c r="E13" s="53">
        <v>9.406836894E9</v>
      </c>
      <c r="F13" s="50" t="s">
        <v>154</v>
      </c>
    </row>
    <row r="14">
      <c r="A14" s="50">
        <v>15.0</v>
      </c>
      <c r="B14" s="50" t="s">
        <v>621</v>
      </c>
      <c r="C14" s="51" t="s">
        <v>864</v>
      </c>
      <c r="D14" s="51" t="s">
        <v>99</v>
      </c>
      <c r="E14" s="53">
        <v>9.529141725E9</v>
      </c>
      <c r="F14" s="50" t="s">
        <v>162</v>
      </c>
    </row>
    <row r="15">
      <c r="A15" s="50">
        <v>16.0</v>
      </c>
      <c r="B15" s="50" t="s">
        <v>614</v>
      </c>
      <c r="C15" s="51" t="s">
        <v>554</v>
      </c>
      <c r="D15" s="51" t="s">
        <v>66</v>
      </c>
      <c r="E15" s="53">
        <v>9.873324763E9</v>
      </c>
      <c r="F15" s="50" t="s">
        <v>172</v>
      </c>
    </row>
    <row r="16">
      <c r="A16" s="50">
        <v>17.0</v>
      </c>
      <c r="B16" s="50" t="s">
        <v>628</v>
      </c>
      <c r="C16" s="51" t="s">
        <v>564</v>
      </c>
      <c r="D16" s="51" t="s">
        <v>99</v>
      </c>
      <c r="E16" s="53">
        <v>9.893021786E9</v>
      </c>
      <c r="F16" s="50" t="s">
        <v>197</v>
      </c>
    </row>
    <row r="17">
      <c r="A17" s="50">
        <v>18.0</v>
      </c>
      <c r="B17" s="50" t="s">
        <v>622</v>
      </c>
      <c r="C17" s="51" t="s">
        <v>865</v>
      </c>
      <c r="D17" s="51" t="s">
        <v>66</v>
      </c>
      <c r="E17" s="53">
        <v>9.791317121E9</v>
      </c>
      <c r="F17" s="50" t="s">
        <v>215</v>
      </c>
    </row>
    <row r="18">
      <c r="A18" s="50">
        <v>19.0</v>
      </c>
      <c r="B18" s="50" t="s">
        <v>608</v>
      </c>
      <c r="C18" s="51" t="s">
        <v>550</v>
      </c>
      <c r="D18" s="51" t="s">
        <v>66</v>
      </c>
      <c r="E18" s="53" t="s">
        <v>230</v>
      </c>
      <c r="F18" s="50" t="s">
        <v>225</v>
      </c>
    </row>
    <row r="19">
      <c r="A19" s="50">
        <v>20.0</v>
      </c>
      <c r="B19" s="50" t="s">
        <v>627</v>
      </c>
      <c r="C19" s="51" t="s">
        <v>866</v>
      </c>
      <c r="D19" s="51" t="s">
        <v>99</v>
      </c>
      <c r="E19" s="54" t="s">
        <v>240</v>
      </c>
      <c r="F19" s="50" t="s">
        <v>236</v>
      </c>
    </row>
    <row r="20">
      <c r="A20" s="50">
        <v>21.0</v>
      </c>
      <c r="B20" s="50" t="s">
        <v>630</v>
      </c>
      <c r="C20" s="51" t="s">
        <v>589</v>
      </c>
      <c r="D20" s="51" t="s">
        <v>251</v>
      </c>
      <c r="E20" s="54" t="s">
        <v>252</v>
      </c>
      <c r="F20" s="50" t="s">
        <v>246</v>
      </c>
    </row>
    <row r="21">
      <c r="A21" s="50">
        <v>22.0</v>
      </c>
      <c r="B21" s="50" t="s">
        <v>632</v>
      </c>
      <c r="C21" s="51" t="s">
        <v>867</v>
      </c>
      <c r="D21" s="51" t="s">
        <v>66</v>
      </c>
      <c r="E21" s="53">
        <v>8.79455038E9</v>
      </c>
      <c r="F21" s="50" t="s">
        <v>256</v>
      </c>
    </row>
    <row r="22">
      <c r="A22" s="50">
        <v>23.0</v>
      </c>
      <c r="B22" s="50" t="s">
        <v>634</v>
      </c>
      <c r="C22" s="51" t="s">
        <v>868</v>
      </c>
      <c r="D22" s="51" t="s">
        <v>251</v>
      </c>
      <c r="E22" s="53">
        <v>7.974268388E9</v>
      </c>
      <c r="F22" s="50" t="s">
        <v>266</v>
      </c>
    </row>
    <row r="23">
      <c r="A23" s="50">
        <v>24.0</v>
      </c>
      <c r="B23" s="50" t="s">
        <v>620</v>
      </c>
      <c r="C23" s="51" t="s">
        <v>559</v>
      </c>
      <c r="D23" s="51" t="s">
        <v>66</v>
      </c>
      <c r="E23" s="53">
        <v>8.98945491E9</v>
      </c>
      <c r="F23" s="50" t="s">
        <v>280</v>
      </c>
    </row>
    <row r="24">
      <c r="A24" s="50">
        <v>25.0</v>
      </c>
      <c r="B24" s="50" t="s">
        <v>631</v>
      </c>
      <c r="C24" s="51" t="s">
        <v>568</v>
      </c>
      <c r="D24" s="51" t="s">
        <v>66</v>
      </c>
      <c r="E24" s="53">
        <v>9.407408859E9</v>
      </c>
      <c r="F24" s="50" t="s">
        <v>285</v>
      </c>
    </row>
    <row r="25">
      <c r="A25" s="50">
        <v>26.0</v>
      </c>
      <c r="B25" s="50" t="s">
        <v>637</v>
      </c>
      <c r="C25" s="51" t="s">
        <v>598</v>
      </c>
      <c r="D25" s="51" t="s">
        <v>99</v>
      </c>
      <c r="E25" s="53">
        <v>8.989451888E9</v>
      </c>
      <c r="F25" s="50" t="s">
        <v>293</v>
      </c>
    </row>
    <row r="26">
      <c r="A26" s="50">
        <v>27.0</v>
      </c>
      <c r="B26" s="50" t="s">
        <v>638</v>
      </c>
      <c r="C26" s="51" t="s">
        <v>869</v>
      </c>
      <c r="D26" s="51" t="s">
        <v>99</v>
      </c>
      <c r="E26" s="53">
        <v>8.240612389E9</v>
      </c>
      <c r="F26" s="50" t="s">
        <v>302</v>
      </c>
    </row>
    <row r="27">
      <c r="A27" s="50">
        <v>28.0</v>
      </c>
      <c r="B27" s="50" t="s">
        <v>623</v>
      </c>
      <c r="C27" s="51" t="s">
        <v>870</v>
      </c>
      <c r="D27" s="51" t="s">
        <v>99</v>
      </c>
      <c r="E27" s="53">
        <v>7.842615141E9</v>
      </c>
      <c r="F27" s="50" t="s">
        <v>315</v>
      </c>
    </row>
    <row r="28">
      <c r="A28" s="50">
        <v>29.0</v>
      </c>
      <c r="B28" s="50" t="s">
        <v>640</v>
      </c>
      <c r="C28" s="51" t="s">
        <v>871</v>
      </c>
      <c r="D28" s="51" t="s">
        <v>326</v>
      </c>
      <c r="E28" s="53">
        <v>9.692154464E9</v>
      </c>
      <c r="F28" s="50" t="s">
        <v>321</v>
      </c>
    </row>
    <row r="29">
      <c r="A29" s="50">
        <v>30.0</v>
      </c>
      <c r="B29" s="50" t="s">
        <v>642</v>
      </c>
      <c r="C29" s="51" t="s">
        <v>585</v>
      </c>
      <c r="D29" s="51" t="s">
        <v>66</v>
      </c>
      <c r="E29" s="53">
        <v>9.827824009E9</v>
      </c>
      <c r="F29" s="50" t="s">
        <v>334</v>
      </c>
    </row>
    <row r="30">
      <c r="A30" s="50">
        <v>31.0</v>
      </c>
      <c r="B30" s="50" t="s">
        <v>644</v>
      </c>
      <c r="C30" s="51" t="s">
        <v>579</v>
      </c>
      <c r="D30" s="51" t="s">
        <v>66</v>
      </c>
      <c r="E30" s="53">
        <v>9.098089491E9</v>
      </c>
      <c r="F30" s="50" t="s">
        <v>338</v>
      </c>
    </row>
    <row r="31">
      <c r="A31" s="50">
        <v>32.0</v>
      </c>
      <c r="B31" s="50" t="s">
        <v>645</v>
      </c>
      <c r="C31" s="51" t="s">
        <v>594</v>
      </c>
      <c r="D31" s="51" t="s">
        <v>66</v>
      </c>
      <c r="E31" s="53">
        <v>8.72889604E9</v>
      </c>
      <c r="F31" s="50" t="s">
        <v>343</v>
      </c>
    </row>
    <row r="32">
      <c r="A32" s="50">
        <v>33.0</v>
      </c>
      <c r="B32" s="50" t="s">
        <v>639</v>
      </c>
      <c r="C32" s="51" t="s">
        <v>572</v>
      </c>
      <c r="D32" s="51" t="s">
        <v>66</v>
      </c>
      <c r="E32" s="53">
        <v>9.926908007E9</v>
      </c>
      <c r="F32" s="50" t="s">
        <v>351</v>
      </c>
    </row>
    <row r="33">
      <c r="A33" s="50">
        <v>34.0</v>
      </c>
      <c r="B33" s="50" t="s">
        <v>647</v>
      </c>
      <c r="C33" s="51" t="s">
        <v>582</v>
      </c>
      <c r="D33" s="51" t="s">
        <v>362</v>
      </c>
      <c r="E33" s="53">
        <v>7.735539085E9</v>
      </c>
      <c r="F33" s="50" t="s">
        <v>358</v>
      </c>
    </row>
    <row r="34">
      <c r="A34" s="50">
        <v>35.0</v>
      </c>
      <c r="B34" s="50" t="s">
        <v>643</v>
      </c>
      <c r="C34" s="51" t="s">
        <v>872</v>
      </c>
      <c r="D34" s="51" t="s">
        <v>326</v>
      </c>
      <c r="E34" s="53">
        <v>8.598024958E9</v>
      </c>
      <c r="F34" s="50" t="s">
        <v>367</v>
      </c>
    </row>
    <row r="35">
      <c r="A35" s="50">
        <v>36.0</v>
      </c>
      <c r="B35" s="50" t="s">
        <v>610</v>
      </c>
      <c r="C35" s="51" t="s">
        <v>552</v>
      </c>
      <c r="D35" s="51" t="s">
        <v>66</v>
      </c>
      <c r="E35" s="53">
        <v>9.669381144E9</v>
      </c>
      <c r="F35" s="50" t="s">
        <v>375</v>
      </c>
    </row>
    <row r="36">
      <c r="A36" s="50">
        <v>37.0</v>
      </c>
      <c r="B36" s="50" t="s">
        <v>650</v>
      </c>
      <c r="C36" s="51" t="s">
        <v>873</v>
      </c>
      <c r="D36" s="51" t="s">
        <v>66</v>
      </c>
      <c r="E36" s="55">
        <v>9.00913115E9</v>
      </c>
      <c r="F36" s="50" t="s">
        <v>384</v>
      </c>
    </row>
    <row r="37">
      <c r="A37" s="50">
        <v>38.0</v>
      </c>
      <c r="B37" s="50" t="s">
        <v>651</v>
      </c>
      <c r="C37" s="51" t="s">
        <v>592</v>
      </c>
      <c r="D37" s="51" t="s">
        <v>66</v>
      </c>
      <c r="E37" s="51">
        <v>8.118918935E9</v>
      </c>
      <c r="F37" s="50" t="s">
        <v>394</v>
      </c>
    </row>
    <row r="38">
      <c r="A38" s="50">
        <v>39.0</v>
      </c>
      <c r="B38" s="50" t="s">
        <v>641</v>
      </c>
      <c r="C38" s="51" t="s">
        <v>575</v>
      </c>
      <c r="D38" s="51" t="s">
        <v>66</v>
      </c>
      <c r="E38" s="51">
        <v>8.437221149E9</v>
      </c>
      <c r="F38" s="50" t="s">
        <v>401</v>
      </c>
    </row>
    <row r="39">
      <c r="A39" s="50">
        <v>40.0</v>
      </c>
      <c r="B39" s="50" t="s">
        <v>653</v>
      </c>
      <c r="C39" s="51" t="s">
        <v>584</v>
      </c>
      <c r="D39" s="51" t="s">
        <v>66</v>
      </c>
      <c r="E39" s="51">
        <v>8.289917312E9</v>
      </c>
      <c r="F39" s="50" t="s">
        <v>412</v>
      </c>
    </row>
    <row r="40">
      <c r="A40" s="50">
        <v>41.0</v>
      </c>
      <c r="B40" s="50" t="s">
        <v>618</v>
      </c>
      <c r="C40" s="51" t="s">
        <v>558</v>
      </c>
      <c r="D40" s="51" t="s">
        <v>99</v>
      </c>
      <c r="E40" s="51" t="s">
        <v>421</v>
      </c>
      <c r="F40" s="50" t="s">
        <v>417</v>
      </c>
    </row>
    <row r="41">
      <c r="A41" s="50">
        <v>42.0</v>
      </c>
      <c r="B41" s="50" t="s">
        <v>636</v>
      </c>
      <c r="C41" s="51" t="s">
        <v>571</v>
      </c>
      <c r="D41" s="51" t="s">
        <v>874</v>
      </c>
      <c r="E41" s="55">
        <v>8.962274946E9</v>
      </c>
      <c r="F41" s="50" t="s">
        <v>424</v>
      </c>
    </row>
    <row r="42">
      <c r="A42" s="50">
        <v>43.0</v>
      </c>
      <c r="B42" s="50" t="s">
        <v>633</v>
      </c>
      <c r="C42" s="51" t="s">
        <v>875</v>
      </c>
      <c r="D42" s="51" t="s">
        <v>99</v>
      </c>
      <c r="E42" s="55">
        <v>9.826835672E9</v>
      </c>
      <c r="F42" s="50" t="s">
        <v>434</v>
      </c>
    </row>
    <row r="43">
      <c r="A43" s="50">
        <v>44.0</v>
      </c>
      <c r="B43" s="50" t="s">
        <v>635</v>
      </c>
      <c r="C43" s="51" t="s">
        <v>574</v>
      </c>
      <c r="D43" s="51" t="s">
        <v>66</v>
      </c>
      <c r="E43" s="55">
        <v>9.09828833E9</v>
      </c>
      <c r="F43" s="50" t="s">
        <v>445</v>
      </c>
    </row>
    <row r="44">
      <c r="A44" s="50">
        <v>45.0</v>
      </c>
      <c r="B44" s="50" t="s">
        <v>654</v>
      </c>
      <c r="C44" s="51" t="s">
        <v>595</v>
      </c>
      <c r="D44" s="51" t="s">
        <v>99</v>
      </c>
      <c r="E44" s="55">
        <v>8.770987369E9</v>
      </c>
      <c r="F44" s="50" t="s">
        <v>456</v>
      </c>
    </row>
    <row r="45">
      <c r="A45" s="50">
        <v>46.0</v>
      </c>
      <c r="B45" s="50" t="s">
        <v>646</v>
      </c>
      <c r="C45" s="51" t="s">
        <v>578</v>
      </c>
      <c r="D45" s="51" t="s">
        <v>66</v>
      </c>
      <c r="E45" s="55">
        <v>8.770106651E9</v>
      </c>
      <c r="F45" s="50" t="s">
        <v>466</v>
      </c>
    </row>
    <row r="46">
      <c r="A46" s="50">
        <v>47.0</v>
      </c>
      <c r="B46" s="50" t="s">
        <v>652</v>
      </c>
      <c r="C46" s="51" t="s">
        <v>583</v>
      </c>
      <c r="D46" s="51" t="s">
        <v>66</v>
      </c>
      <c r="E46" s="55">
        <v>9.827724028E9</v>
      </c>
      <c r="F46" s="50" t="s">
        <v>474</v>
      </c>
    </row>
    <row r="47">
      <c r="A47" s="50">
        <v>48.0</v>
      </c>
      <c r="B47" s="50" t="s">
        <v>629</v>
      </c>
      <c r="C47" s="51" t="s">
        <v>876</v>
      </c>
      <c r="D47" s="51" t="s">
        <v>66</v>
      </c>
      <c r="E47" s="55">
        <v>8.756110866E9</v>
      </c>
      <c r="F47" s="50" t="s">
        <v>480</v>
      </c>
    </row>
    <row r="48">
      <c r="A48" s="50">
        <v>49.0</v>
      </c>
      <c r="B48" s="50" t="s">
        <v>649</v>
      </c>
      <c r="C48" s="51" t="s">
        <v>581</v>
      </c>
      <c r="D48" s="51" t="s">
        <v>99</v>
      </c>
      <c r="E48" s="55">
        <v>9.893896299E9</v>
      </c>
      <c r="F48" s="50" t="s">
        <v>496</v>
      </c>
    </row>
    <row r="49">
      <c r="A49" s="50">
        <v>50.0</v>
      </c>
      <c r="B49" s="56" t="s">
        <v>601</v>
      </c>
      <c r="C49" s="51" t="s">
        <v>546</v>
      </c>
      <c r="D49" s="51" t="s">
        <v>99</v>
      </c>
      <c r="E49" s="55">
        <v>9.826989189E9</v>
      </c>
      <c r="F49" s="50" t="s">
        <v>503</v>
      </c>
    </row>
    <row r="50">
      <c r="A50" s="50">
        <v>51.0</v>
      </c>
      <c r="B50" s="50" t="s">
        <v>648</v>
      </c>
      <c r="C50" s="51" t="s">
        <v>580</v>
      </c>
      <c r="D50" s="51" t="s">
        <v>99</v>
      </c>
      <c r="E50" s="55">
        <v>9.165647057E9</v>
      </c>
      <c r="F50" s="50" t="s">
        <v>510</v>
      </c>
    </row>
    <row r="51">
      <c r="A51" s="50">
        <v>52.0</v>
      </c>
      <c r="B51" s="56" t="s">
        <v>625</v>
      </c>
      <c r="C51" s="51" t="s">
        <v>562</v>
      </c>
      <c r="D51" s="51" t="s">
        <v>66</v>
      </c>
      <c r="E51" s="55">
        <v>9.993429097E9</v>
      </c>
      <c r="F51" s="50" t="s">
        <v>520</v>
      </c>
    </row>
    <row r="52">
      <c r="A52" s="50">
        <v>53.0</v>
      </c>
      <c r="B52" s="50" t="s">
        <v>616</v>
      </c>
      <c r="C52" s="51" t="s">
        <v>555</v>
      </c>
      <c r="D52" s="51" t="s">
        <v>99</v>
      </c>
      <c r="E52" s="55">
        <v>8.588014411E9</v>
      </c>
      <c r="F52" s="50" t="s">
        <v>529</v>
      </c>
    </row>
    <row r="53">
      <c r="A53" s="50">
        <v>54.0</v>
      </c>
      <c r="B53" s="56" t="s">
        <v>655</v>
      </c>
      <c r="C53" s="51" t="s">
        <v>599</v>
      </c>
      <c r="D53" s="51" t="s">
        <v>66</v>
      </c>
      <c r="E53" s="55">
        <v>8.447783711E9</v>
      </c>
      <c r="F53" s="50" t="s">
        <v>537</v>
      </c>
    </row>
    <row r="54">
      <c r="C54" s="15"/>
    </row>
    <row r="55">
      <c r="C55" s="16"/>
    </row>
    <row r="56">
      <c r="C56" s="15"/>
    </row>
    <row r="57">
      <c r="C57" s="16"/>
    </row>
    <row r="58">
      <c r="C58" s="1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877</v>
      </c>
      <c r="B1" s="2" t="s">
        <v>878</v>
      </c>
      <c r="C1" s="2" t="s">
        <v>879</v>
      </c>
      <c r="D1" s="2" t="s">
        <v>880</v>
      </c>
      <c r="E1" s="2" t="s">
        <v>881</v>
      </c>
      <c r="F1" s="2" t="s">
        <v>882</v>
      </c>
      <c r="G1" s="2" t="s">
        <v>883</v>
      </c>
      <c r="H1" s="2" t="s">
        <v>884</v>
      </c>
      <c r="I1" s="2" t="s">
        <v>885</v>
      </c>
      <c r="J1" s="2" t="s">
        <v>886</v>
      </c>
      <c r="K1" s="2" t="s">
        <v>887</v>
      </c>
      <c r="L1" s="2" t="s">
        <v>888</v>
      </c>
      <c r="M1" s="2" t="s">
        <v>889</v>
      </c>
      <c r="N1" s="2" t="s">
        <v>890</v>
      </c>
      <c r="O1" s="2" t="s">
        <v>891</v>
      </c>
      <c r="P1" s="2" t="s">
        <v>892</v>
      </c>
      <c r="Q1" s="2" t="s">
        <v>893</v>
      </c>
      <c r="R1" s="2" t="s">
        <v>894</v>
      </c>
      <c r="S1" s="2" t="s">
        <v>895</v>
      </c>
      <c r="T1" s="2" t="s">
        <v>896</v>
      </c>
      <c r="U1" s="2" t="s">
        <v>897</v>
      </c>
      <c r="V1" s="2" t="s">
        <v>898</v>
      </c>
      <c r="W1" s="2" t="s">
        <v>899</v>
      </c>
      <c r="X1" s="2" t="s">
        <v>900</v>
      </c>
      <c r="Y1" s="2" t="s">
        <v>901</v>
      </c>
      <c r="Z1" s="2" t="s">
        <v>902</v>
      </c>
      <c r="AA1" s="2" t="s">
        <v>903</v>
      </c>
      <c r="AB1" s="2" t="s">
        <v>904</v>
      </c>
      <c r="AC1" s="2" t="s">
        <v>905</v>
      </c>
    </row>
    <row r="2">
      <c r="A2" s="2" t="s">
        <v>906</v>
      </c>
      <c r="B2" s="2" t="s">
        <v>907</v>
      </c>
      <c r="C2" s="2" t="s">
        <v>908</v>
      </c>
      <c r="D2" s="25">
        <v>5.373731E7</v>
      </c>
      <c r="E2" s="25">
        <v>1.0</v>
      </c>
      <c r="F2" s="25">
        <v>2.0</v>
      </c>
      <c r="G2" s="2" t="s">
        <v>909</v>
      </c>
      <c r="H2" s="2" t="s">
        <v>910</v>
      </c>
      <c r="I2" s="2" t="s">
        <v>910</v>
      </c>
      <c r="J2" s="2" t="s">
        <v>911</v>
      </c>
      <c r="K2" s="2" t="s">
        <v>912</v>
      </c>
      <c r="L2" s="2" t="s">
        <v>912</v>
      </c>
      <c r="M2" s="2" t="s">
        <v>913</v>
      </c>
      <c r="N2" s="2" t="b">
        <v>1</v>
      </c>
      <c r="O2" s="2" t="s">
        <v>914</v>
      </c>
      <c r="P2" s="2" t="b">
        <v>0</v>
      </c>
      <c r="R2" s="2" t="b">
        <v>0</v>
      </c>
      <c r="S2" s="2" t="b">
        <v>1</v>
      </c>
      <c r="T2" s="2" t="s">
        <v>915</v>
      </c>
      <c r="X2" s="2" t="b">
        <v>0</v>
      </c>
      <c r="Y2" s="2" t="s">
        <v>656</v>
      </c>
      <c r="Z2" s="2" t="s">
        <v>916</v>
      </c>
      <c r="AA2" s="2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44889.90156842592</v>
      </c>
      <c r="B1" s="2" t="s">
        <v>408</v>
      </c>
      <c r="C1" s="2">
        <v>2.32840108566E11</v>
      </c>
      <c r="D1" s="4" t="s">
        <v>409</v>
      </c>
      <c r="E1" s="5">
        <v>44889.0</v>
      </c>
      <c r="F1" s="2" t="b">
        <v>1</v>
      </c>
      <c r="G1" s="2" t="s">
        <v>106</v>
      </c>
      <c r="H1" s="2" t="s">
        <v>410</v>
      </c>
      <c r="I1" s="2" t="s">
        <v>411</v>
      </c>
      <c r="J1" s="2" t="s">
        <v>66</v>
      </c>
      <c r="K1" s="2" t="s">
        <v>412</v>
      </c>
      <c r="L1" s="6">
        <v>8.289917312E9</v>
      </c>
      <c r="M1" s="2" t="s">
        <v>413</v>
      </c>
      <c r="N1" s="2" t="s">
        <v>414</v>
      </c>
      <c r="O1" s="2" t="s">
        <v>415</v>
      </c>
      <c r="P1" s="2" t="s">
        <v>416</v>
      </c>
      <c r="Q1" s="2" t="s">
        <v>188</v>
      </c>
      <c r="R1" s="5">
        <v>32373.0</v>
      </c>
      <c r="S1" s="2" t="s">
        <v>35</v>
      </c>
      <c r="T1" s="2" t="s">
        <v>36</v>
      </c>
      <c r="U1" s="2" t="s">
        <v>83</v>
      </c>
      <c r="V1" s="5">
        <v>44287.0</v>
      </c>
    </row>
    <row r="2">
      <c r="A2" s="3">
        <v>44832.83952952546</v>
      </c>
      <c r="B2" s="2" t="s">
        <v>104</v>
      </c>
      <c r="C2" s="2">
        <v>2.27195069212E11</v>
      </c>
      <c r="D2" s="7" t="s">
        <v>105</v>
      </c>
      <c r="E2" s="5">
        <v>44832.0</v>
      </c>
      <c r="F2" s="2" t="b">
        <v>1</v>
      </c>
      <c r="G2" s="2" t="s">
        <v>106</v>
      </c>
      <c r="H2" s="2" t="s">
        <v>107</v>
      </c>
      <c r="I2" s="2" t="s">
        <v>108</v>
      </c>
      <c r="J2" s="2" t="s">
        <v>66</v>
      </c>
      <c r="K2" s="2" t="s">
        <v>104</v>
      </c>
      <c r="L2" s="6">
        <v>9.516890766E9</v>
      </c>
      <c r="M2" s="2" t="s">
        <v>109</v>
      </c>
      <c r="N2" s="2" t="s">
        <v>110</v>
      </c>
      <c r="O2" s="2" t="s">
        <v>111</v>
      </c>
      <c r="P2" s="2" t="s">
        <v>112</v>
      </c>
      <c r="Q2" s="2" t="s">
        <v>58</v>
      </c>
      <c r="R2" s="5">
        <v>28362.0</v>
      </c>
      <c r="S2" s="2" t="s">
        <v>35</v>
      </c>
      <c r="T2" s="2" t="s">
        <v>72</v>
      </c>
      <c r="U2" s="2" t="s">
        <v>113</v>
      </c>
      <c r="V2" s="5">
        <v>43819.0</v>
      </c>
    </row>
    <row r="3">
      <c r="A3" s="3">
        <v>44858.631165520834</v>
      </c>
      <c r="B3" s="2" t="s">
        <v>172</v>
      </c>
      <c r="C3" s="2" t="s">
        <v>173</v>
      </c>
      <c r="D3" s="4" t="s">
        <v>174</v>
      </c>
      <c r="E3" s="5">
        <v>44858.0</v>
      </c>
      <c r="F3" s="2" t="b">
        <v>1</v>
      </c>
      <c r="G3" s="2" t="s">
        <v>25</v>
      </c>
      <c r="H3" s="2" t="s">
        <v>175</v>
      </c>
      <c r="I3" s="2" t="s">
        <v>176</v>
      </c>
      <c r="J3" s="2" t="s">
        <v>66</v>
      </c>
      <c r="K3" s="2" t="s">
        <v>172</v>
      </c>
      <c r="L3" s="2">
        <v>9.873324763E9</v>
      </c>
      <c r="M3" s="2" t="s">
        <v>177</v>
      </c>
      <c r="N3" s="2" t="s">
        <v>178</v>
      </c>
      <c r="O3" s="2" t="s">
        <v>111</v>
      </c>
      <c r="P3" s="2" t="s">
        <v>143</v>
      </c>
      <c r="Q3" s="2" t="s">
        <v>179</v>
      </c>
      <c r="R3" s="5">
        <v>28550.0</v>
      </c>
      <c r="S3" s="2" t="s">
        <v>35</v>
      </c>
      <c r="T3" s="2" t="s">
        <v>36</v>
      </c>
      <c r="U3" s="2" t="s">
        <v>37</v>
      </c>
      <c r="V3" s="5">
        <v>44291.0</v>
      </c>
    </row>
    <row r="4">
      <c r="A4" s="3">
        <v>44831.66310681713</v>
      </c>
      <c r="B4" s="2" t="s">
        <v>94</v>
      </c>
      <c r="C4" s="2">
        <v>2.2703790329E11</v>
      </c>
      <c r="D4" s="4" t="s">
        <v>95</v>
      </c>
      <c r="E4" s="5">
        <v>44831.0</v>
      </c>
      <c r="F4" s="2" t="b">
        <v>1</v>
      </c>
      <c r="G4" s="2" t="s">
        <v>96</v>
      </c>
      <c r="H4" s="2" t="s">
        <v>97</v>
      </c>
      <c r="I4" s="2" t="s">
        <v>98</v>
      </c>
      <c r="J4" s="2" t="s">
        <v>99</v>
      </c>
      <c r="K4" s="2" t="s">
        <v>94</v>
      </c>
      <c r="L4" s="6">
        <v>9.711884188E9</v>
      </c>
      <c r="M4" s="2" t="s">
        <v>100</v>
      </c>
      <c r="N4" s="2" t="s">
        <v>101</v>
      </c>
      <c r="O4" s="2" t="s">
        <v>102</v>
      </c>
      <c r="P4" s="2" t="s">
        <v>81</v>
      </c>
      <c r="Q4" s="2" t="s">
        <v>103</v>
      </c>
      <c r="R4" s="5">
        <v>32274.0</v>
      </c>
      <c r="S4" s="2" t="s">
        <v>59</v>
      </c>
      <c r="T4" s="2" t="s">
        <v>72</v>
      </c>
      <c r="U4" s="2" t="s">
        <v>83</v>
      </c>
      <c r="V4" s="5">
        <v>43820.0</v>
      </c>
    </row>
    <row r="5">
      <c r="A5" s="3">
        <v>44883.74637141204</v>
      </c>
      <c r="B5" s="2" t="s">
        <v>367</v>
      </c>
      <c r="C5" s="2">
        <v>2.32231576641E11</v>
      </c>
      <c r="D5" s="4" t="s">
        <v>368</v>
      </c>
      <c r="E5" s="5">
        <v>44883.0</v>
      </c>
      <c r="F5" s="2" t="b">
        <v>1</v>
      </c>
      <c r="G5" s="2" t="s">
        <v>96</v>
      </c>
      <c r="H5" s="2" t="s">
        <v>369</v>
      </c>
      <c r="I5" s="2" t="s">
        <v>370</v>
      </c>
      <c r="J5" s="2" t="s">
        <v>326</v>
      </c>
      <c r="K5" s="2" t="s">
        <v>367</v>
      </c>
      <c r="L5" s="2">
        <v>8.598024958E9</v>
      </c>
      <c r="M5" s="2" t="s">
        <v>371</v>
      </c>
      <c r="N5" s="2" t="s">
        <v>372</v>
      </c>
      <c r="O5" s="2" t="s">
        <v>373</v>
      </c>
      <c r="P5" s="2" t="s">
        <v>374</v>
      </c>
      <c r="Q5" s="2" t="s">
        <v>366</v>
      </c>
      <c r="R5" s="5">
        <v>35955.0</v>
      </c>
      <c r="S5" s="2" t="s">
        <v>59</v>
      </c>
      <c r="T5" s="2" t="s">
        <v>72</v>
      </c>
      <c r="U5" s="2" t="s">
        <v>37</v>
      </c>
      <c r="V5" s="5">
        <v>44701.0</v>
      </c>
    </row>
    <row r="6">
      <c r="A6" s="3">
        <v>44882.608898819446</v>
      </c>
      <c r="B6" s="2" t="s">
        <v>321</v>
      </c>
      <c r="C6" s="2" t="s">
        <v>322</v>
      </c>
      <c r="D6" s="4" t="s">
        <v>323</v>
      </c>
      <c r="E6" s="5">
        <v>44882.0</v>
      </c>
      <c r="F6" s="2" t="b">
        <v>1</v>
      </c>
      <c r="G6" s="2" t="s">
        <v>50</v>
      </c>
      <c r="H6" s="2" t="s">
        <v>324</v>
      </c>
      <c r="I6" s="2" t="s">
        <v>325</v>
      </c>
      <c r="J6" s="2" t="s">
        <v>326</v>
      </c>
      <c r="K6" s="2" t="s">
        <v>321</v>
      </c>
      <c r="L6" s="2">
        <v>9.692154464E9</v>
      </c>
      <c r="M6" s="2" t="s">
        <v>327</v>
      </c>
      <c r="N6" s="2" t="s">
        <v>328</v>
      </c>
      <c r="O6" s="2" t="s">
        <v>329</v>
      </c>
      <c r="P6" s="2" t="s">
        <v>322</v>
      </c>
      <c r="Q6" s="2" t="s">
        <v>93</v>
      </c>
      <c r="R6" s="5">
        <v>32696.0</v>
      </c>
      <c r="S6" s="2" t="s">
        <v>59</v>
      </c>
      <c r="T6" s="2" t="s">
        <v>36</v>
      </c>
      <c r="U6" s="2" t="s">
        <v>60</v>
      </c>
      <c r="V6" s="5">
        <v>44707.0</v>
      </c>
    </row>
    <row r="7">
      <c r="A7" s="3">
        <v>44883.57382563657</v>
      </c>
      <c r="B7" s="2" t="s">
        <v>358</v>
      </c>
      <c r="C7" s="2">
        <v>2.32284686305E11</v>
      </c>
      <c r="D7" s="4" t="s">
        <v>359</v>
      </c>
      <c r="E7" s="5">
        <v>44883.0</v>
      </c>
      <c r="F7" s="2" t="b">
        <v>1</v>
      </c>
      <c r="G7" s="2" t="s">
        <v>106</v>
      </c>
      <c r="H7" s="2" t="s">
        <v>360</v>
      </c>
      <c r="I7" s="2" t="s">
        <v>361</v>
      </c>
      <c r="J7" s="2" t="s">
        <v>362</v>
      </c>
      <c r="K7" s="2" t="s">
        <v>358</v>
      </c>
      <c r="L7" s="2">
        <v>7.735539085E9</v>
      </c>
      <c r="M7" s="2" t="s">
        <v>363</v>
      </c>
      <c r="N7" s="2" t="s">
        <v>363</v>
      </c>
      <c r="O7" s="2" t="s">
        <v>364</v>
      </c>
      <c r="P7" s="2" t="s">
        <v>365</v>
      </c>
      <c r="Q7" s="2" t="s">
        <v>366</v>
      </c>
      <c r="R7" s="5">
        <v>35951.0</v>
      </c>
      <c r="S7" s="2" t="s">
        <v>35</v>
      </c>
      <c r="T7" s="2" t="s">
        <v>72</v>
      </c>
      <c r="U7" s="2" t="s">
        <v>37</v>
      </c>
      <c r="V7" s="5">
        <v>44706.0</v>
      </c>
    </row>
    <row r="8">
      <c r="A8" s="3">
        <v>44844.87649400463</v>
      </c>
      <c r="B8" s="2" t="s">
        <v>154</v>
      </c>
      <c r="C8" s="2">
        <v>2.28342354091E11</v>
      </c>
      <c r="D8" s="4" t="s">
        <v>155</v>
      </c>
      <c r="E8" s="5">
        <v>44844.0</v>
      </c>
      <c r="F8" s="2" t="b">
        <v>1</v>
      </c>
      <c r="G8" s="2" t="s">
        <v>25</v>
      </c>
      <c r="H8" s="2" t="s">
        <v>156</v>
      </c>
      <c r="I8" s="2" t="s">
        <v>157</v>
      </c>
      <c r="J8" s="2" t="s">
        <v>53</v>
      </c>
      <c r="K8" s="2" t="s">
        <v>154</v>
      </c>
      <c r="L8" s="2">
        <v>9.406836894E9</v>
      </c>
      <c r="M8" s="2" t="s">
        <v>158</v>
      </c>
      <c r="N8" s="2" t="s">
        <v>159</v>
      </c>
      <c r="O8" s="2" t="s">
        <v>160</v>
      </c>
      <c r="P8" s="2" t="s">
        <v>81</v>
      </c>
      <c r="Q8" s="2" t="s">
        <v>161</v>
      </c>
      <c r="R8" s="5">
        <v>25790.0</v>
      </c>
      <c r="S8" s="2" t="s">
        <v>59</v>
      </c>
      <c r="T8" s="2" t="s">
        <v>36</v>
      </c>
      <c r="U8" s="2" t="s">
        <v>37</v>
      </c>
      <c r="V8" s="5">
        <v>35251.0</v>
      </c>
    </row>
    <row r="9">
      <c r="A9" s="3">
        <v>44829.94236857639</v>
      </c>
      <c r="B9" s="2" t="s">
        <v>84</v>
      </c>
      <c r="C9" s="2" t="s">
        <v>85</v>
      </c>
      <c r="D9" s="4" t="s">
        <v>86</v>
      </c>
      <c r="E9" s="5">
        <v>44829.0</v>
      </c>
      <c r="F9" s="2" t="b">
        <v>1</v>
      </c>
      <c r="G9" s="2" t="s">
        <v>25</v>
      </c>
      <c r="H9" s="2" t="s">
        <v>87</v>
      </c>
      <c r="I9" s="2" t="s">
        <v>88</v>
      </c>
      <c r="J9" s="2" t="s">
        <v>66</v>
      </c>
      <c r="K9" s="2" t="s">
        <v>84</v>
      </c>
      <c r="L9" s="8" t="s">
        <v>89</v>
      </c>
      <c r="M9" s="2" t="s">
        <v>90</v>
      </c>
      <c r="N9" s="2" t="s">
        <v>91</v>
      </c>
      <c r="O9" s="2" t="s">
        <v>92</v>
      </c>
      <c r="P9" s="2" t="s">
        <v>85</v>
      </c>
      <c r="Q9" s="2" t="s">
        <v>93</v>
      </c>
      <c r="R9" s="5">
        <v>27575.0</v>
      </c>
      <c r="S9" s="2" t="s">
        <v>59</v>
      </c>
      <c r="T9" s="2" t="s">
        <v>36</v>
      </c>
      <c r="U9" s="2" t="s">
        <v>83</v>
      </c>
      <c r="V9" s="5">
        <v>44411.0</v>
      </c>
    </row>
    <row r="10">
      <c r="A10" s="3">
        <v>44879.41726732639</v>
      </c>
      <c r="B10" s="2" t="s">
        <v>285</v>
      </c>
      <c r="C10" s="2" t="s">
        <v>286</v>
      </c>
      <c r="D10" s="4" t="s">
        <v>287</v>
      </c>
      <c r="E10" s="5">
        <v>44879.0</v>
      </c>
      <c r="F10" s="2" t="b">
        <v>1</v>
      </c>
      <c r="G10" s="2" t="s">
        <v>25</v>
      </c>
      <c r="H10" s="2" t="s">
        <v>288</v>
      </c>
      <c r="I10" s="2" t="s">
        <v>289</v>
      </c>
      <c r="J10" s="2" t="s">
        <v>66</v>
      </c>
      <c r="K10" s="2" t="s">
        <v>285</v>
      </c>
      <c r="L10" s="2">
        <v>9.407408859E9</v>
      </c>
      <c r="M10" s="2" t="s">
        <v>290</v>
      </c>
      <c r="N10" s="2" t="s">
        <v>291</v>
      </c>
      <c r="O10" s="2" t="s">
        <v>92</v>
      </c>
      <c r="P10" s="2" t="s">
        <v>143</v>
      </c>
      <c r="Q10" s="2" t="s">
        <v>292</v>
      </c>
      <c r="R10" s="5">
        <v>29959.0</v>
      </c>
      <c r="S10" s="2" t="s">
        <v>35</v>
      </c>
      <c r="T10" s="2" t="s">
        <v>36</v>
      </c>
      <c r="U10" s="2" t="s">
        <v>60</v>
      </c>
      <c r="V10" s="5">
        <v>43806.0</v>
      </c>
    </row>
    <row r="11">
      <c r="A11" s="3">
        <v>44897.53902430556</v>
      </c>
      <c r="B11" s="2" t="s">
        <v>503</v>
      </c>
      <c r="C11" s="2" t="s">
        <v>504</v>
      </c>
      <c r="D11" s="4" t="s">
        <v>505</v>
      </c>
      <c r="E11" s="5">
        <v>44867.0</v>
      </c>
      <c r="F11" s="2" t="b">
        <v>1</v>
      </c>
      <c r="G11" s="2" t="s">
        <v>25</v>
      </c>
      <c r="H11" s="2" t="s">
        <v>506</v>
      </c>
      <c r="I11" s="2" t="s">
        <v>507</v>
      </c>
      <c r="J11" s="2" t="s">
        <v>99</v>
      </c>
      <c r="K11" s="2" t="s">
        <v>503</v>
      </c>
      <c r="L11" s="2">
        <v>9.826989189E9</v>
      </c>
      <c r="M11" s="2" t="s">
        <v>508</v>
      </c>
      <c r="N11" s="2" t="s">
        <v>508</v>
      </c>
      <c r="O11" s="2" t="s">
        <v>509</v>
      </c>
      <c r="P11" s="2" t="s">
        <v>81</v>
      </c>
      <c r="Q11" s="2" t="s">
        <v>205</v>
      </c>
      <c r="R11" s="5">
        <v>28522.0</v>
      </c>
      <c r="S11" s="2" t="s">
        <v>35</v>
      </c>
      <c r="T11" s="2" t="s">
        <v>36</v>
      </c>
      <c r="U11" s="2" t="s">
        <v>60</v>
      </c>
      <c r="V11" s="5">
        <v>43813.0</v>
      </c>
    </row>
    <row r="12">
      <c r="A12" s="3">
        <v>44833.875182442134</v>
      </c>
      <c r="B12" s="2" t="s">
        <v>114</v>
      </c>
      <c r="C12" s="2" t="s">
        <v>115</v>
      </c>
      <c r="D12" s="7" t="s">
        <v>116</v>
      </c>
      <c r="E12" s="5">
        <v>44833.0</v>
      </c>
      <c r="F12" s="2" t="b">
        <v>1</v>
      </c>
      <c r="G12" s="2" t="s">
        <v>25</v>
      </c>
      <c r="H12" s="2" t="s">
        <v>117</v>
      </c>
      <c r="I12" s="2" t="s">
        <v>118</v>
      </c>
      <c r="J12" s="2" t="s">
        <v>66</v>
      </c>
      <c r="K12" s="2" t="s">
        <v>114</v>
      </c>
      <c r="L12" s="6">
        <v>8.638801293E9</v>
      </c>
      <c r="M12" s="2" t="s">
        <v>119</v>
      </c>
      <c r="N12" s="2" t="s">
        <v>120</v>
      </c>
      <c r="O12" s="2" t="s">
        <v>121</v>
      </c>
      <c r="P12" s="2" t="s">
        <v>70</v>
      </c>
      <c r="Q12" s="2" t="s">
        <v>93</v>
      </c>
      <c r="R12" s="5">
        <v>32160.0</v>
      </c>
      <c r="S12" s="2" t="s">
        <v>35</v>
      </c>
      <c r="T12" s="2" t="s">
        <v>36</v>
      </c>
      <c r="U12" s="2" t="s">
        <v>37</v>
      </c>
      <c r="V12" s="5">
        <v>44243.0</v>
      </c>
    </row>
    <row r="13">
      <c r="A13" s="3">
        <v>44834.37409784722</v>
      </c>
      <c r="B13" s="2" t="s">
        <v>122</v>
      </c>
      <c r="C13" s="2" t="s">
        <v>123</v>
      </c>
      <c r="D13" s="7" t="s">
        <v>124</v>
      </c>
      <c r="E13" s="5">
        <v>44833.0</v>
      </c>
      <c r="F13" s="2" t="b">
        <v>1</v>
      </c>
      <c r="G13" s="2" t="s">
        <v>25</v>
      </c>
      <c r="H13" s="2" t="s">
        <v>125</v>
      </c>
      <c r="I13" s="2" t="s">
        <v>126</v>
      </c>
      <c r="J13" s="2" t="s">
        <v>66</v>
      </c>
      <c r="K13" s="2" t="s">
        <v>122</v>
      </c>
      <c r="L13" s="6">
        <v>7.002272988E9</v>
      </c>
      <c r="M13" s="2" t="s">
        <v>127</v>
      </c>
      <c r="N13" s="2" t="s">
        <v>120</v>
      </c>
      <c r="O13" s="2" t="s">
        <v>121</v>
      </c>
      <c r="P13" s="2" t="s">
        <v>70</v>
      </c>
      <c r="Q13" s="2" t="s">
        <v>128</v>
      </c>
      <c r="R13" s="5">
        <v>31560.0</v>
      </c>
      <c r="S13" s="2" t="s">
        <v>59</v>
      </c>
      <c r="T13" s="2" t="s">
        <v>36</v>
      </c>
      <c r="U13" s="2" t="s">
        <v>37</v>
      </c>
      <c r="V13" s="5">
        <v>44186.0</v>
      </c>
    </row>
    <row r="14">
      <c r="A14" s="3">
        <v>44882.50229478009</v>
      </c>
      <c r="B14" s="2" t="s">
        <v>311</v>
      </c>
      <c r="C14" s="2">
        <v>2.32118741662E11</v>
      </c>
      <c r="D14" s="4" t="s">
        <v>312</v>
      </c>
      <c r="E14" s="5">
        <v>44882.0</v>
      </c>
      <c r="F14" s="2" t="b">
        <v>1</v>
      </c>
      <c r="G14" s="2" t="s">
        <v>25</v>
      </c>
      <c r="H14" s="2" t="s">
        <v>313</v>
      </c>
      <c r="I14" s="2" t="s">
        <v>314</v>
      </c>
      <c r="J14" s="2" t="s">
        <v>53</v>
      </c>
      <c r="K14" s="2" t="s">
        <v>315</v>
      </c>
      <c r="L14" s="2">
        <v>7.842615141E9</v>
      </c>
      <c r="M14" s="2" t="s">
        <v>316</v>
      </c>
      <c r="N14" s="2" t="s">
        <v>317</v>
      </c>
      <c r="O14" s="2" t="s">
        <v>318</v>
      </c>
      <c r="P14" s="2" t="s">
        <v>319</v>
      </c>
      <c r="Q14" s="2" t="s">
        <v>320</v>
      </c>
      <c r="R14" s="5">
        <v>32968.0</v>
      </c>
      <c r="S14" s="2" t="s">
        <v>35</v>
      </c>
      <c r="T14" s="2" t="s">
        <v>36</v>
      </c>
      <c r="U14" s="2" t="s">
        <v>83</v>
      </c>
      <c r="V14" s="5">
        <v>43737.0</v>
      </c>
    </row>
    <row r="15">
      <c r="A15" s="3">
        <v>44899.859005763894</v>
      </c>
      <c r="B15" s="2" t="s">
        <v>529</v>
      </c>
      <c r="C15" s="2">
        <v>2.33882001134E11</v>
      </c>
      <c r="D15" s="4" t="s">
        <v>530</v>
      </c>
      <c r="E15" s="5">
        <v>44899.0</v>
      </c>
      <c r="F15" s="2" t="b">
        <v>1</v>
      </c>
      <c r="G15" s="2" t="s">
        <v>25</v>
      </c>
      <c r="H15" s="2" t="s">
        <v>125</v>
      </c>
      <c r="I15" s="2" t="s">
        <v>531</v>
      </c>
      <c r="J15" s="2" t="s">
        <v>99</v>
      </c>
      <c r="K15" s="2" t="s">
        <v>529</v>
      </c>
      <c r="L15" s="2">
        <v>8.588014411E9</v>
      </c>
      <c r="M15" s="2" t="s">
        <v>532</v>
      </c>
      <c r="N15" s="2" t="s">
        <v>533</v>
      </c>
      <c r="O15" s="2" t="s">
        <v>534</v>
      </c>
      <c r="P15" s="2" t="s">
        <v>535</v>
      </c>
      <c r="Q15" s="2" t="s">
        <v>536</v>
      </c>
      <c r="R15" s="5">
        <v>31519.0</v>
      </c>
      <c r="S15" s="2" t="s">
        <v>59</v>
      </c>
      <c r="T15" s="2" t="s">
        <v>72</v>
      </c>
      <c r="U15" s="2" t="s">
        <v>83</v>
      </c>
      <c r="V15" s="5">
        <v>44886.0</v>
      </c>
    </row>
    <row r="16">
      <c r="A16" s="3">
        <v>44899.9227196412</v>
      </c>
      <c r="B16" s="2" t="s">
        <v>537</v>
      </c>
      <c r="C16" s="2" t="s">
        <v>538</v>
      </c>
      <c r="D16" s="4" t="s">
        <v>539</v>
      </c>
      <c r="E16" s="5">
        <v>31481.0</v>
      </c>
      <c r="F16" s="2" t="b">
        <v>1</v>
      </c>
      <c r="G16" s="2" t="s">
        <v>50</v>
      </c>
      <c r="H16" s="2" t="s">
        <v>540</v>
      </c>
      <c r="I16" s="2" t="s">
        <v>541</v>
      </c>
      <c r="J16" s="2" t="s">
        <v>66</v>
      </c>
      <c r="K16" s="2" t="s">
        <v>537</v>
      </c>
      <c r="L16" s="2">
        <v>8.447783711E9</v>
      </c>
      <c r="M16" s="2" t="s">
        <v>542</v>
      </c>
      <c r="N16" s="2" t="s">
        <v>543</v>
      </c>
      <c r="O16" s="2" t="s">
        <v>544</v>
      </c>
      <c r="P16" s="2" t="s">
        <v>416</v>
      </c>
      <c r="Q16" s="2" t="s">
        <v>545</v>
      </c>
      <c r="R16" s="5">
        <v>31481.0</v>
      </c>
      <c r="S16" s="2" t="s">
        <v>59</v>
      </c>
      <c r="T16" s="2" t="s">
        <v>36</v>
      </c>
      <c r="U16" s="2" t="s">
        <v>60</v>
      </c>
      <c r="V16" s="5">
        <v>44886.0</v>
      </c>
    </row>
    <row r="17">
      <c r="A17" s="3">
        <v>44895.40539452546</v>
      </c>
      <c r="B17" s="2" t="s">
        <v>424</v>
      </c>
      <c r="C17" s="2" t="s">
        <v>425</v>
      </c>
      <c r="D17" s="4" t="s">
        <v>426</v>
      </c>
      <c r="E17" s="5">
        <v>44895.0</v>
      </c>
      <c r="F17" s="2" t="b">
        <v>1</v>
      </c>
      <c r="G17" s="2" t="s">
        <v>25</v>
      </c>
      <c r="H17" s="2" t="s">
        <v>427</v>
      </c>
      <c r="I17" s="2" t="s">
        <v>428</v>
      </c>
      <c r="J17" s="2" t="s">
        <v>429</v>
      </c>
      <c r="K17" s="2" t="s">
        <v>424</v>
      </c>
      <c r="L17" s="2">
        <v>8.962274946E9</v>
      </c>
      <c r="M17" s="2" t="s">
        <v>430</v>
      </c>
      <c r="N17" s="2" t="s">
        <v>431</v>
      </c>
      <c r="O17" s="2" t="s">
        <v>432</v>
      </c>
      <c r="P17" s="2" t="s">
        <v>81</v>
      </c>
      <c r="Q17" s="2" t="s">
        <v>433</v>
      </c>
      <c r="R17" s="5">
        <v>33342.0</v>
      </c>
      <c r="S17" s="2" t="s">
        <v>59</v>
      </c>
      <c r="T17" s="2" t="s">
        <v>36</v>
      </c>
      <c r="U17" s="2" t="s">
        <v>37</v>
      </c>
      <c r="V17" s="5">
        <v>43808.0</v>
      </c>
    </row>
    <row r="18">
      <c r="A18" s="3">
        <v>44896.673113020835</v>
      </c>
      <c r="B18" s="2" t="s">
        <v>466</v>
      </c>
      <c r="C18" s="2" t="s">
        <v>467</v>
      </c>
      <c r="D18" s="4" t="s">
        <v>468</v>
      </c>
      <c r="E18" s="5">
        <v>44896.0</v>
      </c>
      <c r="F18" s="2" t="b">
        <v>1</v>
      </c>
      <c r="G18" s="2" t="s">
        <v>106</v>
      </c>
      <c r="H18" s="2" t="s">
        <v>469</v>
      </c>
      <c r="I18" s="2" t="s">
        <v>470</v>
      </c>
      <c r="J18" s="2" t="s">
        <v>66</v>
      </c>
      <c r="K18" s="2" t="s">
        <v>466</v>
      </c>
      <c r="L18" s="2">
        <v>8.770106651E9</v>
      </c>
      <c r="M18" s="2" t="s">
        <v>471</v>
      </c>
      <c r="N18" s="2" t="s">
        <v>472</v>
      </c>
      <c r="O18" s="2" t="s">
        <v>473</v>
      </c>
      <c r="P18" s="2" t="s">
        <v>143</v>
      </c>
      <c r="Q18" s="2" t="s">
        <v>93</v>
      </c>
      <c r="R18" s="5">
        <v>31264.0</v>
      </c>
      <c r="S18" s="2" t="s">
        <v>35</v>
      </c>
      <c r="T18" s="2" t="s">
        <v>36</v>
      </c>
      <c r="U18" s="2" t="s">
        <v>60</v>
      </c>
      <c r="V18" s="5">
        <v>43813.0</v>
      </c>
    </row>
    <row r="19">
      <c r="A19" s="3">
        <v>44878.42254474537</v>
      </c>
      <c r="B19" s="2" t="s">
        <v>275</v>
      </c>
      <c r="C19" s="2" t="s">
        <v>276</v>
      </c>
      <c r="D19" s="4" t="s">
        <v>277</v>
      </c>
      <c r="E19" s="5">
        <v>44878.0</v>
      </c>
      <c r="F19" s="2" t="b">
        <v>1</v>
      </c>
      <c r="G19" s="2" t="s">
        <v>25</v>
      </c>
      <c r="H19" s="2" t="s">
        <v>278</v>
      </c>
      <c r="I19" s="2" t="s">
        <v>279</v>
      </c>
      <c r="J19" s="2" t="s">
        <v>66</v>
      </c>
      <c r="K19" s="2" t="s">
        <v>280</v>
      </c>
      <c r="L19" s="2">
        <v>8.98945491E9</v>
      </c>
      <c r="M19" s="2" t="s">
        <v>281</v>
      </c>
      <c r="N19" s="2" t="s">
        <v>282</v>
      </c>
      <c r="O19" s="2" t="s">
        <v>283</v>
      </c>
      <c r="P19" s="2" t="s">
        <v>143</v>
      </c>
      <c r="Q19" s="2" t="s">
        <v>284</v>
      </c>
      <c r="R19" s="5">
        <v>31387.0</v>
      </c>
      <c r="S19" s="2" t="s">
        <v>35</v>
      </c>
      <c r="T19" s="2" t="s">
        <v>36</v>
      </c>
      <c r="U19" s="2" t="s">
        <v>83</v>
      </c>
      <c r="V19" s="5">
        <v>44181.0</v>
      </c>
    </row>
    <row r="20">
      <c r="A20" s="3">
        <v>44839.489236134265</v>
      </c>
      <c r="B20" s="2" t="s">
        <v>129</v>
      </c>
      <c r="C20" s="2">
        <v>2.27860277236E11</v>
      </c>
      <c r="D20" s="4" t="s">
        <v>130</v>
      </c>
      <c r="E20" s="5">
        <v>44839.0</v>
      </c>
      <c r="F20" s="2" t="b">
        <v>1</v>
      </c>
      <c r="G20" s="2" t="s">
        <v>25</v>
      </c>
      <c r="H20" s="2" t="s">
        <v>131</v>
      </c>
      <c r="I20" s="2" t="s">
        <v>132</v>
      </c>
      <c r="J20" s="2" t="s">
        <v>66</v>
      </c>
      <c r="K20" s="2" t="s">
        <v>129</v>
      </c>
      <c r="L20" s="6">
        <v>9.424902884E9</v>
      </c>
      <c r="M20" s="2" t="s">
        <v>133</v>
      </c>
      <c r="N20" s="2" t="s">
        <v>133</v>
      </c>
      <c r="O20" s="2" t="s">
        <v>134</v>
      </c>
      <c r="P20" s="2" t="s">
        <v>135</v>
      </c>
      <c r="Q20" s="2" t="s">
        <v>136</v>
      </c>
      <c r="R20" s="5">
        <v>29677.0</v>
      </c>
      <c r="S20" s="2" t="s">
        <v>35</v>
      </c>
      <c r="T20" s="2" t="s">
        <v>36</v>
      </c>
      <c r="U20" s="2" t="s">
        <v>60</v>
      </c>
      <c r="V20" s="5">
        <v>43808.0</v>
      </c>
    </row>
    <row r="21">
      <c r="A21" s="3">
        <v>44839.57030752314</v>
      </c>
      <c r="B21" s="2" t="s">
        <v>137</v>
      </c>
      <c r="C21" s="2">
        <v>2.27846483127E11</v>
      </c>
      <c r="D21" s="4" t="s">
        <v>138</v>
      </c>
      <c r="E21" s="5">
        <v>44839.0</v>
      </c>
      <c r="F21" s="2" t="b">
        <v>1</v>
      </c>
      <c r="G21" s="2" t="s">
        <v>25</v>
      </c>
      <c r="H21" s="2" t="s">
        <v>139</v>
      </c>
      <c r="I21" s="2" t="s">
        <v>140</v>
      </c>
      <c r="J21" s="2" t="s">
        <v>66</v>
      </c>
      <c r="K21" s="2" t="s">
        <v>137</v>
      </c>
      <c r="L21" s="6">
        <v>7.70951989E9</v>
      </c>
      <c r="M21" s="2" t="s">
        <v>141</v>
      </c>
      <c r="N21" s="2" t="s">
        <v>142</v>
      </c>
      <c r="O21" s="2" t="s">
        <v>134</v>
      </c>
      <c r="P21" s="2" t="s">
        <v>143</v>
      </c>
      <c r="Q21" s="2" t="s">
        <v>144</v>
      </c>
      <c r="R21" s="5" t="s">
        <v>145</v>
      </c>
      <c r="S21" s="2" t="s">
        <v>35</v>
      </c>
      <c r="T21" s="2" t="s">
        <v>36</v>
      </c>
      <c r="U21" s="2" t="s">
        <v>37</v>
      </c>
      <c r="V21" s="5">
        <v>43801.0</v>
      </c>
    </row>
    <row r="22">
      <c r="A22" s="3">
        <v>44839.61593408565</v>
      </c>
      <c r="B22" s="2" t="s">
        <v>146</v>
      </c>
      <c r="C22" s="2">
        <v>2.27863749309E11</v>
      </c>
      <c r="D22" s="4" t="s">
        <v>147</v>
      </c>
      <c r="E22" s="5">
        <v>44839.0</v>
      </c>
      <c r="F22" s="2" t="b">
        <v>1</v>
      </c>
      <c r="G22" s="2" t="s">
        <v>25</v>
      </c>
      <c r="H22" s="2" t="s">
        <v>148</v>
      </c>
      <c r="I22" s="2" t="s">
        <v>149</v>
      </c>
      <c r="J22" s="2" t="s">
        <v>150</v>
      </c>
      <c r="K22" s="2" t="s">
        <v>146</v>
      </c>
      <c r="L22" s="6">
        <v>9.921383768E9</v>
      </c>
      <c r="M22" s="2" t="s">
        <v>151</v>
      </c>
      <c r="N22" s="2" t="s">
        <v>152</v>
      </c>
      <c r="O22" s="2" t="s">
        <v>134</v>
      </c>
      <c r="P22" s="2" t="s">
        <v>153</v>
      </c>
      <c r="Q22" s="2" t="s">
        <v>144</v>
      </c>
      <c r="R22" s="5">
        <v>31933.0</v>
      </c>
      <c r="S22" s="2" t="s">
        <v>35</v>
      </c>
      <c r="T22" s="2" t="s">
        <v>36</v>
      </c>
      <c r="U22" s="2" t="s">
        <v>37</v>
      </c>
      <c r="V22" s="5">
        <v>43801.0</v>
      </c>
    </row>
    <row r="23">
      <c r="A23" s="9">
        <v>44868.683501886575</v>
      </c>
      <c r="B23" s="10" t="s">
        <v>180</v>
      </c>
      <c r="C23" s="10" t="s">
        <v>181</v>
      </c>
      <c r="D23" s="11" t="s">
        <v>182</v>
      </c>
      <c r="E23" s="12">
        <v>44868.0</v>
      </c>
      <c r="F23" s="10" t="b">
        <v>1</v>
      </c>
      <c r="G23" s="10" t="s">
        <v>25</v>
      </c>
      <c r="H23" s="10" t="s">
        <v>183</v>
      </c>
      <c r="I23" s="10" t="s">
        <v>184</v>
      </c>
      <c r="J23" s="10" t="s">
        <v>66</v>
      </c>
      <c r="K23" s="10" t="s">
        <v>185</v>
      </c>
      <c r="L23" s="10">
        <v>8.169845602E9</v>
      </c>
      <c r="M23" s="10" t="s">
        <v>186</v>
      </c>
      <c r="N23" s="10" t="s">
        <v>187</v>
      </c>
      <c r="O23" s="10" t="s">
        <v>134</v>
      </c>
      <c r="P23" s="10" t="s">
        <v>143</v>
      </c>
      <c r="Q23" s="10" t="s">
        <v>188</v>
      </c>
      <c r="R23" s="12">
        <v>29716.0</v>
      </c>
      <c r="S23" s="10" t="s">
        <v>35</v>
      </c>
      <c r="T23" s="10" t="s">
        <v>36</v>
      </c>
      <c r="U23" s="10" t="s">
        <v>60</v>
      </c>
      <c r="V23" s="12">
        <v>38990.0</v>
      </c>
      <c r="W23" s="10" t="s">
        <v>189</v>
      </c>
    </row>
    <row r="24">
      <c r="A24" s="9">
        <v>44868.697983356484</v>
      </c>
      <c r="B24" s="10" t="s">
        <v>190</v>
      </c>
      <c r="C24" s="10" t="s">
        <v>191</v>
      </c>
      <c r="D24" s="11" t="s">
        <v>192</v>
      </c>
      <c r="E24" s="12">
        <v>44868.0</v>
      </c>
      <c r="F24" s="10" t="b">
        <v>1</v>
      </c>
      <c r="G24" s="10" t="s">
        <v>106</v>
      </c>
      <c r="H24" s="10" t="s">
        <v>193</v>
      </c>
      <c r="I24" s="10" t="s">
        <v>194</v>
      </c>
      <c r="J24" s="10" t="s">
        <v>66</v>
      </c>
      <c r="K24" s="10" t="s">
        <v>190</v>
      </c>
      <c r="L24" s="10">
        <v>9.826745494E9</v>
      </c>
      <c r="M24" s="10" t="s">
        <v>195</v>
      </c>
      <c r="N24" s="10" t="s">
        <v>196</v>
      </c>
      <c r="O24" s="10" t="s">
        <v>134</v>
      </c>
      <c r="P24" s="10" t="s">
        <v>143</v>
      </c>
      <c r="Q24" s="10" t="s">
        <v>188</v>
      </c>
      <c r="R24" s="12">
        <v>28203.0</v>
      </c>
      <c r="S24" s="10" t="s">
        <v>35</v>
      </c>
      <c r="T24" s="10" t="s">
        <v>36</v>
      </c>
      <c r="U24" s="10" t="s">
        <v>37</v>
      </c>
      <c r="V24" s="12">
        <v>38960.0</v>
      </c>
      <c r="W24" s="10" t="s">
        <v>189</v>
      </c>
    </row>
    <row r="25">
      <c r="A25" s="9">
        <v>44869.44583804398</v>
      </c>
      <c r="B25" s="10" t="s">
        <v>206</v>
      </c>
      <c r="C25" s="10" t="s">
        <v>207</v>
      </c>
      <c r="D25" s="11" t="s">
        <v>208</v>
      </c>
      <c r="E25" s="12">
        <v>44869.0</v>
      </c>
      <c r="F25" s="10" t="b">
        <v>1</v>
      </c>
      <c r="G25" s="10" t="s">
        <v>25</v>
      </c>
      <c r="H25" s="10" t="s">
        <v>209</v>
      </c>
      <c r="I25" s="10" t="s">
        <v>210</v>
      </c>
      <c r="J25" s="10" t="s">
        <v>66</v>
      </c>
      <c r="K25" s="10" t="s">
        <v>211</v>
      </c>
      <c r="L25" s="10">
        <v>9.893634466E9</v>
      </c>
      <c r="M25" s="10" t="s">
        <v>212</v>
      </c>
      <c r="N25" s="10" t="s">
        <v>213</v>
      </c>
      <c r="O25" s="10" t="s">
        <v>134</v>
      </c>
      <c r="P25" s="10" t="s">
        <v>143</v>
      </c>
      <c r="Q25" s="10" t="s">
        <v>214</v>
      </c>
      <c r="R25" s="12">
        <v>28940.0</v>
      </c>
      <c r="S25" s="10" t="s">
        <v>35</v>
      </c>
      <c r="T25" s="10" t="s">
        <v>36</v>
      </c>
      <c r="U25" s="10" t="s">
        <v>60</v>
      </c>
      <c r="V25" s="12">
        <v>38997.0</v>
      </c>
      <c r="W25" s="10" t="s">
        <v>189</v>
      </c>
    </row>
    <row r="26">
      <c r="A26" s="3">
        <v>44883.49715989584</v>
      </c>
      <c r="B26" s="2" t="s">
        <v>330</v>
      </c>
      <c r="C26" s="2">
        <v>2.32211741949E11</v>
      </c>
      <c r="D26" s="4" t="s">
        <v>331</v>
      </c>
      <c r="E26" s="5">
        <v>44883.0</v>
      </c>
      <c r="F26" s="2" t="b">
        <v>1</v>
      </c>
      <c r="G26" s="2" t="s">
        <v>106</v>
      </c>
      <c r="H26" s="2" t="s">
        <v>332</v>
      </c>
      <c r="I26" s="2" t="s">
        <v>333</v>
      </c>
      <c r="J26" s="2" t="s">
        <v>66</v>
      </c>
      <c r="K26" s="2" t="s">
        <v>334</v>
      </c>
      <c r="L26" s="2">
        <v>9.827824009E9</v>
      </c>
      <c r="M26" s="2" t="s">
        <v>335</v>
      </c>
      <c r="N26" s="2" t="s">
        <v>336</v>
      </c>
      <c r="O26" s="2" t="s">
        <v>134</v>
      </c>
      <c r="P26" s="2" t="s">
        <v>143</v>
      </c>
      <c r="Q26" s="2" t="s">
        <v>337</v>
      </c>
      <c r="R26" s="5">
        <v>32396.0</v>
      </c>
      <c r="S26" s="2" t="s">
        <v>35</v>
      </c>
      <c r="T26" s="2" t="s">
        <v>36</v>
      </c>
      <c r="U26" s="2" t="s">
        <v>60</v>
      </c>
      <c r="V26" s="5">
        <v>43379.0</v>
      </c>
    </row>
    <row r="27">
      <c r="A27" s="3">
        <v>44883.50413663195</v>
      </c>
      <c r="B27" s="2" t="s">
        <v>338</v>
      </c>
      <c r="C27" s="2">
        <v>2.32211740055E11</v>
      </c>
      <c r="D27" s="4" t="s">
        <v>339</v>
      </c>
      <c r="E27" s="5">
        <v>44883.0</v>
      </c>
      <c r="F27" s="2" t="b">
        <v>1</v>
      </c>
      <c r="G27" s="2" t="s">
        <v>106</v>
      </c>
      <c r="H27" s="2" t="s">
        <v>340</v>
      </c>
      <c r="I27" s="2" t="s">
        <v>341</v>
      </c>
      <c r="J27" s="2" t="s">
        <v>66</v>
      </c>
      <c r="K27" s="2" t="s">
        <v>338</v>
      </c>
      <c r="L27" s="2">
        <v>9.098089491E9</v>
      </c>
      <c r="M27" s="2" t="s">
        <v>342</v>
      </c>
      <c r="N27" s="2" t="s">
        <v>187</v>
      </c>
      <c r="O27" s="2" t="s">
        <v>134</v>
      </c>
      <c r="P27" s="2" t="s">
        <v>143</v>
      </c>
      <c r="Q27" s="2" t="s">
        <v>337</v>
      </c>
      <c r="R27" s="5">
        <v>32857.0</v>
      </c>
      <c r="S27" s="2" t="s">
        <v>35</v>
      </c>
      <c r="T27" s="2" t="s">
        <v>36</v>
      </c>
      <c r="U27" s="2" t="s">
        <v>83</v>
      </c>
      <c r="V27" s="5">
        <v>43384.0</v>
      </c>
    </row>
    <row r="28">
      <c r="A28" s="3">
        <v>44883.57050608796</v>
      </c>
      <c r="B28" s="2" t="s">
        <v>351</v>
      </c>
      <c r="C28" s="2" t="s">
        <v>352</v>
      </c>
      <c r="D28" s="4" t="s">
        <v>353</v>
      </c>
      <c r="E28" s="5">
        <v>44883.0</v>
      </c>
      <c r="F28" s="2" t="b">
        <v>1</v>
      </c>
      <c r="G28" s="2" t="s">
        <v>25</v>
      </c>
      <c r="H28" s="2" t="s">
        <v>354</v>
      </c>
      <c r="I28" s="2" t="s">
        <v>355</v>
      </c>
      <c r="J28" s="2" t="s">
        <v>66</v>
      </c>
      <c r="K28" s="2" t="s">
        <v>351</v>
      </c>
      <c r="L28" s="2">
        <v>9.926908007E9</v>
      </c>
      <c r="M28" s="2" t="s">
        <v>356</v>
      </c>
      <c r="N28" s="2" t="s">
        <v>357</v>
      </c>
      <c r="O28" s="2" t="s">
        <v>134</v>
      </c>
      <c r="P28" s="2" t="s">
        <v>81</v>
      </c>
      <c r="Q28" s="2" t="s">
        <v>71</v>
      </c>
      <c r="R28" s="5">
        <v>29793.0</v>
      </c>
      <c r="S28" s="2" t="s">
        <v>35</v>
      </c>
      <c r="T28" s="2" t="s">
        <v>36</v>
      </c>
      <c r="U28" s="2" t="s">
        <v>37</v>
      </c>
      <c r="V28" s="5">
        <v>43356.0</v>
      </c>
    </row>
    <row r="29">
      <c r="A29" s="3">
        <v>44896.52667160879</v>
      </c>
      <c r="B29" s="2" t="s">
        <v>445</v>
      </c>
      <c r="C29" s="2">
        <v>2.33523622627E11</v>
      </c>
      <c r="D29" s="4" t="s">
        <v>446</v>
      </c>
      <c r="E29" s="5">
        <v>44896.0</v>
      </c>
      <c r="F29" s="2" t="b">
        <v>1</v>
      </c>
      <c r="G29" s="2" t="s">
        <v>25</v>
      </c>
      <c r="H29" s="2" t="s">
        <v>447</v>
      </c>
      <c r="I29" s="2" t="s">
        <v>229</v>
      </c>
      <c r="J29" s="2" t="s">
        <v>66</v>
      </c>
      <c r="K29" s="2" t="s">
        <v>445</v>
      </c>
      <c r="L29" s="2">
        <v>9.09828833E9</v>
      </c>
      <c r="M29" s="2" t="s">
        <v>448</v>
      </c>
      <c r="N29" s="2" t="s">
        <v>449</v>
      </c>
      <c r="O29" s="2" t="s">
        <v>134</v>
      </c>
      <c r="P29" s="2" t="s">
        <v>143</v>
      </c>
      <c r="Q29" s="2" t="s">
        <v>450</v>
      </c>
      <c r="R29" s="5">
        <v>29164.0</v>
      </c>
      <c r="S29" s="2" t="s">
        <v>35</v>
      </c>
      <c r="T29" s="2" t="s">
        <v>36</v>
      </c>
      <c r="U29" s="2" t="s">
        <v>37</v>
      </c>
      <c r="V29" s="5">
        <v>43383.0</v>
      </c>
    </row>
    <row r="30">
      <c r="A30" s="9">
        <v>44896.64578399305</v>
      </c>
      <c r="B30" s="10" t="s">
        <v>460</v>
      </c>
      <c r="C30" s="10" t="s">
        <v>143</v>
      </c>
      <c r="D30" s="11" t="s">
        <v>461</v>
      </c>
      <c r="E30" s="12">
        <v>44896.0</v>
      </c>
      <c r="F30" s="10" t="b">
        <v>1</v>
      </c>
      <c r="G30" s="10" t="s">
        <v>106</v>
      </c>
      <c r="H30" s="10" t="s">
        <v>462</v>
      </c>
      <c r="I30" s="10" t="s">
        <v>176</v>
      </c>
      <c r="J30" s="10" t="s">
        <v>66</v>
      </c>
      <c r="K30" s="10" t="s">
        <v>460</v>
      </c>
      <c r="L30" s="10">
        <v>7.067690308E9</v>
      </c>
      <c r="M30" s="10" t="s">
        <v>463</v>
      </c>
      <c r="N30" s="10" t="s">
        <v>464</v>
      </c>
      <c r="O30" s="10" t="s">
        <v>134</v>
      </c>
      <c r="P30" s="10" t="s">
        <v>143</v>
      </c>
      <c r="Q30" s="10" t="s">
        <v>465</v>
      </c>
      <c r="R30" s="12">
        <v>31648.0</v>
      </c>
      <c r="S30" s="10" t="s">
        <v>35</v>
      </c>
      <c r="T30" s="10" t="s">
        <v>36</v>
      </c>
      <c r="U30" s="10" t="s">
        <v>60</v>
      </c>
      <c r="V30" s="12">
        <v>43379.0</v>
      </c>
      <c r="W30" s="10" t="s">
        <v>189</v>
      </c>
    </row>
    <row r="31">
      <c r="A31" s="3">
        <v>44896.713304606485</v>
      </c>
      <c r="B31" s="2" t="s">
        <v>474</v>
      </c>
      <c r="C31" s="2" t="s">
        <v>475</v>
      </c>
      <c r="D31" s="4" t="s">
        <v>476</v>
      </c>
      <c r="E31" s="5">
        <v>44896.0</v>
      </c>
      <c r="F31" s="2" t="b">
        <v>1</v>
      </c>
      <c r="G31" s="2" t="s">
        <v>106</v>
      </c>
      <c r="H31" s="2" t="s">
        <v>477</v>
      </c>
      <c r="I31" s="2" t="s">
        <v>478</v>
      </c>
      <c r="J31" s="2" t="s">
        <v>66</v>
      </c>
      <c r="K31" s="2" t="s">
        <v>474</v>
      </c>
      <c r="L31" s="2">
        <v>9.827724028E9</v>
      </c>
      <c r="M31" s="2" t="s">
        <v>479</v>
      </c>
      <c r="N31" s="2" t="s">
        <v>187</v>
      </c>
      <c r="O31" s="2" t="s">
        <v>134</v>
      </c>
      <c r="P31" s="2" t="s">
        <v>143</v>
      </c>
      <c r="Q31" s="2" t="s">
        <v>465</v>
      </c>
      <c r="R31" s="5">
        <v>30776.0</v>
      </c>
      <c r="S31" s="2" t="s">
        <v>35</v>
      </c>
      <c r="T31" s="2" t="s">
        <v>36</v>
      </c>
      <c r="U31" s="2" t="s">
        <v>37</v>
      </c>
      <c r="V31" s="5">
        <v>43379.0</v>
      </c>
    </row>
    <row r="32">
      <c r="A32" s="3">
        <v>44896.71427515046</v>
      </c>
      <c r="B32" s="2" t="s">
        <v>480</v>
      </c>
      <c r="C32" s="2" t="s">
        <v>481</v>
      </c>
      <c r="D32" s="4" t="s">
        <v>482</v>
      </c>
      <c r="E32" s="5">
        <v>44896.0</v>
      </c>
      <c r="F32" s="2" t="b">
        <v>1</v>
      </c>
      <c r="G32" s="2" t="s">
        <v>25</v>
      </c>
      <c r="H32" s="2" t="s">
        <v>483</v>
      </c>
      <c r="I32" s="2" t="s">
        <v>484</v>
      </c>
      <c r="J32" s="2" t="s">
        <v>66</v>
      </c>
      <c r="K32" s="2" t="s">
        <v>480</v>
      </c>
      <c r="L32" s="2">
        <v>8.756110866E9</v>
      </c>
      <c r="M32" s="2" t="s">
        <v>485</v>
      </c>
      <c r="N32" s="2" t="s">
        <v>486</v>
      </c>
      <c r="O32" s="2" t="s">
        <v>487</v>
      </c>
      <c r="P32" s="2" t="s">
        <v>488</v>
      </c>
      <c r="Q32" s="2" t="s">
        <v>465</v>
      </c>
      <c r="R32" s="5">
        <v>30097.0</v>
      </c>
      <c r="S32" s="2" t="s">
        <v>35</v>
      </c>
      <c r="T32" s="2" t="s">
        <v>36</v>
      </c>
      <c r="U32" s="2" t="s">
        <v>37</v>
      </c>
      <c r="V32" s="5">
        <v>43381.0</v>
      </c>
    </row>
    <row r="33">
      <c r="A33" s="9">
        <v>44896.71658173611</v>
      </c>
      <c r="B33" s="10" t="s">
        <v>489</v>
      </c>
      <c r="C33" s="10" t="s">
        <v>490</v>
      </c>
      <c r="D33" s="11" t="s">
        <v>491</v>
      </c>
      <c r="E33" s="12">
        <v>44896.0</v>
      </c>
      <c r="F33" s="10" t="b">
        <v>1</v>
      </c>
      <c r="G33" s="10" t="s">
        <v>25</v>
      </c>
      <c r="H33" s="10" t="s">
        <v>492</v>
      </c>
      <c r="I33" s="10" t="s">
        <v>493</v>
      </c>
      <c r="J33" s="10" t="s">
        <v>150</v>
      </c>
      <c r="K33" s="10" t="s">
        <v>489</v>
      </c>
      <c r="L33" s="10">
        <v>9.893149232E9</v>
      </c>
      <c r="M33" s="10" t="s">
        <v>494</v>
      </c>
      <c r="N33" s="10" t="s">
        <v>495</v>
      </c>
      <c r="O33" s="10" t="s">
        <v>134</v>
      </c>
      <c r="P33" s="10" t="s">
        <v>143</v>
      </c>
      <c r="Q33" s="10" t="s">
        <v>450</v>
      </c>
      <c r="R33" s="12">
        <v>28249.0</v>
      </c>
      <c r="S33" s="10" t="s">
        <v>35</v>
      </c>
      <c r="T33" s="10" t="s">
        <v>36</v>
      </c>
      <c r="U33" s="10" t="s">
        <v>60</v>
      </c>
      <c r="V33" s="12">
        <v>43384.0</v>
      </c>
      <c r="W33" s="10" t="s">
        <v>189</v>
      </c>
    </row>
    <row r="34">
      <c r="A34" s="3">
        <v>44896.570021817126</v>
      </c>
      <c r="B34" s="2" t="s">
        <v>451</v>
      </c>
      <c r="C34" s="2" t="s">
        <v>452</v>
      </c>
      <c r="D34" s="4" t="s">
        <v>453</v>
      </c>
      <c r="E34" s="5">
        <v>44896.0</v>
      </c>
      <c r="F34" s="2" t="b">
        <v>1</v>
      </c>
      <c r="G34" s="2" t="s">
        <v>50</v>
      </c>
      <c r="H34" s="2" t="s">
        <v>454</v>
      </c>
      <c r="I34" s="2" t="s">
        <v>455</v>
      </c>
      <c r="J34" s="2" t="s">
        <v>53</v>
      </c>
      <c r="K34" s="2" t="s">
        <v>456</v>
      </c>
      <c r="L34" s="2">
        <v>8.770987369E9</v>
      </c>
      <c r="M34" s="2" t="s">
        <v>457</v>
      </c>
      <c r="N34" s="2" t="s">
        <v>457</v>
      </c>
      <c r="O34" s="2" t="s">
        <v>458</v>
      </c>
      <c r="P34" s="2" t="s">
        <v>81</v>
      </c>
      <c r="Q34" s="2" t="s">
        <v>459</v>
      </c>
      <c r="R34" s="5">
        <v>32621.0</v>
      </c>
      <c r="S34" s="2" t="s">
        <v>59</v>
      </c>
      <c r="T34" s="2" t="s">
        <v>36</v>
      </c>
      <c r="U34" s="2" t="s">
        <v>113</v>
      </c>
      <c r="V34" s="5">
        <v>43808.0</v>
      </c>
    </row>
    <row r="35">
      <c r="A35" s="3">
        <v>44889.575977685185</v>
      </c>
      <c r="B35" s="2" t="s">
        <v>401</v>
      </c>
      <c r="C35" s="2" t="s">
        <v>402</v>
      </c>
      <c r="D35" s="4" t="s">
        <v>403</v>
      </c>
      <c r="E35" s="5">
        <v>44889.0</v>
      </c>
      <c r="F35" s="2" t="b">
        <v>1</v>
      </c>
      <c r="G35" s="2" t="s">
        <v>96</v>
      </c>
      <c r="H35" s="2" t="s">
        <v>404</v>
      </c>
      <c r="I35" s="2" t="s">
        <v>346</v>
      </c>
      <c r="J35" s="2" t="s">
        <v>66</v>
      </c>
      <c r="K35" s="2" t="s">
        <v>401</v>
      </c>
      <c r="L35" s="6">
        <v>8.437221149E9</v>
      </c>
      <c r="M35" s="2" t="s">
        <v>405</v>
      </c>
      <c r="N35" s="2" t="s">
        <v>406</v>
      </c>
      <c r="O35" s="2" t="s">
        <v>407</v>
      </c>
      <c r="P35" s="2" t="s">
        <v>350</v>
      </c>
      <c r="Q35" s="2" t="s">
        <v>284</v>
      </c>
      <c r="R35" s="5">
        <v>34927.0</v>
      </c>
      <c r="S35" s="2" t="s">
        <v>59</v>
      </c>
      <c r="T35" s="2" t="s">
        <v>72</v>
      </c>
      <c r="U35" s="2" t="s">
        <v>60</v>
      </c>
      <c r="V35" s="5">
        <v>44554.0</v>
      </c>
    </row>
    <row r="36">
      <c r="A36" s="3">
        <v>44899.455244791665</v>
      </c>
      <c r="B36" s="2" t="s">
        <v>520</v>
      </c>
      <c r="C36" s="2">
        <v>2.33810717584E11</v>
      </c>
      <c r="D36" s="4" t="s">
        <v>521</v>
      </c>
      <c r="E36" s="5">
        <v>44899.0</v>
      </c>
      <c r="F36" s="2" t="b">
        <v>1</v>
      </c>
      <c r="G36" s="2" t="s">
        <v>25</v>
      </c>
      <c r="H36" s="2" t="s">
        <v>522</v>
      </c>
      <c r="I36" s="2" t="s">
        <v>523</v>
      </c>
      <c r="J36" s="2" t="s">
        <v>66</v>
      </c>
      <c r="K36" s="2" t="s">
        <v>520</v>
      </c>
      <c r="L36" s="2">
        <v>9.993429097E9</v>
      </c>
      <c r="M36" s="2" t="s">
        <v>524</v>
      </c>
      <c r="N36" s="2" t="s">
        <v>525</v>
      </c>
      <c r="O36" s="2" t="s">
        <v>526</v>
      </c>
      <c r="P36" s="2" t="s">
        <v>527</v>
      </c>
      <c r="Q36" s="2" t="s">
        <v>528</v>
      </c>
      <c r="R36" s="5">
        <v>33003.0</v>
      </c>
      <c r="S36" s="2" t="s">
        <v>35</v>
      </c>
      <c r="T36" s="2" t="s">
        <v>72</v>
      </c>
      <c r="U36" s="2" t="s">
        <v>37</v>
      </c>
      <c r="V36" s="5">
        <v>42922.0</v>
      </c>
    </row>
    <row r="37">
      <c r="A37" s="3">
        <v>44898.57909337963</v>
      </c>
      <c r="B37" s="2" t="s">
        <v>510</v>
      </c>
      <c r="C37" s="2" t="s">
        <v>511</v>
      </c>
      <c r="D37" s="4" t="s">
        <v>512</v>
      </c>
      <c r="E37" s="5">
        <v>44898.0</v>
      </c>
      <c r="F37" s="2" t="b">
        <v>1</v>
      </c>
      <c r="G37" s="2" t="s">
        <v>106</v>
      </c>
      <c r="H37" s="2" t="s">
        <v>513</v>
      </c>
      <c r="I37" s="2" t="s">
        <v>514</v>
      </c>
      <c r="J37" s="2" t="s">
        <v>53</v>
      </c>
      <c r="K37" s="2" t="s">
        <v>510</v>
      </c>
      <c r="L37" s="2">
        <v>9.165647057E9</v>
      </c>
      <c r="M37" s="2" t="s">
        <v>515</v>
      </c>
      <c r="N37" s="2" t="s">
        <v>516</v>
      </c>
      <c r="O37" s="2" t="s">
        <v>517</v>
      </c>
      <c r="P37" s="2" t="s">
        <v>518</v>
      </c>
      <c r="Q37" s="2" t="s">
        <v>519</v>
      </c>
      <c r="R37" s="5">
        <v>31175.0</v>
      </c>
      <c r="S37" s="2" t="s">
        <v>35</v>
      </c>
      <c r="T37" s="2" t="s">
        <v>36</v>
      </c>
      <c r="U37" s="2" t="s">
        <v>113</v>
      </c>
      <c r="V37" s="5">
        <v>43810.0</v>
      </c>
    </row>
    <row r="38">
      <c r="A38" s="3">
        <v>44823.75610491898</v>
      </c>
      <c r="B38" s="2" t="s">
        <v>73</v>
      </c>
      <c r="C38" s="2" t="s">
        <v>74</v>
      </c>
      <c r="D38" s="4" t="s">
        <v>75</v>
      </c>
      <c r="E38" s="5">
        <v>44823.0</v>
      </c>
      <c r="F38" s="2" t="b">
        <v>1</v>
      </c>
      <c r="G38" s="2" t="s">
        <v>25</v>
      </c>
      <c r="H38" s="2" t="s">
        <v>76</v>
      </c>
      <c r="I38" s="2" t="s">
        <v>77</v>
      </c>
      <c r="J38" s="2" t="s">
        <v>66</v>
      </c>
      <c r="K38" s="2" t="s">
        <v>73</v>
      </c>
      <c r="L38" s="6">
        <v>8.889119008E9</v>
      </c>
      <c r="M38" s="2" t="s">
        <v>78</v>
      </c>
      <c r="N38" s="2" t="s">
        <v>79</v>
      </c>
      <c r="O38" s="2" t="s">
        <v>80</v>
      </c>
      <c r="P38" s="2" t="s">
        <v>81</v>
      </c>
      <c r="Q38" s="2" t="s">
        <v>82</v>
      </c>
      <c r="R38" s="5">
        <v>28497.0</v>
      </c>
      <c r="S38" s="2" t="s">
        <v>35</v>
      </c>
      <c r="T38" s="2" t="s">
        <v>36</v>
      </c>
      <c r="U38" s="2" t="s">
        <v>83</v>
      </c>
      <c r="V38" s="5">
        <v>43810.0</v>
      </c>
    </row>
    <row r="39">
      <c r="A39" s="3">
        <v>44880.52807579861</v>
      </c>
      <c r="B39" s="2" t="s">
        <v>302</v>
      </c>
      <c r="C39" s="2" t="s">
        <v>303</v>
      </c>
      <c r="D39" s="4" t="s">
        <v>304</v>
      </c>
      <c r="E39" s="5">
        <v>44880.0</v>
      </c>
      <c r="F39" s="2" t="b">
        <v>1</v>
      </c>
      <c r="G39" s="2" t="s">
        <v>50</v>
      </c>
      <c r="H39" s="2" t="s">
        <v>305</v>
      </c>
      <c r="I39" s="2" t="s">
        <v>306</v>
      </c>
      <c r="J39" s="2" t="s">
        <v>99</v>
      </c>
      <c r="K39" s="2" t="s">
        <v>302</v>
      </c>
      <c r="L39" s="2">
        <v>8.240612389E9</v>
      </c>
      <c r="M39" s="2" t="s">
        <v>307</v>
      </c>
      <c r="N39" s="2" t="s">
        <v>308</v>
      </c>
      <c r="O39" s="2" t="s">
        <v>309</v>
      </c>
      <c r="P39" s="2" t="s">
        <v>244</v>
      </c>
      <c r="Q39" s="2" t="s">
        <v>310</v>
      </c>
      <c r="R39" s="5">
        <v>32861.0</v>
      </c>
      <c r="S39" s="2" t="s">
        <v>59</v>
      </c>
      <c r="T39" s="2" t="s">
        <v>36</v>
      </c>
      <c r="U39" s="2" t="s">
        <v>37</v>
      </c>
      <c r="V39" s="5">
        <v>42879.0</v>
      </c>
    </row>
    <row r="40">
      <c r="A40" s="3">
        <v>44877.867832476855</v>
      </c>
      <c r="B40" s="2" t="s">
        <v>246</v>
      </c>
      <c r="C40" s="2" t="s">
        <v>247</v>
      </c>
      <c r="D40" s="4" t="s">
        <v>248</v>
      </c>
      <c r="E40" s="5">
        <v>44877.0</v>
      </c>
      <c r="F40" s="2" t="b">
        <v>1</v>
      </c>
      <c r="G40" s="2" t="s">
        <v>50</v>
      </c>
      <c r="H40" s="2" t="s">
        <v>249</v>
      </c>
      <c r="I40" s="2" t="s">
        <v>250</v>
      </c>
      <c r="J40" s="2" t="s">
        <v>251</v>
      </c>
      <c r="K40" s="2" t="s">
        <v>246</v>
      </c>
      <c r="L40" s="14" t="s">
        <v>252</v>
      </c>
      <c r="M40" s="2" t="s">
        <v>253</v>
      </c>
      <c r="N40" s="2" t="s">
        <v>254</v>
      </c>
      <c r="O40" s="2" t="s">
        <v>255</v>
      </c>
      <c r="P40" s="2" t="s">
        <v>143</v>
      </c>
      <c r="Q40" s="2" t="s">
        <v>251</v>
      </c>
      <c r="R40" s="5">
        <v>32807.0</v>
      </c>
      <c r="S40" s="2" t="s">
        <v>59</v>
      </c>
      <c r="T40" s="2" t="s">
        <v>36</v>
      </c>
      <c r="U40" s="2" t="s">
        <v>83</v>
      </c>
      <c r="V40" s="5">
        <v>43806.0</v>
      </c>
    </row>
    <row r="41">
      <c r="A41" s="3">
        <v>44877.92252125</v>
      </c>
      <c r="B41" s="2" t="s">
        <v>256</v>
      </c>
      <c r="C41" s="2" t="s">
        <v>257</v>
      </c>
      <c r="D41" s="4" t="s">
        <v>258</v>
      </c>
      <c r="E41" s="5">
        <v>44877.0</v>
      </c>
      <c r="F41" s="2" t="b">
        <v>1</v>
      </c>
      <c r="G41" s="2" t="s">
        <v>106</v>
      </c>
      <c r="H41" s="2" t="s">
        <v>259</v>
      </c>
      <c r="I41" s="2" t="s">
        <v>260</v>
      </c>
      <c r="J41" s="2" t="s">
        <v>28</v>
      </c>
      <c r="K41" s="2" t="s">
        <v>256</v>
      </c>
      <c r="L41" s="2">
        <v>8.79455038E9</v>
      </c>
      <c r="M41" s="2" t="s">
        <v>261</v>
      </c>
      <c r="N41" s="2" t="s">
        <v>262</v>
      </c>
      <c r="O41" s="2" t="s">
        <v>263</v>
      </c>
      <c r="P41" s="2" t="s">
        <v>264</v>
      </c>
      <c r="Q41" s="2" t="s">
        <v>265</v>
      </c>
      <c r="R41" s="5">
        <v>32150.0</v>
      </c>
      <c r="S41" s="2" t="s">
        <v>35</v>
      </c>
      <c r="T41" s="2" t="s">
        <v>72</v>
      </c>
      <c r="U41" s="2" t="s">
        <v>113</v>
      </c>
      <c r="V41" s="5">
        <v>44846.0</v>
      </c>
    </row>
    <row r="42">
      <c r="A42" s="3">
        <v>44889.52488733796</v>
      </c>
      <c r="B42" s="2" t="s">
        <v>394</v>
      </c>
      <c r="C42" s="2">
        <v>2.32821889695E11</v>
      </c>
      <c r="D42" s="4" t="s">
        <v>395</v>
      </c>
      <c r="E42" s="5">
        <v>44889.0</v>
      </c>
      <c r="F42" s="2" t="b">
        <v>1</v>
      </c>
      <c r="G42" s="2" t="s">
        <v>50</v>
      </c>
      <c r="H42" s="2" t="s">
        <v>396</v>
      </c>
      <c r="I42" s="2" t="s">
        <v>397</v>
      </c>
      <c r="J42" s="2" t="s">
        <v>66</v>
      </c>
      <c r="K42" s="2" t="s">
        <v>394</v>
      </c>
      <c r="L42" s="6">
        <v>8.118918935E9</v>
      </c>
      <c r="M42" s="2" t="s">
        <v>398</v>
      </c>
      <c r="N42" s="2" t="s">
        <v>399</v>
      </c>
      <c r="O42" s="2" t="s">
        <v>263</v>
      </c>
      <c r="P42" s="2" t="s">
        <v>264</v>
      </c>
      <c r="Q42" s="2" t="s">
        <v>400</v>
      </c>
      <c r="R42" s="5">
        <v>29367.0</v>
      </c>
      <c r="S42" s="2" t="s">
        <v>59</v>
      </c>
      <c r="T42" s="2" t="s">
        <v>36</v>
      </c>
      <c r="U42" s="2" t="s">
        <v>113</v>
      </c>
      <c r="V42" s="5">
        <v>41631.0</v>
      </c>
    </row>
    <row r="43">
      <c r="A43" s="3">
        <v>44886.92517850694</v>
      </c>
      <c r="B43" s="2" t="s">
        <v>384</v>
      </c>
      <c r="C43" s="2" t="s">
        <v>385</v>
      </c>
      <c r="D43" s="4" t="s">
        <v>386</v>
      </c>
      <c r="E43" s="5">
        <v>44886.0</v>
      </c>
      <c r="F43" s="2" t="b">
        <v>1</v>
      </c>
      <c r="G43" s="2" t="s">
        <v>50</v>
      </c>
      <c r="H43" s="2" t="s">
        <v>387</v>
      </c>
      <c r="I43" s="2" t="s">
        <v>388</v>
      </c>
      <c r="J43" s="2" t="s">
        <v>28</v>
      </c>
      <c r="K43" s="2" t="s">
        <v>384</v>
      </c>
      <c r="L43" s="2">
        <v>9.00913115E9</v>
      </c>
      <c r="M43" s="2" t="s">
        <v>389</v>
      </c>
      <c r="N43" s="2" t="s">
        <v>390</v>
      </c>
      <c r="O43" s="2" t="s">
        <v>391</v>
      </c>
      <c r="P43" s="2" t="s">
        <v>392</v>
      </c>
      <c r="Q43" s="2" t="s">
        <v>393</v>
      </c>
      <c r="R43" s="5">
        <v>29039.0</v>
      </c>
      <c r="S43" s="2" t="s">
        <v>59</v>
      </c>
      <c r="T43" s="2" t="s">
        <v>36</v>
      </c>
      <c r="U43" s="2" t="s">
        <v>60</v>
      </c>
      <c r="V43" s="5">
        <v>43816.0</v>
      </c>
    </row>
    <row r="44">
      <c r="A44" s="3">
        <v>44883.56170710648</v>
      </c>
      <c r="B44" s="2" t="s">
        <v>343</v>
      </c>
      <c r="C44" s="2">
        <v>2.32272136738E11</v>
      </c>
      <c r="D44" s="4" t="s">
        <v>344</v>
      </c>
      <c r="E44" s="5">
        <v>44883.0</v>
      </c>
      <c r="F44" s="2" t="b">
        <v>1</v>
      </c>
      <c r="G44" s="2" t="s">
        <v>50</v>
      </c>
      <c r="H44" s="2" t="s">
        <v>345</v>
      </c>
      <c r="I44" s="2" t="s">
        <v>346</v>
      </c>
      <c r="J44" s="2" t="s">
        <v>66</v>
      </c>
      <c r="K44" s="2" t="s">
        <v>343</v>
      </c>
      <c r="L44" s="2">
        <v>8.72889604E9</v>
      </c>
      <c r="M44" s="2" t="s">
        <v>347</v>
      </c>
      <c r="N44" s="2" t="s">
        <v>348</v>
      </c>
      <c r="O44" s="2" t="s">
        <v>349</v>
      </c>
      <c r="P44" s="2" t="s">
        <v>350</v>
      </c>
      <c r="Q44" s="2" t="s">
        <v>93</v>
      </c>
      <c r="R44" s="5">
        <v>32368.0</v>
      </c>
      <c r="S44" s="2" t="s">
        <v>59</v>
      </c>
      <c r="T44" s="2" t="s">
        <v>36</v>
      </c>
      <c r="U44" s="2" t="s">
        <v>60</v>
      </c>
      <c r="V44" s="5">
        <v>42627.0</v>
      </c>
    </row>
    <row r="45">
      <c r="A45" s="3">
        <v>44890.4524481713</v>
      </c>
      <c r="B45" s="2" t="s">
        <v>417</v>
      </c>
      <c r="C45" s="2" t="s">
        <v>350</v>
      </c>
      <c r="D45" s="4" t="s">
        <v>418</v>
      </c>
      <c r="E45" s="5">
        <v>44890.0</v>
      </c>
      <c r="F45" s="2" t="b">
        <v>1</v>
      </c>
      <c r="G45" s="2" t="s">
        <v>25</v>
      </c>
      <c r="H45" s="2" t="s">
        <v>419</v>
      </c>
      <c r="I45" s="2" t="s">
        <v>420</v>
      </c>
      <c r="J45" s="2" t="s">
        <v>53</v>
      </c>
      <c r="K45" s="2" t="s">
        <v>417</v>
      </c>
      <c r="L45" s="6" t="s">
        <v>421</v>
      </c>
      <c r="M45" s="2" t="s">
        <v>422</v>
      </c>
      <c r="N45" s="2" t="s">
        <v>423</v>
      </c>
      <c r="O45" s="2" t="s">
        <v>349</v>
      </c>
      <c r="P45" s="2" t="s">
        <v>350</v>
      </c>
      <c r="Q45" s="2" t="s">
        <v>205</v>
      </c>
      <c r="R45" s="5">
        <v>29988.0</v>
      </c>
      <c r="S45" s="2" t="s">
        <v>35</v>
      </c>
      <c r="T45" s="2" t="s">
        <v>36</v>
      </c>
      <c r="U45" s="2" t="s">
        <v>37</v>
      </c>
      <c r="V45" s="5">
        <v>42706.0</v>
      </c>
    </row>
    <row r="46">
      <c r="A46" s="3">
        <v>44853.605695335646</v>
      </c>
      <c r="B46" s="2" t="s">
        <v>162</v>
      </c>
      <c r="C46" s="2" t="s">
        <v>163</v>
      </c>
      <c r="D46" s="4" t="s">
        <v>164</v>
      </c>
      <c r="E46" s="5">
        <v>44853.0</v>
      </c>
      <c r="F46" s="2" t="b">
        <v>1</v>
      </c>
      <c r="G46" s="2" t="s">
        <v>106</v>
      </c>
      <c r="H46" s="2" t="s">
        <v>165</v>
      </c>
      <c r="I46" s="2" t="s">
        <v>166</v>
      </c>
      <c r="J46" s="2" t="s">
        <v>99</v>
      </c>
      <c r="K46" s="2" t="s">
        <v>162</v>
      </c>
      <c r="L46" s="2">
        <v>9.529141725E9</v>
      </c>
      <c r="M46" s="2" t="s">
        <v>167</v>
      </c>
      <c r="N46" s="2" t="s">
        <v>168</v>
      </c>
      <c r="O46" s="2" t="s">
        <v>169</v>
      </c>
      <c r="P46" s="2" t="s">
        <v>170</v>
      </c>
      <c r="Q46" s="2" t="s">
        <v>171</v>
      </c>
      <c r="R46" s="5">
        <v>33881.0</v>
      </c>
      <c r="S46" s="2" t="s">
        <v>35</v>
      </c>
      <c r="T46" s="2" t="s">
        <v>36</v>
      </c>
      <c r="U46" s="2" t="s">
        <v>113</v>
      </c>
      <c r="V46" s="5">
        <v>43810.0</v>
      </c>
    </row>
    <row r="47">
      <c r="A47" s="3">
        <v>44874.62175453704</v>
      </c>
      <c r="B47" s="2" t="s">
        <v>236</v>
      </c>
      <c r="C47" s="2">
        <v>2.31357870317E11</v>
      </c>
      <c r="D47" s="4" t="s">
        <v>237</v>
      </c>
      <c r="E47" s="5">
        <v>44874.0</v>
      </c>
      <c r="F47" s="2" t="b">
        <v>1</v>
      </c>
      <c r="G47" s="2" t="s">
        <v>25</v>
      </c>
      <c r="H47" s="2" t="s">
        <v>238</v>
      </c>
      <c r="I47" s="2" t="s">
        <v>239</v>
      </c>
      <c r="J47" s="2" t="s">
        <v>99</v>
      </c>
      <c r="K47" s="2" t="s">
        <v>236</v>
      </c>
      <c r="L47" s="14" t="s">
        <v>240</v>
      </c>
      <c r="M47" s="2" t="s">
        <v>241</v>
      </c>
      <c r="N47" s="2" t="s">
        <v>242</v>
      </c>
      <c r="O47" s="2" t="s">
        <v>243</v>
      </c>
      <c r="P47" s="2" t="s">
        <v>244</v>
      </c>
      <c r="Q47" s="2" t="s">
        <v>245</v>
      </c>
      <c r="R47" s="5">
        <v>31652.0</v>
      </c>
      <c r="S47" s="2" t="s">
        <v>59</v>
      </c>
      <c r="T47" s="2" t="s">
        <v>36</v>
      </c>
      <c r="U47" s="2" t="s">
        <v>37</v>
      </c>
      <c r="V47" s="5">
        <v>43970.0</v>
      </c>
    </row>
    <row r="48">
      <c r="A48" s="3">
        <v>44798.91412233796</v>
      </c>
      <c r="B48" s="2" t="s">
        <v>22</v>
      </c>
      <c r="C48" s="2" t="s">
        <v>23</v>
      </c>
      <c r="D48" s="4" t="s">
        <v>24</v>
      </c>
      <c r="E48" s="5">
        <v>44798.0</v>
      </c>
      <c r="F48" s="2" t="b">
        <v>1</v>
      </c>
      <c r="G48" s="2" t="s">
        <v>25</v>
      </c>
      <c r="H48" s="2" t="s">
        <v>26</v>
      </c>
      <c r="I48" s="2" t="s">
        <v>27</v>
      </c>
      <c r="J48" s="2" t="s">
        <v>28</v>
      </c>
      <c r="K48" s="2" t="s">
        <v>29</v>
      </c>
      <c r="L48" s="6">
        <v>7.002650004E9</v>
      </c>
      <c r="M48" s="2" t="s">
        <v>30</v>
      </c>
      <c r="N48" s="2" t="s">
        <v>31</v>
      </c>
      <c r="O48" s="2" t="s">
        <v>32</v>
      </c>
      <c r="P48" s="2" t="s">
        <v>33</v>
      </c>
      <c r="Q48" s="2" t="s">
        <v>34</v>
      </c>
      <c r="R48" s="5">
        <v>32874.0</v>
      </c>
      <c r="S48" s="2" t="s">
        <v>35</v>
      </c>
      <c r="T48" s="2" t="s">
        <v>36</v>
      </c>
      <c r="U48" s="2" t="s">
        <v>37</v>
      </c>
      <c r="V48" s="5">
        <v>44531.0</v>
      </c>
    </row>
    <row r="49">
      <c r="A49" s="3">
        <v>44802.990201249995</v>
      </c>
      <c r="B49" s="2" t="s">
        <v>61</v>
      </c>
      <c r="C49" s="2" t="s">
        <v>62</v>
      </c>
      <c r="D49" s="4" t="s">
        <v>63</v>
      </c>
      <c r="E49" s="5">
        <v>44802.0</v>
      </c>
      <c r="F49" s="2" t="b">
        <v>1</v>
      </c>
      <c r="G49" s="2" t="s">
        <v>25</v>
      </c>
      <c r="H49" s="2" t="s">
        <v>64</v>
      </c>
      <c r="I49" s="2" t="s">
        <v>65</v>
      </c>
      <c r="J49" s="2" t="s">
        <v>66</v>
      </c>
      <c r="K49" s="2" t="s">
        <v>61</v>
      </c>
      <c r="L49" s="6">
        <v>9.954025898E9</v>
      </c>
      <c r="M49" s="2" t="s">
        <v>67</v>
      </c>
      <c r="N49" s="2" t="s">
        <v>68</v>
      </c>
      <c r="O49" s="2" t="s">
        <v>69</v>
      </c>
      <c r="P49" s="2" t="s">
        <v>70</v>
      </c>
      <c r="Q49" s="2" t="s">
        <v>71</v>
      </c>
      <c r="R49" s="5">
        <v>31941.0</v>
      </c>
      <c r="S49" s="2" t="s">
        <v>59</v>
      </c>
      <c r="T49" s="2" t="s">
        <v>72</v>
      </c>
      <c r="U49" s="2" t="s">
        <v>37</v>
      </c>
      <c r="V49" s="5">
        <v>44531.0</v>
      </c>
    </row>
    <row r="50">
      <c r="A50" s="3">
        <v>44877.96770570602</v>
      </c>
      <c r="B50" s="2" t="s">
        <v>266</v>
      </c>
      <c r="C50" s="2" t="s">
        <v>267</v>
      </c>
      <c r="D50" s="4" t="s">
        <v>268</v>
      </c>
      <c r="E50" s="5">
        <v>44877.0</v>
      </c>
      <c r="F50" s="2" t="b">
        <v>1</v>
      </c>
      <c r="G50" s="2" t="s">
        <v>50</v>
      </c>
      <c r="H50" s="2" t="s">
        <v>269</v>
      </c>
      <c r="I50" s="2" t="s">
        <v>270</v>
      </c>
      <c r="J50" s="2" t="s">
        <v>251</v>
      </c>
      <c r="K50" s="2" t="s">
        <v>266</v>
      </c>
      <c r="L50" s="2">
        <v>7.974268388E9</v>
      </c>
      <c r="M50" s="2" t="s">
        <v>271</v>
      </c>
      <c r="N50" s="2" t="s">
        <v>272</v>
      </c>
      <c r="O50" s="2" t="s">
        <v>273</v>
      </c>
      <c r="P50" s="2" t="s">
        <v>204</v>
      </c>
      <c r="Q50" s="2" t="s">
        <v>274</v>
      </c>
      <c r="R50" s="5">
        <v>31863.0</v>
      </c>
      <c r="S50" s="2" t="s">
        <v>59</v>
      </c>
      <c r="T50" s="2" t="s">
        <v>36</v>
      </c>
      <c r="U50" s="2" t="s">
        <v>37</v>
      </c>
      <c r="V50" s="5">
        <v>43809.0</v>
      </c>
    </row>
    <row r="51">
      <c r="A51" s="3">
        <v>44884.6208249537</v>
      </c>
      <c r="B51" s="2" t="s">
        <v>375</v>
      </c>
      <c r="C51" s="2" t="s">
        <v>376</v>
      </c>
      <c r="D51" s="4" t="s">
        <v>377</v>
      </c>
      <c r="E51" s="5">
        <v>44884.0</v>
      </c>
      <c r="F51" s="2" t="b">
        <v>1</v>
      </c>
      <c r="G51" s="2" t="s">
        <v>25</v>
      </c>
      <c r="H51" s="2" t="s">
        <v>378</v>
      </c>
      <c r="I51" s="2" t="s">
        <v>379</v>
      </c>
      <c r="J51" s="2" t="s">
        <v>66</v>
      </c>
      <c r="K51" s="2" t="s">
        <v>375</v>
      </c>
      <c r="L51" s="2">
        <v>9.669381144E9</v>
      </c>
      <c r="M51" s="2" t="s">
        <v>380</v>
      </c>
      <c r="N51" s="2" t="s">
        <v>381</v>
      </c>
      <c r="O51" s="2" t="s">
        <v>382</v>
      </c>
      <c r="P51" s="2" t="s">
        <v>143</v>
      </c>
      <c r="Q51" s="2" t="s">
        <v>383</v>
      </c>
      <c r="R51" s="5">
        <v>31268.0</v>
      </c>
      <c r="S51" s="2" t="s">
        <v>35</v>
      </c>
      <c r="T51" s="2" t="s">
        <v>36</v>
      </c>
      <c r="U51" s="2" t="s">
        <v>83</v>
      </c>
      <c r="V51" s="5">
        <v>43815.0</v>
      </c>
    </row>
    <row r="52">
      <c r="A52" s="3">
        <v>44868.89541711805</v>
      </c>
      <c r="B52" s="2" t="s">
        <v>197</v>
      </c>
      <c r="C52" s="2">
        <v>2.30772874877E11</v>
      </c>
      <c r="D52" s="4" t="s">
        <v>198</v>
      </c>
      <c r="E52" s="5">
        <v>44868.0</v>
      </c>
      <c r="F52" s="2" t="b">
        <v>1</v>
      </c>
      <c r="G52" s="2" t="s">
        <v>25</v>
      </c>
      <c r="H52" s="2" t="s">
        <v>199</v>
      </c>
      <c r="I52" s="2" t="s">
        <v>200</v>
      </c>
      <c r="J52" s="2" t="s">
        <v>53</v>
      </c>
      <c r="K52" s="2" t="s">
        <v>197</v>
      </c>
      <c r="L52" s="2">
        <v>9.893021786E9</v>
      </c>
      <c r="M52" s="2" t="s">
        <v>201</v>
      </c>
      <c r="N52" s="2" t="s">
        <v>202</v>
      </c>
      <c r="O52" s="2" t="s">
        <v>203</v>
      </c>
      <c r="P52" s="2" t="s">
        <v>204</v>
      </c>
      <c r="Q52" s="2" t="s">
        <v>205</v>
      </c>
      <c r="R52" s="5">
        <v>29328.0</v>
      </c>
      <c r="S52" s="2" t="s">
        <v>59</v>
      </c>
      <c r="T52" s="2" t="s">
        <v>36</v>
      </c>
      <c r="U52" s="2" t="s">
        <v>83</v>
      </c>
      <c r="V52" s="5">
        <v>43813.0</v>
      </c>
    </row>
    <row r="53">
      <c r="A53" s="3">
        <v>44896.47587197917</v>
      </c>
      <c r="B53" s="2" t="s">
        <v>434</v>
      </c>
      <c r="C53" s="2" t="s">
        <v>435</v>
      </c>
      <c r="D53" s="4" t="s">
        <v>436</v>
      </c>
      <c r="E53" s="5">
        <v>44896.0</v>
      </c>
      <c r="F53" s="2" t="b">
        <v>1</v>
      </c>
      <c r="G53" s="2" t="s">
        <v>25</v>
      </c>
      <c r="H53" s="2" t="s">
        <v>437</v>
      </c>
      <c r="I53" s="2" t="s">
        <v>438</v>
      </c>
      <c r="J53" s="2" t="s">
        <v>439</v>
      </c>
      <c r="K53" s="2" t="s">
        <v>434</v>
      </c>
      <c r="L53" s="2">
        <v>9.826835672E9</v>
      </c>
      <c r="M53" s="2" t="s">
        <v>440</v>
      </c>
      <c r="N53" s="2" t="s">
        <v>441</v>
      </c>
      <c r="O53" s="2" t="s">
        <v>442</v>
      </c>
      <c r="P53" s="2" t="s">
        <v>443</v>
      </c>
      <c r="Q53" s="2" t="s">
        <v>444</v>
      </c>
      <c r="R53" s="5">
        <v>31680.0</v>
      </c>
      <c r="S53" s="2" t="s">
        <v>35</v>
      </c>
      <c r="T53" s="2" t="s">
        <v>36</v>
      </c>
      <c r="U53" s="2" t="s">
        <v>60</v>
      </c>
      <c r="V53" s="5">
        <v>43816.0</v>
      </c>
    </row>
    <row r="54">
      <c r="A54" s="3">
        <v>44896.9089566551</v>
      </c>
      <c r="B54" s="2" t="s">
        <v>496</v>
      </c>
      <c r="C54" s="2" t="s">
        <v>497</v>
      </c>
      <c r="D54" s="4" t="s">
        <v>498</v>
      </c>
      <c r="E54" s="5">
        <v>44896.0</v>
      </c>
      <c r="F54" s="2" t="b">
        <v>1</v>
      </c>
      <c r="G54" s="2" t="s">
        <v>106</v>
      </c>
      <c r="H54" s="2" t="s">
        <v>499</v>
      </c>
      <c r="I54" s="2" t="s">
        <v>500</v>
      </c>
      <c r="J54" s="2" t="s">
        <v>99</v>
      </c>
      <c r="K54" s="2" t="s">
        <v>496</v>
      </c>
      <c r="L54" s="2">
        <v>9.893896299E9</v>
      </c>
      <c r="M54" s="2" t="s">
        <v>501</v>
      </c>
      <c r="N54" s="2" t="s">
        <v>501</v>
      </c>
      <c r="O54" s="2" t="s">
        <v>442</v>
      </c>
      <c r="P54" s="2" t="s">
        <v>502</v>
      </c>
      <c r="Q54" s="2" t="s">
        <v>366</v>
      </c>
      <c r="R54" s="5">
        <v>30349.0</v>
      </c>
      <c r="S54" s="2" t="s">
        <v>35</v>
      </c>
      <c r="T54" s="2" t="s">
        <v>36</v>
      </c>
      <c r="U54" s="2" t="s">
        <v>113</v>
      </c>
      <c r="V54" s="5">
        <v>43820.0</v>
      </c>
    </row>
    <row r="55">
      <c r="A55" s="3">
        <v>44799.48789113426</v>
      </c>
      <c r="B55" s="2" t="s">
        <v>38</v>
      </c>
      <c r="C55" s="2">
        <v>2.23811231211E11</v>
      </c>
      <c r="D55" s="4" t="s">
        <v>39</v>
      </c>
      <c r="E55" s="5">
        <v>44799.0</v>
      </c>
      <c r="F55" s="2" t="b">
        <v>1</v>
      </c>
      <c r="G55" s="2" t="s">
        <v>25</v>
      </c>
      <c r="H55" s="2" t="s">
        <v>40</v>
      </c>
      <c r="I55" s="2" t="s">
        <v>41</v>
      </c>
      <c r="J55" s="2" t="s">
        <v>42</v>
      </c>
      <c r="K55" s="2" t="s">
        <v>38</v>
      </c>
      <c r="L55" s="6">
        <v>9.850109993E9</v>
      </c>
      <c r="M55" s="2" t="s">
        <v>43</v>
      </c>
      <c r="N55" s="2" t="s">
        <v>44</v>
      </c>
      <c r="O55" s="2" t="s">
        <v>45</v>
      </c>
      <c r="P55" s="2" t="s">
        <v>46</v>
      </c>
      <c r="Q55" s="2" t="s">
        <v>47</v>
      </c>
      <c r="R55" s="5">
        <v>31325.0</v>
      </c>
      <c r="S55" s="2" t="s">
        <v>35</v>
      </c>
      <c r="T55" s="2" t="s">
        <v>36</v>
      </c>
      <c r="U55" s="2" t="s">
        <v>37</v>
      </c>
      <c r="V55" s="5">
        <v>44397.0</v>
      </c>
    </row>
    <row r="56">
      <c r="A56" s="3">
        <v>44873.42995828704</v>
      </c>
      <c r="B56" s="2" t="s">
        <v>215</v>
      </c>
      <c r="C56" s="2" t="s">
        <v>216</v>
      </c>
      <c r="D56" s="7" t="s">
        <v>217</v>
      </c>
      <c r="E56" s="5">
        <v>44873.0</v>
      </c>
      <c r="F56" s="2" t="b">
        <v>1</v>
      </c>
      <c r="G56" s="2" t="s">
        <v>25</v>
      </c>
      <c r="H56" s="2" t="s">
        <v>218</v>
      </c>
      <c r="I56" s="2" t="s">
        <v>219</v>
      </c>
      <c r="J56" s="2" t="s">
        <v>66</v>
      </c>
      <c r="K56" s="2" t="s">
        <v>215</v>
      </c>
      <c r="L56" s="2">
        <v>9.791317121E9</v>
      </c>
      <c r="M56" s="2" t="s">
        <v>220</v>
      </c>
      <c r="N56" s="2" t="s">
        <v>221</v>
      </c>
      <c r="O56" s="2" t="s">
        <v>222</v>
      </c>
      <c r="P56" s="2" t="s">
        <v>223</v>
      </c>
      <c r="Q56" s="2" t="s">
        <v>224</v>
      </c>
      <c r="R56" s="5">
        <v>30720.0</v>
      </c>
      <c r="S56" s="2" t="s">
        <v>35</v>
      </c>
      <c r="T56" s="2" t="s">
        <v>36</v>
      </c>
      <c r="U56" s="2" t="s">
        <v>83</v>
      </c>
      <c r="V56" s="5">
        <v>44410.0</v>
      </c>
    </row>
    <row r="57">
      <c r="A57" s="3">
        <v>44799.977142488424</v>
      </c>
      <c r="B57" s="2" t="s">
        <v>48</v>
      </c>
      <c r="C57" s="2">
        <v>2.23216059893E11</v>
      </c>
      <c r="D57" s="4" t="s">
        <v>49</v>
      </c>
      <c r="E57" s="5">
        <v>44793.0</v>
      </c>
      <c r="F57" s="2" t="b">
        <v>1</v>
      </c>
      <c r="G57" s="2" t="s">
        <v>50</v>
      </c>
      <c r="H57" s="2" t="s">
        <v>51</v>
      </c>
      <c r="I57" s="2" t="s">
        <v>52</v>
      </c>
      <c r="J57" s="2" t="s">
        <v>53</v>
      </c>
      <c r="K57" s="2" t="s">
        <v>48</v>
      </c>
      <c r="L57" s="6">
        <v>8.989879089E9</v>
      </c>
      <c r="M57" s="2" t="s">
        <v>54</v>
      </c>
      <c r="N57" s="2" t="s">
        <v>55</v>
      </c>
      <c r="O57" s="2" t="s">
        <v>56</v>
      </c>
      <c r="P57" s="2" t="s">
        <v>57</v>
      </c>
      <c r="Q57" s="2" t="s">
        <v>58</v>
      </c>
      <c r="R57" s="5">
        <v>30425.0</v>
      </c>
      <c r="S57" s="2" t="s">
        <v>59</v>
      </c>
      <c r="T57" s="2" t="s">
        <v>36</v>
      </c>
      <c r="U57" s="2" t="s">
        <v>60</v>
      </c>
      <c r="V57" s="5">
        <v>43818.0</v>
      </c>
    </row>
    <row r="58">
      <c r="A58" s="3">
        <v>44879.89951973379</v>
      </c>
      <c r="B58" s="2" t="s">
        <v>293</v>
      </c>
      <c r="C58" s="2" t="s">
        <v>294</v>
      </c>
      <c r="D58" s="7" t="s">
        <v>295</v>
      </c>
      <c r="E58" s="5">
        <v>44879.0</v>
      </c>
      <c r="F58" s="2" t="b">
        <v>1</v>
      </c>
      <c r="G58" s="2" t="s">
        <v>50</v>
      </c>
      <c r="H58" s="2" t="s">
        <v>296</v>
      </c>
      <c r="I58" s="2" t="s">
        <v>297</v>
      </c>
      <c r="J58" s="2" t="s">
        <v>53</v>
      </c>
      <c r="K58" s="2" t="s">
        <v>293</v>
      </c>
      <c r="L58" s="2">
        <v>8.989451888E9</v>
      </c>
      <c r="M58" s="2" t="s">
        <v>298</v>
      </c>
      <c r="N58" s="2" t="s">
        <v>299</v>
      </c>
      <c r="O58" s="2" t="s">
        <v>300</v>
      </c>
      <c r="P58" s="2" t="s">
        <v>143</v>
      </c>
      <c r="Q58" s="2" t="s">
        <v>301</v>
      </c>
      <c r="R58" s="5">
        <v>34674.0</v>
      </c>
      <c r="S58" s="2" t="s">
        <v>59</v>
      </c>
      <c r="T58" s="2" t="s">
        <v>36</v>
      </c>
      <c r="U58" s="2" t="s">
        <v>37</v>
      </c>
      <c r="V58" s="5">
        <v>44026.0</v>
      </c>
    </row>
    <row r="59">
      <c r="A59" s="3">
        <v>44874.51082222222</v>
      </c>
      <c r="B59" s="2" t="s">
        <v>225</v>
      </c>
      <c r="C59" s="2" t="s">
        <v>226</v>
      </c>
      <c r="D59" s="4" t="s">
        <v>227</v>
      </c>
      <c r="E59" s="5">
        <v>44874.0</v>
      </c>
      <c r="F59" s="2" t="b">
        <v>1</v>
      </c>
      <c r="G59" s="2" t="s">
        <v>25</v>
      </c>
      <c r="H59" s="2" t="s">
        <v>228</v>
      </c>
      <c r="I59" s="2" t="s">
        <v>229</v>
      </c>
      <c r="J59" s="2" t="s">
        <v>28</v>
      </c>
      <c r="K59" s="2" t="s">
        <v>225</v>
      </c>
      <c r="L59" s="2" t="s">
        <v>230</v>
      </c>
      <c r="M59" s="2" t="s">
        <v>231</v>
      </c>
      <c r="N59" s="2" t="s">
        <v>232</v>
      </c>
      <c r="O59" s="2" t="s">
        <v>233</v>
      </c>
      <c r="P59" s="2" t="s">
        <v>234</v>
      </c>
      <c r="Q59" s="2" t="s">
        <v>235</v>
      </c>
      <c r="R59" s="5">
        <v>30704.0</v>
      </c>
      <c r="S59" s="2" t="s">
        <v>35</v>
      </c>
      <c r="T59" s="2" t="s">
        <v>36</v>
      </c>
      <c r="U59" s="2" t="s">
        <v>37</v>
      </c>
      <c r="V59" s="5">
        <v>44184.0</v>
      </c>
    </row>
  </sheetData>
  <hyperlinks>
    <hyperlink r:id="rId1" ref="D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</hyperlinks>
  <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5"/>
      <c r="B1" s="1" t="s">
        <v>546</v>
      </c>
    </row>
    <row r="2">
      <c r="A2" s="16"/>
      <c r="B2" s="1" t="s">
        <v>547</v>
      </c>
    </row>
    <row r="3">
      <c r="A3" s="16"/>
      <c r="B3" s="1" t="s">
        <v>548</v>
      </c>
    </row>
    <row r="4">
      <c r="A4" s="16"/>
      <c r="B4" s="1" t="s">
        <v>549</v>
      </c>
    </row>
    <row r="5">
      <c r="A5" s="16"/>
      <c r="B5" s="1" t="s">
        <v>550</v>
      </c>
    </row>
    <row r="6">
      <c r="A6" s="16"/>
      <c r="B6" s="1" t="s">
        <v>551</v>
      </c>
    </row>
    <row r="7">
      <c r="A7" s="16"/>
      <c r="B7" s="1" t="s">
        <v>552</v>
      </c>
    </row>
    <row r="8">
      <c r="A8" s="16"/>
      <c r="B8" s="1" t="s">
        <v>553</v>
      </c>
    </row>
    <row r="9">
      <c r="A9" s="16"/>
      <c r="B9" s="1" t="s">
        <v>554</v>
      </c>
    </row>
    <row r="10">
      <c r="A10" s="16"/>
      <c r="B10" s="1" t="s">
        <v>555</v>
      </c>
    </row>
    <row r="11">
      <c r="A11" s="16"/>
      <c r="B11" s="1" t="s">
        <v>556</v>
      </c>
    </row>
    <row r="12">
      <c r="A12" s="16"/>
      <c r="B12" s="1" t="s">
        <v>557</v>
      </c>
    </row>
    <row r="13">
      <c r="A13" s="16"/>
      <c r="B13" s="1" t="s">
        <v>558</v>
      </c>
    </row>
    <row r="14">
      <c r="A14" s="16"/>
      <c r="B14" s="1" t="s">
        <v>559</v>
      </c>
    </row>
    <row r="15">
      <c r="A15" s="16"/>
      <c r="B15" s="1" t="s">
        <v>560</v>
      </c>
    </row>
    <row r="16">
      <c r="A16" s="16"/>
      <c r="B16" s="1" t="s">
        <v>561</v>
      </c>
    </row>
    <row r="17">
      <c r="A17" s="15"/>
      <c r="B17" s="1" t="s">
        <v>562</v>
      </c>
    </row>
    <row r="18">
      <c r="A18" s="16"/>
      <c r="B18" s="1" t="s">
        <v>563</v>
      </c>
    </row>
    <row r="19">
      <c r="A19" s="16"/>
      <c r="B19" s="1" t="s">
        <v>564</v>
      </c>
    </row>
    <row r="20">
      <c r="A20" s="16"/>
      <c r="B20" s="1" t="s">
        <v>565</v>
      </c>
    </row>
    <row r="21">
      <c r="A21" s="16"/>
      <c r="B21" s="1" t="s">
        <v>566</v>
      </c>
    </row>
    <row r="22">
      <c r="A22" s="16"/>
      <c r="B22" s="1" t="s">
        <v>567</v>
      </c>
    </row>
    <row r="23">
      <c r="A23" s="16"/>
      <c r="B23" s="1" t="s">
        <v>568</v>
      </c>
    </row>
    <row r="24">
      <c r="A24" s="16"/>
      <c r="B24" s="1" t="s">
        <v>569</v>
      </c>
    </row>
    <row r="25">
      <c r="A25" s="16"/>
      <c r="B25" s="1" t="s">
        <v>570</v>
      </c>
    </row>
    <row r="26">
      <c r="A26" s="16"/>
      <c r="B26" s="1" t="s">
        <v>571</v>
      </c>
    </row>
    <row r="27">
      <c r="A27" s="16"/>
      <c r="B27" s="1" t="s">
        <v>572</v>
      </c>
    </row>
    <row r="28">
      <c r="A28" s="16"/>
      <c r="B28" s="1" t="s">
        <v>573</v>
      </c>
    </row>
    <row r="29">
      <c r="A29" s="16"/>
      <c r="B29" s="1" t="s">
        <v>574</v>
      </c>
    </row>
    <row r="30">
      <c r="A30" s="16"/>
      <c r="B30" s="1" t="s">
        <v>575</v>
      </c>
    </row>
    <row r="31">
      <c r="A31" s="16"/>
      <c r="B31" s="1" t="s">
        <v>576</v>
      </c>
    </row>
    <row r="32">
      <c r="A32" s="16"/>
      <c r="B32" s="1" t="s">
        <v>577</v>
      </c>
    </row>
    <row r="33">
      <c r="A33" s="16"/>
      <c r="B33" s="1" t="s">
        <v>578</v>
      </c>
    </row>
    <row r="34">
      <c r="A34" s="16"/>
      <c r="B34" s="1" t="s">
        <v>579</v>
      </c>
    </row>
    <row r="35">
      <c r="A35" s="16"/>
      <c r="B35" s="1" t="s">
        <v>580</v>
      </c>
    </row>
    <row r="36">
      <c r="A36" s="16"/>
      <c r="B36" s="1" t="s">
        <v>581</v>
      </c>
    </row>
    <row r="37">
      <c r="A37" s="16"/>
      <c r="B37" s="1" t="s">
        <v>582</v>
      </c>
    </row>
    <row r="38">
      <c r="A38" s="16"/>
      <c r="B38" s="1" t="s">
        <v>583</v>
      </c>
    </row>
    <row r="39">
      <c r="A39" s="16"/>
      <c r="B39" s="1" t="s">
        <v>584</v>
      </c>
    </row>
    <row r="40">
      <c r="A40" s="16"/>
      <c r="B40" s="1" t="s">
        <v>585</v>
      </c>
    </row>
    <row r="41">
      <c r="A41" s="16"/>
      <c r="B41" s="1" t="s">
        <v>586</v>
      </c>
    </row>
    <row r="42">
      <c r="A42" s="16"/>
      <c r="B42" s="1" t="s">
        <v>587</v>
      </c>
    </row>
    <row r="43">
      <c r="A43" s="16"/>
      <c r="B43" s="1" t="s">
        <v>588</v>
      </c>
    </row>
    <row r="44">
      <c r="A44" s="16"/>
      <c r="B44" s="1" t="s">
        <v>589</v>
      </c>
    </row>
    <row r="45">
      <c r="A45" s="16"/>
      <c r="B45" s="1" t="s">
        <v>590</v>
      </c>
    </row>
    <row r="46">
      <c r="A46" s="16"/>
      <c r="B46" s="1" t="s">
        <v>591</v>
      </c>
    </row>
    <row r="47">
      <c r="A47" s="16"/>
      <c r="B47" s="1" t="s">
        <v>592</v>
      </c>
    </row>
    <row r="48">
      <c r="A48" s="16"/>
      <c r="B48" s="1" t="s">
        <v>593</v>
      </c>
    </row>
    <row r="49">
      <c r="A49" s="16"/>
      <c r="B49" s="1" t="s">
        <v>594</v>
      </c>
    </row>
    <row r="50">
      <c r="A50" s="16"/>
      <c r="B50" s="1" t="s">
        <v>595</v>
      </c>
    </row>
    <row r="51">
      <c r="A51" s="16"/>
      <c r="B51" s="1" t="s">
        <v>596</v>
      </c>
    </row>
    <row r="52">
      <c r="A52" s="16"/>
      <c r="B52" s="1" t="s">
        <v>597</v>
      </c>
    </row>
    <row r="53">
      <c r="A53" s="16"/>
      <c r="B53" s="1" t="s">
        <v>598</v>
      </c>
    </row>
    <row r="54">
      <c r="A54" s="15"/>
      <c r="B54" s="1" t="s">
        <v>599</v>
      </c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6">
        <v>7.002650004E9</v>
      </c>
      <c r="G1" s="2" t="s">
        <v>30</v>
      </c>
      <c r="H1" s="2" t="s">
        <v>31</v>
      </c>
      <c r="I1" s="2" t="s">
        <v>32</v>
      </c>
      <c r="J1" s="2" t="s">
        <v>33</v>
      </c>
    </row>
    <row r="2">
      <c r="A2" s="2" t="s">
        <v>25</v>
      </c>
      <c r="B2" s="2" t="s">
        <v>64</v>
      </c>
      <c r="C2" s="2" t="s">
        <v>65</v>
      </c>
      <c r="D2" s="2" t="s">
        <v>66</v>
      </c>
      <c r="E2" s="2" t="s">
        <v>61</v>
      </c>
      <c r="F2" s="6">
        <v>9.954025898E9</v>
      </c>
      <c r="G2" s="2" t="s">
        <v>67</v>
      </c>
      <c r="H2" s="2" t="s">
        <v>68</v>
      </c>
      <c r="I2" s="2" t="s">
        <v>69</v>
      </c>
      <c r="J2" s="2" t="s">
        <v>70</v>
      </c>
    </row>
    <row r="3">
      <c r="A3" s="2" t="s">
        <v>25</v>
      </c>
      <c r="B3" s="2" t="s">
        <v>117</v>
      </c>
      <c r="C3" s="2" t="s">
        <v>118</v>
      </c>
      <c r="D3" s="2" t="s">
        <v>66</v>
      </c>
      <c r="E3" s="2" t="s">
        <v>114</v>
      </c>
      <c r="F3" s="6">
        <v>8.638801293E9</v>
      </c>
      <c r="G3" s="2" t="s">
        <v>119</v>
      </c>
      <c r="H3" s="2" t="s">
        <v>120</v>
      </c>
      <c r="I3" s="2" t="s">
        <v>121</v>
      </c>
      <c r="J3" s="2" t="s">
        <v>70</v>
      </c>
    </row>
    <row r="4">
      <c r="A4" s="2" t="s">
        <v>25</v>
      </c>
      <c r="B4" s="2" t="s">
        <v>125</v>
      </c>
      <c r="C4" s="2" t="s">
        <v>126</v>
      </c>
      <c r="D4" s="2" t="s">
        <v>66</v>
      </c>
      <c r="E4" s="2" t="s">
        <v>122</v>
      </c>
      <c r="F4" s="6">
        <v>7.002272988E9</v>
      </c>
      <c r="G4" s="2" t="s">
        <v>127</v>
      </c>
      <c r="H4" s="2" t="s">
        <v>120</v>
      </c>
      <c r="I4" s="2" t="s">
        <v>121</v>
      </c>
      <c r="J4" s="2" t="s">
        <v>70</v>
      </c>
    </row>
    <row r="5">
      <c r="A5" s="2" t="s">
        <v>25</v>
      </c>
      <c r="B5" s="2" t="s">
        <v>238</v>
      </c>
      <c r="C5" s="2" t="s">
        <v>239</v>
      </c>
      <c r="D5" s="2" t="s">
        <v>99</v>
      </c>
      <c r="E5" s="2" t="s">
        <v>236</v>
      </c>
      <c r="F5" s="14" t="s">
        <v>240</v>
      </c>
      <c r="G5" s="2" t="s">
        <v>241</v>
      </c>
      <c r="H5" s="2" t="s">
        <v>242</v>
      </c>
      <c r="I5" s="2" t="s">
        <v>243</v>
      </c>
      <c r="J5" s="2" t="s">
        <v>244</v>
      </c>
    </row>
    <row r="6">
      <c r="A6" s="2" t="s">
        <v>50</v>
      </c>
      <c r="B6" s="2" t="s">
        <v>305</v>
      </c>
      <c r="C6" s="2" t="s">
        <v>306</v>
      </c>
      <c r="D6" s="2" t="s">
        <v>99</v>
      </c>
      <c r="E6" s="2" t="s">
        <v>302</v>
      </c>
      <c r="F6" s="2">
        <v>8.240612389E9</v>
      </c>
      <c r="G6" s="2" t="s">
        <v>307</v>
      </c>
      <c r="H6" s="2" t="s">
        <v>308</v>
      </c>
      <c r="I6" s="2" t="s">
        <v>309</v>
      </c>
      <c r="J6" s="2" t="s">
        <v>244</v>
      </c>
    </row>
    <row r="7">
      <c r="A7" s="2" t="s">
        <v>25</v>
      </c>
      <c r="B7" s="2" t="s">
        <v>40</v>
      </c>
      <c r="C7" s="2" t="s">
        <v>41</v>
      </c>
      <c r="D7" s="2" t="s">
        <v>42</v>
      </c>
      <c r="E7" s="2" t="s">
        <v>38</v>
      </c>
      <c r="F7" s="6">
        <v>9.850109993E9</v>
      </c>
      <c r="G7" s="2" t="s">
        <v>43</v>
      </c>
      <c r="H7" s="2" t="s">
        <v>44</v>
      </c>
      <c r="I7" s="2" t="s">
        <v>45</v>
      </c>
      <c r="J7" s="2" t="s">
        <v>46</v>
      </c>
    </row>
    <row r="8">
      <c r="A8" s="2" t="s">
        <v>25</v>
      </c>
      <c r="B8" s="2" t="s">
        <v>125</v>
      </c>
      <c r="C8" s="2" t="s">
        <v>531</v>
      </c>
      <c r="D8" s="2" t="s">
        <v>99</v>
      </c>
      <c r="E8" s="2" t="s">
        <v>529</v>
      </c>
      <c r="F8" s="2">
        <v>8.588014411E9</v>
      </c>
      <c r="G8" s="2" t="s">
        <v>532</v>
      </c>
      <c r="H8" s="2" t="s">
        <v>533</v>
      </c>
      <c r="I8" s="2" t="s">
        <v>534</v>
      </c>
      <c r="J8" s="2" t="s">
        <v>535</v>
      </c>
    </row>
    <row r="9">
      <c r="A9" s="2" t="s">
        <v>25</v>
      </c>
      <c r="B9" s="2" t="s">
        <v>313</v>
      </c>
      <c r="C9" s="2" t="s">
        <v>314</v>
      </c>
      <c r="D9" s="2" t="s">
        <v>53</v>
      </c>
      <c r="E9" s="2" t="s">
        <v>315</v>
      </c>
      <c r="F9" s="2">
        <v>7.842615141E9</v>
      </c>
      <c r="G9" s="2" t="s">
        <v>316</v>
      </c>
      <c r="H9" s="2" t="s">
        <v>317</v>
      </c>
      <c r="I9" s="2" t="s">
        <v>318</v>
      </c>
      <c r="J9" s="2" t="s">
        <v>319</v>
      </c>
    </row>
    <row r="10">
      <c r="A10" s="2" t="s">
        <v>50</v>
      </c>
      <c r="B10" s="2" t="s">
        <v>51</v>
      </c>
      <c r="C10" s="2" t="s">
        <v>52</v>
      </c>
      <c r="D10" s="2" t="s">
        <v>53</v>
      </c>
      <c r="E10" s="2" t="s">
        <v>48</v>
      </c>
      <c r="F10" s="6">
        <v>8.989879089E9</v>
      </c>
      <c r="G10" s="2" t="s">
        <v>54</v>
      </c>
      <c r="H10" s="2" t="s">
        <v>55</v>
      </c>
      <c r="I10" s="2" t="s">
        <v>56</v>
      </c>
      <c r="J10" s="2" t="s">
        <v>57</v>
      </c>
    </row>
    <row r="11">
      <c r="A11" s="2" t="s">
        <v>106</v>
      </c>
      <c r="B11" s="2" t="s">
        <v>107</v>
      </c>
      <c r="C11" s="2" t="s">
        <v>108</v>
      </c>
      <c r="D11" s="2" t="s">
        <v>66</v>
      </c>
      <c r="E11" s="2" t="s">
        <v>104</v>
      </c>
      <c r="F11" s="6">
        <v>9.516890766E9</v>
      </c>
      <c r="G11" s="2" t="s">
        <v>109</v>
      </c>
      <c r="H11" s="2" t="s">
        <v>110</v>
      </c>
      <c r="I11" s="2" t="s">
        <v>111</v>
      </c>
      <c r="J11" s="2" t="s">
        <v>112</v>
      </c>
    </row>
    <row r="12">
      <c r="A12" s="2" t="s">
        <v>25</v>
      </c>
      <c r="B12" s="2" t="s">
        <v>131</v>
      </c>
      <c r="C12" s="2" t="s">
        <v>132</v>
      </c>
      <c r="D12" s="2" t="s">
        <v>66</v>
      </c>
      <c r="E12" s="2" t="s">
        <v>129</v>
      </c>
      <c r="F12" s="6">
        <v>9.424902884E9</v>
      </c>
      <c r="G12" s="2" t="s">
        <v>133</v>
      </c>
      <c r="H12" s="2" t="s">
        <v>133</v>
      </c>
      <c r="I12" s="2" t="s">
        <v>134</v>
      </c>
      <c r="J12" s="2" t="s">
        <v>135</v>
      </c>
    </row>
    <row r="13">
      <c r="A13" s="2" t="s">
        <v>25</v>
      </c>
      <c r="B13" s="2" t="s">
        <v>87</v>
      </c>
      <c r="C13" s="2" t="s">
        <v>88</v>
      </c>
      <c r="D13" s="2" t="s">
        <v>66</v>
      </c>
      <c r="E13" s="2" t="s">
        <v>84</v>
      </c>
      <c r="F13" s="8" t="s">
        <v>89</v>
      </c>
      <c r="G13" s="2" t="s">
        <v>90</v>
      </c>
      <c r="H13" s="2" t="s">
        <v>91</v>
      </c>
      <c r="I13" s="2" t="s">
        <v>92</v>
      </c>
      <c r="J13" s="2" t="s">
        <v>85</v>
      </c>
    </row>
    <row r="14">
      <c r="A14" s="2" t="s">
        <v>25</v>
      </c>
      <c r="B14" s="2" t="s">
        <v>139</v>
      </c>
      <c r="C14" s="2" t="s">
        <v>140</v>
      </c>
      <c r="D14" s="2" t="s">
        <v>66</v>
      </c>
      <c r="E14" s="2" t="s">
        <v>137</v>
      </c>
      <c r="F14" s="6">
        <v>7.70951989E9</v>
      </c>
      <c r="G14" s="2" t="s">
        <v>141</v>
      </c>
      <c r="H14" s="2" t="s">
        <v>142</v>
      </c>
      <c r="I14" s="2" t="s">
        <v>134</v>
      </c>
      <c r="J14" s="2" t="s">
        <v>143</v>
      </c>
    </row>
    <row r="15">
      <c r="A15" s="2" t="s">
        <v>25</v>
      </c>
      <c r="B15" s="2" t="s">
        <v>175</v>
      </c>
      <c r="C15" s="2" t="s">
        <v>176</v>
      </c>
      <c r="D15" s="2" t="s">
        <v>66</v>
      </c>
      <c r="E15" s="2" t="s">
        <v>172</v>
      </c>
      <c r="F15" s="2">
        <v>9.873324763E9</v>
      </c>
      <c r="G15" s="2" t="s">
        <v>177</v>
      </c>
      <c r="H15" s="2" t="s">
        <v>178</v>
      </c>
      <c r="I15" s="2" t="s">
        <v>111</v>
      </c>
      <c r="J15" s="2" t="s">
        <v>143</v>
      </c>
    </row>
    <row r="16">
      <c r="A16" s="2" t="s">
        <v>50</v>
      </c>
      <c r="B16" s="2" t="s">
        <v>249</v>
      </c>
      <c r="C16" s="2" t="s">
        <v>250</v>
      </c>
      <c r="D16" s="2" t="s">
        <v>251</v>
      </c>
      <c r="E16" s="2" t="s">
        <v>246</v>
      </c>
      <c r="F16" s="14" t="s">
        <v>252</v>
      </c>
      <c r="G16" s="2" t="s">
        <v>253</v>
      </c>
      <c r="H16" s="2" t="s">
        <v>254</v>
      </c>
      <c r="I16" s="2" t="s">
        <v>255</v>
      </c>
      <c r="J16" s="2" t="s">
        <v>143</v>
      </c>
    </row>
    <row r="17">
      <c r="A17" s="2" t="s">
        <v>25</v>
      </c>
      <c r="B17" s="2" t="s">
        <v>278</v>
      </c>
      <c r="C17" s="2" t="s">
        <v>279</v>
      </c>
      <c r="D17" s="2" t="s">
        <v>66</v>
      </c>
      <c r="E17" s="2" t="s">
        <v>280</v>
      </c>
      <c r="F17" s="2">
        <v>8.98945491E9</v>
      </c>
      <c r="G17" s="2" t="s">
        <v>281</v>
      </c>
      <c r="H17" s="2" t="s">
        <v>282</v>
      </c>
      <c r="I17" s="2" t="s">
        <v>283</v>
      </c>
      <c r="J17" s="2" t="s">
        <v>143</v>
      </c>
    </row>
    <row r="18">
      <c r="A18" s="2" t="s">
        <v>25</v>
      </c>
      <c r="B18" s="2" t="s">
        <v>288</v>
      </c>
      <c r="C18" s="2" t="s">
        <v>289</v>
      </c>
      <c r="D18" s="2" t="s">
        <v>66</v>
      </c>
      <c r="E18" s="2" t="s">
        <v>285</v>
      </c>
      <c r="F18" s="2">
        <v>9.407408859E9</v>
      </c>
      <c r="G18" s="2" t="s">
        <v>290</v>
      </c>
      <c r="H18" s="2" t="s">
        <v>291</v>
      </c>
      <c r="I18" s="2" t="s">
        <v>92</v>
      </c>
      <c r="J18" s="2" t="s">
        <v>143</v>
      </c>
    </row>
    <row r="19">
      <c r="A19" s="2" t="s">
        <v>50</v>
      </c>
      <c r="B19" s="2" t="s">
        <v>296</v>
      </c>
      <c r="C19" s="2" t="s">
        <v>297</v>
      </c>
      <c r="D19" s="2" t="s">
        <v>53</v>
      </c>
      <c r="E19" s="2" t="s">
        <v>293</v>
      </c>
      <c r="F19" s="2">
        <v>8.989451888E9</v>
      </c>
      <c r="G19" s="2" t="s">
        <v>298</v>
      </c>
      <c r="H19" s="2" t="s">
        <v>299</v>
      </c>
      <c r="I19" s="2" t="s">
        <v>300</v>
      </c>
      <c r="J19" s="2" t="s">
        <v>143</v>
      </c>
    </row>
    <row r="20">
      <c r="A20" s="2" t="s">
        <v>106</v>
      </c>
      <c r="B20" s="2" t="s">
        <v>332</v>
      </c>
      <c r="C20" s="2" t="s">
        <v>333</v>
      </c>
      <c r="D20" s="2" t="s">
        <v>66</v>
      </c>
      <c r="E20" s="2" t="s">
        <v>334</v>
      </c>
      <c r="F20" s="2">
        <v>9.827824009E9</v>
      </c>
      <c r="G20" s="2" t="s">
        <v>335</v>
      </c>
      <c r="H20" s="2" t="s">
        <v>336</v>
      </c>
      <c r="I20" s="2" t="s">
        <v>134</v>
      </c>
      <c r="J20" s="2" t="s">
        <v>143</v>
      </c>
    </row>
    <row r="21">
      <c r="A21" s="2" t="s">
        <v>106</v>
      </c>
      <c r="B21" s="2" t="s">
        <v>340</v>
      </c>
      <c r="C21" s="2" t="s">
        <v>341</v>
      </c>
      <c r="D21" s="2" t="s">
        <v>66</v>
      </c>
      <c r="E21" s="2" t="s">
        <v>338</v>
      </c>
      <c r="F21" s="2">
        <v>9.098089491E9</v>
      </c>
      <c r="G21" s="2" t="s">
        <v>342</v>
      </c>
      <c r="H21" s="2" t="s">
        <v>187</v>
      </c>
      <c r="I21" s="2" t="s">
        <v>134</v>
      </c>
      <c r="J21" s="2" t="s">
        <v>143</v>
      </c>
    </row>
    <row r="22">
      <c r="A22" s="2" t="s">
        <v>25</v>
      </c>
      <c r="B22" s="2" t="s">
        <v>378</v>
      </c>
      <c r="C22" s="2" t="s">
        <v>379</v>
      </c>
      <c r="D22" s="2" t="s">
        <v>66</v>
      </c>
      <c r="E22" s="2" t="s">
        <v>375</v>
      </c>
      <c r="F22" s="2">
        <v>9.669381144E9</v>
      </c>
      <c r="G22" s="2" t="s">
        <v>380</v>
      </c>
      <c r="H22" s="2" t="s">
        <v>381</v>
      </c>
      <c r="I22" s="2" t="s">
        <v>382</v>
      </c>
      <c r="J22" s="2" t="s">
        <v>143</v>
      </c>
    </row>
    <row r="23">
      <c r="A23" s="2" t="s">
        <v>25</v>
      </c>
      <c r="B23" s="2" t="s">
        <v>447</v>
      </c>
      <c r="C23" s="2" t="s">
        <v>229</v>
      </c>
      <c r="D23" s="2" t="s">
        <v>66</v>
      </c>
      <c r="E23" s="2" t="s">
        <v>445</v>
      </c>
      <c r="F23" s="2">
        <v>9.09828833E9</v>
      </c>
      <c r="G23" s="2" t="s">
        <v>448</v>
      </c>
      <c r="H23" s="2" t="s">
        <v>449</v>
      </c>
      <c r="I23" s="2" t="s">
        <v>134</v>
      </c>
      <c r="J23" s="2" t="s">
        <v>143</v>
      </c>
    </row>
    <row r="24">
      <c r="A24" s="2" t="s">
        <v>106</v>
      </c>
      <c r="B24" s="2" t="s">
        <v>469</v>
      </c>
      <c r="C24" s="2" t="s">
        <v>470</v>
      </c>
      <c r="D24" s="2" t="s">
        <v>66</v>
      </c>
      <c r="E24" s="2" t="s">
        <v>466</v>
      </c>
      <c r="F24" s="2">
        <v>8.770106651E9</v>
      </c>
      <c r="G24" s="2" t="s">
        <v>471</v>
      </c>
      <c r="H24" s="2" t="s">
        <v>472</v>
      </c>
      <c r="I24" s="2" t="s">
        <v>473</v>
      </c>
      <c r="J24" s="2" t="s">
        <v>143</v>
      </c>
    </row>
    <row r="25">
      <c r="A25" s="2" t="s">
        <v>106</v>
      </c>
      <c r="B25" s="2" t="s">
        <v>477</v>
      </c>
      <c r="C25" s="2" t="s">
        <v>478</v>
      </c>
      <c r="D25" s="2" t="s">
        <v>66</v>
      </c>
      <c r="E25" s="2" t="s">
        <v>474</v>
      </c>
      <c r="F25" s="2">
        <v>9.827724028E9</v>
      </c>
      <c r="G25" s="2" t="s">
        <v>479</v>
      </c>
      <c r="H25" s="2" t="s">
        <v>187</v>
      </c>
      <c r="I25" s="2" t="s">
        <v>134</v>
      </c>
      <c r="J25" s="2" t="s">
        <v>143</v>
      </c>
    </row>
    <row r="26">
      <c r="A26" s="2" t="s">
        <v>25</v>
      </c>
      <c r="B26" s="2" t="s">
        <v>483</v>
      </c>
      <c r="C26" s="2" t="s">
        <v>484</v>
      </c>
      <c r="D26" s="2" t="s">
        <v>66</v>
      </c>
      <c r="E26" s="2" t="s">
        <v>480</v>
      </c>
      <c r="F26" s="2">
        <v>8.756110866E9</v>
      </c>
      <c r="G26" s="2" t="s">
        <v>485</v>
      </c>
      <c r="H26" s="2" t="s">
        <v>486</v>
      </c>
      <c r="I26" s="2" t="s">
        <v>487</v>
      </c>
      <c r="J26" s="2" t="s">
        <v>488</v>
      </c>
    </row>
    <row r="27">
      <c r="A27" s="2" t="s">
        <v>25</v>
      </c>
      <c r="B27" s="2" t="s">
        <v>76</v>
      </c>
      <c r="C27" s="2" t="s">
        <v>77</v>
      </c>
      <c r="D27" s="2" t="s">
        <v>66</v>
      </c>
      <c r="E27" s="2" t="s">
        <v>73</v>
      </c>
      <c r="F27" s="6">
        <v>8.889119008E9</v>
      </c>
      <c r="G27" s="2" t="s">
        <v>78</v>
      </c>
      <c r="H27" s="2" t="s">
        <v>79</v>
      </c>
      <c r="I27" s="2" t="s">
        <v>80</v>
      </c>
      <c r="J27" s="2" t="s">
        <v>81</v>
      </c>
    </row>
    <row r="28">
      <c r="A28" s="2" t="s">
        <v>96</v>
      </c>
      <c r="B28" s="2" t="s">
        <v>97</v>
      </c>
      <c r="C28" s="2" t="s">
        <v>98</v>
      </c>
      <c r="D28" s="2" t="s">
        <v>99</v>
      </c>
      <c r="E28" s="2" t="s">
        <v>94</v>
      </c>
      <c r="F28" s="6">
        <v>9.711884188E9</v>
      </c>
      <c r="G28" s="2" t="s">
        <v>100</v>
      </c>
      <c r="H28" s="2" t="s">
        <v>101</v>
      </c>
      <c r="I28" s="2" t="s">
        <v>102</v>
      </c>
      <c r="J28" s="2" t="s">
        <v>81</v>
      </c>
    </row>
    <row r="29">
      <c r="A29" s="2" t="s">
        <v>25</v>
      </c>
      <c r="B29" s="2" t="s">
        <v>156</v>
      </c>
      <c r="C29" s="2" t="s">
        <v>157</v>
      </c>
      <c r="D29" s="2" t="s">
        <v>53</v>
      </c>
      <c r="E29" s="2" t="s">
        <v>154</v>
      </c>
      <c r="F29" s="2">
        <v>9.406836894E9</v>
      </c>
      <c r="G29" s="2" t="s">
        <v>158</v>
      </c>
      <c r="H29" s="2" t="s">
        <v>159</v>
      </c>
      <c r="I29" s="2" t="s">
        <v>160</v>
      </c>
      <c r="J29" s="2" t="s">
        <v>81</v>
      </c>
    </row>
    <row r="30">
      <c r="A30" s="2" t="s">
        <v>25</v>
      </c>
      <c r="B30" s="2" t="s">
        <v>354</v>
      </c>
      <c r="C30" s="2" t="s">
        <v>355</v>
      </c>
      <c r="D30" s="2" t="s">
        <v>66</v>
      </c>
      <c r="E30" s="2" t="s">
        <v>351</v>
      </c>
      <c r="F30" s="2">
        <v>9.926908007E9</v>
      </c>
      <c r="G30" s="2" t="s">
        <v>356</v>
      </c>
      <c r="H30" s="2" t="s">
        <v>357</v>
      </c>
      <c r="I30" s="2" t="s">
        <v>134</v>
      </c>
      <c r="J30" s="2" t="s">
        <v>81</v>
      </c>
    </row>
    <row r="31">
      <c r="A31" s="2" t="s">
        <v>25</v>
      </c>
      <c r="B31" s="2" t="s">
        <v>427</v>
      </c>
      <c r="C31" s="2" t="s">
        <v>428</v>
      </c>
      <c r="D31" s="2" t="s">
        <v>429</v>
      </c>
      <c r="E31" s="2" t="s">
        <v>424</v>
      </c>
      <c r="F31" s="2">
        <v>8.962274946E9</v>
      </c>
      <c r="G31" s="2" t="s">
        <v>430</v>
      </c>
      <c r="H31" s="2" t="s">
        <v>431</v>
      </c>
      <c r="I31" s="2" t="s">
        <v>432</v>
      </c>
      <c r="J31" s="2" t="s">
        <v>81</v>
      </c>
    </row>
    <row r="32">
      <c r="A32" s="2" t="s">
        <v>25</v>
      </c>
      <c r="B32" s="2" t="s">
        <v>437</v>
      </c>
      <c r="C32" s="2" t="s">
        <v>438</v>
      </c>
      <c r="D32" s="2" t="s">
        <v>439</v>
      </c>
      <c r="E32" s="2" t="s">
        <v>434</v>
      </c>
      <c r="F32" s="2">
        <v>9.826835672E9</v>
      </c>
      <c r="G32" s="2" t="s">
        <v>440</v>
      </c>
      <c r="H32" s="2" t="s">
        <v>441</v>
      </c>
      <c r="I32" s="2" t="s">
        <v>442</v>
      </c>
      <c r="J32" s="2" t="s">
        <v>443</v>
      </c>
    </row>
    <row r="33">
      <c r="A33" s="2" t="s">
        <v>50</v>
      </c>
      <c r="B33" s="2" t="s">
        <v>454</v>
      </c>
      <c r="C33" s="2" t="s">
        <v>455</v>
      </c>
      <c r="D33" s="2" t="s">
        <v>53</v>
      </c>
      <c r="E33" s="2" t="s">
        <v>456</v>
      </c>
      <c r="F33" s="2">
        <v>8.770987369E9</v>
      </c>
      <c r="G33" s="2" t="s">
        <v>457</v>
      </c>
      <c r="H33" s="2" t="s">
        <v>457</v>
      </c>
      <c r="I33" s="2" t="s">
        <v>458</v>
      </c>
      <c r="J33" s="2" t="s">
        <v>81</v>
      </c>
    </row>
    <row r="34">
      <c r="A34" s="2" t="s">
        <v>25</v>
      </c>
      <c r="B34" s="2" t="s">
        <v>506</v>
      </c>
      <c r="C34" s="2" t="s">
        <v>507</v>
      </c>
      <c r="D34" s="2" t="s">
        <v>99</v>
      </c>
      <c r="E34" s="2" t="s">
        <v>503</v>
      </c>
      <c r="F34" s="2">
        <v>9.826989189E9</v>
      </c>
      <c r="G34" s="2" t="s">
        <v>508</v>
      </c>
      <c r="H34" s="2" t="s">
        <v>508</v>
      </c>
      <c r="I34" s="2" t="s">
        <v>509</v>
      </c>
      <c r="J34" s="2" t="s">
        <v>81</v>
      </c>
    </row>
    <row r="35">
      <c r="A35" s="2" t="s">
        <v>106</v>
      </c>
      <c r="B35" s="2" t="s">
        <v>513</v>
      </c>
      <c r="C35" s="2" t="s">
        <v>514</v>
      </c>
      <c r="D35" s="2" t="s">
        <v>53</v>
      </c>
      <c r="E35" s="2" t="s">
        <v>510</v>
      </c>
      <c r="F35" s="2">
        <v>9.165647057E9</v>
      </c>
      <c r="G35" s="2" t="s">
        <v>515</v>
      </c>
      <c r="H35" s="2" t="s">
        <v>516</v>
      </c>
      <c r="I35" s="2" t="s">
        <v>517</v>
      </c>
      <c r="J35" s="2" t="s">
        <v>518</v>
      </c>
    </row>
    <row r="36">
      <c r="A36" s="2" t="s">
        <v>25</v>
      </c>
      <c r="B36" s="2" t="s">
        <v>148</v>
      </c>
      <c r="C36" s="2" t="s">
        <v>149</v>
      </c>
      <c r="D36" s="2" t="s">
        <v>150</v>
      </c>
      <c r="E36" s="2" t="s">
        <v>146</v>
      </c>
      <c r="F36" s="6">
        <v>9.921383768E9</v>
      </c>
      <c r="G36" s="2" t="s">
        <v>151</v>
      </c>
      <c r="H36" s="2" t="s">
        <v>152</v>
      </c>
      <c r="I36" s="2" t="s">
        <v>134</v>
      </c>
      <c r="J36" s="2" t="s">
        <v>153</v>
      </c>
    </row>
    <row r="37">
      <c r="A37" s="2" t="s">
        <v>50</v>
      </c>
      <c r="B37" s="2" t="s">
        <v>387</v>
      </c>
      <c r="C37" s="2" t="s">
        <v>388</v>
      </c>
      <c r="D37" s="2" t="s">
        <v>28</v>
      </c>
      <c r="E37" s="2" t="s">
        <v>384</v>
      </c>
      <c r="F37" s="2">
        <v>9.00913115E9</v>
      </c>
      <c r="G37" s="2" t="s">
        <v>389</v>
      </c>
      <c r="H37" s="2" t="s">
        <v>390</v>
      </c>
      <c r="I37" s="2" t="s">
        <v>391</v>
      </c>
      <c r="J37" s="2" t="s">
        <v>392</v>
      </c>
    </row>
    <row r="38">
      <c r="A38" s="2" t="s">
        <v>106</v>
      </c>
      <c r="B38" s="2" t="s">
        <v>499</v>
      </c>
      <c r="C38" s="2" t="s">
        <v>500</v>
      </c>
      <c r="D38" s="2" t="s">
        <v>99</v>
      </c>
      <c r="E38" s="2" t="s">
        <v>496</v>
      </c>
      <c r="F38" s="2">
        <v>9.893896299E9</v>
      </c>
      <c r="G38" s="2" t="s">
        <v>501</v>
      </c>
      <c r="H38" s="2" t="s">
        <v>501</v>
      </c>
      <c r="I38" s="2" t="s">
        <v>442</v>
      </c>
      <c r="J38" s="2" t="s">
        <v>502</v>
      </c>
    </row>
    <row r="39">
      <c r="A39" s="2" t="s">
        <v>25</v>
      </c>
      <c r="B39" s="2" t="s">
        <v>228</v>
      </c>
      <c r="C39" s="2" t="s">
        <v>229</v>
      </c>
      <c r="D39" s="2" t="s">
        <v>28</v>
      </c>
      <c r="E39" s="2" t="s">
        <v>225</v>
      </c>
      <c r="F39" s="2" t="s">
        <v>230</v>
      </c>
      <c r="G39" s="2" t="s">
        <v>231</v>
      </c>
      <c r="H39" s="2" t="s">
        <v>232</v>
      </c>
      <c r="I39" s="2" t="s">
        <v>233</v>
      </c>
      <c r="J39" s="2" t="s">
        <v>234</v>
      </c>
    </row>
    <row r="40">
      <c r="A40" s="2" t="s">
        <v>106</v>
      </c>
      <c r="B40" s="2" t="s">
        <v>165</v>
      </c>
      <c r="C40" s="2" t="s">
        <v>166</v>
      </c>
      <c r="D40" s="2" t="s">
        <v>99</v>
      </c>
      <c r="E40" s="2" t="s">
        <v>162</v>
      </c>
      <c r="F40" s="2">
        <v>9.529141725E9</v>
      </c>
      <c r="G40" s="2" t="s">
        <v>167</v>
      </c>
      <c r="H40" s="2" t="s">
        <v>168</v>
      </c>
      <c r="I40" s="2" t="s">
        <v>169</v>
      </c>
      <c r="J40" s="2" t="s">
        <v>170</v>
      </c>
    </row>
    <row r="41">
      <c r="A41" s="2" t="s">
        <v>25</v>
      </c>
      <c r="B41" s="2" t="s">
        <v>199</v>
      </c>
      <c r="C41" s="2" t="s">
        <v>200</v>
      </c>
      <c r="D41" s="2" t="s">
        <v>53</v>
      </c>
      <c r="E41" s="2" t="s">
        <v>197</v>
      </c>
      <c r="F41" s="2">
        <v>9.893021786E9</v>
      </c>
      <c r="G41" s="2" t="s">
        <v>201</v>
      </c>
      <c r="H41" s="2" t="s">
        <v>202</v>
      </c>
      <c r="I41" s="2" t="s">
        <v>203</v>
      </c>
      <c r="J41" s="2" t="s">
        <v>204</v>
      </c>
    </row>
    <row r="42">
      <c r="A42" s="2" t="s">
        <v>50</v>
      </c>
      <c r="B42" s="2" t="s">
        <v>269</v>
      </c>
      <c r="C42" s="2" t="s">
        <v>270</v>
      </c>
      <c r="D42" s="2" t="s">
        <v>251</v>
      </c>
      <c r="E42" s="2" t="s">
        <v>266</v>
      </c>
      <c r="F42" s="2">
        <v>7.974268388E9</v>
      </c>
      <c r="G42" s="2" t="s">
        <v>271</v>
      </c>
      <c r="H42" s="2" t="s">
        <v>272</v>
      </c>
      <c r="I42" s="2" t="s">
        <v>273</v>
      </c>
      <c r="J42" s="2" t="s">
        <v>204</v>
      </c>
    </row>
    <row r="43">
      <c r="A43" s="2" t="s">
        <v>106</v>
      </c>
      <c r="B43" s="2" t="s">
        <v>259</v>
      </c>
      <c r="C43" s="2" t="s">
        <v>260</v>
      </c>
      <c r="D43" s="2" t="s">
        <v>28</v>
      </c>
      <c r="E43" s="2" t="s">
        <v>256</v>
      </c>
      <c r="F43" s="2">
        <v>8.79455038E9</v>
      </c>
      <c r="G43" s="2" t="s">
        <v>261</v>
      </c>
      <c r="H43" s="2" t="s">
        <v>262</v>
      </c>
      <c r="I43" s="2" t="s">
        <v>263</v>
      </c>
      <c r="J43" s="2" t="s">
        <v>264</v>
      </c>
    </row>
    <row r="44">
      <c r="A44" s="2" t="s">
        <v>50</v>
      </c>
      <c r="B44" s="2" t="s">
        <v>396</v>
      </c>
      <c r="C44" s="2" t="s">
        <v>397</v>
      </c>
      <c r="D44" s="2" t="s">
        <v>66</v>
      </c>
      <c r="E44" s="2" t="s">
        <v>394</v>
      </c>
      <c r="F44" s="6">
        <v>8.118918935E9</v>
      </c>
      <c r="G44" s="2" t="s">
        <v>398</v>
      </c>
      <c r="H44" s="2" t="s">
        <v>399</v>
      </c>
      <c r="I44" s="2" t="s">
        <v>263</v>
      </c>
      <c r="J44" s="2" t="s">
        <v>264</v>
      </c>
    </row>
    <row r="45">
      <c r="A45" s="2" t="s">
        <v>50</v>
      </c>
      <c r="B45" s="2" t="s">
        <v>324</v>
      </c>
      <c r="C45" s="2" t="s">
        <v>325</v>
      </c>
      <c r="D45" s="2" t="s">
        <v>326</v>
      </c>
      <c r="E45" s="2" t="s">
        <v>321</v>
      </c>
      <c r="F45" s="2">
        <v>9.692154464E9</v>
      </c>
      <c r="G45" s="2" t="s">
        <v>327</v>
      </c>
      <c r="H45" s="2" t="s">
        <v>328</v>
      </c>
      <c r="I45" s="2" t="s">
        <v>329</v>
      </c>
      <c r="J45" s="2" t="s">
        <v>322</v>
      </c>
    </row>
    <row r="46">
      <c r="A46" s="2" t="s">
        <v>96</v>
      </c>
      <c r="B46" s="2" t="s">
        <v>369</v>
      </c>
      <c r="C46" s="2" t="s">
        <v>370</v>
      </c>
      <c r="D46" s="2" t="s">
        <v>326</v>
      </c>
      <c r="E46" s="2" t="s">
        <v>367</v>
      </c>
      <c r="F46" s="2">
        <v>8.598024958E9</v>
      </c>
      <c r="G46" s="2" t="s">
        <v>371</v>
      </c>
      <c r="H46" s="2" t="s">
        <v>372</v>
      </c>
      <c r="I46" s="2" t="s">
        <v>373</v>
      </c>
      <c r="J46" s="2" t="s">
        <v>374</v>
      </c>
    </row>
    <row r="47">
      <c r="A47" s="2" t="s">
        <v>106</v>
      </c>
      <c r="B47" s="2" t="s">
        <v>360</v>
      </c>
      <c r="C47" s="2" t="s">
        <v>361</v>
      </c>
      <c r="D47" s="2" t="s">
        <v>362</v>
      </c>
      <c r="E47" s="2" t="s">
        <v>358</v>
      </c>
      <c r="F47" s="2">
        <v>7.735539085E9</v>
      </c>
      <c r="G47" s="2" t="s">
        <v>363</v>
      </c>
      <c r="H47" s="2" t="s">
        <v>363</v>
      </c>
      <c r="I47" s="2" t="s">
        <v>364</v>
      </c>
      <c r="J47" s="2" t="s">
        <v>365</v>
      </c>
    </row>
    <row r="48">
      <c r="A48" s="2" t="s">
        <v>50</v>
      </c>
      <c r="B48" s="2" t="s">
        <v>345</v>
      </c>
      <c r="C48" s="2" t="s">
        <v>346</v>
      </c>
      <c r="D48" s="2" t="s">
        <v>66</v>
      </c>
      <c r="E48" s="2" t="s">
        <v>343</v>
      </c>
      <c r="F48" s="2">
        <v>8.72889604E9</v>
      </c>
      <c r="G48" s="2" t="s">
        <v>347</v>
      </c>
      <c r="H48" s="2" t="s">
        <v>348</v>
      </c>
      <c r="I48" s="2" t="s">
        <v>349</v>
      </c>
      <c r="J48" s="2" t="s">
        <v>350</v>
      </c>
    </row>
    <row r="49">
      <c r="A49" s="2" t="s">
        <v>96</v>
      </c>
      <c r="B49" s="2" t="s">
        <v>404</v>
      </c>
      <c r="C49" s="2" t="s">
        <v>346</v>
      </c>
      <c r="D49" s="2" t="s">
        <v>66</v>
      </c>
      <c r="E49" s="2" t="s">
        <v>401</v>
      </c>
      <c r="F49" s="6">
        <v>8.437221149E9</v>
      </c>
      <c r="G49" s="2" t="s">
        <v>405</v>
      </c>
      <c r="H49" s="2" t="s">
        <v>406</v>
      </c>
      <c r="I49" s="2" t="s">
        <v>407</v>
      </c>
      <c r="J49" s="2" t="s">
        <v>350</v>
      </c>
    </row>
    <row r="50">
      <c r="A50" s="2" t="s">
        <v>25</v>
      </c>
      <c r="B50" s="2" t="s">
        <v>419</v>
      </c>
      <c r="C50" s="2" t="s">
        <v>420</v>
      </c>
      <c r="D50" s="2" t="s">
        <v>53</v>
      </c>
      <c r="E50" s="2" t="s">
        <v>417</v>
      </c>
      <c r="F50" s="6" t="s">
        <v>421</v>
      </c>
      <c r="G50" s="2" t="s">
        <v>422</v>
      </c>
      <c r="H50" s="2" t="s">
        <v>423</v>
      </c>
      <c r="I50" s="2" t="s">
        <v>349</v>
      </c>
      <c r="J50" s="2" t="s">
        <v>350</v>
      </c>
    </row>
    <row r="51">
      <c r="A51" s="2" t="s">
        <v>25</v>
      </c>
      <c r="B51" s="2" t="s">
        <v>522</v>
      </c>
      <c r="C51" s="2" t="s">
        <v>523</v>
      </c>
      <c r="D51" s="2" t="s">
        <v>66</v>
      </c>
      <c r="E51" s="2" t="s">
        <v>520</v>
      </c>
      <c r="F51" s="2">
        <v>9.993429097E9</v>
      </c>
      <c r="G51" s="2" t="s">
        <v>524</v>
      </c>
      <c r="H51" s="2" t="s">
        <v>525</v>
      </c>
      <c r="I51" s="2" t="s">
        <v>526</v>
      </c>
      <c r="J51" s="2" t="s">
        <v>527</v>
      </c>
    </row>
    <row r="52">
      <c r="A52" s="2" t="s">
        <v>25</v>
      </c>
      <c r="B52" s="2" t="s">
        <v>218</v>
      </c>
      <c r="C52" s="2" t="s">
        <v>219</v>
      </c>
      <c r="D52" s="2" t="s">
        <v>66</v>
      </c>
      <c r="E52" s="2" t="s">
        <v>215</v>
      </c>
      <c r="F52" s="2">
        <v>9.791317121E9</v>
      </c>
      <c r="G52" s="2" t="s">
        <v>220</v>
      </c>
      <c r="H52" s="2" t="s">
        <v>221</v>
      </c>
      <c r="I52" s="2" t="s">
        <v>222</v>
      </c>
      <c r="J52" s="2" t="s">
        <v>223</v>
      </c>
    </row>
    <row r="53">
      <c r="A53" s="2" t="s">
        <v>106</v>
      </c>
      <c r="B53" s="2" t="s">
        <v>410</v>
      </c>
      <c r="C53" s="2" t="s">
        <v>411</v>
      </c>
      <c r="D53" s="2" t="s">
        <v>66</v>
      </c>
      <c r="E53" s="2" t="s">
        <v>412</v>
      </c>
      <c r="F53" s="6">
        <v>8.289917312E9</v>
      </c>
      <c r="G53" s="2" t="s">
        <v>413</v>
      </c>
      <c r="H53" s="2" t="s">
        <v>414</v>
      </c>
      <c r="I53" s="2" t="s">
        <v>415</v>
      </c>
      <c r="J53" s="2" t="s">
        <v>416</v>
      </c>
    </row>
    <row r="54">
      <c r="A54" s="2" t="s">
        <v>50</v>
      </c>
      <c r="B54" s="2" t="s">
        <v>540</v>
      </c>
      <c r="C54" s="2" t="s">
        <v>541</v>
      </c>
      <c r="D54" s="2" t="s">
        <v>66</v>
      </c>
      <c r="E54" s="2" t="s">
        <v>537</v>
      </c>
      <c r="F54" s="2">
        <v>8.447783711E9</v>
      </c>
      <c r="G54" s="2" t="s">
        <v>542</v>
      </c>
      <c r="H54" s="2" t="s">
        <v>543</v>
      </c>
      <c r="I54" s="2" t="s">
        <v>544</v>
      </c>
      <c r="J54" s="2" t="s">
        <v>416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41.0"/>
  </cols>
  <sheetData>
    <row r="1">
      <c r="A1" s="3">
        <v>44798.91412233796</v>
      </c>
      <c r="B1" s="2" t="s">
        <v>22</v>
      </c>
      <c r="C1" s="2" t="s">
        <v>23</v>
      </c>
      <c r="D1" s="4" t="s">
        <v>24</v>
      </c>
      <c r="E1" s="5">
        <v>44798.0</v>
      </c>
      <c r="F1" s="2" t="b">
        <v>1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6">
        <v>7.002650004E9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5">
        <v>32874.0</v>
      </c>
      <c r="S1" s="2" t="s">
        <v>35</v>
      </c>
      <c r="T1" s="2" t="s">
        <v>36</v>
      </c>
      <c r="U1" s="2" t="s">
        <v>37</v>
      </c>
      <c r="V1" s="5">
        <v>44531.0</v>
      </c>
    </row>
    <row r="2">
      <c r="A2" s="3">
        <v>44802.990201249995</v>
      </c>
      <c r="B2" s="2" t="s">
        <v>61</v>
      </c>
      <c r="C2" s="2" t="s">
        <v>62</v>
      </c>
      <c r="D2" s="4" t="s">
        <v>63</v>
      </c>
      <c r="E2" s="5">
        <v>44802.0</v>
      </c>
      <c r="F2" s="2" t="b">
        <v>1</v>
      </c>
      <c r="G2" s="2" t="s">
        <v>25</v>
      </c>
      <c r="H2" s="2" t="s">
        <v>64</v>
      </c>
      <c r="I2" s="2" t="s">
        <v>65</v>
      </c>
      <c r="J2" s="2" t="s">
        <v>66</v>
      </c>
      <c r="K2" s="2" t="s">
        <v>61</v>
      </c>
      <c r="L2" s="6">
        <v>9.954025898E9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71</v>
      </c>
      <c r="R2" s="5">
        <v>31941.0</v>
      </c>
      <c r="S2" s="2" t="s">
        <v>59</v>
      </c>
      <c r="T2" s="2" t="s">
        <v>72</v>
      </c>
      <c r="U2" s="2" t="s">
        <v>37</v>
      </c>
      <c r="V2" s="5">
        <v>44531.0</v>
      </c>
    </row>
    <row r="3">
      <c r="A3" s="3">
        <v>44833.875182442134</v>
      </c>
      <c r="B3" s="2" t="s">
        <v>114</v>
      </c>
      <c r="C3" s="2" t="s">
        <v>115</v>
      </c>
      <c r="D3" s="7" t="s">
        <v>116</v>
      </c>
      <c r="E3" s="5">
        <v>44833.0</v>
      </c>
      <c r="F3" s="2" t="b">
        <v>1</v>
      </c>
      <c r="G3" s="2" t="s">
        <v>25</v>
      </c>
      <c r="H3" s="2" t="s">
        <v>117</v>
      </c>
      <c r="I3" s="2" t="s">
        <v>118</v>
      </c>
      <c r="J3" s="2" t="s">
        <v>66</v>
      </c>
      <c r="K3" s="2" t="s">
        <v>114</v>
      </c>
      <c r="L3" s="6">
        <v>8.638801293E9</v>
      </c>
      <c r="M3" s="2" t="s">
        <v>119</v>
      </c>
      <c r="N3" s="2" t="s">
        <v>120</v>
      </c>
      <c r="O3" s="2" t="s">
        <v>121</v>
      </c>
      <c r="P3" s="2" t="s">
        <v>70</v>
      </c>
      <c r="Q3" s="2" t="s">
        <v>93</v>
      </c>
      <c r="R3" s="5">
        <v>32160.0</v>
      </c>
      <c r="S3" s="2" t="s">
        <v>35</v>
      </c>
      <c r="T3" s="2" t="s">
        <v>36</v>
      </c>
      <c r="U3" s="2" t="s">
        <v>37</v>
      </c>
      <c r="V3" s="5">
        <v>44243.0</v>
      </c>
    </row>
    <row r="4">
      <c r="A4" s="3">
        <v>44834.37409784722</v>
      </c>
      <c r="B4" s="2" t="s">
        <v>122</v>
      </c>
      <c r="C4" s="2" t="s">
        <v>123</v>
      </c>
      <c r="D4" s="7" t="s">
        <v>124</v>
      </c>
      <c r="E4" s="5">
        <v>44833.0</v>
      </c>
      <c r="F4" s="2" t="b">
        <v>1</v>
      </c>
      <c r="G4" s="2" t="s">
        <v>25</v>
      </c>
      <c r="H4" s="2" t="s">
        <v>125</v>
      </c>
      <c r="I4" s="2" t="s">
        <v>126</v>
      </c>
      <c r="J4" s="2" t="s">
        <v>66</v>
      </c>
      <c r="K4" s="2" t="s">
        <v>122</v>
      </c>
      <c r="L4" s="6">
        <v>7.002272988E9</v>
      </c>
      <c r="M4" s="2" t="s">
        <v>127</v>
      </c>
      <c r="N4" s="2" t="s">
        <v>120</v>
      </c>
      <c r="O4" s="2" t="s">
        <v>121</v>
      </c>
      <c r="P4" s="2" t="s">
        <v>70</v>
      </c>
      <c r="Q4" s="2" t="s">
        <v>128</v>
      </c>
      <c r="R4" s="5">
        <v>31560.0</v>
      </c>
      <c r="S4" s="2" t="s">
        <v>59</v>
      </c>
      <c r="T4" s="2" t="s">
        <v>36</v>
      </c>
      <c r="U4" s="2" t="s">
        <v>37</v>
      </c>
      <c r="V4" s="5">
        <v>44186.0</v>
      </c>
    </row>
    <row r="5">
      <c r="A5" s="3">
        <v>44874.62175453704</v>
      </c>
      <c r="B5" s="2" t="s">
        <v>236</v>
      </c>
      <c r="C5" s="2">
        <v>2.31357870317E11</v>
      </c>
      <c r="D5" s="4" t="s">
        <v>237</v>
      </c>
      <c r="E5" s="5">
        <v>44874.0</v>
      </c>
      <c r="F5" s="2" t="b">
        <v>1</v>
      </c>
      <c r="G5" s="2" t="s">
        <v>25</v>
      </c>
      <c r="H5" s="2" t="s">
        <v>238</v>
      </c>
      <c r="I5" s="2" t="s">
        <v>239</v>
      </c>
      <c r="J5" s="2" t="s">
        <v>99</v>
      </c>
      <c r="K5" s="2" t="s">
        <v>236</v>
      </c>
      <c r="L5" s="14" t="s">
        <v>240</v>
      </c>
      <c r="M5" s="2" t="s">
        <v>241</v>
      </c>
      <c r="N5" s="2" t="s">
        <v>242</v>
      </c>
      <c r="O5" s="2" t="s">
        <v>243</v>
      </c>
      <c r="P5" s="2" t="s">
        <v>244</v>
      </c>
      <c r="Q5" s="2" t="s">
        <v>245</v>
      </c>
      <c r="R5" s="5">
        <v>31652.0</v>
      </c>
      <c r="S5" s="2" t="s">
        <v>59</v>
      </c>
      <c r="T5" s="2" t="s">
        <v>36</v>
      </c>
      <c r="U5" s="2" t="s">
        <v>37</v>
      </c>
      <c r="V5" s="5">
        <v>43970.0</v>
      </c>
    </row>
    <row r="6">
      <c r="A6" s="3">
        <v>44880.52807579861</v>
      </c>
      <c r="B6" s="2" t="s">
        <v>302</v>
      </c>
      <c r="C6" s="2" t="s">
        <v>303</v>
      </c>
      <c r="D6" s="4" t="s">
        <v>304</v>
      </c>
      <c r="E6" s="5">
        <v>44880.0</v>
      </c>
      <c r="F6" s="2" t="b">
        <v>1</v>
      </c>
      <c r="G6" s="2" t="s">
        <v>50</v>
      </c>
      <c r="H6" s="2" t="s">
        <v>305</v>
      </c>
      <c r="I6" s="2" t="s">
        <v>306</v>
      </c>
      <c r="J6" s="2" t="s">
        <v>99</v>
      </c>
      <c r="K6" s="2" t="s">
        <v>302</v>
      </c>
      <c r="L6" s="2">
        <v>8.240612389E9</v>
      </c>
      <c r="M6" s="2" t="s">
        <v>307</v>
      </c>
      <c r="N6" s="2" t="s">
        <v>308</v>
      </c>
      <c r="O6" s="2" t="s">
        <v>309</v>
      </c>
      <c r="P6" s="2" t="s">
        <v>244</v>
      </c>
      <c r="Q6" s="2" t="s">
        <v>310</v>
      </c>
      <c r="R6" s="5">
        <v>32861.0</v>
      </c>
      <c r="S6" s="2" t="s">
        <v>59</v>
      </c>
      <c r="T6" s="2" t="s">
        <v>36</v>
      </c>
      <c r="U6" s="2" t="s">
        <v>37</v>
      </c>
      <c r="V6" s="5">
        <v>42879.0</v>
      </c>
    </row>
    <row r="7">
      <c r="A7" s="3">
        <v>44799.48789113426</v>
      </c>
      <c r="B7" s="2" t="s">
        <v>38</v>
      </c>
      <c r="C7" s="2">
        <v>2.23811231211E11</v>
      </c>
      <c r="D7" s="4" t="s">
        <v>39</v>
      </c>
      <c r="E7" s="5">
        <v>44799.0</v>
      </c>
      <c r="F7" s="2" t="b">
        <v>1</v>
      </c>
      <c r="G7" s="2" t="s">
        <v>25</v>
      </c>
      <c r="H7" s="2" t="s">
        <v>40</v>
      </c>
      <c r="I7" s="2" t="s">
        <v>41</v>
      </c>
      <c r="J7" s="2" t="s">
        <v>42</v>
      </c>
      <c r="K7" s="2" t="s">
        <v>38</v>
      </c>
      <c r="L7" s="6">
        <v>9.850109993E9</v>
      </c>
      <c r="M7" s="2" t="s">
        <v>43</v>
      </c>
      <c r="N7" s="2" t="s">
        <v>44</v>
      </c>
      <c r="O7" s="2" t="s">
        <v>45</v>
      </c>
      <c r="P7" s="2" t="s">
        <v>46</v>
      </c>
      <c r="Q7" s="2" t="s">
        <v>47</v>
      </c>
      <c r="R7" s="5">
        <v>31325.0</v>
      </c>
      <c r="S7" s="2" t="s">
        <v>35</v>
      </c>
      <c r="T7" s="2" t="s">
        <v>36</v>
      </c>
      <c r="U7" s="2" t="s">
        <v>37</v>
      </c>
      <c r="V7" s="5">
        <v>44397.0</v>
      </c>
    </row>
    <row r="8">
      <c r="A8" s="3">
        <v>44882.50229478009</v>
      </c>
      <c r="B8" s="2" t="s">
        <v>311</v>
      </c>
      <c r="C8" s="2">
        <v>2.32118741662E11</v>
      </c>
      <c r="D8" s="4" t="s">
        <v>312</v>
      </c>
      <c r="E8" s="5">
        <v>44882.0</v>
      </c>
      <c r="F8" s="1" t="b">
        <v>0</v>
      </c>
      <c r="G8" s="2" t="s">
        <v>25</v>
      </c>
      <c r="H8" s="2" t="s">
        <v>313</v>
      </c>
      <c r="I8" s="2" t="s">
        <v>314</v>
      </c>
      <c r="J8" s="2" t="s">
        <v>53</v>
      </c>
      <c r="K8" s="2" t="s">
        <v>315</v>
      </c>
      <c r="L8" s="2">
        <v>7.842615141E9</v>
      </c>
      <c r="M8" s="2" t="s">
        <v>316</v>
      </c>
      <c r="N8" s="2" t="s">
        <v>317</v>
      </c>
      <c r="O8" s="2" t="s">
        <v>318</v>
      </c>
      <c r="P8" s="2" t="s">
        <v>319</v>
      </c>
      <c r="Q8" s="2" t="s">
        <v>320</v>
      </c>
      <c r="R8" s="5">
        <v>32968.0</v>
      </c>
      <c r="S8" s="2" t="s">
        <v>35</v>
      </c>
      <c r="T8" s="2" t="s">
        <v>36</v>
      </c>
      <c r="U8" s="2" t="s">
        <v>83</v>
      </c>
      <c r="V8" s="5">
        <v>43737.0</v>
      </c>
    </row>
    <row r="9">
      <c r="A9" s="3">
        <v>44799.977142488424</v>
      </c>
      <c r="B9" s="2" t="s">
        <v>48</v>
      </c>
      <c r="C9" s="2">
        <v>2.23216059893E11</v>
      </c>
      <c r="D9" s="4" t="s">
        <v>49</v>
      </c>
      <c r="E9" s="5">
        <v>44793.0</v>
      </c>
      <c r="F9" s="2" t="b">
        <v>0</v>
      </c>
      <c r="G9" s="2" t="s">
        <v>50</v>
      </c>
      <c r="H9" s="2" t="s">
        <v>51</v>
      </c>
      <c r="I9" s="2" t="s">
        <v>52</v>
      </c>
      <c r="J9" s="2" t="s">
        <v>53</v>
      </c>
      <c r="K9" s="2" t="s">
        <v>48</v>
      </c>
      <c r="L9" s="6">
        <v>8.989879089E9</v>
      </c>
      <c r="M9" s="2" t="s">
        <v>54</v>
      </c>
      <c r="N9" s="2" t="s">
        <v>55</v>
      </c>
      <c r="O9" s="2" t="s">
        <v>56</v>
      </c>
      <c r="P9" s="2" t="s">
        <v>57</v>
      </c>
      <c r="Q9" s="2" t="s">
        <v>58</v>
      </c>
      <c r="R9" s="5">
        <v>30425.0</v>
      </c>
      <c r="S9" s="2" t="s">
        <v>59</v>
      </c>
      <c r="T9" s="2" t="s">
        <v>36</v>
      </c>
      <c r="U9" s="2" t="s">
        <v>60</v>
      </c>
      <c r="V9" s="5">
        <v>43818.0</v>
      </c>
    </row>
    <row r="10">
      <c r="A10" s="3">
        <v>44832.83952952546</v>
      </c>
      <c r="B10" s="2" t="s">
        <v>104</v>
      </c>
      <c r="C10" s="2">
        <v>2.27195069212E11</v>
      </c>
      <c r="D10" s="7" t="s">
        <v>105</v>
      </c>
      <c r="E10" s="5">
        <v>44832.0</v>
      </c>
      <c r="F10" s="2" t="b">
        <v>0</v>
      </c>
      <c r="G10" s="2" t="s">
        <v>106</v>
      </c>
      <c r="H10" s="2" t="s">
        <v>107</v>
      </c>
      <c r="I10" s="2" t="s">
        <v>108</v>
      </c>
      <c r="J10" s="2" t="s">
        <v>66</v>
      </c>
      <c r="K10" s="2" t="s">
        <v>104</v>
      </c>
      <c r="L10" s="6">
        <v>9.516890766E9</v>
      </c>
      <c r="M10" s="2" t="s">
        <v>109</v>
      </c>
      <c r="N10" s="2" t="s">
        <v>110</v>
      </c>
      <c r="O10" s="2" t="s">
        <v>111</v>
      </c>
      <c r="P10" s="2" t="s">
        <v>112</v>
      </c>
      <c r="Q10" s="2" t="s">
        <v>58</v>
      </c>
      <c r="R10" s="5">
        <v>28362.0</v>
      </c>
      <c r="S10" s="2" t="s">
        <v>35</v>
      </c>
      <c r="T10" s="2" t="s">
        <v>72</v>
      </c>
      <c r="U10" s="2" t="s">
        <v>113</v>
      </c>
      <c r="V10" s="5">
        <v>43819.0</v>
      </c>
    </row>
    <row r="11">
      <c r="A11" s="3">
        <v>44839.489236134265</v>
      </c>
      <c r="B11" s="2" t="s">
        <v>129</v>
      </c>
      <c r="C11" s="2">
        <v>2.27860277236E11</v>
      </c>
      <c r="D11" s="4" t="s">
        <v>130</v>
      </c>
      <c r="E11" s="5">
        <v>44839.0</v>
      </c>
      <c r="F11" s="2" t="b">
        <v>1</v>
      </c>
      <c r="G11" s="2" t="s">
        <v>25</v>
      </c>
      <c r="H11" s="2" t="s">
        <v>131</v>
      </c>
      <c r="I11" s="2" t="s">
        <v>132</v>
      </c>
      <c r="J11" s="2" t="s">
        <v>66</v>
      </c>
      <c r="K11" s="2" t="s">
        <v>129</v>
      </c>
      <c r="L11" s="6">
        <v>9.424902884E9</v>
      </c>
      <c r="M11" s="2" t="s">
        <v>133</v>
      </c>
      <c r="N11" s="2" t="s">
        <v>133</v>
      </c>
      <c r="O11" s="2" t="s">
        <v>134</v>
      </c>
      <c r="P11" s="2" t="s">
        <v>135</v>
      </c>
      <c r="Q11" s="2" t="s">
        <v>136</v>
      </c>
      <c r="R11" s="5">
        <v>29677.0</v>
      </c>
      <c r="S11" s="2" t="s">
        <v>35</v>
      </c>
      <c r="T11" s="2" t="s">
        <v>36</v>
      </c>
      <c r="U11" s="2" t="s">
        <v>60</v>
      </c>
      <c r="V11" s="5">
        <v>43808.0</v>
      </c>
    </row>
    <row r="12">
      <c r="A12" s="3">
        <v>44829.94236857639</v>
      </c>
      <c r="B12" s="2" t="s">
        <v>84</v>
      </c>
      <c r="C12" s="2" t="s">
        <v>85</v>
      </c>
      <c r="D12" s="4" t="s">
        <v>86</v>
      </c>
      <c r="E12" s="5">
        <v>44829.0</v>
      </c>
      <c r="F12" s="2" t="b">
        <v>0</v>
      </c>
      <c r="G12" s="2" t="s">
        <v>25</v>
      </c>
      <c r="H12" s="2" t="s">
        <v>87</v>
      </c>
      <c r="I12" s="2" t="s">
        <v>88</v>
      </c>
      <c r="J12" s="2" t="s">
        <v>66</v>
      </c>
      <c r="K12" s="2" t="s">
        <v>84</v>
      </c>
      <c r="L12" s="8" t="s">
        <v>89</v>
      </c>
      <c r="M12" s="2" t="s">
        <v>90</v>
      </c>
      <c r="N12" s="2" t="s">
        <v>91</v>
      </c>
      <c r="O12" s="2" t="s">
        <v>92</v>
      </c>
      <c r="P12" s="2" t="s">
        <v>85</v>
      </c>
      <c r="Q12" s="2" t="s">
        <v>93</v>
      </c>
      <c r="R12" s="5">
        <v>27575.0</v>
      </c>
      <c r="S12" s="2" t="s">
        <v>59</v>
      </c>
      <c r="T12" s="2" t="s">
        <v>36</v>
      </c>
      <c r="U12" s="2" t="s">
        <v>83</v>
      </c>
      <c r="V12" s="5">
        <v>44411.0</v>
      </c>
    </row>
    <row r="13">
      <c r="A13" s="3">
        <v>44839.57030752314</v>
      </c>
      <c r="B13" s="2" t="s">
        <v>137</v>
      </c>
      <c r="C13" s="2">
        <v>2.27846483127E11</v>
      </c>
      <c r="D13" s="4" t="s">
        <v>138</v>
      </c>
      <c r="E13" s="5">
        <v>44839.0</v>
      </c>
      <c r="F13" s="2" t="b">
        <v>1</v>
      </c>
      <c r="G13" s="2" t="s">
        <v>25</v>
      </c>
      <c r="H13" s="2" t="s">
        <v>139</v>
      </c>
      <c r="I13" s="2" t="s">
        <v>140</v>
      </c>
      <c r="J13" s="2" t="s">
        <v>66</v>
      </c>
      <c r="K13" s="2" t="s">
        <v>137</v>
      </c>
      <c r="L13" s="6">
        <v>7.70951989E9</v>
      </c>
      <c r="M13" s="2" t="s">
        <v>141</v>
      </c>
      <c r="N13" s="2" t="s">
        <v>142</v>
      </c>
      <c r="O13" s="2" t="s">
        <v>134</v>
      </c>
      <c r="P13" s="2" t="s">
        <v>143</v>
      </c>
      <c r="Q13" s="2" t="s">
        <v>144</v>
      </c>
      <c r="R13" s="5" t="s">
        <v>145</v>
      </c>
      <c r="S13" s="2" t="s">
        <v>35</v>
      </c>
      <c r="T13" s="2" t="s">
        <v>36</v>
      </c>
      <c r="U13" s="2" t="s">
        <v>37</v>
      </c>
      <c r="V13" s="5">
        <v>43801.0</v>
      </c>
    </row>
    <row r="14">
      <c r="A14" s="3">
        <v>44858.631165520834</v>
      </c>
      <c r="B14" s="2" t="s">
        <v>172</v>
      </c>
      <c r="C14" s="2" t="s">
        <v>173</v>
      </c>
      <c r="D14" s="4" t="s">
        <v>174</v>
      </c>
      <c r="E14" s="5">
        <v>44858.0</v>
      </c>
      <c r="F14" s="2" t="b">
        <v>1</v>
      </c>
      <c r="G14" s="2" t="s">
        <v>25</v>
      </c>
      <c r="H14" s="2" t="s">
        <v>175</v>
      </c>
      <c r="I14" s="2" t="s">
        <v>176</v>
      </c>
      <c r="J14" s="2" t="s">
        <v>66</v>
      </c>
      <c r="K14" s="2" t="s">
        <v>172</v>
      </c>
      <c r="L14" s="2">
        <v>9.873324763E9</v>
      </c>
      <c r="M14" s="2" t="s">
        <v>177</v>
      </c>
      <c r="N14" s="2" t="s">
        <v>178</v>
      </c>
      <c r="O14" s="2" t="s">
        <v>111</v>
      </c>
      <c r="P14" s="2" t="s">
        <v>143</v>
      </c>
      <c r="Q14" s="2" t="s">
        <v>179</v>
      </c>
      <c r="R14" s="5">
        <v>28550.0</v>
      </c>
      <c r="S14" s="2" t="s">
        <v>35</v>
      </c>
      <c r="T14" s="2" t="s">
        <v>36</v>
      </c>
      <c r="U14" s="2" t="s">
        <v>37</v>
      </c>
      <c r="V14" s="5">
        <v>44291.0</v>
      </c>
    </row>
    <row r="15">
      <c r="A15" s="3">
        <v>44868.683501886575</v>
      </c>
      <c r="B15" s="2" t="s">
        <v>180</v>
      </c>
      <c r="C15" s="2" t="s">
        <v>181</v>
      </c>
      <c r="D15" s="4" t="s">
        <v>182</v>
      </c>
      <c r="E15" s="5">
        <v>44868.0</v>
      </c>
      <c r="F15" s="2" t="b">
        <v>1</v>
      </c>
      <c r="G15" s="2" t="s">
        <v>25</v>
      </c>
      <c r="H15" s="2" t="s">
        <v>183</v>
      </c>
      <c r="I15" s="2" t="s">
        <v>184</v>
      </c>
      <c r="J15" s="2" t="s">
        <v>66</v>
      </c>
      <c r="K15" s="2" t="s">
        <v>185</v>
      </c>
      <c r="L15" s="2">
        <v>8.169845602E9</v>
      </c>
      <c r="M15" s="2" t="s">
        <v>186</v>
      </c>
      <c r="N15" s="2" t="s">
        <v>187</v>
      </c>
      <c r="O15" s="2" t="s">
        <v>134</v>
      </c>
      <c r="P15" s="2" t="s">
        <v>143</v>
      </c>
      <c r="Q15" s="2" t="s">
        <v>188</v>
      </c>
      <c r="R15" s="5">
        <v>29716.0</v>
      </c>
      <c r="S15" s="2" t="s">
        <v>35</v>
      </c>
      <c r="T15" s="2" t="s">
        <v>36</v>
      </c>
      <c r="U15" s="2" t="s">
        <v>60</v>
      </c>
      <c r="V15" s="5">
        <v>38990.0</v>
      </c>
    </row>
    <row r="16">
      <c r="A16" s="3">
        <v>44868.697983356484</v>
      </c>
      <c r="B16" s="2" t="s">
        <v>190</v>
      </c>
      <c r="C16" s="2" t="s">
        <v>191</v>
      </c>
      <c r="D16" s="4" t="s">
        <v>192</v>
      </c>
      <c r="E16" s="5">
        <v>44868.0</v>
      </c>
      <c r="F16" s="2" t="b">
        <v>1</v>
      </c>
      <c r="G16" s="2" t="s">
        <v>106</v>
      </c>
      <c r="H16" s="2" t="s">
        <v>193</v>
      </c>
      <c r="I16" s="2" t="s">
        <v>194</v>
      </c>
      <c r="J16" s="2" t="s">
        <v>66</v>
      </c>
      <c r="K16" s="2" t="s">
        <v>190</v>
      </c>
      <c r="L16" s="2">
        <v>9.826745494E9</v>
      </c>
      <c r="M16" s="2" t="s">
        <v>195</v>
      </c>
      <c r="N16" s="2" t="s">
        <v>196</v>
      </c>
      <c r="O16" s="2" t="s">
        <v>134</v>
      </c>
      <c r="P16" s="2" t="s">
        <v>143</v>
      </c>
      <c r="Q16" s="2" t="s">
        <v>188</v>
      </c>
      <c r="R16" s="5">
        <v>28203.0</v>
      </c>
      <c r="S16" s="2" t="s">
        <v>35</v>
      </c>
      <c r="T16" s="2" t="s">
        <v>36</v>
      </c>
      <c r="U16" s="2" t="s">
        <v>37</v>
      </c>
      <c r="V16" s="5">
        <v>38960.0</v>
      </c>
    </row>
    <row r="17">
      <c r="A17" s="9">
        <v>44869.44583804398</v>
      </c>
      <c r="B17" s="10" t="s">
        <v>206</v>
      </c>
      <c r="C17" s="10" t="s">
        <v>207</v>
      </c>
      <c r="D17" s="11" t="s">
        <v>208</v>
      </c>
      <c r="E17" s="12">
        <v>44869.0</v>
      </c>
      <c r="F17" s="10" t="b">
        <v>1</v>
      </c>
      <c r="G17" s="10" t="s">
        <v>25</v>
      </c>
      <c r="H17" s="10" t="s">
        <v>209</v>
      </c>
      <c r="I17" s="10" t="s">
        <v>210</v>
      </c>
      <c r="J17" s="10" t="s">
        <v>66</v>
      </c>
      <c r="K17" s="10" t="s">
        <v>211</v>
      </c>
      <c r="L17" s="10">
        <v>9.893634466E9</v>
      </c>
      <c r="M17" s="10" t="s">
        <v>212</v>
      </c>
      <c r="N17" s="10" t="s">
        <v>213</v>
      </c>
      <c r="O17" s="10" t="s">
        <v>134</v>
      </c>
      <c r="P17" s="10" t="s">
        <v>143</v>
      </c>
      <c r="Q17" s="10" t="s">
        <v>214</v>
      </c>
      <c r="R17" s="12">
        <v>28940.0</v>
      </c>
      <c r="S17" s="10" t="s">
        <v>35</v>
      </c>
      <c r="T17" s="10" t="s">
        <v>36</v>
      </c>
      <c r="U17" s="10" t="s">
        <v>60</v>
      </c>
      <c r="V17" s="12">
        <v>38997.0</v>
      </c>
      <c r="W17" s="13"/>
      <c r="X17" s="13"/>
      <c r="Y17" s="13"/>
      <c r="Z17" s="13"/>
    </row>
    <row r="18">
      <c r="A18" s="3">
        <v>44877.867832476855</v>
      </c>
      <c r="B18" s="2" t="s">
        <v>246</v>
      </c>
      <c r="C18" s="2" t="s">
        <v>247</v>
      </c>
      <c r="D18" s="4" t="s">
        <v>248</v>
      </c>
      <c r="E18" s="5">
        <v>44877.0</v>
      </c>
      <c r="F18" s="2" t="b">
        <v>1</v>
      </c>
      <c r="G18" s="2" t="s">
        <v>50</v>
      </c>
      <c r="H18" s="2" t="s">
        <v>249</v>
      </c>
      <c r="I18" s="2" t="s">
        <v>250</v>
      </c>
      <c r="J18" s="2" t="s">
        <v>251</v>
      </c>
      <c r="K18" s="2" t="s">
        <v>246</v>
      </c>
      <c r="L18" s="14" t="s">
        <v>252</v>
      </c>
      <c r="M18" s="2" t="s">
        <v>253</v>
      </c>
      <c r="N18" s="2" t="s">
        <v>254</v>
      </c>
      <c r="O18" s="2" t="s">
        <v>255</v>
      </c>
      <c r="P18" s="2" t="s">
        <v>143</v>
      </c>
      <c r="Q18" s="2" t="s">
        <v>251</v>
      </c>
      <c r="R18" s="5">
        <v>32807.0</v>
      </c>
      <c r="S18" s="2" t="s">
        <v>59</v>
      </c>
      <c r="T18" s="2" t="s">
        <v>36</v>
      </c>
      <c r="U18" s="2" t="s">
        <v>83</v>
      </c>
      <c r="V18" s="5">
        <v>43806.0</v>
      </c>
    </row>
    <row r="19">
      <c r="A19" s="3">
        <v>44878.42254474537</v>
      </c>
      <c r="B19" s="2" t="s">
        <v>275</v>
      </c>
      <c r="C19" s="2" t="s">
        <v>276</v>
      </c>
      <c r="D19" s="4" t="s">
        <v>277</v>
      </c>
      <c r="E19" s="5">
        <v>44878.0</v>
      </c>
      <c r="F19" s="2" t="b">
        <v>1</v>
      </c>
      <c r="G19" s="2" t="s">
        <v>25</v>
      </c>
      <c r="H19" s="2" t="s">
        <v>278</v>
      </c>
      <c r="I19" s="2" t="s">
        <v>279</v>
      </c>
      <c r="J19" s="2" t="s">
        <v>66</v>
      </c>
      <c r="K19" s="2" t="s">
        <v>280</v>
      </c>
      <c r="L19" s="2">
        <v>8.98945491E9</v>
      </c>
      <c r="M19" s="2" t="s">
        <v>281</v>
      </c>
      <c r="N19" s="2" t="s">
        <v>282</v>
      </c>
      <c r="O19" s="2" t="s">
        <v>283</v>
      </c>
      <c r="P19" s="2" t="s">
        <v>143</v>
      </c>
      <c r="Q19" s="2" t="s">
        <v>284</v>
      </c>
      <c r="R19" s="5">
        <v>31387.0</v>
      </c>
      <c r="S19" s="2" t="s">
        <v>35</v>
      </c>
      <c r="T19" s="2" t="s">
        <v>36</v>
      </c>
      <c r="U19" s="2" t="s">
        <v>83</v>
      </c>
      <c r="V19" s="5">
        <v>44181.0</v>
      </c>
    </row>
    <row r="20">
      <c r="A20" s="3">
        <v>44879.41726732639</v>
      </c>
      <c r="B20" s="2" t="s">
        <v>285</v>
      </c>
      <c r="C20" s="2" t="s">
        <v>286</v>
      </c>
      <c r="D20" s="4" t="s">
        <v>287</v>
      </c>
      <c r="E20" s="5">
        <v>44879.0</v>
      </c>
      <c r="F20" s="2" t="b">
        <v>1</v>
      </c>
      <c r="G20" s="2" t="s">
        <v>25</v>
      </c>
      <c r="H20" s="2" t="s">
        <v>288</v>
      </c>
      <c r="I20" s="2" t="s">
        <v>289</v>
      </c>
      <c r="J20" s="2" t="s">
        <v>66</v>
      </c>
      <c r="K20" s="2" t="s">
        <v>285</v>
      </c>
      <c r="L20" s="2">
        <v>9.407408859E9</v>
      </c>
      <c r="M20" s="2" t="s">
        <v>290</v>
      </c>
      <c r="N20" s="2" t="s">
        <v>291</v>
      </c>
      <c r="O20" s="2" t="s">
        <v>92</v>
      </c>
      <c r="P20" s="2" t="s">
        <v>143</v>
      </c>
      <c r="Q20" s="2" t="s">
        <v>292</v>
      </c>
      <c r="R20" s="5">
        <v>29959.0</v>
      </c>
      <c r="S20" s="2" t="s">
        <v>35</v>
      </c>
      <c r="T20" s="2" t="s">
        <v>36</v>
      </c>
      <c r="U20" s="2" t="s">
        <v>60</v>
      </c>
      <c r="V20" s="5">
        <v>43806.0</v>
      </c>
    </row>
    <row r="21">
      <c r="A21" s="3">
        <v>44879.89951973379</v>
      </c>
      <c r="B21" s="2" t="s">
        <v>293</v>
      </c>
      <c r="C21" s="2" t="s">
        <v>294</v>
      </c>
      <c r="D21" s="7" t="s">
        <v>295</v>
      </c>
      <c r="E21" s="5">
        <v>44879.0</v>
      </c>
      <c r="F21" s="1" t="b">
        <v>0</v>
      </c>
      <c r="G21" s="2" t="s">
        <v>50</v>
      </c>
      <c r="H21" s="2" t="s">
        <v>296</v>
      </c>
      <c r="I21" s="2" t="s">
        <v>297</v>
      </c>
      <c r="J21" s="2" t="s">
        <v>53</v>
      </c>
      <c r="K21" s="2" t="s">
        <v>293</v>
      </c>
      <c r="L21" s="2">
        <v>8.989451888E9</v>
      </c>
      <c r="M21" s="2" t="s">
        <v>298</v>
      </c>
      <c r="N21" s="2" t="s">
        <v>299</v>
      </c>
      <c r="O21" s="2" t="s">
        <v>300</v>
      </c>
      <c r="P21" s="2" t="s">
        <v>143</v>
      </c>
      <c r="Q21" s="2" t="s">
        <v>301</v>
      </c>
      <c r="R21" s="5">
        <v>34674.0</v>
      </c>
      <c r="S21" s="2" t="s">
        <v>59</v>
      </c>
      <c r="T21" s="2" t="s">
        <v>36</v>
      </c>
      <c r="U21" s="2" t="s">
        <v>37</v>
      </c>
      <c r="V21" s="5">
        <v>44026.0</v>
      </c>
    </row>
    <row r="22">
      <c r="A22" s="3">
        <v>44883.49715989584</v>
      </c>
      <c r="B22" s="2" t="s">
        <v>330</v>
      </c>
      <c r="C22" s="2">
        <v>2.32211741949E11</v>
      </c>
      <c r="D22" s="4" t="s">
        <v>331</v>
      </c>
      <c r="E22" s="5">
        <v>44883.0</v>
      </c>
      <c r="F22" s="1" t="b">
        <v>0</v>
      </c>
      <c r="G22" s="2" t="s">
        <v>106</v>
      </c>
      <c r="H22" s="2" t="s">
        <v>332</v>
      </c>
      <c r="I22" s="2" t="s">
        <v>333</v>
      </c>
      <c r="J22" s="2" t="s">
        <v>66</v>
      </c>
      <c r="K22" s="2" t="s">
        <v>334</v>
      </c>
      <c r="L22" s="2">
        <v>9.827824009E9</v>
      </c>
      <c r="M22" s="2" t="s">
        <v>335</v>
      </c>
      <c r="N22" s="2" t="s">
        <v>336</v>
      </c>
      <c r="O22" s="2" t="s">
        <v>134</v>
      </c>
      <c r="P22" s="2" t="s">
        <v>143</v>
      </c>
      <c r="Q22" s="2" t="s">
        <v>337</v>
      </c>
      <c r="R22" s="5">
        <v>32396.0</v>
      </c>
      <c r="S22" s="2" t="s">
        <v>35</v>
      </c>
      <c r="T22" s="2" t="s">
        <v>36</v>
      </c>
      <c r="U22" s="2" t="s">
        <v>60</v>
      </c>
      <c r="V22" s="5">
        <v>43379.0</v>
      </c>
    </row>
    <row r="23">
      <c r="A23" s="3">
        <v>44883.50413663195</v>
      </c>
      <c r="B23" s="2" t="s">
        <v>338</v>
      </c>
      <c r="C23" s="2">
        <v>2.32211740055E11</v>
      </c>
      <c r="D23" s="4" t="s">
        <v>339</v>
      </c>
      <c r="E23" s="5">
        <v>44883.0</v>
      </c>
      <c r="F23" s="1" t="b">
        <v>0</v>
      </c>
      <c r="G23" s="2" t="s">
        <v>106</v>
      </c>
      <c r="H23" s="2" t="s">
        <v>340</v>
      </c>
      <c r="I23" s="2" t="s">
        <v>341</v>
      </c>
      <c r="J23" s="2" t="s">
        <v>66</v>
      </c>
      <c r="K23" s="2" t="s">
        <v>338</v>
      </c>
      <c r="L23" s="2">
        <v>9.098089491E9</v>
      </c>
      <c r="M23" s="2" t="s">
        <v>342</v>
      </c>
      <c r="N23" s="2" t="s">
        <v>187</v>
      </c>
      <c r="O23" s="2" t="s">
        <v>134</v>
      </c>
      <c r="P23" s="2" t="s">
        <v>143</v>
      </c>
      <c r="Q23" s="2" t="s">
        <v>337</v>
      </c>
      <c r="R23" s="5">
        <v>32857.0</v>
      </c>
      <c r="S23" s="2" t="s">
        <v>35</v>
      </c>
      <c r="T23" s="2" t="s">
        <v>36</v>
      </c>
      <c r="U23" s="2" t="s">
        <v>83</v>
      </c>
      <c r="V23" s="5">
        <v>43384.0</v>
      </c>
    </row>
    <row r="24">
      <c r="A24" s="3">
        <v>44884.6208249537</v>
      </c>
      <c r="B24" s="2" t="s">
        <v>375</v>
      </c>
      <c r="C24" s="2" t="s">
        <v>376</v>
      </c>
      <c r="D24" s="4" t="s">
        <v>377</v>
      </c>
      <c r="E24" s="5">
        <v>44884.0</v>
      </c>
      <c r="F24" s="1" t="b">
        <v>0</v>
      </c>
      <c r="G24" s="2" t="s">
        <v>25</v>
      </c>
      <c r="H24" s="2" t="s">
        <v>378</v>
      </c>
      <c r="I24" s="2" t="s">
        <v>379</v>
      </c>
      <c r="J24" s="2" t="s">
        <v>66</v>
      </c>
      <c r="K24" s="2" t="s">
        <v>375</v>
      </c>
      <c r="L24" s="2">
        <v>9.669381144E9</v>
      </c>
      <c r="M24" s="2" t="s">
        <v>380</v>
      </c>
      <c r="N24" s="2" t="s">
        <v>381</v>
      </c>
      <c r="O24" s="2" t="s">
        <v>382</v>
      </c>
      <c r="P24" s="2" t="s">
        <v>143</v>
      </c>
      <c r="Q24" s="2" t="s">
        <v>383</v>
      </c>
      <c r="R24" s="5">
        <v>31268.0</v>
      </c>
      <c r="S24" s="2" t="s">
        <v>35</v>
      </c>
      <c r="T24" s="2" t="s">
        <v>36</v>
      </c>
      <c r="U24" s="2" t="s">
        <v>83</v>
      </c>
      <c r="V24" s="5">
        <v>43815.0</v>
      </c>
    </row>
    <row r="25">
      <c r="A25" s="3">
        <v>44823.75610491898</v>
      </c>
      <c r="B25" s="2" t="s">
        <v>73</v>
      </c>
      <c r="C25" s="2" t="s">
        <v>74</v>
      </c>
      <c r="D25" s="4" t="s">
        <v>75</v>
      </c>
      <c r="E25" s="5">
        <v>44823.0</v>
      </c>
      <c r="F25" s="2" t="b">
        <v>1</v>
      </c>
      <c r="G25" s="2" t="s">
        <v>25</v>
      </c>
      <c r="H25" s="2" t="s">
        <v>76</v>
      </c>
      <c r="I25" s="2" t="s">
        <v>77</v>
      </c>
      <c r="J25" s="2" t="s">
        <v>66</v>
      </c>
      <c r="K25" s="2" t="s">
        <v>73</v>
      </c>
      <c r="L25" s="6">
        <v>8.889119008E9</v>
      </c>
      <c r="M25" s="2" t="s">
        <v>78</v>
      </c>
      <c r="N25" s="2" t="s">
        <v>79</v>
      </c>
      <c r="O25" s="2" t="s">
        <v>80</v>
      </c>
      <c r="P25" s="2" t="s">
        <v>81</v>
      </c>
      <c r="Q25" s="2" t="s">
        <v>82</v>
      </c>
      <c r="R25" s="5">
        <v>28497.0</v>
      </c>
      <c r="S25" s="2" t="s">
        <v>35</v>
      </c>
      <c r="T25" s="2" t="s">
        <v>36</v>
      </c>
      <c r="U25" s="2" t="s">
        <v>83</v>
      </c>
      <c r="V25" s="5">
        <v>43810.0</v>
      </c>
    </row>
    <row r="26">
      <c r="A26" s="3">
        <v>44831.66310681713</v>
      </c>
      <c r="B26" s="2" t="s">
        <v>94</v>
      </c>
      <c r="C26" s="2">
        <v>2.2703790329E11</v>
      </c>
      <c r="D26" s="4" t="s">
        <v>95</v>
      </c>
      <c r="E26" s="5">
        <v>44831.0</v>
      </c>
      <c r="F26" s="2" t="b">
        <v>1</v>
      </c>
      <c r="G26" s="2" t="s">
        <v>96</v>
      </c>
      <c r="H26" s="2" t="s">
        <v>97</v>
      </c>
      <c r="I26" s="2" t="s">
        <v>98</v>
      </c>
      <c r="J26" s="2" t="s">
        <v>99</v>
      </c>
      <c r="K26" s="2" t="s">
        <v>94</v>
      </c>
      <c r="L26" s="6">
        <v>9.711884188E9</v>
      </c>
      <c r="M26" s="2" t="s">
        <v>100</v>
      </c>
      <c r="N26" s="2" t="s">
        <v>101</v>
      </c>
      <c r="O26" s="2" t="s">
        <v>102</v>
      </c>
      <c r="P26" s="2" t="s">
        <v>81</v>
      </c>
      <c r="Q26" s="2" t="s">
        <v>103</v>
      </c>
      <c r="R26" s="5">
        <v>32274.0</v>
      </c>
      <c r="S26" s="2" t="s">
        <v>59</v>
      </c>
      <c r="T26" s="2" t="s">
        <v>72</v>
      </c>
      <c r="U26" s="2" t="s">
        <v>83</v>
      </c>
      <c r="V26" s="5">
        <v>43820.0</v>
      </c>
    </row>
    <row r="27">
      <c r="A27" s="3">
        <v>44844.87649400463</v>
      </c>
      <c r="B27" s="2" t="s">
        <v>154</v>
      </c>
      <c r="C27" s="2">
        <v>2.28342354091E11</v>
      </c>
      <c r="D27" s="4" t="s">
        <v>155</v>
      </c>
      <c r="E27" s="5">
        <v>44844.0</v>
      </c>
      <c r="F27" s="2" t="b">
        <v>1</v>
      </c>
      <c r="G27" s="2" t="s">
        <v>25</v>
      </c>
      <c r="H27" s="2" t="s">
        <v>156</v>
      </c>
      <c r="I27" s="2" t="s">
        <v>157</v>
      </c>
      <c r="J27" s="2" t="s">
        <v>53</v>
      </c>
      <c r="K27" s="2" t="s">
        <v>154</v>
      </c>
      <c r="L27" s="2">
        <v>9.406836894E9</v>
      </c>
      <c r="M27" s="2" t="s">
        <v>158</v>
      </c>
      <c r="N27" s="2" t="s">
        <v>159</v>
      </c>
      <c r="O27" s="2" t="s">
        <v>160</v>
      </c>
      <c r="P27" s="2" t="s">
        <v>81</v>
      </c>
      <c r="Q27" s="2" t="s">
        <v>161</v>
      </c>
      <c r="R27" s="5">
        <v>25790.0</v>
      </c>
      <c r="S27" s="2" t="s">
        <v>59</v>
      </c>
      <c r="T27" s="2" t="s">
        <v>36</v>
      </c>
      <c r="U27" s="2" t="s">
        <v>37</v>
      </c>
      <c r="V27" s="5">
        <v>35251.0</v>
      </c>
    </row>
    <row r="28">
      <c r="A28" s="3">
        <v>44883.57050608796</v>
      </c>
      <c r="B28" s="2" t="s">
        <v>351</v>
      </c>
      <c r="C28" s="2" t="s">
        <v>352</v>
      </c>
      <c r="D28" s="4" t="s">
        <v>353</v>
      </c>
      <c r="E28" s="5">
        <v>44883.0</v>
      </c>
      <c r="F28" s="1" t="b">
        <v>0</v>
      </c>
      <c r="G28" s="2" t="s">
        <v>25</v>
      </c>
      <c r="H28" s="2" t="s">
        <v>354</v>
      </c>
      <c r="I28" s="2" t="s">
        <v>355</v>
      </c>
      <c r="J28" s="2" t="s">
        <v>66</v>
      </c>
      <c r="K28" s="2" t="s">
        <v>351</v>
      </c>
      <c r="L28" s="2">
        <v>9.926908007E9</v>
      </c>
      <c r="M28" s="2" t="s">
        <v>356</v>
      </c>
      <c r="N28" s="2" t="s">
        <v>357</v>
      </c>
      <c r="O28" s="2" t="s">
        <v>134</v>
      </c>
      <c r="P28" s="2" t="s">
        <v>81</v>
      </c>
      <c r="Q28" s="2" t="s">
        <v>71</v>
      </c>
      <c r="R28" s="5">
        <v>29793.0</v>
      </c>
      <c r="S28" s="2" t="s">
        <v>35</v>
      </c>
      <c r="T28" s="2" t="s">
        <v>36</v>
      </c>
      <c r="U28" s="2" t="s">
        <v>37</v>
      </c>
      <c r="V28" s="5">
        <v>43356.0</v>
      </c>
    </row>
    <row r="29">
      <c r="A29" s="3">
        <v>44839.61593408565</v>
      </c>
      <c r="B29" s="2" t="s">
        <v>146</v>
      </c>
      <c r="C29" s="2">
        <v>2.27863749309E11</v>
      </c>
      <c r="D29" s="4" t="s">
        <v>147</v>
      </c>
      <c r="E29" s="5">
        <v>44839.0</v>
      </c>
      <c r="F29" s="2" t="b">
        <v>1</v>
      </c>
      <c r="G29" s="2" t="s">
        <v>25</v>
      </c>
      <c r="H29" s="2" t="s">
        <v>148</v>
      </c>
      <c r="I29" s="2" t="s">
        <v>149</v>
      </c>
      <c r="J29" s="2" t="s">
        <v>150</v>
      </c>
      <c r="K29" s="2" t="s">
        <v>146</v>
      </c>
      <c r="L29" s="6">
        <v>9.921383768E9</v>
      </c>
      <c r="M29" s="2" t="s">
        <v>151</v>
      </c>
      <c r="N29" s="2" t="s">
        <v>152</v>
      </c>
      <c r="O29" s="2" t="s">
        <v>134</v>
      </c>
      <c r="P29" s="2" t="s">
        <v>153</v>
      </c>
      <c r="Q29" s="2" t="s">
        <v>144</v>
      </c>
      <c r="R29" s="5">
        <v>31933.0</v>
      </c>
      <c r="S29" s="2" t="s">
        <v>35</v>
      </c>
      <c r="T29" s="2" t="s">
        <v>36</v>
      </c>
      <c r="U29" s="2" t="s">
        <v>37</v>
      </c>
      <c r="V29" s="5">
        <v>43801.0</v>
      </c>
    </row>
    <row r="30">
      <c r="A30" s="3">
        <v>44874.51082222222</v>
      </c>
      <c r="B30" s="2" t="s">
        <v>225</v>
      </c>
      <c r="C30" s="2" t="s">
        <v>226</v>
      </c>
      <c r="D30" s="4" t="s">
        <v>227</v>
      </c>
      <c r="E30" s="5">
        <v>44874.0</v>
      </c>
      <c r="F30" s="2" t="b">
        <v>1</v>
      </c>
      <c r="G30" s="2" t="s">
        <v>25</v>
      </c>
      <c r="H30" s="2" t="s">
        <v>228</v>
      </c>
      <c r="I30" s="2" t="s">
        <v>229</v>
      </c>
      <c r="J30" s="2" t="s">
        <v>28</v>
      </c>
      <c r="K30" s="2" t="s">
        <v>225</v>
      </c>
      <c r="L30" s="2" t="s">
        <v>230</v>
      </c>
      <c r="M30" s="2" t="s">
        <v>231</v>
      </c>
      <c r="N30" s="2" t="s">
        <v>232</v>
      </c>
      <c r="O30" s="2" t="s">
        <v>233</v>
      </c>
      <c r="P30" s="2" t="s">
        <v>234</v>
      </c>
      <c r="Q30" s="2" t="s">
        <v>235</v>
      </c>
      <c r="R30" s="5">
        <v>30704.0</v>
      </c>
      <c r="S30" s="2" t="s">
        <v>35</v>
      </c>
      <c r="T30" s="2" t="s">
        <v>36</v>
      </c>
      <c r="U30" s="2" t="s">
        <v>37</v>
      </c>
      <c r="V30" s="5">
        <v>44184.0</v>
      </c>
    </row>
    <row r="31">
      <c r="A31" s="3">
        <v>44853.605695335646</v>
      </c>
      <c r="B31" s="2" t="s">
        <v>162</v>
      </c>
      <c r="C31" s="2" t="s">
        <v>163</v>
      </c>
      <c r="D31" s="4" t="s">
        <v>164</v>
      </c>
      <c r="E31" s="5">
        <v>44853.0</v>
      </c>
      <c r="F31" s="2" t="b">
        <v>1</v>
      </c>
      <c r="G31" s="2" t="s">
        <v>106</v>
      </c>
      <c r="H31" s="2" t="s">
        <v>165</v>
      </c>
      <c r="I31" s="2" t="s">
        <v>166</v>
      </c>
      <c r="J31" s="2" t="s">
        <v>99</v>
      </c>
      <c r="K31" s="2" t="s">
        <v>162</v>
      </c>
      <c r="L31" s="2">
        <v>9.529141725E9</v>
      </c>
      <c r="M31" s="2" t="s">
        <v>167</v>
      </c>
      <c r="N31" s="2" t="s">
        <v>168</v>
      </c>
      <c r="O31" s="2" t="s">
        <v>169</v>
      </c>
      <c r="P31" s="2" t="s">
        <v>170</v>
      </c>
      <c r="Q31" s="2" t="s">
        <v>171</v>
      </c>
      <c r="R31" s="5">
        <v>33881.0</v>
      </c>
      <c r="S31" s="2" t="s">
        <v>35</v>
      </c>
      <c r="T31" s="2" t="s">
        <v>36</v>
      </c>
      <c r="U31" s="2" t="s">
        <v>113</v>
      </c>
      <c r="V31" s="5">
        <v>43810.0</v>
      </c>
    </row>
    <row r="32">
      <c r="A32" s="3">
        <v>44868.89541711805</v>
      </c>
      <c r="B32" s="2" t="s">
        <v>197</v>
      </c>
      <c r="C32" s="2">
        <v>2.30772874877E11</v>
      </c>
      <c r="D32" s="4" t="s">
        <v>198</v>
      </c>
      <c r="E32" s="5">
        <v>44868.0</v>
      </c>
      <c r="F32" s="2" t="b">
        <v>1</v>
      </c>
      <c r="G32" s="2" t="s">
        <v>25</v>
      </c>
      <c r="H32" s="2" t="s">
        <v>199</v>
      </c>
      <c r="I32" s="2" t="s">
        <v>200</v>
      </c>
      <c r="J32" s="2" t="s">
        <v>53</v>
      </c>
      <c r="K32" s="2" t="s">
        <v>197</v>
      </c>
      <c r="L32" s="2">
        <v>9.893021786E9</v>
      </c>
      <c r="M32" s="2" t="s">
        <v>201</v>
      </c>
      <c r="N32" s="2" t="s">
        <v>202</v>
      </c>
      <c r="O32" s="2" t="s">
        <v>203</v>
      </c>
      <c r="P32" s="2" t="s">
        <v>204</v>
      </c>
      <c r="Q32" s="2" t="s">
        <v>205</v>
      </c>
      <c r="R32" s="5">
        <v>29328.0</v>
      </c>
      <c r="S32" s="2" t="s">
        <v>59</v>
      </c>
      <c r="T32" s="2" t="s">
        <v>36</v>
      </c>
      <c r="U32" s="2" t="s">
        <v>83</v>
      </c>
      <c r="V32" s="5">
        <v>43813.0</v>
      </c>
    </row>
    <row r="33">
      <c r="A33" s="3">
        <v>44877.96770570602</v>
      </c>
      <c r="B33" s="2" t="s">
        <v>266</v>
      </c>
      <c r="C33" s="2" t="s">
        <v>267</v>
      </c>
      <c r="D33" s="4" t="s">
        <v>268</v>
      </c>
      <c r="E33" s="5">
        <v>44877.0</v>
      </c>
      <c r="F33" s="2" t="b">
        <v>1</v>
      </c>
      <c r="G33" s="2" t="s">
        <v>50</v>
      </c>
      <c r="H33" s="2" t="s">
        <v>269</v>
      </c>
      <c r="I33" s="2" t="s">
        <v>270</v>
      </c>
      <c r="J33" s="2" t="s">
        <v>251</v>
      </c>
      <c r="K33" s="2" t="s">
        <v>266</v>
      </c>
      <c r="L33" s="2">
        <v>7.974268388E9</v>
      </c>
      <c r="M33" s="2" t="s">
        <v>271</v>
      </c>
      <c r="N33" s="2" t="s">
        <v>272</v>
      </c>
      <c r="O33" s="2" t="s">
        <v>273</v>
      </c>
      <c r="P33" s="2" t="s">
        <v>204</v>
      </c>
      <c r="Q33" s="2" t="s">
        <v>274</v>
      </c>
      <c r="R33" s="5">
        <v>31863.0</v>
      </c>
      <c r="S33" s="2" t="s">
        <v>59</v>
      </c>
      <c r="T33" s="2" t="s">
        <v>36</v>
      </c>
      <c r="U33" s="2" t="s">
        <v>37</v>
      </c>
      <c r="V33" s="5">
        <v>43809.0</v>
      </c>
    </row>
    <row r="34">
      <c r="A34" s="3">
        <v>44877.92252125</v>
      </c>
      <c r="B34" s="2" t="s">
        <v>256</v>
      </c>
      <c r="C34" s="2" t="s">
        <v>257</v>
      </c>
      <c r="D34" s="4" t="s">
        <v>258</v>
      </c>
      <c r="E34" s="5">
        <v>44877.0</v>
      </c>
      <c r="F34" s="2" t="b">
        <v>1</v>
      </c>
      <c r="G34" s="2" t="s">
        <v>106</v>
      </c>
      <c r="H34" s="2" t="s">
        <v>259</v>
      </c>
      <c r="I34" s="2" t="s">
        <v>260</v>
      </c>
      <c r="J34" s="2" t="s">
        <v>28</v>
      </c>
      <c r="K34" s="2" t="s">
        <v>256</v>
      </c>
      <c r="L34" s="2">
        <v>8.79455038E9</v>
      </c>
      <c r="M34" s="2" t="s">
        <v>261</v>
      </c>
      <c r="N34" s="2" t="s">
        <v>262</v>
      </c>
      <c r="O34" s="2" t="s">
        <v>263</v>
      </c>
      <c r="P34" s="2" t="s">
        <v>264</v>
      </c>
      <c r="Q34" s="2" t="s">
        <v>265</v>
      </c>
      <c r="R34" s="5">
        <v>32150.0</v>
      </c>
      <c r="S34" s="2" t="s">
        <v>35</v>
      </c>
      <c r="T34" s="2" t="s">
        <v>72</v>
      </c>
      <c r="U34" s="2" t="s">
        <v>113</v>
      </c>
      <c r="V34" s="5">
        <v>44846.0</v>
      </c>
    </row>
    <row r="35">
      <c r="A35" s="3">
        <v>44882.608898819446</v>
      </c>
      <c r="B35" s="2" t="s">
        <v>321</v>
      </c>
      <c r="C35" s="2" t="s">
        <v>322</v>
      </c>
      <c r="D35" s="4" t="s">
        <v>323</v>
      </c>
      <c r="E35" s="5">
        <v>44882.0</v>
      </c>
      <c r="F35" s="2" t="b">
        <v>1</v>
      </c>
      <c r="G35" s="2" t="s">
        <v>50</v>
      </c>
      <c r="H35" s="2" t="s">
        <v>324</v>
      </c>
      <c r="I35" s="2" t="s">
        <v>325</v>
      </c>
      <c r="J35" s="2" t="s">
        <v>326</v>
      </c>
      <c r="K35" s="2" t="s">
        <v>321</v>
      </c>
      <c r="L35" s="2">
        <v>9.692154464E9</v>
      </c>
      <c r="M35" s="2" t="s">
        <v>327</v>
      </c>
      <c r="N35" s="2" t="s">
        <v>328</v>
      </c>
      <c r="O35" s="2" t="s">
        <v>329</v>
      </c>
      <c r="P35" s="2" t="s">
        <v>322</v>
      </c>
      <c r="Q35" s="2" t="s">
        <v>93</v>
      </c>
      <c r="R35" s="5">
        <v>32696.0</v>
      </c>
      <c r="S35" s="2" t="s">
        <v>59</v>
      </c>
      <c r="T35" s="2" t="s">
        <v>36</v>
      </c>
      <c r="U35" s="2" t="s">
        <v>60</v>
      </c>
      <c r="V35" s="5">
        <v>44707.0</v>
      </c>
    </row>
    <row r="36">
      <c r="A36" s="3">
        <v>44883.74637141204</v>
      </c>
      <c r="B36" s="2" t="s">
        <v>367</v>
      </c>
      <c r="C36" s="2">
        <v>2.32231576641E11</v>
      </c>
      <c r="D36" s="4" t="s">
        <v>368</v>
      </c>
      <c r="E36" s="5">
        <v>44883.0</v>
      </c>
      <c r="F36" s="2" t="b">
        <v>1</v>
      </c>
      <c r="G36" s="2" t="s">
        <v>96</v>
      </c>
      <c r="H36" s="2" t="s">
        <v>369</v>
      </c>
      <c r="I36" s="2" t="s">
        <v>370</v>
      </c>
      <c r="J36" s="2" t="s">
        <v>326</v>
      </c>
      <c r="K36" s="2" t="s">
        <v>367</v>
      </c>
      <c r="L36" s="2">
        <v>8.598024958E9</v>
      </c>
      <c r="M36" s="2" t="s">
        <v>371</v>
      </c>
      <c r="N36" s="2" t="s">
        <v>372</v>
      </c>
      <c r="O36" s="2" t="s">
        <v>373</v>
      </c>
      <c r="P36" s="2" t="s">
        <v>374</v>
      </c>
      <c r="Q36" s="2" t="s">
        <v>366</v>
      </c>
      <c r="R36" s="5">
        <v>35955.0</v>
      </c>
      <c r="S36" s="2" t="s">
        <v>59</v>
      </c>
      <c r="T36" s="2" t="s">
        <v>72</v>
      </c>
      <c r="U36" s="2" t="s">
        <v>37</v>
      </c>
      <c r="V36" s="5">
        <v>44701.0</v>
      </c>
    </row>
    <row r="37">
      <c r="A37" s="3">
        <v>44883.57382563657</v>
      </c>
      <c r="B37" s="2" t="s">
        <v>358</v>
      </c>
      <c r="C37" s="2">
        <v>2.32284686305E11</v>
      </c>
      <c r="D37" s="4" t="s">
        <v>359</v>
      </c>
      <c r="E37" s="5">
        <v>44883.0</v>
      </c>
      <c r="F37" s="2" t="b">
        <v>1</v>
      </c>
      <c r="G37" s="2" t="s">
        <v>106</v>
      </c>
      <c r="H37" s="2" t="s">
        <v>360</v>
      </c>
      <c r="I37" s="2" t="s">
        <v>361</v>
      </c>
      <c r="J37" s="2" t="s">
        <v>362</v>
      </c>
      <c r="K37" s="2" t="s">
        <v>358</v>
      </c>
      <c r="L37" s="2">
        <v>7.735539085E9</v>
      </c>
      <c r="M37" s="2" t="s">
        <v>363</v>
      </c>
      <c r="N37" s="2" t="s">
        <v>363</v>
      </c>
      <c r="O37" s="2" t="s">
        <v>364</v>
      </c>
      <c r="P37" s="2" t="s">
        <v>365</v>
      </c>
      <c r="Q37" s="2" t="s">
        <v>366</v>
      </c>
      <c r="R37" s="5">
        <v>35951.0</v>
      </c>
      <c r="S37" s="2" t="s">
        <v>35</v>
      </c>
      <c r="T37" s="2" t="s">
        <v>72</v>
      </c>
      <c r="U37" s="2" t="s">
        <v>37</v>
      </c>
      <c r="V37" s="5">
        <v>44706.0</v>
      </c>
    </row>
    <row r="38">
      <c r="A38" s="3">
        <v>44883.56170710648</v>
      </c>
      <c r="B38" s="2" t="s">
        <v>343</v>
      </c>
      <c r="C38" s="2">
        <v>2.32272136738E11</v>
      </c>
      <c r="D38" s="4" t="s">
        <v>344</v>
      </c>
      <c r="E38" s="5">
        <v>44883.0</v>
      </c>
      <c r="F38" s="2" t="b">
        <v>1</v>
      </c>
      <c r="G38" s="2" t="s">
        <v>50</v>
      </c>
      <c r="H38" s="2" t="s">
        <v>345</v>
      </c>
      <c r="I38" s="2" t="s">
        <v>346</v>
      </c>
      <c r="J38" s="2" t="s">
        <v>66</v>
      </c>
      <c r="K38" s="2" t="s">
        <v>343</v>
      </c>
      <c r="L38" s="2">
        <v>8.72889604E9</v>
      </c>
      <c r="M38" s="2" t="s">
        <v>347</v>
      </c>
      <c r="N38" s="2" t="s">
        <v>348</v>
      </c>
      <c r="O38" s="2" t="s">
        <v>349</v>
      </c>
      <c r="P38" s="2" t="s">
        <v>350</v>
      </c>
      <c r="Q38" s="2" t="s">
        <v>93</v>
      </c>
      <c r="R38" s="5">
        <v>32368.0</v>
      </c>
      <c r="S38" s="2" t="s">
        <v>59</v>
      </c>
      <c r="T38" s="2" t="s">
        <v>36</v>
      </c>
      <c r="U38" s="2" t="s">
        <v>60</v>
      </c>
      <c r="V38" s="5">
        <v>42627.0</v>
      </c>
    </row>
    <row r="39">
      <c r="A39" s="3">
        <v>44873.42995828704</v>
      </c>
      <c r="B39" s="2" t="s">
        <v>215</v>
      </c>
      <c r="C39" s="2" t="s">
        <v>216</v>
      </c>
      <c r="D39" s="7" t="s">
        <v>217</v>
      </c>
      <c r="E39" s="5">
        <v>44873.0</v>
      </c>
      <c r="F39" s="2" t="b">
        <v>1</v>
      </c>
      <c r="G39" s="2" t="s">
        <v>25</v>
      </c>
      <c r="H39" s="2" t="s">
        <v>218</v>
      </c>
      <c r="I39" s="2" t="s">
        <v>219</v>
      </c>
      <c r="J39" s="2" t="s">
        <v>66</v>
      </c>
      <c r="K39" s="2" t="s">
        <v>215</v>
      </c>
      <c r="L39" s="2">
        <v>9.791317121E9</v>
      </c>
      <c r="M39" s="2" t="s">
        <v>220</v>
      </c>
      <c r="N39" s="2" t="s">
        <v>221</v>
      </c>
      <c r="O39" s="2" t="s">
        <v>222</v>
      </c>
      <c r="P39" s="2" t="s">
        <v>223</v>
      </c>
      <c r="Q39" s="2" t="s">
        <v>224</v>
      </c>
      <c r="R39" s="5">
        <v>30720.0</v>
      </c>
      <c r="S39" s="2" t="s">
        <v>35</v>
      </c>
      <c r="T39" s="2" t="s">
        <v>36</v>
      </c>
      <c r="U39" s="2" t="s">
        <v>83</v>
      </c>
      <c r="V39" s="5">
        <v>44410.0</v>
      </c>
    </row>
  </sheetData>
  <hyperlinks>
    <hyperlink r:id="rId1" ref="D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</hyperlinks>
  <drawing r:id="rId4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42.63"/>
    <col customWidth="1" hidden="1" min="6" max="6" width="29.5"/>
    <col hidden="1" min="7" max="8" width="12.63"/>
    <col customWidth="1" min="9" max="9" width="20.88"/>
  </cols>
  <sheetData>
    <row r="1">
      <c r="A1" s="16" t="s">
        <v>600</v>
      </c>
      <c r="B1" s="2" t="s">
        <v>25</v>
      </c>
      <c r="C1" s="2" t="s">
        <v>506</v>
      </c>
      <c r="D1" s="2" t="s">
        <v>507</v>
      </c>
      <c r="E1" s="16" t="str">
        <f t="shared" ref="E1:E56" si="1">CONCATENATE(A1," ",B1," ",C1," ",D1)</f>
        <v>FIP-VI/HRDC/01 Dr. Arvind Kumar  Deshmukh </v>
      </c>
      <c r="F1" s="15" t="s">
        <v>601</v>
      </c>
      <c r="G1" s="2" t="s">
        <v>99</v>
      </c>
      <c r="H1" s="2" t="s">
        <v>503</v>
      </c>
      <c r="I1" s="2">
        <v>9.826989189E9</v>
      </c>
    </row>
    <row r="2">
      <c r="A2" s="16" t="s">
        <v>602</v>
      </c>
      <c r="B2" s="2" t="s">
        <v>25</v>
      </c>
      <c r="C2" s="2" t="s">
        <v>40</v>
      </c>
      <c r="D2" s="2" t="s">
        <v>41</v>
      </c>
      <c r="E2" s="16" t="str">
        <f t="shared" si="1"/>
        <v>FIP-VI/HRDC/02 Dr. Atul Jaybhaye</v>
      </c>
      <c r="F2" s="16" t="s">
        <v>602</v>
      </c>
      <c r="G2" s="2" t="s">
        <v>42</v>
      </c>
      <c r="H2" s="2" t="s">
        <v>38</v>
      </c>
      <c r="I2" s="6">
        <v>9.850109993E9</v>
      </c>
    </row>
    <row r="3">
      <c r="A3" s="16" t="s">
        <v>603</v>
      </c>
      <c r="B3" s="2" t="s">
        <v>25</v>
      </c>
      <c r="C3" s="2" t="s">
        <v>87</v>
      </c>
      <c r="D3" s="2" t="s">
        <v>88</v>
      </c>
      <c r="E3" s="16" t="str">
        <f t="shared" si="1"/>
        <v>FIP-VI/HRDC/03 Dr. Babita Rathore</v>
      </c>
      <c r="F3" s="16" t="s">
        <v>604</v>
      </c>
      <c r="G3" s="2" t="s">
        <v>66</v>
      </c>
      <c r="H3" s="2" t="s">
        <v>84</v>
      </c>
      <c r="I3" s="6">
        <v>8.120442777E9</v>
      </c>
    </row>
    <row r="4">
      <c r="A4" s="16" t="s">
        <v>605</v>
      </c>
      <c r="B4" s="2" t="s">
        <v>25</v>
      </c>
      <c r="C4" s="2" t="s">
        <v>139</v>
      </c>
      <c r="D4" s="2" t="s">
        <v>140</v>
      </c>
      <c r="E4" s="16" t="str">
        <f t="shared" si="1"/>
        <v>FIP-VI/HRDC/04 Dr. Balu Tikhe</v>
      </c>
      <c r="F4" s="16" t="s">
        <v>606</v>
      </c>
      <c r="G4" s="2" t="s">
        <v>66</v>
      </c>
      <c r="H4" s="2" t="s">
        <v>137</v>
      </c>
      <c r="I4" s="6">
        <v>7.70951989E9</v>
      </c>
    </row>
    <row r="5">
      <c r="A5" s="16" t="s">
        <v>607</v>
      </c>
      <c r="B5" s="2" t="s">
        <v>25</v>
      </c>
      <c r="C5" s="2" t="s">
        <v>228</v>
      </c>
      <c r="D5" s="2" t="s">
        <v>229</v>
      </c>
      <c r="E5" s="16" t="str">
        <f t="shared" si="1"/>
        <v>FIP-VI/HRDC/05 Dr. Chandra Shekhar Pandey</v>
      </c>
      <c r="F5" s="16" t="s">
        <v>608</v>
      </c>
      <c r="G5" s="2" t="s">
        <v>28</v>
      </c>
      <c r="H5" s="2" t="s">
        <v>225</v>
      </c>
      <c r="I5" s="2">
        <v>7.985532623E9</v>
      </c>
    </row>
    <row r="6" ht="31.5" customHeight="1">
      <c r="A6" s="16" t="s">
        <v>604</v>
      </c>
      <c r="B6" s="2" t="s">
        <v>25</v>
      </c>
      <c r="C6" s="2" t="s">
        <v>64</v>
      </c>
      <c r="D6" s="2" t="s">
        <v>65</v>
      </c>
      <c r="E6" s="16" t="str">
        <f t="shared" si="1"/>
        <v>FIP-VI/HRDC/06 Dr. DHARITREE DUTTA</v>
      </c>
      <c r="F6" s="16" t="s">
        <v>605</v>
      </c>
      <c r="G6" s="2" t="s">
        <v>66</v>
      </c>
      <c r="H6" s="2" t="s">
        <v>61</v>
      </c>
      <c r="I6" s="6">
        <v>9.954025898E9</v>
      </c>
    </row>
    <row r="7">
      <c r="A7" s="16" t="s">
        <v>609</v>
      </c>
      <c r="B7" s="2" t="s">
        <v>25</v>
      </c>
      <c r="C7" s="2" t="s">
        <v>378</v>
      </c>
      <c r="D7" s="2" t="s">
        <v>379</v>
      </c>
      <c r="E7" s="16" t="str">
        <f t="shared" si="1"/>
        <v>FIP-VI/HRDC/07 Dr. Dharmu Prasad Kushwaha</v>
      </c>
      <c r="F7" s="16" t="s">
        <v>610</v>
      </c>
      <c r="G7" s="2" t="s">
        <v>66</v>
      </c>
      <c r="H7" s="2" t="s">
        <v>375</v>
      </c>
      <c r="I7" s="2">
        <v>9.669381144E9</v>
      </c>
    </row>
    <row r="8">
      <c r="A8" s="16" t="s">
        <v>611</v>
      </c>
      <c r="B8" s="2" t="s">
        <v>25</v>
      </c>
      <c r="C8" s="2" t="s">
        <v>131</v>
      </c>
      <c r="D8" s="2" t="s">
        <v>132</v>
      </c>
      <c r="E8" s="16" t="str">
        <f t="shared" si="1"/>
        <v>FIP-VI/HRDC/08 Dr. DIWAKAR MAHOBIYA</v>
      </c>
      <c r="F8" s="16" t="s">
        <v>612</v>
      </c>
      <c r="G8" s="2" t="s">
        <v>66</v>
      </c>
      <c r="H8" s="2" t="s">
        <v>129</v>
      </c>
      <c r="I8" s="6">
        <v>9.424902884E9</v>
      </c>
    </row>
    <row r="9">
      <c r="A9" s="16" t="s">
        <v>613</v>
      </c>
      <c r="B9" s="2" t="s">
        <v>25</v>
      </c>
      <c r="C9" s="2" t="s">
        <v>175</v>
      </c>
      <c r="D9" s="2" t="s">
        <v>176</v>
      </c>
      <c r="E9" s="16" t="str">
        <f t="shared" si="1"/>
        <v>FIP-VI/HRDC/09 Dr. Girendra Sharma</v>
      </c>
      <c r="F9" s="16" t="s">
        <v>614</v>
      </c>
      <c r="G9" s="2" t="s">
        <v>66</v>
      </c>
      <c r="H9" s="2" t="s">
        <v>172</v>
      </c>
      <c r="I9" s="2">
        <v>9.873324763E9</v>
      </c>
    </row>
    <row r="10">
      <c r="A10" s="16" t="s">
        <v>615</v>
      </c>
      <c r="B10" s="2" t="s">
        <v>25</v>
      </c>
      <c r="C10" s="2" t="s">
        <v>125</v>
      </c>
      <c r="D10" s="2" t="s">
        <v>531</v>
      </c>
      <c r="E10" s="16" t="str">
        <f t="shared" si="1"/>
        <v>FIP-VI/HRDC/10 Dr. Himani Dem</v>
      </c>
      <c r="F10" s="16" t="s">
        <v>616</v>
      </c>
      <c r="G10" s="2" t="s">
        <v>99</v>
      </c>
      <c r="H10" s="2" t="s">
        <v>529</v>
      </c>
      <c r="I10" s="2">
        <v>8.588014411E9</v>
      </c>
    </row>
    <row r="11">
      <c r="A11" s="16" t="s">
        <v>612</v>
      </c>
      <c r="B11" s="2" t="s">
        <v>25</v>
      </c>
      <c r="C11" s="2" t="s">
        <v>125</v>
      </c>
      <c r="D11" s="2" t="s">
        <v>126</v>
      </c>
      <c r="E11" s="16" t="str">
        <f t="shared" si="1"/>
        <v>FIP-VI/HRDC/11 Dr. Himani Medhi</v>
      </c>
      <c r="F11" s="16" t="s">
        <v>615</v>
      </c>
      <c r="G11" s="2" t="s">
        <v>66</v>
      </c>
      <c r="H11" s="2" t="s">
        <v>122</v>
      </c>
      <c r="I11" s="6">
        <v>7.002272988E9</v>
      </c>
    </row>
    <row r="12">
      <c r="A12" s="16" t="s">
        <v>606</v>
      </c>
      <c r="B12" s="2" t="s">
        <v>25</v>
      </c>
      <c r="C12" s="2" t="s">
        <v>26</v>
      </c>
      <c r="D12" s="2" t="s">
        <v>27</v>
      </c>
      <c r="E12" s="16" t="str">
        <f t="shared" si="1"/>
        <v>FIP-VI/HRDC/12 Dr. HRISHIKESH TALUKDAR</v>
      </c>
      <c r="F12" s="16" t="s">
        <v>600</v>
      </c>
      <c r="G12" s="2" t="s">
        <v>28</v>
      </c>
      <c r="H12" s="2" t="s">
        <v>29</v>
      </c>
      <c r="I12" s="6">
        <v>7.002650004E9</v>
      </c>
    </row>
    <row r="13">
      <c r="A13" s="16" t="s">
        <v>617</v>
      </c>
      <c r="B13" s="2" t="s">
        <v>25</v>
      </c>
      <c r="C13" s="2" t="s">
        <v>419</v>
      </c>
      <c r="D13" s="2" t="s">
        <v>420</v>
      </c>
      <c r="E13" s="16" t="str">
        <f t="shared" si="1"/>
        <v>FIP-VI/HRDC/13 Dr. Inderpal Singh</v>
      </c>
      <c r="F13" s="16" t="s">
        <v>618</v>
      </c>
      <c r="G13" s="2" t="s">
        <v>53</v>
      </c>
      <c r="H13" s="2" t="s">
        <v>417</v>
      </c>
      <c r="I13" s="6">
        <v>8.872963151E9</v>
      </c>
    </row>
    <row r="14">
      <c r="A14" s="16" t="s">
        <v>619</v>
      </c>
      <c r="B14" s="2" t="s">
        <v>25</v>
      </c>
      <c r="C14" s="2" t="s">
        <v>278</v>
      </c>
      <c r="D14" s="2" t="s">
        <v>279</v>
      </c>
      <c r="E14" s="16" t="str">
        <f t="shared" si="1"/>
        <v>FIP-VI/HRDC/14 Dr. Jayesh Vaishnav</v>
      </c>
      <c r="F14" s="16" t="s">
        <v>620</v>
      </c>
      <c r="G14" s="2" t="s">
        <v>66</v>
      </c>
      <c r="H14" s="2" t="s">
        <v>280</v>
      </c>
      <c r="I14" s="2">
        <v>8.98945491E9</v>
      </c>
    </row>
    <row r="15">
      <c r="A15" s="16" t="s">
        <v>621</v>
      </c>
      <c r="B15" s="2" t="s">
        <v>25</v>
      </c>
      <c r="C15" s="2" t="s">
        <v>218</v>
      </c>
      <c r="D15" s="2" t="s">
        <v>219</v>
      </c>
      <c r="E15" s="16" t="str">
        <f t="shared" si="1"/>
        <v>FIP-VI/HRDC/15 Dr. K ABRAR AHMED</v>
      </c>
      <c r="F15" s="16" t="s">
        <v>622</v>
      </c>
      <c r="G15" s="2" t="s">
        <v>66</v>
      </c>
      <c r="H15" s="2" t="s">
        <v>215</v>
      </c>
      <c r="I15" s="2">
        <v>9.791317121E9</v>
      </c>
    </row>
    <row r="16">
      <c r="A16" s="16" t="s">
        <v>614</v>
      </c>
      <c r="B16" s="2" t="s">
        <v>25</v>
      </c>
      <c r="C16" s="2" t="s">
        <v>313</v>
      </c>
      <c r="D16" s="2" t="s">
        <v>314</v>
      </c>
      <c r="E16" s="16" t="str">
        <f t="shared" si="1"/>
        <v>FIP-VI/HRDC/16 Dr. krishnanand  Dannana</v>
      </c>
      <c r="F16" s="16" t="s">
        <v>623</v>
      </c>
      <c r="G16" s="2" t="s">
        <v>53</v>
      </c>
      <c r="H16" s="2" t="s">
        <v>315</v>
      </c>
      <c r="I16" s="2">
        <v>7.842615141E9</v>
      </c>
    </row>
    <row r="17">
      <c r="A17" s="16" t="s">
        <v>624</v>
      </c>
      <c r="B17" s="2" t="s">
        <v>25</v>
      </c>
      <c r="C17" s="2" t="s">
        <v>522</v>
      </c>
      <c r="D17" s="2" t="s">
        <v>523</v>
      </c>
      <c r="E17" s="16" t="str">
        <f t="shared" si="1"/>
        <v>FIP-VI/HRDC/17 Dr. Lakhan  Raghuvanshi</v>
      </c>
      <c r="F17" s="15" t="s">
        <v>625</v>
      </c>
      <c r="G17" s="2" t="s">
        <v>66</v>
      </c>
      <c r="H17" s="2" t="s">
        <v>520</v>
      </c>
      <c r="I17" s="2">
        <v>9.993429097E9</v>
      </c>
    </row>
    <row r="18">
      <c r="A18" s="16" t="s">
        <v>626</v>
      </c>
      <c r="B18" s="2" t="s">
        <v>25</v>
      </c>
      <c r="C18" s="2" t="s">
        <v>238</v>
      </c>
      <c r="D18" s="2" t="s">
        <v>239</v>
      </c>
      <c r="E18" s="16" t="str">
        <f t="shared" si="1"/>
        <v>FIP-VI/HRDC/18 Dr. MOBASHSHERA  SADAF</v>
      </c>
      <c r="F18" s="16" t="s">
        <v>627</v>
      </c>
      <c r="G18" s="2" t="s">
        <v>99</v>
      </c>
      <c r="H18" s="2" t="s">
        <v>236</v>
      </c>
      <c r="I18" s="2">
        <v>6.38772427E9</v>
      </c>
    </row>
    <row r="19">
      <c r="A19" s="16" t="s">
        <v>628</v>
      </c>
      <c r="B19" s="2" t="s">
        <v>25</v>
      </c>
      <c r="C19" s="2" t="s">
        <v>199</v>
      </c>
      <c r="D19" s="2" t="s">
        <v>200</v>
      </c>
      <c r="E19" s="16" t="str">
        <f t="shared" si="1"/>
        <v>FIP-VI/HRDC/19 Dr. Mumtaz  Azad</v>
      </c>
      <c r="F19" s="16" t="s">
        <v>628</v>
      </c>
      <c r="G19" s="2" t="s">
        <v>53</v>
      </c>
      <c r="H19" s="2" t="s">
        <v>197</v>
      </c>
      <c r="I19" s="2">
        <v>9.893021786E9</v>
      </c>
    </row>
    <row r="20">
      <c r="A20" s="16" t="s">
        <v>622</v>
      </c>
      <c r="B20" s="2" t="s">
        <v>25</v>
      </c>
      <c r="C20" s="2" t="s">
        <v>117</v>
      </c>
      <c r="D20" s="2" t="s">
        <v>118</v>
      </c>
      <c r="E20" s="16" t="str">
        <f t="shared" si="1"/>
        <v>FIP-VI/HRDC/21 Dr. Pankaj Kalita</v>
      </c>
      <c r="F20" s="16" t="s">
        <v>613</v>
      </c>
      <c r="G20" s="2" t="s">
        <v>66</v>
      </c>
      <c r="H20" s="2" t="s">
        <v>114</v>
      </c>
      <c r="I20" s="6">
        <v>8.638801293E9</v>
      </c>
    </row>
    <row r="21">
      <c r="A21" s="16" t="s">
        <v>608</v>
      </c>
      <c r="B21" s="2" t="s">
        <v>25</v>
      </c>
      <c r="C21" s="2" t="s">
        <v>76</v>
      </c>
      <c r="D21" s="2" t="s">
        <v>77</v>
      </c>
      <c r="E21" s="16" t="str">
        <f t="shared" si="1"/>
        <v>FIP-VI/HRDC/22 Dr. Parmanand  Patidar</v>
      </c>
      <c r="F21" s="16" t="s">
        <v>607</v>
      </c>
      <c r="G21" s="2" t="s">
        <v>66</v>
      </c>
      <c r="H21" s="2" t="s">
        <v>73</v>
      </c>
      <c r="I21" s="6">
        <v>8.889119008E9</v>
      </c>
    </row>
    <row r="22">
      <c r="A22" s="16" t="s">
        <v>627</v>
      </c>
      <c r="B22" s="2" t="s">
        <v>25</v>
      </c>
      <c r="C22" s="2" t="s">
        <v>483</v>
      </c>
      <c r="D22" s="2" t="s">
        <v>484</v>
      </c>
      <c r="E22" s="16" t="str">
        <f t="shared" si="1"/>
        <v>FIP-VI/HRDC/23 Dr. PUNEET SAMAIYA</v>
      </c>
      <c r="F22" s="16" t="s">
        <v>629</v>
      </c>
      <c r="G22" s="2" t="s">
        <v>66</v>
      </c>
      <c r="H22" s="2" t="s">
        <v>480</v>
      </c>
      <c r="I22" s="2">
        <v>8.756110866E9</v>
      </c>
    </row>
    <row r="23">
      <c r="A23" s="16" t="s">
        <v>630</v>
      </c>
      <c r="B23" s="2" t="s">
        <v>25</v>
      </c>
      <c r="C23" s="2" t="s">
        <v>288</v>
      </c>
      <c r="D23" s="2" t="s">
        <v>289</v>
      </c>
      <c r="E23" s="16" t="str">
        <f t="shared" si="1"/>
        <v>FIP-VI/HRDC/24 Dr. Ritesh Singare</v>
      </c>
      <c r="F23" s="16" t="s">
        <v>631</v>
      </c>
      <c r="G23" s="2" t="s">
        <v>66</v>
      </c>
      <c r="H23" s="2" t="s">
        <v>285</v>
      </c>
      <c r="I23" s="2">
        <v>9.407408859E9</v>
      </c>
    </row>
    <row r="24">
      <c r="A24" s="16" t="s">
        <v>632</v>
      </c>
      <c r="B24" s="2" t="s">
        <v>25</v>
      </c>
      <c r="C24" s="2" t="s">
        <v>437</v>
      </c>
      <c r="D24" s="2" t="s">
        <v>438</v>
      </c>
      <c r="E24" s="16" t="str">
        <f t="shared" si="1"/>
        <v>FIP-VI/HRDC/25 Dr. SATISH  PIPLODE </v>
      </c>
      <c r="F24" s="16" t="s">
        <v>633</v>
      </c>
      <c r="G24" s="2" t="s">
        <v>439</v>
      </c>
      <c r="H24" s="2" t="s">
        <v>434</v>
      </c>
      <c r="I24" s="2">
        <v>9.826835672E9</v>
      </c>
    </row>
    <row r="25">
      <c r="A25" s="16" t="s">
        <v>634</v>
      </c>
      <c r="B25" s="2" t="s">
        <v>25</v>
      </c>
      <c r="C25" s="2" t="s">
        <v>156</v>
      </c>
      <c r="D25" s="2" t="s">
        <v>157</v>
      </c>
      <c r="E25" s="16" t="str">
        <f t="shared" si="1"/>
        <v>FIP-VI/HRDC/26 Dr. Shalini  Tiwari </v>
      </c>
      <c r="F25" s="16" t="s">
        <v>619</v>
      </c>
      <c r="G25" s="2" t="s">
        <v>53</v>
      </c>
      <c r="H25" s="2" t="s">
        <v>154</v>
      </c>
      <c r="I25" s="2">
        <v>9.406836894E9</v>
      </c>
    </row>
    <row r="26">
      <c r="A26" s="16" t="s">
        <v>620</v>
      </c>
      <c r="B26" s="2" t="s">
        <v>25</v>
      </c>
      <c r="C26" s="2" t="s">
        <v>447</v>
      </c>
      <c r="D26" s="2" t="s">
        <v>229</v>
      </c>
      <c r="E26" s="16" t="str">
        <f t="shared" si="1"/>
        <v>FIP-VI/HRDC/27 Dr. Sharad Prakash  Pandey</v>
      </c>
      <c r="F26" s="16" t="s">
        <v>635</v>
      </c>
      <c r="G26" s="2" t="s">
        <v>66</v>
      </c>
      <c r="H26" s="2" t="s">
        <v>445</v>
      </c>
      <c r="I26" s="2">
        <v>9.09828833E9</v>
      </c>
    </row>
    <row r="27">
      <c r="A27" s="16" t="s">
        <v>631</v>
      </c>
      <c r="B27" s="2" t="s">
        <v>25</v>
      </c>
      <c r="C27" s="2" t="s">
        <v>427</v>
      </c>
      <c r="D27" s="2" t="s">
        <v>428</v>
      </c>
      <c r="E27" s="16" t="str">
        <f t="shared" si="1"/>
        <v>FIP-VI/HRDC/28 Dr. Sonesh Poonia </v>
      </c>
      <c r="F27" s="16" t="s">
        <v>636</v>
      </c>
      <c r="G27" s="2" t="s">
        <v>429</v>
      </c>
      <c r="H27" s="2" t="s">
        <v>424</v>
      </c>
      <c r="I27" s="2">
        <v>8.962274946E9</v>
      </c>
    </row>
    <row r="28">
      <c r="A28" s="16" t="s">
        <v>637</v>
      </c>
      <c r="B28" s="2" t="s">
        <v>25</v>
      </c>
      <c r="C28" s="2" t="s">
        <v>183</v>
      </c>
      <c r="D28" s="2" t="s">
        <v>184</v>
      </c>
      <c r="E28" s="16" t="str">
        <f t="shared" si="1"/>
        <v>FIP-VI/HRDC/29 Dr. Sunil Kumar Ahirwar</v>
      </c>
      <c r="F28" s="16" t="s">
        <v>624</v>
      </c>
      <c r="G28" s="2" t="s">
        <v>66</v>
      </c>
      <c r="H28" s="2" t="s">
        <v>185</v>
      </c>
      <c r="I28" s="2">
        <v>8.169845602E9</v>
      </c>
    </row>
    <row r="29">
      <c r="A29" s="16" t="s">
        <v>638</v>
      </c>
      <c r="B29" s="2" t="s">
        <v>25</v>
      </c>
      <c r="C29" s="2" t="s">
        <v>354</v>
      </c>
      <c r="D29" s="2" t="s">
        <v>355</v>
      </c>
      <c r="E29" s="16" t="str">
        <f t="shared" si="1"/>
        <v>FIP-VI/HRDC/30 Dr. Vipin Kumar Kaushik</v>
      </c>
      <c r="F29" s="16" t="s">
        <v>639</v>
      </c>
      <c r="G29" s="2" t="s">
        <v>66</v>
      </c>
      <c r="H29" s="2" t="s">
        <v>351</v>
      </c>
      <c r="I29" s="2">
        <v>9.926908007E9</v>
      </c>
    </row>
    <row r="30">
      <c r="A30" s="16" t="s">
        <v>623</v>
      </c>
      <c r="B30" s="2" t="s">
        <v>25</v>
      </c>
      <c r="C30" s="2" t="s">
        <v>148</v>
      </c>
      <c r="D30" s="2" t="s">
        <v>149</v>
      </c>
      <c r="E30" s="16" t="str">
        <f t="shared" si="1"/>
        <v>FIP-VI/HRDC/31 Dr. Yogesh Shelke</v>
      </c>
      <c r="F30" s="16" t="s">
        <v>617</v>
      </c>
      <c r="G30" s="2" t="s">
        <v>150</v>
      </c>
      <c r="H30" s="2" t="s">
        <v>146</v>
      </c>
      <c r="I30" s="6">
        <v>9.921383768E9</v>
      </c>
    </row>
    <row r="31">
      <c r="A31" s="16" t="s">
        <v>640</v>
      </c>
      <c r="B31" s="2" t="s">
        <v>96</v>
      </c>
      <c r="C31" s="2" t="s">
        <v>404</v>
      </c>
      <c r="D31" s="2" t="s">
        <v>346</v>
      </c>
      <c r="E31" s="16" t="str">
        <f t="shared" si="1"/>
        <v>FIP-VI/HRDC/32 Miss Amandeep  Kaur</v>
      </c>
      <c r="F31" s="16" t="s">
        <v>641</v>
      </c>
      <c r="G31" s="2" t="s">
        <v>66</v>
      </c>
      <c r="H31" s="2" t="s">
        <v>401</v>
      </c>
      <c r="I31" s="6">
        <v>8.437221149E9</v>
      </c>
    </row>
    <row r="32">
      <c r="A32" s="16" t="s">
        <v>642</v>
      </c>
      <c r="B32" s="2" t="s">
        <v>96</v>
      </c>
      <c r="C32" s="2" t="s">
        <v>369</v>
      </c>
      <c r="D32" s="2" t="s">
        <v>370</v>
      </c>
      <c r="E32" s="16" t="str">
        <f t="shared" si="1"/>
        <v>FIP-VI/HRDC/33 Miss ANUPAMA RAUL</v>
      </c>
      <c r="F32" s="16" t="s">
        <v>643</v>
      </c>
      <c r="G32" s="2" t="s">
        <v>326</v>
      </c>
      <c r="H32" s="2" t="s">
        <v>367</v>
      </c>
      <c r="I32" s="2">
        <v>8.598024958E9</v>
      </c>
    </row>
    <row r="33">
      <c r="A33" s="16" t="s">
        <v>644</v>
      </c>
      <c r="B33" s="2" t="s">
        <v>96</v>
      </c>
      <c r="C33" s="2" t="s">
        <v>97</v>
      </c>
      <c r="D33" s="2" t="s">
        <v>98</v>
      </c>
      <c r="E33" s="16" t="str">
        <f t="shared" si="1"/>
        <v>FIP-VI/HRDC/34 Miss POONAM  DHANDE </v>
      </c>
      <c r="F33" s="16" t="s">
        <v>609</v>
      </c>
      <c r="G33" s="2" t="s">
        <v>99</v>
      </c>
      <c r="H33" s="2" t="s">
        <v>94</v>
      </c>
      <c r="I33" s="6">
        <v>9.711884188E9</v>
      </c>
    </row>
    <row r="34">
      <c r="A34" s="16" t="s">
        <v>645</v>
      </c>
      <c r="B34" s="2" t="s">
        <v>106</v>
      </c>
      <c r="C34" s="2" t="s">
        <v>469</v>
      </c>
      <c r="D34" s="2" t="s">
        <v>470</v>
      </c>
      <c r="E34" s="16" t="str">
        <f t="shared" si="1"/>
        <v>FIP-VI/HRDC/35 Mr. Amit Barsana</v>
      </c>
      <c r="F34" s="16" t="s">
        <v>646</v>
      </c>
      <c r="G34" s="2" t="s">
        <v>66</v>
      </c>
      <c r="H34" s="2" t="s">
        <v>466</v>
      </c>
      <c r="I34" s="2">
        <v>8.770106651E9</v>
      </c>
    </row>
    <row r="35">
      <c r="A35" s="16" t="s">
        <v>639</v>
      </c>
      <c r="B35" s="2" t="s">
        <v>106</v>
      </c>
      <c r="C35" s="2" t="s">
        <v>340</v>
      </c>
      <c r="D35" s="2" t="s">
        <v>341</v>
      </c>
      <c r="E35" s="16" t="str">
        <f t="shared" si="1"/>
        <v>FIP-VI/HRDC/36 Mr. Anil Mulewa</v>
      </c>
      <c r="F35" s="16" t="s">
        <v>644</v>
      </c>
      <c r="G35" s="2" t="s">
        <v>66</v>
      </c>
      <c r="H35" s="2" t="s">
        <v>338</v>
      </c>
      <c r="I35" s="2">
        <v>9.098089491E9</v>
      </c>
    </row>
    <row r="36">
      <c r="A36" s="16" t="s">
        <v>647</v>
      </c>
      <c r="B36" s="2" t="s">
        <v>106</v>
      </c>
      <c r="C36" s="2" t="s">
        <v>513</v>
      </c>
      <c r="D36" s="2" t="s">
        <v>514</v>
      </c>
      <c r="E36" s="16" t="str">
        <f t="shared" si="1"/>
        <v>FIP-VI/HRDC/37 Mr. Arjun Randhawe</v>
      </c>
      <c r="F36" s="16" t="s">
        <v>648</v>
      </c>
      <c r="G36" s="2" t="s">
        <v>53</v>
      </c>
      <c r="H36" s="2" t="s">
        <v>510</v>
      </c>
      <c r="I36" s="2">
        <v>9.165647057E9</v>
      </c>
    </row>
    <row r="37">
      <c r="A37" s="16" t="s">
        <v>643</v>
      </c>
      <c r="B37" s="2" t="s">
        <v>106</v>
      </c>
      <c r="C37" s="2" t="s">
        <v>499</v>
      </c>
      <c r="D37" s="2" t="s">
        <v>500</v>
      </c>
      <c r="E37" s="16" t="str">
        <f t="shared" si="1"/>
        <v>FIP-VI/HRDC/38 Mr. Basant Kumar  Ningwal </v>
      </c>
      <c r="F37" s="16" t="s">
        <v>649</v>
      </c>
      <c r="G37" s="2" t="s">
        <v>99</v>
      </c>
      <c r="H37" s="2" t="s">
        <v>496</v>
      </c>
      <c r="I37" s="2">
        <v>9.893896299E9</v>
      </c>
    </row>
    <row r="38">
      <c r="A38" s="16" t="s">
        <v>610</v>
      </c>
      <c r="B38" s="2" t="s">
        <v>106</v>
      </c>
      <c r="C38" s="2" t="s">
        <v>360</v>
      </c>
      <c r="D38" s="2" t="s">
        <v>361</v>
      </c>
      <c r="E38" s="16" t="str">
        <f t="shared" si="1"/>
        <v>FIP-VI/HRDC/39 Mr. Biswajit  Sahu</v>
      </c>
      <c r="F38" s="16" t="s">
        <v>647</v>
      </c>
      <c r="G38" s="2" t="s">
        <v>362</v>
      </c>
      <c r="H38" s="2" t="s">
        <v>358</v>
      </c>
      <c r="I38" s="2">
        <v>7.735539085E9</v>
      </c>
    </row>
    <row r="39">
      <c r="A39" s="16" t="s">
        <v>650</v>
      </c>
      <c r="B39" s="2" t="s">
        <v>106</v>
      </c>
      <c r="C39" s="2" t="s">
        <v>193</v>
      </c>
      <c r="D39" s="2" t="s">
        <v>194</v>
      </c>
      <c r="E39" s="16" t="str">
        <f t="shared" si="1"/>
        <v>FIP-VI/HRDC/40 Mr. Devendra Dohare</v>
      </c>
      <c r="F39" s="16" t="s">
        <v>626</v>
      </c>
      <c r="G39" s="2" t="s">
        <v>66</v>
      </c>
      <c r="H39" s="2" t="s">
        <v>190</v>
      </c>
      <c r="I39" s="2">
        <v>9.826745494E9</v>
      </c>
    </row>
    <row r="40">
      <c r="A40" s="16" t="s">
        <v>651</v>
      </c>
      <c r="B40" s="2" t="s">
        <v>106</v>
      </c>
      <c r="C40" s="2" t="s">
        <v>477</v>
      </c>
      <c r="D40" s="2" t="s">
        <v>478</v>
      </c>
      <c r="E40" s="16" t="str">
        <f t="shared" si="1"/>
        <v>FIP-VI/HRDC/41 Mr. Gourav Jain</v>
      </c>
      <c r="F40" s="16" t="s">
        <v>652</v>
      </c>
      <c r="G40" s="2" t="s">
        <v>66</v>
      </c>
      <c r="H40" s="2" t="s">
        <v>474</v>
      </c>
      <c r="I40" s="2">
        <v>9.827724028E9</v>
      </c>
    </row>
    <row r="41">
      <c r="A41" s="16" t="s">
        <v>641</v>
      </c>
      <c r="B41" s="2" t="s">
        <v>106</v>
      </c>
      <c r="C41" s="2" t="s">
        <v>410</v>
      </c>
      <c r="D41" s="2" t="s">
        <v>411</v>
      </c>
      <c r="E41" s="16" t="str">
        <f t="shared" si="1"/>
        <v>FIP-VI/HRDC/42 Mr. Jinshad Uppukoden</v>
      </c>
      <c r="F41" s="16" t="s">
        <v>653</v>
      </c>
      <c r="G41" s="2" t="s">
        <v>66</v>
      </c>
      <c r="H41" s="2" t="s">
        <v>412</v>
      </c>
      <c r="I41" s="6">
        <v>8.289917312E9</v>
      </c>
    </row>
    <row r="42">
      <c r="A42" s="16" t="s">
        <v>653</v>
      </c>
      <c r="B42" s="2" t="s">
        <v>106</v>
      </c>
      <c r="C42" s="2" t="s">
        <v>332</v>
      </c>
      <c r="D42" s="2" t="s">
        <v>333</v>
      </c>
      <c r="E42" s="16" t="str">
        <f t="shared" si="1"/>
        <v>FIP-VI/HRDC/43 Mr. Ravi Jatola</v>
      </c>
      <c r="F42" s="16" t="s">
        <v>642</v>
      </c>
      <c r="G42" s="2" t="s">
        <v>66</v>
      </c>
      <c r="H42" s="2" t="s">
        <v>334</v>
      </c>
      <c r="I42" s="2">
        <v>9.827824009E9</v>
      </c>
    </row>
    <row r="43">
      <c r="A43" s="16" t="s">
        <v>618</v>
      </c>
      <c r="B43" s="2" t="s">
        <v>106</v>
      </c>
      <c r="C43" s="2" t="s">
        <v>259</v>
      </c>
      <c r="D43" s="2" t="s">
        <v>260</v>
      </c>
      <c r="E43" s="16" t="str">
        <f t="shared" si="1"/>
        <v>FIP-VI/HRDC/44 Mr. SHEVITO THEYO</v>
      </c>
      <c r="F43" s="16" t="s">
        <v>632</v>
      </c>
      <c r="G43" s="2" t="s">
        <v>28</v>
      </c>
      <c r="H43" s="2" t="s">
        <v>256</v>
      </c>
      <c r="I43" s="2">
        <v>8.79455038E9</v>
      </c>
    </row>
    <row r="44">
      <c r="A44" s="16" t="s">
        <v>636</v>
      </c>
      <c r="B44" s="2" t="s">
        <v>106</v>
      </c>
      <c r="C44" s="2" t="s">
        <v>165</v>
      </c>
      <c r="D44" s="2" t="s">
        <v>166</v>
      </c>
      <c r="E44" s="16" t="str">
        <f t="shared" si="1"/>
        <v>FIP-VI/HRDC/45 Mr. VIJAY PAWAR</v>
      </c>
      <c r="F44" s="16" t="s">
        <v>621</v>
      </c>
      <c r="G44" s="2" t="s">
        <v>99</v>
      </c>
      <c r="H44" s="2" t="s">
        <v>162</v>
      </c>
      <c r="I44" s="2">
        <v>9.529141725E9</v>
      </c>
    </row>
    <row r="45">
      <c r="A45" s="16" t="s">
        <v>633</v>
      </c>
      <c r="B45" s="2" t="s">
        <v>106</v>
      </c>
      <c r="C45" s="2" t="s">
        <v>107</v>
      </c>
      <c r="D45" s="2" t="s">
        <v>108</v>
      </c>
      <c r="E45" s="16" t="str">
        <f t="shared" si="1"/>
        <v>FIP-VI/HRDC/46 Mr. Vinod Kumar Kol</v>
      </c>
      <c r="F45" s="16" t="s">
        <v>611</v>
      </c>
      <c r="G45" s="2" t="s">
        <v>66</v>
      </c>
      <c r="H45" s="2" t="s">
        <v>104</v>
      </c>
      <c r="I45" s="6">
        <v>9.516890766E9</v>
      </c>
    </row>
    <row r="46">
      <c r="A46" s="16" t="s">
        <v>635</v>
      </c>
      <c r="B46" s="2" t="s">
        <v>50</v>
      </c>
      <c r="C46" s="2" t="s">
        <v>249</v>
      </c>
      <c r="D46" s="2" t="s">
        <v>250</v>
      </c>
      <c r="E46" s="16" t="str">
        <f t="shared" si="1"/>
        <v>FIP-VI/HRDC/47 Mrs. Afshan Khan</v>
      </c>
      <c r="F46" s="16" t="s">
        <v>630</v>
      </c>
      <c r="G46" s="2" t="s">
        <v>251</v>
      </c>
      <c r="H46" s="2" t="s">
        <v>246</v>
      </c>
      <c r="I46" s="2">
        <v>7.389873486E9</v>
      </c>
    </row>
    <row r="47">
      <c r="A47" s="16" t="s">
        <v>654</v>
      </c>
      <c r="B47" s="2" t="s">
        <v>50</v>
      </c>
      <c r="C47" s="2" t="s">
        <v>269</v>
      </c>
      <c r="D47" s="2" t="s">
        <v>270</v>
      </c>
      <c r="E47" s="16" t="str">
        <f t="shared" si="1"/>
        <v>FIP-VI/HRDC/48 Mrs. ANKITA DIXIT</v>
      </c>
      <c r="F47" s="16" t="s">
        <v>634</v>
      </c>
      <c r="G47" s="2" t="s">
        <v>251</v>
      </c>
      <c r="H47" s="2" t="s">
        <v>266</v>
      </c>
      <c r="I47" s="2">
        <v>7.974268388E9</v>
      </c>
    </row>
    <row r="48">
      <c r="A48" s="16" t="s">
        <v>646</v>
      </c>
      <c r="B48" s="2" t="s">
        <v>50</v>
      </c>
      <c r="C48" s="2" t="s">
        <v>324</v>
      </c>
      <c r="D48" s="2" t="s">
        <v>325</v>
      </c>
      <c r="E48" s="16" t="str">
        <f t="shared" si="1"/>
        <v>FIP-VI/HRDC/50 Mrs. HIMANI SETHI</v>
      </c>
      <c r="F48" s="16" t="s">
        <v>640</v>
      </c>
      <c r="G48" s="2" t="s">
        <v>326</v>
      </c>
      <c r="H48" s="2" t="s">
        <v>321</v>
      </c>
      <c r="I48" s="2">
        <v>9.692154464E9</v>
      </c>
    </row>
    <row r="49">
      <c r="A49" s="16" t="s">
        <v>652</v>
      </c>
      <c r="B49" s="2" t="s">
        <v>50</v>
      </c>
      <c r="C49" s="2" t="s">
        <v>396</v>
      </c>
      <c r="D49" s="2" t="s">
        <v>397</v>
      </c>
      <c r="E49" s="16" t="str">
        <f t="shared" si="1"/>
        <v>FIP-VI/HRDC/51 Mrs. Khriekemhieu  K Mary</v>
      </c>
      <c r="F49" s="16" t="s">
        <v>651</v>
      </c>
      <c r="G49" s="2" t="s">
        <v>66</v>
      </c>
      <c r="H49" s="2" t="s">
        <v>394</v>
      </c>
      <c r="I49" s="6">
        <v>8.118918935E9</v>
      </c>
    </row>
    <row r="50">
      <c r="A50" s="16" t="s">
        <v>629</v>
      </c>
      <c r="B50" s="2" t="s">
        <v>50</v>
      </c>
      <c r="C50" s="2" t="s">
        <v>387</v>
      </c>
      <c r="D50" s="2" t="s">
        <v>388</v>
      </c>
      <c r="E50" s="16" t="str">
        <f t="shared" si="1"/>
        <v>FIP-VI/HRDC/52 Mrs. MOULSHREE  KANUDE</v>
      </c>
      <c r="F50" s="16" t="s">
        <v>650</v>
      </c>
      <c r="G50" s="2" t="s">
        <v>28</v>
      </c>
      <c r="H50" s="2" t="s">
        <v>384</v>
      </c>
      <c r="I50" s="2">
        <v>9.00913115E9</v>
      </c>
    </row>
    <row r="51">
      <c r="A51" s="16" t="s">
        <v>649</v>
      </c>
      <c r="B51" s="2" t="s">
        <v>50</v>
      </c>
      <c r="C51" s="2" t="s">
        <v>345</v>
      </c>
      <c r="D51" s="2" t="s">
        <v>346</v>
      </c>
      <c r="E51" s="16" t="str">
        <f t="shared" si="1"/>
        <v>FIP-VI/HRDC/54 Mrs. Palvinder Kaur</v>
      </c>
      <c r="F51" s="16" t="s">
        <v>645</v>
      </c>
      <c r="G51" s="2" t="s">
        <v>66</v>
      </c>
      <c r="H51" s="2" t="s">
        <v>343</v>
      </c>
      <c r="I51" s="2">
        <v>8.72889604E9</v>
      </c>
    </row>
    <row r="52">
      <c r="A52" s="15" t="s">
        <v>601</v>
      </c>
      <c r="B52" s="2" t="s">
        <v>50</v>
      </c>
      <c r="C52" s="2" t="s">
        <v>454</v>
      </c>
      <c r="D52" s="2" t="s">
        <v>455</v>
      </c>
      <c r="E52" s="16" t="str">
        <f t="shared" si="1"/>
        <v>FIP-VI/HRDC/55 Mrs. Pratibha  Mandloi </v>
      </c>
      <c r="F52" s="16" t="s">
        <v>654</v>
      </c>
      <c r="G52" s="2" t="s">
        <v>53</v>
      </c>
      <c r="H52" s="2" t="s">
        <v>456</v>
      </c>
      <c r="I52" s="2">
        <v>8.770987369E9</v>
      </c>
    </row>
    <row r="53">
      <c r="A53" s="16" t="s">
        <v>648</v>
      </c>
      <c r="B53" s="2" t="s">
        <v>50</v>
      </c>
      <c r="C53" s="2" t="s">
        <v>305</v>
      </c>
      <c r="D53" s="2" t="s">
        <v>306</v>
      </c>
      <c r="E53" s="16" t="str">
        <f t="shared" si="1"/>
        <v>FIP-VI/HRDC/56 Mrs. RIMPI  SARKAR </v>
      </c>
      <c r="F53" s="16" t="s">
        <v>638</v>
      </c>
      <c r="G53" s="2" t="s">
        <v>99</v>
      </c>
      <c r="H53" s="2" t="s">
        <v>302</v>
      </c>
      <c r="I53" s="2">
        <v>8.240612389E9</v>
      </c>
    </row>
    <row r="54">
      <c r="A54" s="15" t="s">
        <v>625</v>
      </c>
      <c r="B54" s="2" t="s">
        <v>50</v>
      </c>
      <c r="C54" s="2" t="s">
        <v>51</v>
      </c>
      <c r="D54" s="2" t="s">
        <v>52</v>
      </c>
      <c r="E54" s="16" t="str">
        <f t="shared" si="1"/>
        <v>FIP-VI/HRDC/57 Mrs. Shivangi Dahiya</v>
      </c>
      <c r="F54" s="16" t="s">
        <v>603</v>
      </c>
      <c r="G54" s="2" t="s">
        <v>53</v>
      </c>
      <c r="H54" s="2" t="s">
        <v>48</v>
      </c>
      <c r="I54" s="6">
        <v>8.989879089E9</v>
      </c>
    </row>
    <row r="55">
      <c r="A55" s="16" t="s">
        <v>616</v>
      </c>
      <c r="B55" s="2" t="s">
        <v>50</v>
      </c>
      <c r="C55" s="2" t="s">
        <v>296</v>
      </c>
      <c r="D55" s="2" t="s">
        <v>297</v>
      </c>
      <c r="E55" s="16" t="str">
        <f t="shared" si="1"/>
        <v>FIP-VI/HRDC/58 Mrs. Shubhkamna Raktale</v>
      </c>
      <c r="F55" s="16" t="s">
        <v>637</v>
      </c>
      <c r="G55" s="2" t="s">
        <v>53</v>
      </c>
      <c r="H55" s="2" t="s">
        <v>293</v>
      </c>
      <c r="I55" s="2">
        <v>8.989451888E9</v>
      </c>
    </row>
    <row r="56">
      <c r="A56" s="15" t="s">
        <v>655</v>
      </c>
      <c r="B56" s="2" t="s">
        <v>50</v>
      </c>
      <c r="C56" s="2" t="s">
        <v>540</v>
      </c>
      <c r="D56" s="2" t="s">
        <v>541</v>
      </c>
      <c r="E56" s="16" t="str">
        <f t="shared" si="1"/>
        <v>FIP-VI/HRDC/59 Mrs. Swati .</v>
      </c>
      <c r="F56" s="15" t="s">
        <v>655</v>
      </c>
      <c r="G56" s="2" t="s">
        <v>66</v>
      </c>
      <c r="H56" s="2" t="s">
        <v>537</v>
      </c>
      <c r="I56" s="2">
        <v>8.447783711E9</v>
      </c>
    </row>
  </sheetData>
  <printOptions gridLines="1" horizontalCentered="1"/>
  <pageMargins bottom="0.75" footer="0.0" header="0.0" left="0.7" right="0.7" top="0.75"/>
  <pageSetup fitToWidth="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25"/>
    <col customWidth="1" min="2" max="3" width="22.5"/>
    <col customWidth="1" min="4" max="4" width="20.0"/>
    <col customWidth="1" min="5" max="5" width="15.75"/>
    <col customWidth="1" min="6" max="6" width="15.0"/>
  </cols>
  <sheetData>
    <row r="1" ht="29.25" customHeight="1">
      <c r="A1" s="18" t="s">
        <v>656</v>
      </c>
    </row>
    <row r="2">
      <c r="A2" s="19" t="s">
        <v>657</v>
      </c>
      <c r="B2" s="19"/>
      <c r="C2" s="19" t="s">
        <v>658</v>
      </c>
      <c r="D2" s="20" t="s">
        <v>9</v>
      </c>
      <c r="E2" s="20" t="s">
        <v>15</v>
      </c>
      <c r="F2" s="19" t="s">
        <v>659</v>
      </c>
    </row>
    <row r="3">
      <c r="A3" s="19">
        <v>1.0</v>
      </c>
      <c r="B3" s="16" t="s">
        <v>600</v>
      </c>
      <c r="C3" s="21" t="s">
        <v>557</v>
      </c>
      <c r="D3" s="22" t="s">
        <v>53</v>
      </c>
      <c r="E3" s="22" t="s">
        <v>33</v>
      </c>
      <c r="F3" s="23">
        <v>7.002650004E9</v>
      </c>
    </row>
    <row r="4">
      <c r="A4" s="19">
        <v>2.0</v>
      </c>
      <c r="B4" s="16" t="s">
        <v>602</v>
      </c>
      <c r="C4" s="21" t="s">
        <v>547</v>
      </c>
      <c r="D4" s="22" t="s">
        <v>42</v>
      </c>
      <c r="E4" s="22" t="s">
        <v>46</v>
      </c>
      <c r="F4" s="23">
        <v>9.850109993E9</v>
      </c>
    </row>
    <row r="5">
      <c r="A5" s="19">
        <v>3.0</v>
      </c>
      <c r="B5" s="16" t="s">
        <v>603</v>
      </c>
      <c r="C5" s="21" t="s">
        <v>597</v>
      </c>
      <c r="D5" s="22" t="s">
        <v>53</v>
      </c>
      <c r="E5" s="22" t="s">
        <v>57</v>
      </c>
      <c r="F5" s="23">
        <v>8.989879089E9</v>
      </c>
    </row>
    <row r="6">
      <c r="A6" s="19">
        <v>4.0</v>
      </c>
      <c r="B6" s="16" t="s">
        <v>605</v>
      </c>
      <c r="C6" s="21" t="s">
        <v>551</v>
      </c>
      <c r="D6" s="22" t="s">
        <v>66</v>
      </c>
      <c r="E6" s="22" t="s">
        <v>70</v>
      </c>
      <c r="F6" s="23">
        <v>9.954025898E9</v>
      </c>
    </row>
    <row r="7">
      <c r="A7" s="19">
        <v>5.0</v>
      </c>
      <c r="B7" s="16" t="s">
        <v>607</v>
      </c>
      <c r="C7" s="21" t="s">
        <v>566</v>
      </c>
      <c r="D7" s="22" t="s">
        <v>66</v>
      </c>
      <c r="E7" s="22" t="s">
        <v>81</v>
      </c>
      <c r="F7" s="23">
        <v>8.889119008E9</v>
      </c>
    </row>
    <row r="8">
      <c r="A8" s="19">
        <v>6.0</v>
      </c>
      <c r="B8" s="16" t="s">
        <v>604</v>
      </c>
      <c r="C8" s="21" t="s">
        <v>548</v>
      </c>
      <c r="D8" s="22" t="s">
        <v>66</v>
      </c>
      <c r="E8" s="22" t="s">
        <v>85</v>
      </c>
      <c r="F8" s="24" t="s">
        <v>89</v>
      </c>
    </row>
    <row r="9">
      <c r="A9" s="19">
        <v>7.0</v>
      </c>
      <c r="B9" s="16" t="s">
        <v>609</v>
      </c>
      <c r="C9" s="21" t="s">
        <v>577</v>
      </c>
      <c r="D9" s="22" t="s">
        <v>99</v>
      </c>
      <c r="E9" s="22" t="s">
        <v>81</v>
      </c>
      <c r="F9" s="23">
        <v>9.711884188E9</v>
      </c>
    </row>
    <row r="10">
      <c r="A10" s="19">
        <v>8.0</v>
      </c>
      <c r="B10" s="16" t="s">
        <v>611</v>
      </c>
      <c r="C10" s="21" t="s">
        <v>588</v>
      </c>
      <c r="D10" s="22" t="s">
        <v>66</v>
      </c>
      <c r="E10" s="22" t="s">
        <v>112</v>
      </c>
      <c r="F10" s="23">
        <v>9.516890766E9</v>
      </c>
    </row>
    <row r="11">
      <c r="A11" s="19">
        <v>9.0</v>
      </c>
      <c r="B11" s="16" t="s">
        <v>613</v>
      </c>
      <c r="C11" s="21" t="s">
        <v>565</v>
      </c>
      <c r="D11" s="22" t="s">
        <v>66</v>
      </c>
      <c r="E11" s="22" t="s">
        <v>70</v>
      </c>
      <c r="F11" s="23">
        <v>8.638801293E9</v>
      </c>
      <c r="H11" s="23"/>
    </row>
    <row r="12">
      <c r="A12" s="19">
        <v>10.0</v>
      </c>
      <c r="B12" s="16" t="s">
        <v>615</v>
      </c>
      <c r="C12" s="21" t="s">
        <v>556</v>
      </c>
      <c r="D12" s="22" t="s">
        <v>66</v>
      </c>
      <c r="E12" s="22" t="s">
        <v>70</v>
      </c>
      <c r="F12" s="23">
        <v>7.002272988E9</v>
      </c>
    </row>
    <row r="13">
      <c r="A13" s="19">
        <v>11.0</v>
      </c>
      <c r="B13" s="16" t="s">
        <v>612</v>
      </c>
      <c r="C13" s="21" t="s">
        <v>553</v>
      </c>
      <c r="D13" s="22" t="s">
        <v>66</v>
      </c>
      <c r="E13" s="22" t="s">
        <v>135</v>
      </c>
      <c r="F13" s="23">
        <v>9.424902884E9</v>
      </c>
    </row>
    <row r="14">
      <c r="A14" s="19">
        <v>12.0</v>
      </c>
      <c r="B14" s="16" t="s">
        <v>606</v>
      </c>
      <c r="C14" s="21" t="s">
        <v>549</v>
      </c>
      <c r="D14" s="22" t="s">
        <v>66</v>
      </c>
      <c r="E14" s="22" t="s">
        <v>143</v>
      </c>
      <c r="F14" s="23">
        <v>7.70951989E9</v>
      </c>
    </row>
    <row r="15">
      <c r="A15" s="19">
        <v>13.0</v>
      </c>
      <c r="B15" s="16" t="s">
        <v>617</v>
      </c>
      <c r="C15" s="21" t="s">
        <v>573</v>
      </c>
      <c r="D15" s="22" t="s">
        <v>150</v>
      </c>
      <c r="E15" s="22" t="s">
        <v>153</v>
      </c>
      <c r="F15" s="23">
        <v>9.921383768E9</v>
      </c>
    </row>
    <row r="16">
      <c r="A16" s="19">
        <v>14.0</v>
      </c>
      <c r="B16" s="16" t="s">
        <v>619</v>
      </c>
      <c r="C16" s="21" t="s">
        <v>570</v>
      </c>
      <c r="D16" s="25" t="s">
        <v>53</v>
      </c>
      <c r="E16" s="2" t="s">
        <v>81</v>
      </c>
      <c r="F16" s="6">
        <v>9.406836894E9</v>
      </c>
    </row>
    <row r="17">
      <c r="A17" s="19">
        <v>15.0</v>
      </c>
      <c r="B17" s="16" t="s">
        <v>621</v>
      </c>
      <c r="C17" s="21" t="s">
        <v>587</v>
      </c>
      <c r="D17" s="25" t="s">
        <v>99</v>
      </c>
      <c r="E17" s="2" t="s">
        <v>170</v>
      </c>
      <c r="F17" s="6">
        <v>9.529141725E9</v>
      </c>
    </row>
    <row r="18">
      <c r="A18" s="19">
        <v>16.0</v>
      </c>
      <c r="B18" s="16" t="s">
        <v>614</v>
      </c>
      <c r="C18" s="21" t="s">
        <v>554</v>
      </c>
      <c r="D18" s="25" t="s">
        <v>66</v>
      </c>
      <c r="E18" s="2" t="s">
        <v>143</v>
      </c>
      <c r="F18" s="6">
        <v>9.873324763E9</v>
      </c>
    </row>
    <row r="19">
      <c r="A19" s="19">
        <v>17.0</v>
      </c>
      <c r="B19" s="16" t="s">
        <v>622</v>
      </c>
      <c r="C19" s="21" t="s">
        <v>564</v>
      </c>
      <c r="D19" s="25" t="s">
        <v>53</v>
      </c>
      <c r="E19" s="2" t="s">
        <v>204</v>
      </c>
      <c r="F19" s="6">
        <v>9.893021786E9</v>
      </c>
    </row>
    <row r="20">
      <c r="A20" s="19">
        <v>18.0</v>
      </c>
      <c r="B20" s="16" t="s">
        <v>608</v>
      </c>
      <c r="C20" s="21" t="s">
        <v>560</v>
      </c>
      <c r="D20" s="25" t="s">
        <v>66</v>
      </c>
      <c r="E20" s="2" t="s">
        <v>223</v>
      </c>
      <c r="F20" s="6">
        <v>9.791317121E9</v>
      </c>
    </row>
    <row r="21">
      <c r="A21" s="19">
        <v>19.0</v>
      </c>
      <c r="B21" s="16" t="s">
        <v>627</v>
      </c>
      <c r="C21" s="21" t="s">
        <v>550</v>
      </c>
      <c r="D21" s="25" t="s">
        <v>28</v>
      </c>
      <c r="E21" s="2" t="s">
        <v>234</v>
      </c>
      <c r="F21" s="6" t="s">
        <v>230</v>
      </c>
    </row>
    <row r="22">
      <c r="A22" s="19">
        <v>20.0</v>
      </c>
      <c r="B22" s="16" t="s">
        <v>630</v>
      </c>
      <c r="C22" s="21" t="s">
        <v>563</v>
      </c>
      <c r="D22" s="25" t="s">
        <v>99</v>
      </c>
      <c r="E22" s="2" t="s">
        <v>244</v>
      </c>
      <c r="F22" s="8" t="s">
        <v>240</v>
      </c>
    </row>
    <row r="23">
      <c r="A23" s="19">
        <v>21.0</v>
      </c>
      <c r="B23" s="16" t="s">
        <v>632</v>
      </c>
      <c r="C23" s="21" t="s">
        <v>589</v>
      </c>
      <c r="D23" s="25" t="s">
        <v>251</v>
      </c>
      <c r="E23" s="2" t="s">
        <v>143</v>
      </c>
      <c r="F23" s="8" t="s">
        <v>252</v>
      </c>
    </row>
    <row r="24">
      <c r="A24" s="19">
        <v>22.0</v>
      </c>
      <c r="B24" s="16" t="s">
        <v>634</v>
      </c>
      <c r="C24" s="21" t="s">
        <v>586</v>
      </c>
      <c r="D24" s="25" t="s">
        <v>28</v>
      </c>
      <c r="E24" s="2" t="s">
        <v>264</v>
      </c>
      <c r="F24" s="6">
        <v>8.79455038E9</v>
      </c>
    </row>
    <row r="25">
      <c r="A25" s="19">
        <v>23.0</v>
      </c>
      <c r="B25" s="16" t="s">
        <v>620</v>
      </c>
      <c r="C25" s="21" t="s">
        <v>590</v>
      </c>
      <c r="D25" s="25" t="s">
        <v>251</v>
      </c>
      <c r="E25" s="2" t="s">
        <v>204</v>
      </c>
      <c r="F25" s="6">
        <v>7.974268388E9</v>
      </c>
    </row>
    <row r="26">
      <c r="A26" s="19">
        <v>24.0</v>
      </c>
      <c r="B26" s="16" t="s">
        <v>631</v>
      </c>
      <c r="C26" s="21" t="s">
        <v>559</v>
      </c>
      <c r="D26" s="25" t="s">
        <v>66</v>
      </c>
      <c r="E26" s="2" t="s">
        <v>143</v>
      </c>
      <c r="F26" s="6">
        <v>8.98945491E9</v>
      </c>
    </row>
    <row r="27">
      <c r="A27" s="19">
        <v>25.0</v>
      </c>
      <c r="B27" s="16" t="s">
        <v>637</v>
      </c>
      <c r="C27" s="21" t="s">
        <v>568</v>
      </c>
      <c r="D27" s="25" t="s">
        <v>66</v>
      </c>
      <c r="E27" s="2" t="s">
        <v>143</v>
      </c>
      <c r="F27" s="6">
        <v>9.407408859E9</v>
      </c>
    </row>
    <row r="28">
      <c r="A28" s="19">
        <v>26.0</v>
      </c>
      <c r="B28" s="16" t="s">
        <v>638</v>
      </c>
      <c r="C28" s="21" t="s">
        <v>598</v>
      </c>
      <c r="D28" s="25" t="s">
        <v>53</v>
      </c>
      <c r="E28" s="2" t="s">
        <v>143</v>
      </c>
      <c r="F28" s="6">
        <v>8.989451888E9</v>
      </c>
    </row>
    <row r="29">
      <c r="A29" s="19">
        <v>27.0</v>
      </c>
      <c r="B29" s="16" t="s">
        <v>623</v>
      </c>
      <c r="C29" s="21" t="s">
        <v>596</v>
      </c>
      <c r="D29" s="25" t="s">
        <v>99</v>
      </c>
      <c r="E29" s="2" t="s">
        <v>244</v>
      </c>
      <c r="F29" s="6">
        <v>8.240612389E9</v>
      </c>
    </row>
    <row r="30">
      <c r="A30" s="19">
        <v>28.0</v>
      </c>
      <c r="B30" s="16" t="s">
        <v>640</v>
      </c>
      <c r="C30" s="21" t="s">
        <v>561</v>
      </c>
      <c r="D30" s="25" t="s">
        <v>53</v>
      </c>
      <c r="E30" s="2" t="s">
        <v>319</v>
      </c>
      <c r="F30" s="6">
        <v>7.842615141E9</v>
      </c>
    </row>
    <row r="31">
      <c r="A31" s="19">
        <v>29.0</v>
      </c>
      <c r="B31" s="16" t="s">
        <v>642</v>
      </c>
      <c r="C31" s="21" t="s">
        <v>591</v>
      </c>
      <c r="D31" s="25" t="s">
        <v>326</v>
      </c>
      <c r="E31" s="2" t="s">
        <v>322</v>
      </c>
      <c r="F31" s="6">
        <v>9.692154464E9</v>
      </c>
    </row>
    <row r="32">
      <c r="A32" s="19">
        <v>30.0</v>
      </c>
      <c r="B32" s="16" t="s">
        <v>644</v>
      </c>
      <c r="C32" s="21" t="s">
        <v>585</v>
      </c>
      <c r="D32" s="25" t="s">
        <v>66</v>
      </c>
      <c r="E32" s="2" t="s">
        <v>143</v>
      </c>
      <c r="F32" s="6">
        <v>9.827824009E9</v>
      </c>
    </row>
    <row r="33">
      <c r="A33" s="19">
        <v>31.0</v>
      </c>
      <c r="B33" s="16" t="s">
        <v>645</v>
      </c>
      <c r="C33" s="21" t="s">
        <v>579</v>
      </c>
      <c r="D33" s="25" t="s">
        <v>66</v>
      </c>
      <c r="E33" s="2" t="s">
        <v>143</v>
      </c>
      <c r="F33" s="6">
        <v>9.098089491E9</v>
      </c>
    </row>
    <row r="34">
      <c r="A34" s="19">
        <v>32.0</v>
      </c>
      <c r="B34" s="16" t="s">
        <v>639</v>
      </c>
      <c r="C34" s="21" t="s">
        <v>594</v>
      </c>
      <c r="D34" s="25" t="s">
        <v>66</v>
      </c>
      <c r="E34" s="2" t="s">
        <v>350</v>
      </c>
      <c r="F34" s="6">
        <v>8.72889604E9</v>
      </c>
    </row>
    <row r="35">
      <c r="A35" s="19">
        <v>33.0</v>
      </c>
      <c r="B35" s="16" t="s">
        <v>647</v>
      </c>
      <c r="C35" s="21" t="s">
        <v>572</v>
      </c>
      <c r="D35" s="25" t="s">
        <v>66</v>
      </c>
      <c r="E35" s="2" t="s">
        <v>81</v>
      </c>
      <c r="F35" s="6">
        <v>9.926908007E9</v>
      </c>
    </row>
    <row r="36">
      <c r="A36" s="19">
        <v>34.0</v>
      </c>
      <c r="B36" s="16" t="s">
        <v>643</v>
      </c>
      <c r="C36" s="21" t="s">
        <v>582</v>
      </c>
      <c r="D36" s="25" t="s">
        <v>362</v>
      </c>
      <c r="E36" s="2" t="s">
        <v>365</v>
      </c>
      <c r="F36" s="6">
        <v>7.735539085E9</v>
      </c>
    </row>
    <row r="37">
      <c r="A37" s="19">
        <v>35.0</v>
      </c>
      <c r="B37" s="16" t="s">
        <v>610</v>
      </c>
      <c r="C37" s="21" t="s">
        <v>576</v>
      </c>
      <c r="D37" s="25" t="s">
        <v>326</v>
      </c>
      <c r="E37" s="2" t="s">
        <v>374</v>
      </c>
      <c r="F37" s="6">
        <v>8.598024958E9</v>
      </c>
    </row>
    <row r="38">
      <c r="A38" s="19">
        <v>36.0</v>
      </c>
      <c r="B38" s="16" t="s">
        <v>650</v>
      </c>
      <c r="C38" s="21" t="s">
        <v>552</v>
      </c>
      <c r="D38" s="25" t="s">
        <v>66</v>
      </c>
      <c r="E38" s="2" t="s">
        <v>143</v>
      </c>
      <c r="F38" s="6">
        <v>9.669381144E9</v>
      </c>
    </row>
    <row r="39">
      <c r="A39" s="19">
        <v>37.0</v>
      </c>
      <c r="B39" s="16" t="s">
        <v>651</v>
      </c>
      <c r="C39" s="21" t="s">
        <v>593</v>
      </c>
      <c r="D39" s="25" t="s">
        <v>66</v>
      </c>
      <c r="E39" s="2" t="s">
        <v>143</v>
      </c>
      <c r="F39" s="26">
        <v>9.00913115E9</v>
      </c>
    </row>
    <row r="40">
      <c r="A40" s="19">
        <v>38.0</v>
      </c>
      <c r="B40" s="16" t="s">
        <v>641</v>
      </c>
      <c r="C40" s="1" t="s">
        <v>592</v>
      </c>
      <c r="D40" s="25" t="s">
        <v>66</v>
      </c>
      <c r="E40" s="25" t="s">
        <v>264</v>
      </c>
      <c r="F40" s="23">
        <v>8.118918935E9</v>
      </c>
    </row>
    <row r="41">
      <c r="A41" s="19">
        <v>39.0</v>
      </c>
      <c r="B41" s="16" t="s">
        <v>653</v>
      </c>
      <c r="C41" s="1" t="s">
        <v>575</v>
      </c>
      <c r="D41" s="25" t="s">
        <v>66</v>
      </c>
      <c r="E41" s="25" t="s">
        <v>350</v>
      </c>
      <c r="F41" s="23">
        <v>8.437221149E9</v>
      </c>
    </row>
    <row r="42">
      <c r="A42" s="19">
        <v>40.0</v>
      </c>
      <c r="B42" s="16" t="s">
        <v>618</v>
      </c>
      <c r="C42" s="1" t="s">
        <v>584</v>
      </c>
      <c r="D42" s="25" t="s">
        <v>66</v>
      </c>
      <c r="E42" s="25" t="s">
        <v>416</v>
      </c>
      <c r="F42" s="23">
        <v>8.289917312E9</v>
      </c>
    </row>
    <row r="43">
      <c r="A43" s="19">
        <v>41.0</v>
      </c>
      <c r="B43" s="16" t="s">
        <v>636</v>
      </c>
      <c r="C43" s="1" t="s">
        <v>558</v>
      </c>
      <c r="D43" s="25" t="s">
        <v>53</v>
      </c>
      <c r="E43" s="25" t="s">
        <v>350</v>
      </c>
      <c r="F43" s="23" t="s">
        <v>421</v>
      </c>
    </row>
    <row r="44">
      <c r="A44" s="19">
        <v>42.0</v>
      </c>
      <c r="B44" s="16" t="s">
        <v>633</v>
      </c>
      <c r="C44" s="21" t="s">
        <v>571</v>
      </c>
      <c r="D44" s="25" t="s">
        <v>429</v>
      </c>
      <c r="E44" s="25" t="s">
        <v>81</v>
      </c>
      <c r="F44" s="26">
        <v>8.962274946E9</v>
      </c>
    </row>
    <row r="45">
      <c r="A45" s="19">
        <v>43.0</v>
      </c>
      <c r="B45" s="16" t="s">
        <v>635</v>
      </c>
      <c r="C45" s="21" t="s">
        <v>569</v>
      </c>
      <c r="D45" s="25" t="s">
        <v>439</v>
      </c>
      <c r="E45" s="25" t="s">
        <v>443</v>
      </c>
      <c r="F45" s="26">
        <v>9.826835672E9</v>
      </c>
    </row>
    <row r="46">
      <c r="A46" s="19">
        <v>44.0</v>
      </c>
      <c r="B46" s="16" t="s">
        <v>654</v>
      </c>
      <c r="C46" s="21" t="s">
        <v>574</v>
      </c>
      <c r="D46" s="25" t="s">
        <v>66</v>
      </c>
      <c r="E46" s="25" t="s">
        <v>143</v>
      </c>
      <c r="F46" s="26">
        <v>9.09828833E9</v>
      </c>
    </row>
    <row r="47">
      <c r="A47" s="19">
        <v>45.0</v>
      </c>
      <c r="B47" s="16" t="s">
        <v>646</v>
      </c>
      <c r="C47" s="21" t="s">
        <v>595</v>
      </c>
      <c r="D47" s="25" t="s">
        <v>53</v>
      </c>
      <c r="E47" s="25" t="s">
        <v>81</v>
      </c>
      <c r="F47" s="26">
        <v>8.770987369E9</v>
      </c>
    </row>
    <row r="48">
      <c r="A48" s="19">
        <v>46.0</v>
      </c>
      <c r="B48" s="16" t="s">
        <v>652</v>
      </c>
      <c r="C48" s="21" t="s">
        <v>578</v>
      </c>
      <c r="D48" s="25" t="s">
        <v>66</v>
      </c>
      <c r="E48" s="25" t="s">
        <v>143</v>
      </c>
      <c r="F48" s="26">
        <v>8.770106651E9</v>
      </c>
    </row>
    <row r="49">
      <c r="A49" s="19">
        <v>47.0</v>
      </c>
      <c r="B49" s="16" t="s">
        <v>629</v>
      </c>
      <c r="C49" s="21" t="s">
        <v>583</v>
      </c>
      <c r="D49" s="25" t="s">
        <v>66</v>
      </c>
      <c r="E49" s="25" t="s">
        <v>143</v>
      </c>
      <c r="F49" s="26">
        <v>9.827724028E9</v>
      </c>
    </row>
    <row r="50">
      <c r="A50" s="19">
        <v>48.0</v>
      </c>
      <c r="B50" s="16" t="s">
        <v>649</v>
      </c>
      <c r="C50" s="21" t="s">
        <v>567</v>
      </c>
      <c r="D50" s="25" t="s">
        <v>66</v>
      </c>
      <c r="E50" s="25" t="s">
        <v>488</v>
      </c>
      <c r="F50" s="26">
        <v>8.756110866E9</v>
      </c>
    </row>
    <row r="51">
      <c r="A51" s="19">
        <v>49.0</v>
      </c>
      <c r="B51" s="15" t="s">
        <v>601</v>
      </c>
      <c r="C51" s="21" t="s">
        <v>581</v>
      </c>
      <c r="D51" s="25" t="s">
        <v>99</v>
      </c>
      <c r="E51" s="25" t="s">
        <v>502</v>
      </c>
      <c r="F51" s="26">
        <v>9.893896299E9</v>
      </c>
    </row>
    <row r="52">
      <c r="A52" s="19">
        <v>50.0</v>
      </c>
      <c r="B52" s="16" t="s">
        <v>648</v>
      </c>
      <c r="C52" s="21" t="s">
        <v>546</v>
      </c>
      <c r="D52" s="25" t="s">
        <v>99</v>
      </c>
      <c r="E52" s="2" t="s">
        <v>81</v>
      </c>
      <c r="F52" s="26">
        <v>9.826989189E9</v>
      </c>
    </row>
    <row r="53">
      <c r="A53" s="19">
        <v>51.0</v>
      </c>
      <c r="B53" s="15" t="s">
        <v>625</v>
      </c>
      <c r="C53" s="21" t="s">
        <v>580</v>
      </c>
      <c r="D53" s="25" t="s">
        <v>53</v>
      </c>
      <c r="E53" s="2" t="s">
        <v>518</v>
      </c>
      <c r="F53" s="26">
        <v>9.165647057E9</v>
      </c>
    </row>
    <row r="54">
      <c r="A54" s="19">
        <v>52.0</v>
      </c>
      <c r="B54" s="16" t="s">
        <v>616</v>
      </c>
      <c r="C54" s="21" t="s">
        <v>562</v>
      </c>
      <c r="D54" s="25" t="s">
        <v>66</v>
      </c>
      <c r="E54" s="2" t="s">
        <v>527</v>
      </c>
      <c r="F54" s="26">
        <v>9.993429097E9</v>
      </c>
    </row>
    <row r="55">
      <c r="A55" s="19">
        <v>53.0</v>
      </c>
      <c r="B55" s="15" t="s">
        <v>655</v>
      </c>
      <c r="C55" s="21" t="s">
        <v>555</v>
      </c>
      <c r="D55" s="25" t="s">
        <v>99</v>
      </c>
      <c r="E55" s="2" t="s">
        <v>535</v>
      </c>
      <c r="F55" s="26">
        <v>8.588014411E9</v>
      </c>
    </row>
    <row r="56">
      <c r="A56" s="19">
        <v>54.0</v>
      </c>
      <c r="B56" s="21"/>
      <c r="C56" s="21" t="s">
        <v>599</v>
      </c>
      <c r="D56" s="25" t="s">
        <v>66</v>
      </c>
      <c r="E56" s="2" t="s">
        <v>416</v>
      </c>
      <c r="F56" s="26">
        <v>8.447783711E9</v>
      </c>
    </row>
    <row r="57">
      <c r="A57" s="20"/>
      <c r="B57" s="21"/>
      <c r="C57" s="21"/>
      <c r="F57" s="23"/>
    </row>
    <row r="58">
      <c r="A58" s="20"/>
      <c r="B58" s="21"/>
      <c r="C58" s="21"/>
      <c r="F58" s="23"/>
    </row>
    <row r="59">
      <c r="A59" s="20"/>
      <c r="B59" s="21"/>
      <c r="C59" s="21"/>
      <c r="F59" s="23"/>
    </row>
    <row r="60">
      <c r="A60" s="20"/>
      <c r="B60" s="21"/>
      <c r="C60" s="21"/>
      <c r="F60" s="23"/>
    </row>
    <row r="61">
      <c r="A61" s="20"/>
      <c r="B61" s="21"/>
      <c r="C61" s="21"/>
      <c r="F61" s="23"/>
    </row>
    <row r="62">
      <c r="A62" s="20"/>
      <c r="B62" s="21"/>
      <c r="C62" s="21"/>
      <c r="F62" s="23"/>
    </row>
    <row r="63">
      <c r="A63" s="20"/>
      <c r="B63" s="21"/>
      <c r="C63" s="21"/>
      <c r="F63" s="23"/>
    </row>
    <row r="64">
      <c r="A64" s="20"/>
      <c r="B64" s="21"/>
      <c r="C64" s="21"/>
      <c r="F64" s="23"/>
    </row>
    <row r="65">
      <c r="A65" s="20"/>
      <c r="B65" s="21"/>
      <c r="C65" s="21"/>
      <c r="F65" s="23"/>
    </row>
    <row r="66">
      <c r="A66" s="20"/>
      <c r="B66" s="21"/>
      <c r="C66" s="21"/>
      <c r="F66" s="23"/>
    </row>
    <row r="67">
      <c r="A67" s="20"/>
      <c r="B67" s="21"/>
      <c r="C67" s="21"/>
      <c r="F67" s="23"/>
    </row>
    <row r="68">
      <c r="A68" s="20"/>
      <c r="B68" s="21"/>
      <c r="C68" s="21"/>
      <c r="F68" s="23"/>
    </row>
    <row r="69">
      <c r="A69" s="20"/>
      <c r="B69" s="21"/>
      <c r="C69" s="21"/>
      <c r="F69" s="23"/>
    </row>
    <row r="70">
      <c r="A70" s="20"/>
      <c r="B70" s="21"/>
      <c r="C70" s="21"/>
      <c r="F70" s="23"/>
    </row>
    <row r="71">
      <c r="A71" s="20"/>
      <c r="B71" s="21"/>
      <c r="C71" s="21"/>
      <c r="F71" s="23"/>
    </row>
    <row r="72">
      <c r="A72" s="20"/>
      <c r="B72" s="21"/>
      <c r="C72" s="21"/>
      <c r="F72" s="23"/>
    </row>
    <row r="73">
      <c r="A73" s="20"/>
      <c r="B73" s="21"/>
      <c r="C73" s="21"/>
      <c r="F73" s="23"/>
    </row>
    <row r="74">
      <c r="A74" s="20"/>
      <c r="B74" s="21"/>
      <c r="C74" s="21"/>
      <c r="F74" s="23"/>
    </row>
    <row r="75">
      <c r="A75" s="20"/>
      <c r="B75" s="21"/>
      <c r="C75" s="21"/>
      <c r="F75" s="23"/>
    </row>
    <row r="76">
      <c r="A76" s="20"/>
      <c r="B76" s="21"/>
      <c r="C76" s="21"/>
      <c r="F76" s="23"/>
    </row>
    <row r="77">
      <c r="A77" s="20"/>
      <c r="B77" s="21"/>
      <c r="C77" s="21"/>
      <c r="F77" s="23"/>
    </row>
    <row r="78">
      <c r="A78" s="20"/>
      <c r="B78" s="21"/>
      <c r="C78" s="21"/>
      <c r="F78" s="23"/>
    </row>
    <row r="79">
      <c r="A79" s="20"/>
      <c r="B79" s="21"/>
      <c r="C79" s="21"/>
      <c r="F79" s="23"/>
    </row>
    <row r="80">
      <c r="A80" s="20"/>
      <c r="B80" s="21"/>
      <c r="C80" s="21"/>
      <c r="F80" s="23"/>
    </row>
    <row r="81">
      <c r="A81" s="20"/>
      <c r="B81" s="21"/>
      <c r="C81" s="21"/>
      <c r="F81" s="23"/>
    </row>
    <row r="82">
      <c r="A82" s="20"/>
      <c r="B82" s="21"/>
      <c r="C82" s="21"/>
      <c r="F82" s="23"/>
    </row>
    <row r="83">
      <c r="A83" s="20"/>
      <c r="B83" s="21"/>
      <c r="C83" s="21"/>
      <c r="F83" s="23"/>
    </row>
    <row r="84">
      <c r="A84" s="20"/>
      <c r="B84" s="21"/>
      <c r="C84" s="21"/>
      <c r="F84" s="23"/>
    </row>
    <row r="85">
      <c r="A85" s="20"/>
      <c r="B85" s="21"/>
      <c r="C85" s="21"/>
      <c r="F85" s="23"/>
    </row>
    <row r="86">
      <c r="A86" s="20"/>
      <c r="B86" s="21"/>
      <c r="C86" s="21"/>
      <c r="F86" s="23"/>
    </row>
    <row r="87">
      <c r="A87" s="20"/>
      <c r="B87" s="21"/>
      <c r="C87" s="21"/>
      <c r="F87" s="23"/>
    </row>
    <row r="88">
      <c r="A88" s="20"/>
      <c r="B88" s="21"/>
      <c r="C88" s="21"/>
      <c r="F88" s="23"/>
    </row>
    <row r="89">
      <c r="A89" s="20"/>
      <c r="B89" s="21"/>
      <c r="C89" s="21"/>
      <c r="F89" s="23"/>
    </row>
    <row r="90">
      <c r="A90" s="20"/>
      <c r="B90" s="21"/>
      <c r="C90" s="21"/>
      <c r="F90" s="23"/>
    </row>
    <row r="91">
      <c r="A91" s="20"/>
      <c r="B91" s="21"/>
      <c r="C91" s="21"/>
      <c r="F91" s="23"/>
    </row>
    <row r="92">
      <c r="A92" s="20"/>
      <c r="B92" s="21"/>
      <c r="C92" s="21"/>
      <c r="F92" s="23"/>
    </row>
    <row r="93">
      <c r="A93" s="20"/>
      <c r="B93" s="21"/>
      <c r="C93" s="21"/>
      <c r="F93" s="23"/>
    </row>
    <row r="94">
      <c r="A94" s="20"/>
      <c r="B94" s="21"/>
      <c r="C94" s="21"/>
      <c r="F94" s="23"/>
    </row>
    <row r="95">
      <c r="A95" s="20"/>
      <c r="B95" s="21"/>
      <c r="C95" s="21"/>
      <c r="F95" s="23"/>
    </row>
    <row r="96">
      <c r="A96" s="20"/>
      <c r="B96" s="21"/>
      <c r="C96" s="21"/>
      <c r="F96" s="23"/>
    </row>
    <row r="97">
      <c r="A97" s="20"/>
      <c r="B97" s="21"/>
      <c r="C97" s="21"/>
      <c r="F97" s="23"/>
    </row>
    <row r="98">
      <c r="A98" s="20"/>
      <c r="B98" s="21"/>
      <c r="C98" s="21"/>
      <c r="F98" s="23"/>
    </row>
    <row r="99">
      <c r="A99" s="20"/>
      <c r="B99" s="21"/>
      <c r="C99" s="21"/>
      <c r="F99" s="23"/>
    </row>
    <row r="100">
      <c r="A100" s="20"/>
      <c r="B100" s="21"/>
      <c r="C100" s="21"/>
      <c r="F100" s="23"/>
    </row>
    <row r="101">
      <c r="A101" s="20"/>
      <c r="B101" s="21"/>
      <c r="C101" s="21"/>
      <c r="F101" s="23"/>
    </row>
    <row r="102">
      <c r="A102" s="20"/>
      <c r="B102" s="21"/>
      <c r="C102" s="21"/>
      <c r="F102" s="23"/>
    </row>
    <row r="103">
      <c r="A103" s="20"/>
      <c r="B103" s="21"/>
      <c r="C103" s="21"/>
      <c r="F103" s="23"/>
    </row>
    <row r="104">
      <c r="A104" s="20"/>
      <c r="B104" s="21"/>
      <c r="C104" s="21"/>
      <c r="F104" s="23"/>
    </row>
    <row r="105">
      <c r="A105" s="20"/>
      <c r="B105" s="21"/>
      <c r="C105" s="21"/>
      <c r="F105" s="23"/>
    </row>
    <row r="106">
      <c r="A106" s="20"/>
      <c r="B106" s="21"/>
      <c r="C106" s="21"/>
      <c r="F106" s="23"/>
    </row>
    <row r="107">
      <c r="A107" s="20"/>
      <c r="B107" s="21"/>
      <c r="C107" s="21"/>
      <c r="F107" s="23"/>
    </row>
    <row r="108">
      <c r="A108" s="20"/>
      <c r="B108" s="21"/>
      <c r="C108" s="21"/>
      <c r="F108" s="23"/>
    </row>
    <row r="109">
      <c r="A109" s="20"/>
      <c r="B109" s="21"/>
      <c r="C109" s="21"/>
      <c r="F109" s="23"/>
    </row>
    <row r="110">
      <c r="A110" s="20"/>
      <c r="B110" s="21"/>
      <c r="C110" s="21"/>
      <c r="F110" s="23"/>
    </row>
    <row r="111">
      <c r="A111" s="20"/>
      <c r="B111" s="21"/>
      <c r="C111" s="21"/>
      <c r="F111" s="23"/>
    </row>
    <row r="112">
      <c r="A112" s="20"/>
      <c r="B112" s="21"/>
      <c r="C112" s="21"/>
      <c r="F112" s="23"/>
    </row>
    <row r="113">
      <c r="A113" s="20"/>
      <c r="B113" s="21"/>
      <c r="C113" s="21"/>
      <c r="F113" s="23"/>
    </row>
    <row r="114">
      <c r="A114" s="20"/>
      <c r="B114" s="21"/>
      <c r="C114" s="21"/>
      <c r="F114" s="23"/>
    </row>
    <row r="115">
      <c r="A115" s="20"/>
      <c r="B115" s="21"/>
      <c r="C115" s="21"/>
      <c r="F115" s="23"/>
    </row>
    <row r="116">
      <c r="A116" s="20"/>
      <c r="B116" s="21"/>
      <c r="C116" s="21"/>
      <c r="F116" s="23"/>
    </row>
    <row r="117">
      <c r="A117" s="20"/>
      <c r="B117" s="21"/>
      <c r="C117" s="21"/>
      <c r="F117" s="23"/>
    </row>
    <row r="118">
      <c r="A118" s="20"/>
      <c r="B118" s="21"/>
      <c r="C118" s="21"/>
      <c r="F118" s="23"/>
    </row>
    <row r="119">
      <c r="A119" s="20"/>
      <c r="B119" s="21"/>
      <c r="C119" s="21"/>
      <c r="F119" s="23"/>
    </row>
    <row r="120">
      <c r="A120" s="20"/>
      <c r="B120" s="21"/>
      <c r="C120" s="21"/>
      <c r="F120" s="23"/>
    </row>
    <row r="121">
      <c r="A121" s="20"/>
      <c r="B121" s="21"/>
      <c r="C121" s="21"/>
      <c r="F121" s="23"/>
    </row>
    <row r="122">
      <c r="A122" s="20"/>
      <c r="B122" s="21"/>
      <c r="C122" s="21"/>
      <c r="F122" s="23"/>
    </row>
    <row r="123">
      <c r="A123" s="20"/>
      <c r="B123" s="21"/>
      <c r="C123" s="21"/>
      <c r="F123" s="23"/>
    </row>
    <row r="124">
      <c r="A124" s="20"/>
      <c r="B124" s="21"/>
      <c r="C124" s="21"/>
      <c r="F124" s="23"/>
    </row>
    <row r="125">
      <c r="A125" s="20"/>
      <c r="B125" s="21"/>
      <c r="C125" s="21"/>
      <c r="F125" s="23"/>
    </row>
    <row r="126">
      <c r="A126" s="20"/>
      <c r="B126" s="21"/>
      <c r="C126" s="21"/>
      <c r="F126" s="23"/>
    </row>
    <row r="127">
      <c r="A127" s="20"/>
      <c r="B127" s="21"/>
      <c r="C127" s="21"/>
      <c r="F127" s="23"/>
    </row>
    <row r="128">
      <c r="A128" s="20"/>
      <c r="B128" s="21"/>
      <c r="C128" s="21"/>
      <c r="F128" s="23"/>
    </row>
    <row r="129">
      <c r="A129" s="20"/>
      <c r="B129" s="21"/>
      <c r="C129" s="21"/>
      <c r="F129" s="23"/>
    </row>
    <row r="130">
      <c r="A130" s="20"/>
      <c r="B130" s="21"/>
      <c r="C130" s="21"/>
      <c r="F130" s="23"/>
    </row>
    <row r="131">
      <c r="A131" s="20"/>
      <c r="B131" s="21"/>
      <c r="C131" s="21"/>
      <c r="F131" s="23"/>
    </row>
    <row r="132">
      <c r="A132" s="20"/>
      <c r="B132" s="21"/>
      <c r="C132" s="21"/>
      <c r="F132" s="23"/>
    </row>
    <row r="133">
      <c r="A133" s="20"/>
      <c r="B133" s="21"/>
      <c r="C133" s="21"/>
      <c r="F133" s="23"/>
    </row>
    <row r="134">
      <c r="A134" s="20"/>
      <c r="B134" s="21"/>
      <c r="C134" s="21"/>
      <c r="F134" s="23"/>
    </row>
    <row r="135">
      <c r="A135" s="20"/>
      <c r="B135" s="21"/>
      <c r="C135" s="21"/>
      <c r="F135" s="23"/>
    </row>
    <row r="136">
      <c r="A136" s="20"/>
      <c r="B136" s="21"/>
      <c r="C136" s="21"/>
      <c r="F136" s="23"/>
    </row>
    <row r="137">
      <c r="A137" s="20"/>
      <c r="B137" s="21"/>
      <c r="C137" s="21"/>
      <c r="F137" s="23"/>
    </row>
    <row r="138">
      <c r="A138" s="20"/>
      <c r="B138" s="21"/>
      <c r="C138" s="21"/>
      <c r="F138" s="23"/>
    </row>
    <row r="139">
      <c r="A139" s="20"/>
      <c r="B139" s="21"/>
      <c r="C139" s="21"/>
      <c r="F139" s="23"/>
    </row>
    <row r="140">
      <c r="A140" s="20"/>
      <c r="B140" s="21"/>
      <c r="C140" s="21"/>
      <c r="F140" s="23"/>
    </row>
    <row r="141">
      <c r="A141" s="20"/>
      <c r="B141" s="21"/>
      <c r="C141" s="21"/>
      <c r="F141" s="23"/>
    </row>
    <row r="142">
      <c r="A142" s="20"/>
      <c r="B142" s="21"/>
      <c r="C142" s="21"/>
      <c r="F142" s="23"/>
    </row>
    <row r="143">
      <c r="A143" s="20"/>
      <c r="B143" s="21"/>
      <c r="C143" s="21"/>
      <c r="F143" s="23"/>
    </row>
    <row r="144">
      <c r="A144" s="20"/>
      <c r="B144" s="21"/>
      <c r="C144" s="21"/>
      <c r="F144" s="23"/>
    </row>
    <row r="145">
      <c r="A145" s="20"/>
      <c r="B145" s="21"/>
      <c r="C145" s="21"/>
      <c r="F145" s="23"/>
    </row>
    <row r="146">
      <c r="A146" s="20"/>
      <c r="B146" s="21"/>
      <c r="C146" s="21"/>
      <c r="F146" s="23"/>
    </row>
    <row r="147">
      <c r="A147" s="20"/>
      <c r="B147" s="21"/>
      <c r="C147" s="21"/>
      <c r="F147" s="23"/>
    </row>
    <row r="148">
      <c r="A148" s="20"/>
      <c r="B148" s="21"/>
      <c r="C148" s="21"/>
      <c r="F148" s="23"/>
    </row>
    <row r="149">
      <c r="A149" s="20"/>
      <c r="B149" s="21"/>
      <c r="C149" s="21"/>
      <c r="F149" s="23"/>
    </row>
    <row r="150">
      <c r="A150" s="20"/>
      <c r="B150" s="21"/>
      <c r="C150" s="21"/>
      <c r="F150" s="23"/>
    </row>
    <row r="151">
      <c r="A151" s="20"/>
      <c r="B151" s="21"/>
      <c r="C151" s="21"/>
      <c r="F151" s="23"/>
    </row>
    <row r="152">
      <c r="A152" s="20"/>
      <c r="B152" s="21"/>
      <c r="C152" s="21"/>
      <c r="F152" s="23"/>
    </row>
    <row r="153">
      <c r="A153" s="20"/>
      <c r="B153" s="21"/>
      <c r="C153" s="21"/>
      <c r="F153" s="23"/>
    </row>
    <row r="154">
      <c r="A154" s="20"/>
      <c r="B154" s="21"/>
      <c r="C154" s="21"/>
      <c r="F154" s="23"/>
    </row>
    <row r="155">
      <c r="A155" s="20"/>
      <c r="B155" s="21"/>
      <c r="C155" s="21"/>
      <c r="F155" s="23"/>
    </row>
    <row r="156">
      <c r="A156" s="20"/>
      <c r="B156" s="21"/>
      <c r="C156" s="21"/>
      <c r="F156" s="23"/>
    </row>
    <row r="157">
      <c r="A157" s="20"/>
      <c r="B157" s="21"/>
      <c r="C157" s="21"/>
      <c r="F157" s="23"/>
    </row>
    <row r="158">
      <c r="A158" s="20"/>
      <c r="B158" s="21"/>
      <c r="C158" s="21"/>
      <c r="F158" s="23"/>
    </row>
    <row r="159">
      <c r="A159" s="20"/>
      <c r="B159" s="21"/>
      <c r="C159" s="21"/>
      <c r="F159" s="23"/>
    </row>
    <row r="160">
      <c r="A160" s="20"/>
      <c r="B160" s="21"/>
      <c r="C160" s="21"/>
      <c r="F160" s="23"/>
    </row>
    <row r="161">
      <c r="A161" s="20"/>
      <c r="B161" s="21"/>
      <c r="C161" s="21"/>
      <c r="F161" s="23"/>
    </row>
    <row r="162">
      <c r="A162" s="20"/>
      <c r="B162" s="21"/>
      <c r="C162" s="21"/>
      <c r="F162" s="23"/>
    </row>
    <row r="163">
      <c r="A163" s="20"/>
      <c r="B163" s="21"/>
      <c r="C163" s="21"/>
      <c r="F163" s="23"/>
    </row>
    <row r="164">
      <c r="A164" s="20"/>
      <c r="B164" s="21"/>
      <c r="C164" s="21"/>
      <c r="F164" s="23"/>
    </row>
    <row r="165">
      <c r="A165" s="20"/>
      <c r="B165" s="21"/>
      <c r="C165" s="21"/>
      <c r="F165" s="23"/>
    </row>
    <row r="166">
      <c r="A166" s="20"/>
      <c r="B166" s="21"/>
      <c r="C166" s="21"/>
      <c r="F166" s="23"/>
    </row>
    <row r="167">
      <c r="A167" s="20"/>
      <c r="B167" s="21"/>
      <c r="C167" s="21"/>
      <c r="F167" s="23"/>
    </row>
    <row r="168">
      <c r="A168" s="20"/>
      <c r="B168" s="21"/>
      <c r="C168" s="21"/>
      <c r="F168" s="23"/>
    </row>
    <row r="169">
      <c r="A169" s="20"/>
      <c r="B169" s="21"/>
      <c r="C169" s="21"/>
      <c r="F169" s="23"/>
    </row>
    <row r="170">
      <c r="A170" s="20"/>
      <c r="B170" s="21"/>
      <c r="C170" s="21"/>
      <c r="F170" s="23"/>
    </row>
    <row r="171">
      <c r="A171" s="20"/>
      <c r="B171" s="21"/>
      <c r="C171" s="21"/>
      <c r="F171" s="23"/>
    </row>
    <row r="172">
      <c r="A172" s="20"/>
      <c r="B172" s="21"/>
      <c r="C172" s="21"/>
      <c r="F172" s="23"/>
    </row>
    <row r="173">
      <c r="A173" s="20"/>
      <c r="B173" s="21"/>
      <c r="C173" s="21"/>
      <c r="F173" s="23"/>
    </row>
    <row r="174">
      <c r="A174" s="20"/>
      <c r="B174" s="21"/>
      <c r="C174" s="21"/>
      <c r="F174" s="23"/>
    </row>
    <row r="175">
      <c r="A175" s="20"/>
      <c r="B175" s="21"/>
      <c r="C175" s="21"/>
      <c r="F175" s="23"/>
    </row>
    <row r="176">
      <c r="A176" s="20"/>
      <c r="B176" s="21"/>
      <c r="C176" s="21"/>
      <c r="F176" s="23"/>
    </row>
    <row r="177">
      <c r="A177" s="20"/>
      <c r="B177" s="21"/>
      <c r="C177" s="21"/>
      <c r="F177" s="23"/>
    </row>
    <row r="178">
      <c r="A178" s="20"/>
      <c r="B178" s="21"/>
      <c r="C178" s="21"/>
      <c r="F178" s="23"/>
    </row>
    <row r="179">
      <c r="A179" s="20"/>
      <c r="B179" s="21"/>
      <c r="C179" s="21"/>
      <c r="F179" s="23"/>
    </row>
    <row r="180">
      <c r="A180" s="20"/>
      <c r="B180" s="21"/>
      <c r="C180" s="21"/>
      <c r="F180" s="23"/>
    </row>
    <row r="181">
      <c r="A181" s="20"/>
      <c r="B181" s="21"/>
      <c r="C181" s="21"/>
      <c r="F181" s="23"/>
    </row>
    <row r="182">
      <c r="A182" s="20"/>
      <c r="B182" s="21"/>
      <c r="C182" s="21"/>
      <c r="F182" s="23"/>
    </row>
    <row r="183">
      <c r="A183" s="20"/>
      <c r="B183" s="21"/>
      <c r="C183" s="21"/>
      <c r="F183" s="23"/>
    </row>
    <row r="184">
      <c r="A184" s="20"/>
      <c r="B184" s="21"/>
      <c r="C184" s="21"/>
      <c r="F184" s="23"/>
    </row>
    <row r="185">
      <c r="A185" s="20"/>
      <c r="B185" s="21"/>
      <c r="C185" s="21"/>
      <c r="F185" s="23"/>
    </row>
    <row r="186">
      <c r="A186" s="20"/>
      <c r="B186" s="21"/>
      <c r="C186" s="21"/>
      <c r="F186" s="23"/>
    </row>
    <row r="187">
      <c r="A187" s="20"/>
      <c r="B187" s="21"/>
      <c r="C187" s="21"/>
      <c r="F187" s="23"/>
    </row>
    <row r="188">
      <c r="A188" s="20"/>
      <c r="B188" s="21"/>
      <c r="C188" s="21"/>
      <c r="F188" s="23"/>
    </row>
    <row r="189">
      <c r="A189" s="20"/>
      <c r="B189" s="21"/>
      <c r="C189" s="21"/>
      <c r="F189" s="23"/>
    </row>
    <row r="190">
      <c r="A190" s="20"/>
      <c r="B190" s="21"/>
      <c r="C190" s="21"/>
      <c r="F190" s="23"/>
    </row>
    <row r="191">
      <c r="A191" s="20"/>
      <c r="B191" s="21"/>
      <c r="C191" s="21"/>
      <c r="F191" s="23"/>
    </row>
    <row r="192">
      <c r="A192" s="20"/>
      <c r="B192" s="21"/>
      <c r="C192" s="21"/>
      <c r="F192" s="23"/>
    </row>
    <row r="193">
      <c r="A193" s="20"/>
      <c r="B193" s="21"/>
      <c r="C193" s="21"/>
      <c r="F193" s="23"/>
    </row>
    <row r="194">
      <c r="A194" s="20"/>
      <c r="B194" s="21"/>
      <c r="C194" s="21"/>
      <c r="F194" s="23"/>
    </row>
    <row r="195">
      <c r="A195" s="20"/>
      <c r="B195" s="21"/>
      <c r="C195" s="21"/>
      <c r="F195" s="23"/>
    </row>
    <row r="196">
      <c r="A196" s="20"/>
      <c r="B196" s="21"/>
      <c r="C196" s="21"/>
      <c r="F196" s="23"/>
    </row>
    <row r="197">
      <c r="A197" s="20"/>
      <c r="B197" s="21"/>
      <c r="C197" s="21"/>
      <c r="F197" s="23"/>
    </row>
    <row r="198">
      <c r="A198" s="20"/>
      <c r="B198" s="21"/>
      <c r="C198" s="21"/>
      <c r="F198" s="23"/>
    </row>
    <row r="199">
      <c r="A199" s="20"/>
      <c r="B199" s="21"/>
      <c r="C199" s="21"/>
      <c r="F199" s="23"/>
    </row>
    <row r="200">
      <c r="A200" s="20"/>
      <c r="B200" s="21"/>
      <c r="C200" s="21"/>
      <c r="F200" s="23"/>
    </row>
    <row r="201">
      <c r="A201" s="20"/>
      <c r="B201" s="21"/>
      <c r="C201" s="21"/>
      <c r="F201" s="23"/>
    </row>
    <row r="202">
      <c r="A202" s="20"/>
      <c r="B202" s="21"/>
      <c r="C202" s="21"/>
      <c r="F202" s="23"/>
    </row>
    <row r="203">
      <c r="A203" s="20"/>
      <c r="B203" s="21"/>
      <c r="C203" s="21"/>
      <c r="F203" s="23"/>
    </row>
    <row r="204">
      <c r="A204" s="20"/>
      <c r="B204" s="21"/>
      <c r="C204" s="21"/>
      <c r="F204" s="23"/>
    </row>
    <row r="205">
      <c r="A205" s="20"/>
      <c r="B205" s="21"/>
      <c r="C205" s="21"/>
      <c r="F205" s="23"/>
    </row>
    <row r="206">
      <c r="A206" s="20"/>
      <c r="B206" s="21"/>
      <c r="C206" s="21"/>
      <c r="F206" s="23"/>
    </row>
    <row r="207">
      <c r="A207" s="20"/>
      <c r="B207" s="21"/>
      <c r="C207" s="21"/>
      <c r="F207" s="23"/>
    </row>
    <row r="208">
      <c r="A208" s="20"/>
      <c r="B208" s="21"/>
      <c r="C208" s="21"/>
      <c r="F208" s="23"/>
    </row>
    <row r="209">
      <c r="A209" s="20"/>
      <c r="B209" s="21"/>
      <c r="C209" s="21"/>
      <c r="F209" s="23"/>
    </row>
    <row r="210">
      <c r="A210" s="20"/>
      <c r="B210" s="21"/>
      <c r="C210" s="21"/>
      <c r="F210" s="23"/>
    </row>
    <row r="211">
      <c r="A211" s="20"/>
      <c r="B211" s="21"/>
      <c r="C211" s="21"/>
      <c r="F211" s="23"/>
    </row>
    <row r="212">
      <c r="A212" s="20"/>
      <c r="B212" s="21"/>
      <c r="C212" s="21"/>
      <c r="F212" s="23"/>
    </row>
    <row r="213">
      <c r="A213" s="20"/>
      <c r="B213" s="21"/>
      <c r="C213" s="21"/>
      <c r="F213" s="23"/>
    </row>
    <row r="214">
      <c r="A214" s="20"/>
      <c r="B214" s="21"/>
      <c r="C214" s="21"/>
      <c r="F214" s="23"/>
    </row>
    <row r="215">
      <c r="A215" s="20"/>
      <c r="B215" s="21"/>
      <c r="C215" s="21"/>
      <c r="F215" s="23"/>
    </row>
    <row r="216">
      <c r="A216" s="20"/>
      <c r="B216" s="21"/>
      <c r="C216" s="21"/>
      <c r="F216" s="23"/>
    </row>
    <row r="217">
      <c r="A217" s="20"/>
      <c r="B217" s="21"/>
      <c r="C217" s="21"/>
      <c r="F217" s="23"/>
    </row>
    <row r="218">
      <c r="A218" s="20"/>
      <c r="B218" s="21"/>
      <c r="C218" s="21"/>
      <c r="F218" s="23"/>
    </row>
    <row r="219">
      <c r="A219" s="20"/>
      <c r="B219" s="21"/>
      <c r="C219" s="21"/>
      <c r="F219" s="23"/>
    </row>
    <row r="220">
      <c r="A220" s="20"/>
      <c r="B220" s="21"/>
      <c r="C220" s="21"/>
      <c r="F220" s="23"/>
    </row>
    <row r="221">
      <c r="A221" s="20"/>
      <c r="B221" s="21"/>
      <c r="C221" s="21"/>
      <c r="F221" s="23"/>
    </row>
    <row r="222">
      <c r="A222" s="20"/>
      <c r="B222" s="21"/>
      <c r="C222" s="21"/>
      <c r="F222" s="23"/>
    </row>
    <row r="223">
      <c r="A223" s="20"/>
      <c r="B223" s="21"/>
      <c r="C223" s="21"/>
      <c r="F223" s="23"/>
    </row>
    <row r="224">
      <c r="A224" s="20"/>
      <c r="B224" s="21"/>
      <c r="C224" s="21"/>
      <c r="F224" s="23"/>
    </row>
    <row r="225">
      <c r="A225" s="20"/>
      <c r="B225" s="21"/>
      <c r="C225" s="21"/>
      <c r="F225" s="23"/>
    </row>
    <row r="226">
      <c r="A226" s="20"/>
      <c r="B226" s="21"/>
      <c r="C226" s="21"/>
      <c r="F226" s="23"/>
    </row>
    <row r="227">
      <c r="A227" s="20"/>
      <c r="B227" s="21"/>
      <c r="C227" s="21"/>
      <c r="F227" s="23"/>
    </row>
    <row r="228">
      <c r="A228" s="20"/>
      <c r="B228" s="21"/>
      <c r="C228" s="21"/>
      <c r="F228" s="23"/>
    </row>
    <row r="229">
      <c r="A229" s="20"/>
      <c r="B229" s="21"/>
      <c r="C229" s="21"/>
      <c r="F229" s="23"/>
    </row>
    <row r="230">
      <c r="A230" s="20"/>
      <c r="B230" s="21"/>
      <c r="C230" s="21"/>
      <c r="F230" s="23"/>
    </row>
    <row r="231">
      <c r="A231" s="20"/>
      <c r="B231" s="21"/>
      <c r="C231" s="21"/>
      <c r="F231" s="23"/>
    </row>
    <row r="232">
      <c r="A232" s="20"/>
      <c r="B232" s="21"/>
      <c r="C232" s="21"/>
      <c r="F232" s="23"/>
    </row>
    <row r="233">
      <c r="A233" s="20"/>
      <c r="B233" s="21"/>
      <c r="C233" s="21"/>
      <c r="F233" s="23"/>
    </row>
    <row r="234">
      <c r="A234" s="20"/>
      <c r="B234" s="21"/>
      <c r="C234" s="21"/>
      <c r="F234" s="23"/>
    </row>
    <row r="235">
      <c r="A235" s="20"/>
      <c r="B235" s="21"/>
      <c r="C235" s="21"/>
      <c r="F235" s="23"/>
    </row>
    <row r="236">
      <c r="A236" s="20"/>
      <c r="B236" s="21"/>
      <c r="C236" s="21"/>
      <c r="F236" s="23"/>
    </row>
    <row r="237">
      <c r="A237" s="20"/>
      <c r="B237" s="21"/>
      <c r="C237" s="21"/>
      <c r="F237" s="23"/>
    </row>
    <row r="238">
      <c r="A238" s="20"/>
      <c r="B238" s="21"/>
      <c r="C238" s="21"/>
      <c r="F238" s="23"/>
    </row>
    <row r="239">
      <c r="A239" s="20"/>
      <c r="B239" s="21"/>
      <c r="C239" s="21"/>
      <c r="F239" s="23"/>
    </row>
    <row r="240">
      <c r="A240" s="20"/>
      <c r="B240" s="21"/>
      <c r="C240" s="21"/>
      <c r="F240" s="23"/>
    </row>
    <row r="241">
      <c r="A241" s="20"/>
      <c r="B241" s="21"/>
      <c r="C241" s="21"/>
      <c r="F241" s="23"/>
    </row>
    <row r="242">
      <c r="A242" s="20"/>
      <c r="B242" s="21"/>
      <c r="C242" s="21"/>
      <c r="F242" s="23"/>
    </row>
    <row r="243">
      <c r="A243" s="20"/>
      <c r="B243" s="21"/>
      <c r="C243" s="21"/>
      <c r="F243" s="23"/>
    </row>
    <row r="244">
      <c r="A244" s="20"/>
      <c r="B244" s="21"/>
      <c r="C244" s="21"/>
      <c r="F244" s="23"/>
    </row>
    <row r="245">
      <c r="A245" s="20"/>
      <c r="B245" s="21"/>
      <c r="C245" s="21"/>
      <c r="F245" s="23"/>
    </row>
    <row r="246">
      <c r="A246" s="20"/>
      <c r="B246" s="21"/>
      <c r="C246" s="21"/>
      <c r="F246" s="23"/>
    </row>
    <row r="247">
      <c r="A247" s="20"/>
      <c r="B247" s="21"/>
      <c r="C247" s="21"/>
      <c r="F247" s="23"/>
    </row>
    <row r="248">
      <c r="A248" s="20"/>
      <c r="B248" s="21"/>
      <c r="C248" s="21"/>
      <c r="F248" s="23"/>
    </row>
    <row r="249">
      <c r="A249" s="20"/>
      <c r="B249" s="21"/>
      <c r="C249" s="21"/>
      <c r="F249" s="23"/>
    </row>
    <row r="250">
      <c r="A250" s="20"/>
      <c r="B250" s="21"/>
      <c r="C250" s="21"/>
      <c r="F250" s="23"/>
    </row>
    <row r="251">
      <c r="A251" s="20"/>
      <c r="B251" s="21"/>
      <c r="C251" s="21"/>
      <c r="F251" s="23"/>
    </row>
    <row r="252">
      <c r="A252" s="20"/>
      <c r="B252" s="21"/>
      <c r="C252" s="21"/>
      <c r="F252" s="23"/>
    </row>
    <row r="253">
      <c r="A253" s="20"/>
      <c r="B253" s="21"/>
      <c r="C253" s="21"/>
      <c r="F253" s="23"/>
    </row>
    <row r="254">
      <c r="A254" s="20"/>
      <c r="B254" s="21"/>
      <c r="C254" s="21"/>
      <c r="F254" s="23"/>
    </row>
    <row r="255">
      <c r="A255" s="20"/>
      <c r="B255" s="21"/>
      <c r="C255" s="21"/>
      <c r="F255" s="23"/>
    </row>
    <row r="256">
      <c r="A256" s="20"/>
      <c r="B256" s="21"/>
      <c r="C256" s="21"/>
      <c r="F256" s="23"/>
    </row>
    <row r="257">
      <c r="A257" s="20"/>
      <c r="B257" s="21"/>
      <c r="C257" s="21"/>
      <c r="F257" s="23"/>
    </row>
    <row r="258">
      <c r="A258" s="20"/>
      <c r="B258" s="21"/>
      <c r="C258" s="21"/>
      <c r="F258" s="23"/>
    </row>
    <row r="259">
      <c r="A259" s="20"/>
      <c r="B259" s="21"/>
      <c r="C259" s="21"/>
      <c r="F259" s="23"/>
    </row>
    <row r="260">
      <c r="A260" s="20"/>
      <c r="B260" s="21"/>
      <c r="C260" s="21"/>
      <c r="F260" s="23"/>
    </row>
    <row r="261">
      <c r="A261" s="20"/>
      <c r="B261" s="21"/>
      <c r="C261" s="21"/>
      <c r="F261" s="23"/>
    </row>
    <row r="262">
      <c r="A262" s="20"/>
      <c r="B262" s="21"/>
      <c r="C262" s="21"/>
      <c r="F262" s="23"/>
    </row>
    <row r="263">
      <c r="A263" s="20"/>
      <c r="B263" s="21"/>
      <c r="C263" s="21"/>
      <c r="F263" s="23"/>
    </row>
    <row r="264">
      <c r="A264" s="20"/>
      <c r="B264" s="21"/>
      <c r="C264" s="21"/>
      <c r="F264" s="23"/>
    </row>
    <row r="265">
      <c r="A265" s="20"/>
      <c r="B265" s="21"/>
      <c r="C265" s="21"/>
      <c r="F265" s="23"/>
    </row>
    <row r="266">
      <c r="A266" s="20"/>
      <c r="B266" s="21"/>
      <c r="C266" s="21"/>
      <c r="F266" s="23"/>
    </row>
    <row r="267">
      <c r="A267" s="20"/>
      <c r="B267" s="21"/>
      <c r="C267" s="21"/>
      <c r="F267" s="23"/>
    </row>
    <row r="268">
      <c r="A268" s="20"/>
      <c r="B268" s="21"/>
      <c r="C268" s="21"/>
      <c r="F268" s="23"/>
    </row>
    <row r="269">
      <c r="A269" s="20"/>
      <c r="B269" s="21"/>
      <c r="C269" s="21"/>
      <c r="F269" s="23"/>
    </row>
    <row r="270">
      <c r="A270" s="20"/>
      <c r="B270" s="21"/>
      <c r="C270" s="21"/>
      <c r="F270" s="23"/>
    </row>
    <row r="271">
      <c r="A271" s="20"/>
      <c r="B271" s="21"/>
      <c r="C271" s="21"/>
      <c r="F271" s="23"/>
    </row>
    <row r="272">
      <c r="A272" s="20"/>
      <c r="B272" s="21"/>
      <c r="C272" s="21"/>
      <c r="F272" s="23"/>
    </row>
    <row r="273">
      <c r="A273" s="20"/>
      <c r="B273" s="21"/>
      <c r="C273" s="21"/>
      <c r="F273" s="23"/>
    </row>
    <row r="274">
      <c r="A274" s="20"/>
      <c r="B274" s="21"/>
      <c r="C274" s="21"/>
      <c r="F274" s="23"/>
    </row>
    <row r="275">
      <c r="A275" s="20"/>
      <c r="B275" s="21"/>
      <c r="C275" s="21"/>
      <c r="F275" s="23"/>
    </row>
    <row r="276">
      <c r="A276" s="20"/>
      <c r="B276" s="21"/>
      <c r="C276" s="21"/>
      <c r="F276" s="23"/>
    </row>
    <row r="277">
      <c r="A277" s="20"/>
      <c r="B277" s="21"/>
      <c r="C277" s="21"/>
      <c r="F277" s="23"/>
    </row>
    <row r="278">
      <c r="A278" s="20"/>
      <c r="B278" s="21"/>
      <c r="C278" s="21"/>
      <c r="F278" s="23"/>
    </row>
    <row r="279">
      <c r="A279" s="20"/>
      <c r="B279" s="21"/>
      <c r="C279" s="21"/>
      <c r="F279" s="23"/>
    </row>
    <row r="280">
      <c r="A280" s="20"/>
      <c r="B280" s="21"/>
      <c r="C280" s="21"/>
      <c r="F280" s="23"/>
    </row>
    <row r="281">
      <c r="A281" s="20"/>
      <c r="B281" s="21"/>
      <c r="C281" s="21"/>
      <c r="F281" s="23"/>
    </row>
    <row r="282">
      <c r="A282" s="20"/>
      <c r="B282" s="21"/>
      <c r="C282" s="21"/>
      <c r="F282" s="23"/>
    </row>
    <row r="283">
      <c r="A283" s="20"/>
      <c r="B283" s="21"/>
      <c r="C283" s="21"/>
      <c r="F283" s="23"/>
    </row>
    <row r="284">
      <c r="A284" s="20"/>
      <c r="B284" s="21"/>
      <c r="C284" s="21"/>
      <c r="F284" s="23"/>
    </row>
    <row r="285">
      <c r="A285" s="20"/>
      <c r="B285" s="21"/>
      <c r="C285" s="21"/>
      <c r="F285" s="23"/>
    </row>
    <row r="286">
      <c r="A286" s="20"/>
      <c r="B286" s="21"/>
      <c r="C286" s="21"/>
      <c r="F286" s="23"/>
    </row>
    <row r="287">
      <c r="A287" s="20"/>
      <c r="B287" s="21"/>
      <c r="C287" s="21"/>
      <c r="F287" s="23"/>
    </row>
    <row r="288">
      <c r="A288" s="20"/>
      <c r="B288" s="21"/>
      <c r="C288" s="21"/>
      <c r="F288" s="23"/>
    </row>
    <row r="289">
      <c r="A289" s="20"/>
      <c r="B289" s="21"/>
      <c r="C289" s="21"/>
      <c r="F289" s="23"/>
    </row>
    <row r="290">
      <c r="A290" s="20"/>
      <c r="B290" s="21"/>
      <c r="C290" s="21"/>
      <c r="F290" s="23"/>
    </row>
    <row r="291">
      <c r="A291" s="20"/>
      <c r="B291" s="21"/>
      <c r="C291" s="21"/>
      <c r="F291" s="23"/>
    </row>
    <row r="292">
      <c r="A292" s="20"/>
      <c r="B292" s="21"/>
      <c r="C292" s="21"/>
      <c r="F292" s="23"/>
    </row>
    <row r="293">
      <c r="A293" s="20"/>
      <c r="B293" s="21"/>
      <c r="C293" s="21"/>
      <c r="F293" s="23"/>
    </row>
    <row r="294">
      <c r="A294" s="20"/>
      <c r="B294" s="21"/>
      <c r="C294" s="21"/>
      <c r="F294" s="23"/>
    </row>
    <row r="295">
      <c r="A295" s="20"/>
      <c r="B295" s="21"/>
      <c r="C295" s="21"/>
      <c r="F295" s="23"/>
    </row>
    <row r="296">
      <c r="A296" s="20"/>
      <c r="B296" s="21"/>
      <c r="C296" s="21"/>
      <c r="F296" s="23"/>
    </row>
    <row r="297">
      <c r="A297" s="20"/>
      <c r="B297" s="21"/>
      <c r="C297" s="21"/>
      <c r="F297" s="23"/>
    </row>
    <row r="298">
      <c r="A298" s="20"/>
      <c r="B298" s="21"/>
      <c r="C298" s="21"/>
      <c r="F298" s="23"/>
    </row>
    <row r="299">
      <c r="A299" s="20"/>
      <c r="B299" s="21"/>
      <c r="C299" s="21"/>
      <c r="F299" s="23"/>
    </row>
    <row r="300">
      <c r="A300" s="20"/>
      <c r="B300" s="21"/>
      <c r="C300" s="21"/>
      <c r="F300" s="23"/>
    </row>
    <row r="301">
      <c r="A301" s="20"/>
      <c r="B301" s="21"/>
      <c r="C301" s="21"/>
      <c r="F301" s="23"/>
    </row>
    <row r="302">
      <c r="A302" s="20"/>
      <c r="B302" s="21"/>
      <c r="C302" s="21"/>
      <c r="F302" s="23"/>
    </row>
    <row r="303">
      <c r="A303" s="20"/>
      <c r="B303" s="21"/>
      <c r="C303" s="21"/>
      <c r="F303" s="23"/>
    </row>
    <row r="304">
      <c r="A304" s="20"/>
      <c r="B304" s="21"/>
      <c r="C304" s="21"/>
      <c r="F304" s="23"/>
    </row>
    <row r="305">
      <c r="A305" s="20"/>
      <c r="B305" s="21"/>
      <c r="C305" s="21"/>
      <c r="F305" s="23"/>
    </row>
    <row r="306">
      <c r="A306" s="20"/>
      <c r="B306" s="21"/>
      <c r="C306" s="21"/>
      <c r="F306" s="23"/>
    </row>
    <row r="307">
      <c r="A307" s="20"/>
      <c r="B307" s="21"/>
      <c r="C307" s="21"/>
      <c r="F307" s="23"/>
    </row>
    <row r="308">
      <c r="A308" s="20"/>
      <c r="B308" s="21"/>
      <c r="C308" s="21"/>
      <c r="F308" s="23"/>
    </row>
    <row r="309">
      <c r="A309" s="20"/>
      <c r="B309" s="21"/>
      <c r="C309" s="21"/>
      <c r="F309" s="23"/>
    </row>
    <row r="310">
      <c r="A310" s="20"/>
      <c r="B310" s="21"/>
      <c r="C310" s="21"/>
      <c r="F310" s="23"/>
    </row>
    <row r="311">
      <c r="A311" s="20"/>
      <c r="B311" s="21"/>
      <c r="C311" s="21"/>
      <c r="F311" s="23"/>
    </row>
    <row r="312">
      <c r="A312" s="20"/>
      <c r="B312" s="21"/>
      <c r="C312" s="21"/>
      <c r="F312" s="23"/>
    </row>
    <row r="313">
      <c r="A313" s="20"/>
      <c r="B313" s="21"/>
      <c r="C313" s="21"/>
      <c r="F313" s="23"/>
    </row>
    <row r="314">
      <c r="A314" s="20"/>
      <c r="B314" s="21"/>
      <c r="C314" s="21"/>
      <c r="F314" s="23"/>
    </row>
    <row r="315">
      <c r="A315" s="20"/>
      <c r="B315" s="21"/>
      <c r="C315" s="21"/>
      <c r="F315" s="23"/>
    </row>
    <row r="316">
      <c r="A316" s="20"/>
      <c r="B316" s="21"/>
      <c r="C316" s="21"/>
      <c r="F316" s="23"/>
    </row>
    <row r="317">
      <c r="A317" s="20"/>
      <c r="B317" s="21"/>
      <c r="C317" s="21"/>
      <c r="F317" s="23"/>
    </row>
    <row r="318">
      <c r="A318" s="20"/>
      <c r="B318" s="21"/>
      <c r="C318" s="21"/>
      <c r="F318" s="23"/>
    </row>
    <row r="319">
      <c r="A319" s="20"/>
      <c r="B319" s="21"/>
      <c r="C319" s="21"/>
      <c r="F319" s="23"/>
    </row>
    <row r="320">
      <c r="A320" s="20"/>
      <c r="B320" s="21"/>
      <c r="C320" s="21"/>
      <c r="F320" s="23"/>
    </row>
    <row r="321">
      <c r="A321" s="20"/>
      <c r="B321" s="21"/>
      <c r="C321" s="21"/>
      <c r="F321" s="23"/>
    </row>
    <row r="322">
      <c r="A322" s="20"/>
      <c r="B322" s="21"/>
      <c r="C322" s="21"/>
      <c r="F322" s="23"/>
    </row>
    <row r="323">
      <c r="A323" s="20"/>
      <c r="B323" s="21"/>
      <c r="C323" s="21"/>
      <c r="F323" s="23"/>
    </row>
    <row r="324">
      <c r="A324" s="20"/>
      <c r="B324" s="21"/>
      <c r="C324" s="21"/>
      <c r="F324" s="23"/>
    </row>
    <row r="325">
      <c r="A325" s="20"/>
      <c r="B325" s="21"/>
      <c r="C325" s="21"/>
      <c r="F325" s="23"/>
    </row>
    <row r="326">
      <c r="A326" s="20"/>
      <c r="B326" s="21"/>
      <c r="C326" s="21"/>
      <c r="F326" s="23"/>
    </row>
    <row r="327">
      <c r="A327" s="20"/>
      <c r="B327" s="21"/>
      <c r="C327" s="21"/>
      <c r="F327" s="23"/>
    </row>
    <row r="328">
      <c r="A328" s="20"/>
      <c r="B328" s="21"/>
      <c r="C328" s="21"/>
      <c r="F328" s="23"/>
    </row>
    <row r="329">
      <c r="A329" s="20"/>
      <c r="B329" s="21"/>
      <c r="C329" s="21"/>
      <c r="F329" s="23"/>
    </row>
    <row r="330">
      <c r="A330" s="20"/>
      <c r="B330" s="21"/>
      <c r="C330" s="21"/>
      <c r="F330" s="23"/>
    </row>
    <row r="331">
      <c r="A331" s="20"/>
      <c r="B331" s="21"/>
      <c r="C331" s="21"/>
      <c r="F331" s="23"/>
    </row>
    <row r="332">
      <c r="A332" s="20"/>
      <c r="B332" s="21"/>
      <c r="C332" s="21"/>
      <c r="F332" s="23"/>
    </row>
    <row r="333">
      <c r="A333" s="20"/>
      <c r="B333" s="21"/>
      <c r="C333" s="21"/>
      <c r="F333" s="23"/>
    </row>
    <row r="334">
      <c r="A334" s="20"/>
      <c r="B334" s="21"/>
      <c r="C334" s="21"/>
      <c r="F334" s="23"/>
    </row>
    <row r="335">
      <c r="A335" s="20"/>
      <c r="B335" s="21"/>
      <c r="C335" s="21"/>
      <c r="F335" s="23"/>
    </row>
    <row r="336">
      <c r="A336" s="20"/>
      <c r="B336" s="21"/>
      <c r="C336" s="21"/>
      <c r="F336" s="23"/>
    </row>
    <row r="337">
      <c r="A337" s="20"/>
      <c r="B337" s="21"/>
      <c r="C337" s="21"/>
      <c r="F337" s="23"/>
    </row>
    <row r="338">
      <c r="A338" s="20"/>
      <c r="B338" s="21"/>
      <c r="C338" s="21"/>
      <c r="F338" s="23"/>
    </row>
    <row r="339">
      <c r="A339" s="20"/>
      <c r="B339" s="21"/>
      <c r="C339" s="21"/>
      <c r="F339" s="23"/>
    </row>
    <row r="340">
      <c r="A340" s="20"/>
      <c r="B340" s="21"/>
      <c r="C340" s="21"/>
      <c r="F340" s="23"/>
    </row>
    <row r="341">
      <c r="A341" s="20"/>
      <c r="B341" s="21"/>
      <c r="C341" s="21"/>
      <c r="F341" s="23"/>
    </row>
    <row r="342">
      <c r="A342" s="20"/>
      <c r="B342" s="21"/>
      <c r="C342" s="21"/>
      <c r="F342" s="23"/>
    </row>
    <row r="343">
      <c r="A343" s="20"/>
      <c r="B343" s="21"/>
      <c r="C343" s="21"/>
      <c r="F343" s="23"/>
    </row>
    <row r="344">
      <c r="A344" s="20"/>
      <c r="B344" s="21"/>
      <c r="C344" s="21"/>
      <c r="F344" s="23"/>
    </row>
    <row r="345">
      <c r="A345" s="20"/>
      <c r="B345" s="21"/>
      <c r="C345" s="21"/>
      <c r="F345" s="23"/>
    </row>
    <row r="346">
      <c r="A346" s="20"/>
      <c r="B346" s="21"/>
      <c r="C346" s="21"/>
      <c r="F346" s="23"/>
    </row>
    <row r="347">
      <c r="A347" s="20"/>
      <c r="B347" s="21"/>
      <c r="C347" s="21"/>
      <c r="F347" s="23"/>
    </row>
    <row r="348">
      <c r="A348" s="20"/>
      <c r="B348" s="21"/>
      <c r="C348" s="21"/>
      <c r="F348" s="23"/>
    </row>
    <row r="349">
      <c r="A349" s="20"/>
      <c r="B349" s="21"/>
      <c r="C349" s="21"/>
      <c r="F349" s="23"/>
    </row>
    <row r="350">
      <c r="A350" s="20"/>
      <c r="B350" s="21"/>
      <c r="C350" s="21"/>
      <c r="F350" s="23"/>
    </row>
    <row r="351">
      <c r="A351" s="20"/>
      <c r="B351" s="21"/>
      <c r="C351" s="21"/>
      <c r="F351" s="23"/>
    </row>
    <row r="352">
      <c r="A352" s="20"/>
      <c r="B352" s="21"/>
      <c r="C352" s="21"/>
      <c r="F352" s="23"/>
    </row>
    <row r="353">
      <c r="A353" s="20"/>
      <c r="B353" s="21"/>
      <c r="C353" s="21"/>
      <c r="F353" s="23"/>
    </row>
    <row r="354">
      <c r="A354" s="20"/>
      <c r="B354" s="21"/>
      <c r="C354" s="21"/>
      <c r="F354" s="23"/>
    </row>
    <row r="355">
      <c r="A355" s="20"/>
      <c r="B355" s="21"/>
      <c r="C355" s="21"/>
      <c r="F355" s="23"/>
    </row>
    <row r="356">
      <c r="A356" s="20"/>
      <c r="B356" s="21"/>
      <c r="C356" s="21"/>
      <c r="F356" s="23"/>
    </row>
    <row r="357">
      <c r="A357" s="20"/>
      <c r="B357" s="21"/>
      <c r="C357" s="21"/>
      <c r="F357" s="23"/>
    </row>
    <row r="358">
      <c r="A358" s="20"/>
      <c r="B358" s="21"/>
      <c r="C358" s="21"/>
      <c r="F358" s="23"/>
    </row>
    <row r="359">
      <c r="A359" s="20"/>
      <c r="B359" s="21"/>
      <c r="C359" s="21"/>
      <c r="F359" s="23"/>
    </row>
    <row r="360">
      <c r="A360" s="20"/>
      <c r="B360" s="21"/>
      <c r="C360" s="21"/>
      <c r="F360" s="23"/>
    </row>
    <row r="361">
      <c r="A361" s="20"/>
      <c r="B361" s="21"/>
      <c r="C361" s="21"/>
      <c r="F361" s="23"/>
    </row>
    <row r="362">
      <c r="A362" s="20"/>
      <c r="B362" s="21"/>
      <c r="C362" s="21"/>
      <c r="F362" s="23"/>
    </row>
    <row r="363">
      <c r="A363" s="20"/>
      <c r="B363" s="21"/>
      <c r="C363" s="21"/>
      <c r="F363" s="23"/>
    </row>
    <row r="364">
      <c r="A364" s="20"/>
      <c r="B364" s="21"/>
      <c r="C364" s="21"/>
      <c r="F364" s="23"/>
    </row>
    <row r="365">
      <c r="A365" s="20"/>
      <c r="B365" s="21"/>
      <c r="C365" s="21"/>
      <c r="F365" s="23"/>
    </row>
    <row r="366">
      <c r="A366" s="20"/>
      <c r="B366" s="21"/>
      <c r="C366" s="21"/>
      <c r="F366" s="23"/>
    </row>
    <row r="367">
      <c r="A367" s="20"/>
      <c r="B367" s="21"/>
      <c r="C367" s="21"/>
      <c r="F367" s="23"/>
    </row>
    <row r="368">
      <c r="A368" s="20"/>
      <c r="B368" s="21"/>
      <c r="C368" s="21"/>
      <c r="F368" s="23"/>
    </row>
    <row r="369">
      <c r="A369" s="20"/>
      <c r="B369" s="21"/>
      <c r="C369" s="21"/>
      <c r="F369" s="23"/>
    </row>
    <row r="370">
      <c r="A370" s="20"/>
      <c r="B370" s="21"/>
      <c r="C370" s="21"/>
      <c r="F370" s="23"/>
    </row>
    <row r="371">
      <c r="A371" s="20"/>
      <c r="B371" s="21"/>
      <c r="C371" s="21"/>
      <c r="F371" s="23"/>
    </row>
    <row r="372">
      <c r="A372" s="20"/>
      <c r="B372" s="21"/>
      <c r="C372" s="21"/>
      <c r="F372" s="23"/>
    </row>
    <row r="373">
      <c r="A373" s="20"/>
      <c r="B373" s="21"/>
      <c r="C373" s="21"/>
      <c r="F373" s="23"/>
    </row>
    <row r="374">
      <c r="A374" s="20"/>
      <c r="B374" s="21"/>
      <c r="C374" s="21"/>
      <c r="F374" s="23"/>
    </row>
    <row r="375">
      <c r="A375" s="20"/>
      <c r="B375" s="21"/>
      <c r="C375" s="21"/>
      <c r="F375" s="23"/>
    </row>
    <row r="376">
      <c r="A376" s="20"/>
      <c r="B376" s="21"/>
      <c r="C376" s="21"/>
      <c r="F376" s="23"/>
    </row>
    <row r="377">
      <c r="A377" s="20"/>
      <c r="B377" s="21"/>
      <c r="C377" s="21"/>
      <c r="F377" s="23"/>
    </row>
    <row r="378">
      <c r="A378" s="20"/>
      <c r="B378" s="21"/>
      <c r="C378" s="21"/>
      <c r="F378" s="23"/>
    </row>
    <row r="379">
      <c r="A379" s="20"/>
      <c r="B379" s="21"/>
      <c r="C379" s="21"/>
      <c r="F379" s="23"/>
    </row>
    <row r="380">
      <c r="A380" s="20"/>
      <c r="B380" s="21"/>
      <c r="C380" s="21"/>
      <c r="F380" s="23"/>
    </row>
    <row r="381">
      <c r="A381" s="20"/>
      <c r="B381" s="21"/>
      <c r="C381" s="21"/>
      <c r="F381" s="23"/>
    </row>
    <row r="382">
      <c r="A382" s="20"/>
      <c r="B382" s="21"/>
      <c r="C382" s="21"/>
      <c r="F382" s="23"/>
    </row>
    <row r="383">
      <c r="A383" s="20"/>
      <c r="B383" s="21"/>
      <c r="C383" s="21"/>
      <c r="F383" s="23"/>
    </row>
    <row r="384">
      <c r="A384" s="20"/>
      <c r="B384" s="21"/>
      <c r="C384" s="21"/>
      <c r="F384" s="23"/>
    </row>
    <row r="385">
      <c r="A385" s="20"/>
      <c r="B385" s="21"/>
      <c r="C385" s="21"/>
      <c r="F385" s="23"/>
    </row>
    <row r="386">
      <c r="A386" s="20"/>
      <c r="B386" s="21"/>
      <c r="C386" s="21"/>
      <c r="F386" s="23"/>
    </row>
    <row r="387">
      <c r="A387" s="20"/>
      <c r="B387" s="21"/>
      <c r="C387" s="21"/>
      <c r="F387" s="23"/>
    </row>
    <row r="388">
      <c r="A388" s="20"/>
      <c r="B388" s="21"/>
      <c r="C388" s="21"/>
      <c r="F388" s="23"/>
    </row>
    <row r="389">
      <c r="A389" s="20"/>
      <c r="B389" s="21"/>
      <c r="C389" s="21"/>
      <c r="F389" s="23"/>
    </row>
    <row r="390">
      <c r="A390" s="20"/>
      <c r="B390" s="21"/>
      <c r="C390" s="21"/>
      <c r="F390" s="23"/>
    </row>
    <row r="391">
      <c r="A391" s="20"/>
      <c r="B391" s="21"/>
      <c r="C391" s="21"/>
      <c r="F391" s="23"/>
    </row>
    <row r="392">
      <c r="A392" s="20"/>
      <c r="B392" s="21"/>
      <c r="C392" s="21"/>
      <c r="F392" s="23"/>
    </row>
    <row r="393">
      <c r="A393" s="20"/>
      <c r="B393" s="21"/>
      <c r="C393" s="21"/>
      <c r="F393" s="23"/>
    </row>
    <row r="394">
      <c r="A394" s="20"/>
      <c r="B394" s="21"/>
      <c r="C394" s="21"/>
      <c r="F394" s="23"/>
    </row>
    <row r="395">
      <c r="A395" s="20"/>
      <c r="B395" s="21"/>
      <c r="C395" s="21"/>
      <c r="F395" s="23"/>
    </row>
    <row r="396">
      <c r="A396" s="20"/>
      <c r="B396" s="21"/>
      <c r="C396" s="21"/>
      <c r="F396" s="23"/>
    </row>
    <row r="397">
      <c r="A397" s="20"/>
      <c r="B397" s="21"/>
      <c r="C397" s="21"/>
      <c r="F397" s="23"/>
    </row>
    <row r="398">
      <c r="A398" s="20"/>
      <c r="B398" s="21"/>
      <c r="C398" s="21"/>
      <c r="F398" s="23"/>
    </row>
    <row r="399">
      <c r="A399" s="20"/>
      <c r="B399" s="21"/>
      <c r="C399" s="21"/>
      <c r="F399" s="23"/>
    </row>
    <row r="400">
      <c r="A400" s="20"/>
      <c r="B400" s="21"/>
      <c r="C400" s="21"/>
      <c r="F400" s="23"/>
    </row>
    <row r="401">
      <c r="A401" s="20"/>
      <c r="B401" s="21"/>
      <c r="C401" s="21"/>
      <c r="F401" s="23"/>
    </row>
    <row r="402">
      <c r="A402" s="20"/>
      <c r="B402" s="21"/>
      <c r="C402" s="21"/>
      <c r="F402" s="23"/>
    </row>
    <row r="403">
      <c r="A403" s="20"/>
      <c r="B403" s="21"/>
      <c r="C403" s="21"/>
      <c r="F403" s="23"/>
    </row>
    <row r="404">
      <c r="A404" s="20"/>
      <c r="B404" s="21"/>
      <c r="C404" s="21"/>
      <c r="F404" s="23"/>
    </row>
    <row r="405">
      <c r="A405" s="20"/>
      <c r="B405" s="21"/>
      <c r="C405" s="21"/>
      <c r="F405" s="23"/>
    </row>
    <row r="406">
      <c r="A406" s="20"/>
      <c r="B406" s="21"/>
      <c r="C406" s="21"/>
      <c r="F406" s="23"/>
    </row>
    <row r="407">
      <c r="A407" s="20"/>
      <c r="B407" s="21"/>
      <c r="C407" s="21"/>
      <c r="F407" s="23"/>
    </row>
    <row r="408">
      <c r="A408" s="20"/>
      <c r="B408" s="21"/>
      <c r="C408" s="21"/>
      <c r="F408" s="23"/>
    </row>
    <row r="409">
      <c r="A409" s="20"/>
      <c r="B409" s="21"/>
      <c r="C409" s="21"/>
      <c r="F409" s="23"/>
    </row>
    <row r="410">
      <c r="A410" s="20"/>
      <c r="B410" s="21"/>
      <c r="C410" s="21"/>
      <c r="F410" s="23"/>
    </row>
    <row r="411">
      <c r="A411" s="20"/>
      <c r="B411" s="21"/>
      <c r="C411" s="21"/>
      <c r="F411" s="23"/>
    </row>
    <row r="412">
      <c r="A412" s="20"/>
      <c r="B412" s="21"/>
      <c r="C412" s="21"/>
      <c r="F412" s="23"/>
    </row>
    <row r="413">
      <c r="A413" s="20"/>
      <c r="B413" s="21"/>
      <c r="C413" s="21"/>
      <c r="F413" s="23"/>
    </row>
    <row r="414">
      <c r="A414" s="20"/>
      <c r="B414" s="21"/>
      <c r="C414" s="21"/>
      <c r="F414" s="23"/>
    </row>
    <row r="415">
      <c r="A415" s="20"/>
      <c r="B415" s="21"/>
      <c r="C415" s="21"/>
      <c r="F415" s="23"/>
    </row>
    <row r="416">
      <c r="A416" s="20"/>
      <c r="B416" s="21"/>
      <c r="C416" s="21"/>
      <c r="F416" s="23"/>
    </row>
    <row r="417">
      <c r="A417" s="20"/>
      <c r="B417" s="21"/>
      <c r="C417" s="21"/>
      <c r="F417" s="23"/>
    </row>
    <row r="418">
      <c r="A418" s="20"/>
      <c r="B418" s="21"/>
      <c r="C418" s="21"/>
      <c r="F418" s="23"/>
    </row>
    <row r="419">
      <c r="A419" s="20"/>
      <c r="B419" s="21"/>
      <c r="C419" s="21"/>
      <c r="F419" s="23"/>
    </row>
    <row r="420">
      <c r="A420" s="20"/>
      <c r="B420" s="21"/>
      <c r="C420" s="21"/>
      <c r="F420" s="23"/>
    </row>
    <row r="421">
      <c r="A421" s="20"/>
      <c r="B421" s="21"/>
      <c r="C421" s="21"/>
      <c r="F421" s="23"/>
    </row>
    <row r="422">
      <c r="A422" s="20"/>
      <c r="B422" s="21"/>
      <c r="C422" s="21"/>
      <c r="F422" s="23"/>
    </row>
    <row r="423">
      <c r="A423" s="20"/>
      <c r="B423" s="21"/>
      <c r="C423" s="21"/>
      <c r="F423" s="23"/>
    </row>
    <row r="424">
      <c r="A424" s="20"/>
      <c r="B424" s="21"/>
      <c r="C424" s="21"/>
      <c r="F424" s="23"/>
    </row>
    <row r="425">
      <c r="A425" s="20"/>
      <c r="B425" s="21"/>
      <c r="C425" s="21"/>
      <c r="F425" s="23"/>
    </row>
    <row r="426">
      <c r="A426" s="20"/>
      <c r="B426" s="21"/>
      <c r="C426" s="21"/>
      <c r="F426" s="23"/>
    </row>
    <row r="427">
      <c r="A427" s="20"/>
      <c r="B427" s="21"/>
      <c r="C427" s="21"/>
      <c r="F427" s="23"/>
    </row>
    <row r="428">
      <c r="A428" s="20"/>
      <c r="B428" s="21"/>
      <c r="C428" s="21"/>
      <c r="F428" s="23"/>
    </row>
    <row r="429">
      <c r="A429" s="20"/>
      <c r="B429" s="21"/>
      <c r="C429" s="21"/>
      <c r="F429" s="23"/>
    </row>
    <row r="430">
      <c r="A430" s="20"/>
      <c r="B430" s="21"/>
      <c r="C430" s="21"/>
      <c r="F430" s="23"/>
    </row>
    <row r="431">
      <c r="A431" s="20"/>
      <c r="B431" s="21"/>
      <c r="C431" s="21"/>
      <c r="F431" s="23"/>
    </row>
    <row r="432">
      <c r="A432" s="20"/>
      <c r="B432" s="21"/>
      <c r="C432" s="21"/>
      <c r="F432" s="23"/>
    </row>
    <row r="433">
      <c r="A433" s="20"/>
      <c r="B433" s="21"/>
      <c r="C433" s="21"/>
      <c r="F433" s="23"/>
    </row>
    <row r="434">
      <c r="A434" s="20"/>
      <c r="B434" s="21"/>
      <c r="C434" s="21"/>
      <c r="F434" s="23"/>
    </row>
    <row r="435">
      <c r="A435" s="20"/>
      <c r="B435" s="21"/>
      <c r="C435" s="21"/>
      <c r="F435" s="23"/>
    </row>
    <row r="436">
      <c r="A436" s="20"/>
      <c r="B436" s="21"/>
      <c r="C436" s="21"/>
      <c r="F436" s="23"/>
    </row>
    <row r="437">
      <c r="A437" s="20"/>
      <c r="B437" s="21"/>
      <c r="C437" s="21"/>
      <c r="F437" s="23"/>
    </row>
    <row r="438">
      <c r="A438" s="20"/>
      <c r="B438" s="21"/>
      <c r="C438" s="21"/>
      <c r="F438" s="23"/>
    </row>
    <row r="439">
      <c r="A439" s="20"/>
      <c r="B439" s="21"/>
      <c r="C439" s="21"/>
      <c r="F439" s="23"/>
    </row>
    <row r="440">
      <c r="A440" s="20"/>
      <c r="B440" s="21"/>
      <c r="C440" s="21"/>
      <c r="F440" s="23"/>
    </row>
    <row r="441">
      <c r="A441" s="20"/>
      <c r="B441" s="21"/>
      <c r="C441" s="21"/>
      <c r="F441" s="23"/>
    </row>
    <row r="442">
      <c r="A442" s="20"/>
      <c r="B442" s="21"/>
      <c r="C442" s="21"/>
      <c r="F442" s="23"/>
    </row>
    <row r="443">
      <c r="A443" s="20"/>
      <c r="B443" s="21"/>
      <c r="C443" s="21"/>
      <c r="F443" s="23"/>
    </row>
    <row r="444">
      <c r="A444" s="20"/>
      <c r="B444" s="21"/>
      <c r="C444" s="21"/>
      <c r="F444" s="23"/>
    </row>
    <row r="445">
      <c r="A445" s="20"/>
      <c r="B445" s="21"/>
      <c r="C445" s="21"/>
      <c r="F445" s="23"/>
    </row>
    <row r="446">
      <c r="A446" s="20"/>
      <c r="B446" s="21"/>
      <c r="C446" s="21"/>
      <c r="F446" s="23"/>
    </row>
    <row r="447">
      <c r="A447" s="20"/>
      <c r="B447" s="21"/>
      <c r="C447" s="21"/>
      <c r="F447" s="23"/>
    </row>
    <row r="448">
      <c r="A448" s="20"/>
      <c r="B448" s="21"/>
      <c r="C448" s="21"/>
      <c r="F448" s="23"/>
    </row>
    <row r="449">
      <c r="A449" s="20"/>
      <c r="B449" s="21"/>
      <c r="C449" s="21"/>
      <c r="F449" s="23"/>
    </row>
    <row r="450">
      <c r="A450" s="20"/>
      <c r="B450" s="21"/>
      <c r="C450" s="21"/>
      <c r="F450" s="23"/>
    </row>
    <row r="451">
      <c r="A451" s="20"/>
      <c r="B451" s="21"/>
      <c r="C451" s="21"/>
      <c r="F451" s="23"/>
    </row>
    <row r="452">
      <c r="A452" s="20"/>
      <c r="B452" s="21"/>
      <c r="C452" s="21"/>
      <c r="F452" s="23"/>
    </row>
    <row r="453">
      <c r="A453" s="20"/>
      <c r="B453" s="21"/>
      <c r="C453" s="21"/>
      <c r="F453" s="23"/>
    </row>
    <row r="454">
      <c r="A454" s="20"/>
      <c r="B454" s="21"/>
      <c r="C454" s="21"/>
      <c r="F454" s="23"/>
    </row>
    <row r="455">
      <c r="A455" s="20"/>
      <c r="B455" s="21"/>
      <c r="C455" s="21"/>
      <c r="F455" s="23"/>
    </row>
    <row r="456">
      <c r="A456" s="20"/>
      <c r="B456" s="21"/>
      <c r="C456" s="21"/>
      <c r="F456" s="23"/>
    </row>
    <row r="457">
      <c r="A457" s="20"/>
      <c r="B457" s="21"/>
      <c r="C457" s="21"/>
      <c r="F457" s="23"/>
    </row>
    <row r="458">
      <c r="A458" s="20"/>
      <c r="B458" s="21"/>
      <c r="C458" s="21"/>
      <c r="F458" s="23"/>
    </row>
    <row r="459">
      <c r="A459" s="20"/>
      <c r="B459" s="21"/>
      <c r="C459" s="21"/>
      <c r="F459" s="23"/>
    </row>
    <row r="460">
      <c r="A460" s="20"/>
      <c r="B460" s="21"/>
      <c r="C460" s="21"/>
      <c r="F460" s="23"/>
    </row>
    <row r="461">
      <c r="A461" s="20"/>
      <c r="B461" s="21"/>
      <c r="C461" s="21"/>
      <c r="F461" s="23"/>
    </row>
    <row r="462">
      <c r="A462" s="20"/>
      <c r="B462" s="21"/>
      <c r="C462" s="21"/>
      <c r="F462" s="23"/>
    </row>
    <row r="463">
      <c r="A463" s="20"/>
      <c r="B463" s="21"/>
      <c r="C463" s="21"/>
      <c r="F463" s="23"/>
    </row>
    <row r="464">
      <c r="A464" s="20"/>
      <c r="B464" s="21"/>
      <c r="C464" s="21"/>
      <c r="F464" s="23"/>
    </row>
    <row r="465">
      <c r="A465" s="20"/>
      <c r="B465" s="21"/>
      <c r="C465" s="21"/>
      <c r="F465" s="23"/>
    </row>
    <row r="466">
      <c r="A466" s="20"/>
      <c r="B466" s="21"/>
      <c r="C466" s="21"/>
      <c r="F466" s="23"/>
    </row>
    <row r="467">
      <c r="A467" s="20"/>
      <c r="B467" s="21"/>
      <c r="C467" s="21"/>
      <c r="F467" s="23"/>
    </row>
    <row r="468">
      <c r="A468" s="20"/>
      <c r="B468" s="21"/>
      <c r="C468" s="21"/>
      <c r="F468" s="23"/>
    </row>
    <row r="469">
      <c r="A469" s="20"/>
      <c r="B469" s="21"/>
      <c r="C469" s="21"/>
      <c r="F469" s="23"/>
    </row>
    <row r="470">
      <c r="A470" s="20"/>
      <c r="B470" s="21"/>
      <c r="C470" s="21"/>
      <c r="F470" s="23"/>
    </row>
    <row r="471">
      <c r="A471" s="20"/>
      <c r="B471" s="21"/>
      <c r="C471" s="21"/>
      <c r="F471" s="23"/>
    </row>
    <row r="472">
      <c r="A472" s="20"/>
      <c r="B472" s="21"/>
      <c r="C472" s="21"/>
      <c r="F472" s="23"/>
    </row>
    <row r="473">
      <c r="A473" s="20"/>
      <c r="B473" s="21"/>
      <c r="C473" s="21"/>
      <c r="F473" s="23"/>
    </row>
    <row r="474">
      <c r="A474" s="20"/>
      <c r="B474" s="21"/>
      <c r="C474" s="21"/>
      <c r="F474" s="23"/>
    </row>
    <row r="475">
      <c r="A475" s="20"/>
      <c r="B475" s="21"/>
      <c r="C475" s="21"/>
      <c r="F475" s="23"/>
    </row>
    <row r="476">
      <c r="A476" s="20"/>
      <c r="B476" s="21"/>
      <c r="C476" s="21"/>
      <c r="F476" s="23"/>
    </row>
    <row r="477">
      <c r="A477" s="20"/>
      <c r="B477" s="21"/>
      <c r="C477" s="21"/>
      <c r="F477" s="23"/>
    </row>
    <row r="478">
      <c r="A478" s="20"/>
      <c r="B478" s="21"/>
      <c r="C478" s="21"/>
      <c r="F478" s="23"/>
    </row>
    <row r="479">
      <c r="A479" s="20"/>
      <c r="B479" s="21"/>
      <c r="C479" s="21"/>
      <c r="F479" s="23"/>
    </row>
    <row r="480">
      <c r="A480" s="20"/>
      <c r="B480" s="21"/>
      <c r="C480" s="21"/>
      <c r="F480" s="23"/>
    </row>
    <row r="481">
      <c r="A481" s="20"/>
      <c r="B481" s="21"/>
      <c r="C481" s="21"/>
      <c r="F481" s="23"/>
    </row>
    <row r="482">
      <c r="A482" s="20"/>
      <c r="B482" s="21"/>
      <c r="C482" s="21"/>
      <c r="F482" s="23"/>
    </row>
    <row r="483">
      <c r="A483" s="20"/>
      <c r="B483" s="21"/>
      <c r="C483" s="21"/>
      <c r="F483" s="23"/>
    </row>
    <row r="484">
      <c r="A484" s="20"/>
      <c r="B484" s="21"/>
      <c r="C484" s="21"/>
      <c r="F484" s="23"/>
    </row>
    <row r="485">
      <c r="A485" s="20"/>
      <c r="B485" s="21"/>
      <c r="C485" s="21"/>
      <c r="F485" s="23"/>
    </row>
    <row r="486">
      <c r="A486" s="20"/>
      <c r="B486" s="21"/>
      <c r="C486" s="21"/>
      <c r="F486" s="23"/>
    </row>
    <row r="487">
      <c r="A487" s="20"/>
      <c r="B487" s="21"/>
      <c r="C487" s="21"/>
      <c r="F487" s="23"/>
    </row>
    <row r="488">
      <c r="A488" s="20"/>
      <c r="B488" s="21"/>
      <c r="C488" s="21"/>
      <c r="F488" s="23"/>
    </row>
    <row r="489">
      <c r="A489" s="20"/>
      <c r="B489" s="21"/>
      <c r="C489" s="21"/>
      <c r="F489" s="23"/>
    </row>
    <row r="490">
      <c r="A490" s="20"/>
      <c r="B490" s="21"/>
      <c r="C490" s="21"/>
      <c r="F490" s="23"/>
    </row>
    <row r="491">
      <c r="A491" s="20"/>
      <c r="B491" s="21"/>
      <c r="C491" s="21"/>
      <c r="F491" s="23"/>
    </row>
    <row r="492">
      <c r="A492" s="20"/>
      <c r="B492" s="21"/>
      <c r="C492" s="21"/>
      <c r="F492" s="23"/>
    </row>
    <row r="493">
      <c r="A493" s="20"/>
      <c r="B493" s="21"/>
      <c r="C493" s="21"/>
      <c r="F493" s="23"/>
    </row>
    <row r="494">
      <c r="A494" s="20"/>
      <c r="B494" s="21"/>
      <c r="C494" s="21"/>
      <c r="F494" s="23"/>
    </row>
    <row r="495">
      <c r="A495" s="20"/>
      <c r="B495" s="21"/>
      <c r="C495" s="21"/>
      <c r="F495" s="23"/>
    </row>
    <row r="496">
      <c r="A496" s="20"/>
      <c r="B496" s="21"/>
      <c r="C496" s="21"/>
      <c r="F496" s="23"/>
    </row>
    <row r="497">
      <c r="A497" s="20"/>
      <c r="B497" s="21"/>
      <c r="C497" s="21"/>
      <c r="F497" s="23"/>
    </row>
    <row r="498">
      <c r="A498" s="20"/>
      <c r="B498" s="21"/>
      <c r="C498" s="21"/>
      <c r="F498" s="23"/>
    </row>
    <row r="499">
      <c r="A499" s="20"/>
      <c r="B499" s="21"/>
      <c r="C499" s="21"/>
      <c r="F499" s="23"/>
    </row>
    <row r="500">
      <c r="A500" s="20"/>
      <c r="B500" s="21"/>
      <c r="C500" s="21"/>
      <c r="F500" s="23"/>
    </row>
    <row r="501">
      <c r="A501" s="20"/>
      <c r="B501" s="21"/>
      <c r="C501" s="21"/>
      <c r="F501" s="23"/>
    </row>
    <row r="502">
      <c r="A502" s="20"/>
      <c r="B502" s="21"/>
      <c r="C502" s="21"/>
      <c r="F502" s="23"/>
    </row>
    <row r="503">
      <c r="A503" s="20"/>
      <c r="B503" s="21"/>
      <c r="C503" s="21"/>
      <c r="F503" s="23"/>
    </row>
    <row r="504">
      <c r="A504" s="20"/>
      <c r="B504" s="21"/>
      <c r="C504" s="21"/>
      <c r="F504" s="23"/>
    </row>
    <row r="505">
      <c r="A505" s="20"/>
      <c r="B505" s="21"/>
      <c r="C505" s="21"/>
      <c r="F505" s="23"/>
    </row>
    <row r="506">
      <c r="A506" s="20"/>
      <c r="B506" s="21"/>
      <c r="C506" s="21"/>
      <c r="F506" s="23"/>
    </row>
    <row r="507">
      <c r="A507" s="20"/>
      <c r="B507" s="21"/>
      <c r="C507" s="21"/>
      <c r="F507" s="23"/>
    </row>
    <row r="508">
      <c r="A508" s="20"/>
      <c r="B508" s="21"/>
      <c r="C508" s="21"/>
      <c r="F508" s="23"/>
    </row>
    <row r="509">
      <c r="A509" s="20"/>
      <c r="B509" s="21"/>
      <c r="C509" s="21"/>
      <c r="F509" s="23"/>
    </row>
    <row r="510">
      <c r="A510" s="20"/>
      <c r="B510" s="21"/>
      <c r="C510" s="21"/>
      <c r="F510" s="23"/>
    </row>
    <row r="511">
      <c r="A511" s="20"/>
      <c r="B511" s="21"/>
      <c r="C511" s="21"/>
      <c r="F511" s="23"/>
    </row>
    <row r="512">
      <c r="A512" s="20"/>
      <c r="B512" s="21"/>
      <c r="C512" s="21"/>
      <c r="F512" s="23"/>
    </row>
    <row r="513">
      <c r="A513" s="20"/>
      <c r="B513" s="21"/>
      <c r="C513" s="21"/>
      <c r="F513" s="23"/>
    </row>
    <row r="514">
      <c r="A514" s="20"/>
      <c r="B514" s="21"/>
      <c r="C514" s="21"/>
      <c r="F514" s="23"/>
    </row>
    <row r="515">
      <c r="A515" s="20"/>
      <c r="B515" s="21"/>
      <c r="C515" s="21"/>
      <c r="F515" s="23"/>
    </row>
    <row r="516">
      <c r="A516" s="20"/>
      <c r="B516" s="21"/>
      <c r="C516" s="21"/>
      <c r="F516" s="23"/>
    </row>
    <row r="517">
      <c r="A517" s="20"/>
      <c r="B517" s="21"/>
      <c r="C517" s="21"/>
      <c r="F517" s="23"/>
    </row>
    <row r="518">
      <c r="A518" s="20"/>
      <c r="B518" s="21"/>
      <c r="C518" s="21"/>
      <c r="F518" s="23"/>
    </row>
    <row r="519">
      <c r="A519" s="20"/>
      <c r="B519" s="21"/>
      <c r="C519" s="21"/>
      <c r="F519" s="23"/>
    </row>
    <row r="520">
      <c r="A520" s="20"/>
      <c r="B520" s="21"/>
      <c r="C520" s="21"/>
      <c r="F520" s="23"/>
    </row>
    <row r="521">
      <c r="A521" s="20"/>
      <c r="B521" s="21"/>
      <c r="C521" s="21"/>
      <c r="F521" s="23"/>
    </row>
    <row r="522">
      <c r="A522" s="20"/>
      <c r="B522" s="21"/>
      <c r="C522" s="21"/>
      <c r="F522" s="23"/>
    </row>
    <row r="523">
      <c r="A523" s="20"/>
      <c r="B523" s="21"/>
      <c r="C523" s="21"/>
      <c r="F523" s="23"/>
    </row>
    <row r="524">
      <c r="A524" s="20"/>
      <c r="B524" s="21"/>
      <c r="C524" s="21"/>
      <c r="F524" s="23"/>
    </row>
    <row r="525">
      <c r="A525" s="20"/>
      <c r="B525" s="21"/>
      <c r="C525" s="21"/>
      <c r="F525" s="23"/>
    </row>
    <row r="526">
      <c r="A526" s="20"/>
      <c r="B526" s="21"/>
      <c r="C526" s="21"/>
      <c r="F526" s="23"/>
    </row>
    <row r="527">
      <c r="A527" s="20"/>
      <c r="B527" s="21"/>
      <c r="C527" s="21"/>
      <c r="F527" s="23"/>
    </row>
    <row r="528">
      <c r="A528" s="20"/>
      <c r="B528" s="21"/>
      <c r="C528" s="21"/>
      <c r="F528" s="23"/>
    </row>
    <row r="529">
      <c r="A529" s="20"/>
      <c r="B529" s="21"/>
      <c r="C529" s="21"/>
      <c r="F529" s="23"/>
    </row>
    <row r="530">
      <c r="A530" s="20"/>
      <c r="B530" s="21"/>
      <c r="C530" s="21"/>
      <c r="F530" s="23"/>
    </row>
    <row r="531">
      <c r="A531" s="20"/>
      <c r="B531" s="21"/>
      <c r="C531" s="21"/>
      <c r="F531" s="23"/>
    </row>
    <row r="532">
      <c r="A532" s="20"/>
      <c r="B532" s="21"/>
      <c r="C532" s="21"/>
      <c r="F532" s="23"/>
    </row>
    <row r="533">
      <c r="A533" s="20"/>
      <c r="B533" s="21"/>
      <c r="C533" s="21"/>
      <c r="F533" s="23"/>
    </row>
    <row r="534">
      <c r="A534" s="20"/>
      <c r="B534" s="21"/>
      <c r="C534" s="21"/>
      <c r="F534" s="23"/>
    </row>
    <row r="535">
      <c r="A535" s="20"/>
      <c r="B535" s="21"/>
      <c r="C535" s="21"/>
      <c r="F535" s="23"/>
    </row>
    <row r="536">
      <c r="A536" s="20"/>
      <c r="B536" s="21"/>
      <c r="C536" s="21"/>
      <c r="F536" s="23"/>
    </row>
    <row r="537">
      <c r="A537" s="20"/>
      <c r="B537" s="21"/>
      <c r="C537" s="21"/>
      <c r="F537" s="23"/>
    </row>
    <row r="538">
      <c r="A538" s="20"/>
      <c r="B538" s="21"/>
      <c r="C538" s="21"/>
      <c r="F538" s="23"/>
    </row>
    <row r="539">
      <c r="A539" s="20"/>
      <c r="B539" s="21"/>
      <c r="C539" s="21"/>
      <c r="F539" s="23"/>
    </row>
    <row r="540">
      <c r="A540" s="20"/>
      <c r="B540" s="21"/>
      <c r="C540" s="21"/>
      <c r="F540" s="23"/>
    </row>
    <row r="541">
      <c r="A541" s="20"/>
      <c r="B541" s="21"/>
      <c r="C541" s="21"/>
      <c r="F541" s="23"/>
    </row>
    <row r="542">
      <c r="A542" s="20"/>
      <c r="B542" s="21"/>
      <c r="C542" s="21"/>
      <c r="F542" s="23"/>
    </row>
    <row r="543">
      <c r="A543" s="20"/>
      <c r="B543" s="21"/>
      <c r="C543" s="21"/>
      <c r="F543" s="23"/>
    </row>
    <row r="544">
      <c r="A544" s="20"/>
      <c r="B544" s="21"/>
      <c r="C544" s="21"/>
      <c r="F544" s="23"/>
    </row>
    <row r="545">
      <c r="A545" s="20"/>
      <c r="B545" s="21"/>
      <c r="C545" s="21"/>
      <c r="F545" s="23"/>
    </row>
    <row r="546">
      <c r="A546" s="20"/>
      <c r="B546" s="21"/>
      <c r="C546" s="21"/>
      <c r="F546" s="23"/>
    </row>
    <row r="547">
      <c r="A547" s="20"/>
      <c r="B547" s="21"/>
      <c r="C547" s="21"/>
      <c r="F547" s="23"/>
    </row>
    <row r="548">
      <c r="A548" s="20"/>
      <c r="B548" s="21"/>
      <c r="C548" s="21"/>
      <c r="F548" s="23"/>
    </row>
    <row r="549">
      <c r="A549" s="20"/>
      <c r="B549" s="21"/>
      <c r="C549" s="21"/>
      <c r="F549" s="23"/>
    </row>
    <row r="550">
      <c r="A550" s="20"/>
      <c r="B550" s="21"/>
      <c r="C550" s="21"/>
      <c r="F550" s="23"/>
    </row>
    <row r="551">
      <c r="A551" s="20"/>
      <c r="B551" s="21"/>
      <c r="C551" s="21"/>
      <c r="F551" s="23"/>
    </row>
    <row r="552">
      <c r="A552" s="20"/>
      <c r="B552" s="21"/>
      <c r="C552" s="21"/>
      <c r="F552" s="23"/>
    </row>
    <row r="553">
      <c r="A553" s="20"/>
      <c r="B553" s="21"/>
      <c r="C553" s="21"/>
      <c r="F553" s="23"/>
    </row>
    <row r="554">
      <c r="A554" s="20"/>
      <c r="B554" s="21"/>
      <c r="C554" s="21"/>
      <c r="F554" s="23"/>
    </row>
    <row r="555">
      <c r="A555" s="20"/>
      <c r="B555" s="21"/>
      <c r="C555" s="21"/>
      <c r="F555" s="23"/>
    </row>
    <row r="556">
      <c r="A556" s="20"/>
      <c r="B556" s="21"/>
      <c r="C556" s="21"/>
      <c r="F556" s="23"/>
    </row>
    <row r="557">
      <c r="A557" s="20"/>
      <c r="B557" s="21"/>
      <c r="C557" s="21"/>
      <c r="F557" s="23"/>
    </row>
    <row r="558">
      <c r="A558" s="20"/>
      <c r="B558" s="21"/>
      <c r="C558" s="21"/>
      <c r="F558" s="23"/>
    </row>
    <row r="559">
      <c r="A559" s="20"/>
      <c r="B559" s="21"/>
      <c r="C559" s="21"/>
      <c r="F559" s="23"/>
    </row>
    <row r="560">
      <c r="A560" s="20"/>
      <c r="B560" s="21"/>
      <c r="C560" s="21"/>
      <c r="F560" s="23"/>
    </row>
    <row r="561">
      <c r="A561" s="20"/>
      <c r="B561" s="21"/>
      <c r="C561" s="21"/>
      <c r="F561" s="23"/>
    </row>
    <row r="562">
      <c r="A562" s="20"/>
      <c r="B562" s="21"/>
      <c r="C562" s="21"/>
      <c r="F562" s="23"/>
    </row>
    <row r="563">
      <c r="A563" s="20"/>
      <c r="B563" s="21"/>
      <c r="C563" s="21"/>
      <c r="F563" s="23"/>
    </row>
    <row r="564">
      <c r="A564" s="20"/>
      <c r="B564" s="21"/>
      <c r="C564" s="21"/>
      <c r="F564" s="23"/>
    </row>
    <row r="565">
      <c r="A565" s="20"/>
      <c r="B565" s="21"/>
      <c r="C565" s="21"/>
      <c r="F565" s="23"/>
    </row>
    <row r="566">
      <c r="A566" s="20"/>
      <c r="B566" s="21"/>
      <c r="C566" s="21"/>
      <c r="F566" s="23"/>
    </row>
    <row r="567">
      <c r="A567" s="20"/>
      <c r="B567" s="21"/>
      <c r="C567" s="21"/>
      <c r="F567" s="23"/>
    </row>
    <row r="568">
      <c r="A568" s="20"/>
      <c r="B568" s="21"/>
      <c r="C568" s="21"/>
      <c r="F568" s="23"/>
    </row>
    <row r="569">
      <c r="A569" s="20"/>
      <c r="B569" s="21"/>
      <c r="C569" s="21"/>
      <c r="F569" s="23"/>
    </row>
    <row r="570">
      <c r="A570" s="20"/>
      <c r="B570" s="21"/>
      <c r="C570" s="21"/>
      <c r="F570" s="23"/>
    </row>
    <row r="571">
      <c r="A571" s="20"/>
      <c r="B571" s="21"/>
      <c r="C571" s="21"/>
      <c r="F571" s="23"/>
    </row>
    <row r="572">
      <c r="A572" s="20"/>
      <c r="B572" s="21"/>
      <c r="C572" s="21"/>
      <c r="F572" s="23"/>
    </row>
    <row r="573">
      <c r="A573" s="20"/>
      <c r="B573" s="21"/>
      <c r="C573" s="21"/>
      <c r="F573" s="23"/>
    </row>
    <row r="574">
      <c r="A574" s="20"/>
      <c r="B574" s="21"/>
      <c r="C574" s="21"/>
      <c r="F574" s="23"/>
    </row>
    <row r="575">
      <c r="A575" s="20"/>
      <c r="B575" s="21"/>
      <c r="C575" s="21"/>
      <c r="F575" s="23"/>
    </row>
    <row r="576">
      <c r="A576" s="20"/>
      <c r="B576" s="21"/>
      <c r="C576" s="21"/>
      <c r="F576" s="23"/>
    </row>
    <row r="577">
      <c r="A577" s="20"/>
      <c r="B577" s="21"/>
      <c r="C577" s="21"/>
      <c r="F577" s="23"/>
    </row>
    <row r="578">
      <c r="A578" s="20"/>
      <c r="B578" s="21"/>
      <c r="C578" s="21"/>
      <c r="F578" s="23"/>
    </row>
    <row r="579">
      <c r="A579" s="20"/>
      <c r="B579" s="21"/>
      <c r="C579" s="21"/>
      <c r="F579" s="23"/>
    </row>
    <row r="580">
      <c r="A580" s="20"/>
      <c r="B580" s="21"/>
      <c r="C580" s="21"/>
      <c r="F580" s="23"/>
    </row>
    <row r="581">
      <c r="A581" s="20"/>
      <c r="B581" s="21"/>
      <c r="C581" s="21"/>
      <c r="F581" s="23"/>
    </row>
    <row r="582">
      <c r="A582" s="20"/>
      <c r="B582" s="21"/>
      <c r="C582" s="21"/>
      <c r="F582" s="23"/>
    </row>
    <row r="583">
      <c r="A583" s="20"/>
      <c r="B583" s="21"/>
      <c r="C583" s="21"/>
      <c r="F583" s="23"/>
    </row>
    <row r="584">
      <c r="A584" s="20"/>
      <c r="B584" s="21"/>
      <c r="C584" s="21"/>
      <c r="F584" s="23"/>
    </row>
    <row r="585">
      <c r="A585" s="20"/>
      <c r="B585" s="21"/>
      <c r="C585" s="21"/>
      <c r="F585" s="23"/>
    </row>
    <row r="586">
      <c r="A586" s="20"/>
      <c r="B586" s="21"/>
      <c r="C586" s="21"/>
      <c r="F586" s="23"/>
    </row>
    <row r="587">
      <c r="A587" s="20"/>
      <c r="B587" s="21"/>
      <c r="C587" s="21"/>
      <c r="F587" s="23"/>
    </row>
    <row r="588">
      <c r="A588" s="20"/>
      <c r="B588" s="21"/>
      <c r="C588" s="21"/>
      <c r="F588" s="23"/>
    </row>
    <row r="589">
      <c r="A589" s="20"/>
      <c r="B589" s="21"/>
      <c r="C589" s="21"/>
      <c r="F589" s="23"/>
    </row>
    <row r="590">
      <c r="A590" s="20"/>
      <c r="B590" s="21"/>
      <c r="C590" s="21"/>
      <c r="F590" s="23"/>
    </row>
    <row r="591">
      <c r="A591" s="20"/>
      <c r="B591" s="21"/>
      <c r="C591" s="21"/>
      <c r="F591" s="23"/>
    </row>
    <row r="592">
      <c r="A592" s="20"/>
      <c r="B592" s="21"/>
      <c r="C592" s="21"/>
      <c r="F592" s="23"/>
    </row>
    <row r="593">
      <c r="A593" s="20"/>
      <c r="B593" s="21"/>
      <c r="C593" s="21"/>
      <c r="F593" s="23"/>
    </row>
    <row r="594">
      <c r="A594" s="20"/>
      <c r="B594" s="21"/>
      <c r="C594" s="21"/>
      <c r="F594" s="23"/>
    </row>
    <row r="595">
      <c r="A595" s="20"/>
      <c r="B595" s="21"/>
      <c r="C595" s="21"/>
      <c r="F595" s="23"/>
    </row>
    <row r="596">
      <c r="A596" s="20"/>
      <c r="B596" s="21"/>
      <c r="C596" s="21"/>
      <c r="F596" s="23"/>
    </row>
    <row r="597">
      <c r="A597" s="20"/>
      <c r="B597" s="21"/>
      <c r="C597" s="21"/>
      <c r="F597" s="23"/>
    </row>
    <row r="598">
      <c r="A598" s="20"/>
      <c r="B598" s="21"/>
      <c r="C598" s="21"/>
      <c r="F598" s="23"/>
    </row>
    <row r="599">
      <c r="A599" s="20"/>
      <c r="B599" s="21"/>
      <c r="C599" s="21"/>
      <c r="F599" s="23"/>
    </row>
    <row r="600">
      <c r="A600" s="20"/>
      <c r="B600" s="21"/>
      <c r="C600" s="21"/>
      <c r="F600" s="23"/>
    </row>
    <row r="601">
      <c r="A601" s="20"/>
      <c r="B601" s="21"/>
      <c r="C601" s="21"/>
      <c r="F601" s="23"/>
    </row>
    <row r="602">
      <c r="A602" s="20"/>
      <c r="B602" s="21"/>
      <c r="C602" s="21"/>
      <c r="F602" s="23"/>
    </row>
    <row r="603">
      <c r="A603" s="20"/>
      <c r="B603" s="21"/>
      <c r="C603" s="21"/>
      <c r="F603" s="23"/>
    </row>
    <row r="604">
      <c r="A604" s="20"/>
      <c r="B604" s="21"/>
      <c r="C604" s="21"/>
      <c r="F604" s="23"/>
    </row>
    <row r="605">
      <c r="A605" s="20"/>
      <c r="B605" s="21"/>
      <c r="C605" s="21"/>
      <c r="F605" s="23"/>
    </row>
    <row r="606">
      <c r="A606" s="20"/>
      <c r="B606" s="21"/>
      <c r="C606" s="21"/>
      <c r="F606" s="23"/>
    </row>
    <row r="607">
      <c r="A607" s="20"/>
      <c r="B607" s="21"/>
      <c r="C607" s="21"/>
      <c r="F607" s="23"/>
    </row>
    <row r="608">
      <c r="A608" s="20"/>
      <c r="B608" s="21"/>
      <c r="C608" s="21"/>
      <c r="F608" s="23"/>
    </row>
    <row r="609">
      <c r="A609" s="20"/>
      <c r="B609" s="21"/>
      <c r="C609" s="21"/>
      <c r="F609" s="23"/>
    </row>
    <row r="610">
      <c r="A610" s="20"/>
      <c r="B610" s="21"/>
      <c r="C610" s="21"/>
      <c r="F610" s="23"/>
    </row>
    <row r="611">
      <c r="A611" s="20"/>
      <c r="B611" s="21"/>
      <c r="C611" s="21"/>
      <c r="F611" s="23"/>
    </row>
    <row r="612">
      <c r="A612" s="20"/>
      <c r="B612" s="21"/>
      <c r="C612" s="21"/>
      <c r="F612" s="23"/>
    </row>
    <row r="613">
      <c r="A613" s="20"/>
      <c r="B613" s="21"/>
      <c r="C613" s="21"/>
      <c r="F613" s="23"/>
    </row>
    <row r="614">
      <c r="A614" s="20"/>
      <c r="B614" s="21"/>
      <c r="C614" s="21"/>
      <c r="F614" s="23"/>
    </row>
    <row r="615">
      <c r="A615" s="20"/>
      <c r="B615" s="21"/>
      <c r="C615" s="21"/>
      <c r="F615" s="23"/>
    </row>
    <row r="616">
      <c r="A616" s="20"/>
      <c r="B616" s="21"/>
      <c r="C616" s="21"/>
      <c r="F616" s="23"/>
    </row>
    <row r="617">
      <c r="A617" s="20"/>
      <c r="B617" s="21"/>
      <c r="C617" s="21"/>
      <c r="F617" s="23"/>
    </row>
    <row r="618">
      <c r="A618" s="20"/>
      <c r="B618" s="21"/>
      <c r="C618" s="21"/>
      <c r="F618" s="23"/>
    </row>
    <row r="619">
      <c r="A619" s="20"/>
      <c r="B619" s="21"/>
      <c r="C619" s="21"/>
      <c r="F619" s="23"/>
    </row>
    <row r="620">
      <c r="A620" s="20"/>
      <c r="B620" s="21"/>
      <c r="C620" s="21"/>
      <c r="F620" s="23"/>
    </row>
    <row r="621">
      <c r="A621" s="20"/>
      <c r="B621" s="21"/>
      <c r="C621" s="21"/>
      <c r="F621" s="23"/>
    </row>
    <row r="622">
      <c r="A622" s="20"/>
      <c r="B622" s="21"/>
      <c r="C622" s="21"/>
      <c r="F622" s="23"/>
    </row>
    <row r="623">
      <c r="A623" s="20"/>
      <c r="B623" s="21"/>
      <c r="C623" s="21"/>
      <c r="F623" s="23"/>
    </row>
    <row r="624">
      <c r="A624" s="20"/>
      <c r="B624" s="21"/>
      <c r="C624" s="21"/>
      <c r="F624" s="23"/>
    </row>
    <row r="625">
      <c r="A625" s="20"/>
      <c r="B625" s="21"/>
      <c r="C625" s="21"/>
      <c r="F625" s="23"/>
    </row>
    <row r="626">
      <c r="A626" s="20"/>
      <c r="B626" s="21"/>
      <c r="C626" s="21"/>
      <c r="F626" s="23"/>
    </row>
    <row r="627">
      <c r="A627" s="20"/>
      <c r="B627" s="21"/>
      <c r="C627" s="21"/>
      <c r="F627" s="23"/>
    </row>
    <row r="628">
      <c r="A628" s="20"/>
      <c r="B628" s="21"/>
      <c r="C628" s="21"/>
      <c r="F628" s="23"/>
    </row>
    <row r="629">
      <c r="A629" s="20"/>
      <c r="B629" s="21"/>
      <c r="C629" s="21"/>
      <c r="F629" s="23"/>
    </row>
    <row r="630">
      <c r="A630" s="20"/>
      <c r="B630" s="21"/>
      <c r="C630" s="21"/>
      <c r="F630" s="23"/>
    </row>
    <row r="631">
      <c r="A631" s="20"/>
      <c r="B631" s="21"/>
      <c r="C631" s="21"/>
      <c r="F631" s="23"/>
    </row>
    <row r="632">
      <c r="A632" s="20"/>
      <c r="B632" s="21"/>
      <c r="C632" s="21"/>
      <c r="F632" s="23"/>
    </row>
    <row r="633">
      <c r="A633" s="20"/>
      <c r="B633" s="21"/>
      <c r="C633" s="21"/>
      <c r="F633" s="23"/>
    </row>
    <row r="634">
      <c r="A634" s="20"/>
      <c r="B634" s="21"/>
      <c r="C634" s="21"/>
      <c r="F634" s="23"/>
    </row>
    <row r="635">
      <c r="A635" s="20"/>
      <c r="B635" s="21"/>
      <c r="C635" s="21"/>
      <c r="F635" s="23"/>
    </row>
    <row r="636">
      <c r="A636" s="20"/>
      <c r="B636" s="21"/>
      <c r="C636" s="21"/>
      <c r="F636" s="23"/>
    </row>
    <row r="637">
      <c r="A637" s="20"/>
      <c r="B637" s="21"/>
      <c r="C637" s="21"/>
      <c r="F637" s="23"/>
    </row>
    <row r="638">
      <c r="A638" s="20"/>
      <c r="B638" s="21"/>
      <c r="C638" s="21"/>
      <c r="F638" s="23"/>
    </row>
    <row r="639">
      <c r="A639" s="20"/>
      <c r="B639" s="21"/>
      <c r="C639" s="21"/>
      <c r="F639" s="23"/>
    </row>
    <row r="640">
      <c r="A640" s="20"/>
      <c r="B640" s="21"/>
      <c r="C640" s="21"/>
      <c r="F640" s="23"/>
    </row>
    <row r="641">
      <c r="A641" s="20"/>
      <c r="B641" s="21"/>
      <c r="C641" s="21"/>
      <c r="F641" s="23"/>
    </row>
    <row r="642">
      <c r="A642" s="20"/>
      <c r="B642" s="21"/>
      <c r="C642" s="21"/>
      <c r="F642" s="23"/>
    </row>
    <row r="643">
      <c r="A643" s="20"/>
      <c r="B643" s="21"/>
      <c r="C643" s="21"/>
      <c r="F643" s="23"/>
    </row>
    <row r="644">
      <c r="A644" s="20"/>
      <c r="B644" s="21"/>
      <c r="C644" s="21"/>
      <c r="F644" s="23"/>
    </row>
    <row r="645">
      <c r="A645" s="20"/>
      <c r="B645" s="21"/>
      <c r="C645" s="21"/>
      <c r="F645" s="23"/>
    </row>
    <row r="646">
      <c r="A646" s="20"/>
      <c r="B646" s="21"/>
      <c r="C646" s="21"/>
      <c r="F646" s="23"/>
    </row>
    <row r="647">
      <c r="A647" s="20"/>
      <c r="B647" s="21"/>
      <c r="C647" s="21"/>
      <c r="F647" s="23"/>
    </row>
    <row r="648">
      <c r="A648" s="20"/>
      <c r="B648" s="21"/>
      <c r="C648" s="21"/>
      <c r="F648" s="23"/>
    </row>
    <row r="649">
      <c r="A649" s="20"/>
      <c r="B649" s="21"/>
      <c r="C649" s="21"/>
      <c r="F649" s="23"/>
    </row>
    <row r="650">
      <c r="A650" s="20"/>
      <c r="B650" s="21"/>
      <c r="C650" s="21"/>
      <c r="F650" s="23"/>
    </row>
    <row r="651">
      <c r="A651" s="20"/>
      <c r="B651" s="21"/>
      <c r="C651" s="21"/>
      <c r="F651" s="23"/>
    </row>
    <row r="652">
      <c r="A652" s="20"/>
      <c r="B652" s="21"/>
      <c r="C652" s="21"/>
      <c r="F652" s="23"/>
    </row>
    <row r="653">
      <c r="A653" s="20"/>
      <c r="B653" s="21"/>
      <c r="C653" s="21"/>
      <c r="F653" s="23"/>
    </row>
    <row r="654">
      <c r="A654" s="20"/>
      <c r="B654" s="21"/>
      <c r="C654" s="21"/>
      <c r="F654" s="23"/>
    </row>
    <row r="655">
      <c r="A655" s="20"/>
      <c r="B655" s="21"/>
      <c r="C655" s="21"/>
      <c r="F655" s="23"/>
    </row>
    <row r="656">
      <c r="A656" s="20"/>
      <c r="B656" s="21"/>
      <c r="C656" s="21"/>
      <c r="F656" s="23"/>
    </row>
    <row r="657">
      <c r="A657" s="20"/>
      <c r="B657" s="21"/>
      <c r="C657" s="21"/>
      <c r="F657" s="23"/>
    </row>
    <row r="658">
      <c r="A658" s="20"/>
      <c r="B658" s="21"/>
      <c r="C658" s="21"/>
      <c r="F658" s="23"/>
    </row>
    <row r="659">
      <c r="A659" s="20"/>
      <c r="B659" s="21"/>
      <c r="C659" s="21"/>
      <c r="F659" s="23"/>
    </row>
    <row r="660">
      <c r="A660" s="20"/>
      <c r="B660" s="21"/>
      <c r="C660" s="21"/>
      <c r="F660" s="23"/>
    </row>
    <row r="661">
      <c r="A661" s="20"/>
      <c r="B661" s="21"/>
      <c r="C661" s="21"/>
      <c r="F661" s="23"/>
    </row>
    <row r="662">
      <c r="A662" s="20"/>
      <c r="B662" s="21"/>
      <c r="C662" s="21"/>
      <c r="F662" s="23"/>
    </row>
    <row r="663">
      <c r="A663" s="20"/>
      <c r="B663" s="21"/>
      <c r="C663" s="21"/>
      <c r="F663" s="23"/>
    </row>
    <row r="664">
      <c r="A664" s="20"/>
      <c r="B664" s="21"/>
      <c r="C664" s="21"/>
      <c r="F664" s="23"/>
    </row>
    <row r="665">
      <c r="A665" s="20"/>
      <c r="B665" s="21"/>
      <c r="C665" s="21"/>
      <c r="F665" s="23"/>
    </row>
    <row r="666">
      <c r="A666" s="20"/>
      <c r="B666" s="21"/>
      <c r="C666" s="21"/>
      <c r="F666" s="23"/>
    </row>
    <row r="667">
      <c r="A667" s="20"/>
      <c r="B667" s="21"/>
      <c r="C667" s="21"/>
      <c r="F667" s="23"/>
    </row>
    <row r="668">
      <c r="A668" s="20"/>
      <c r="B668" s="21"/>
      <c r="C668" s="21"/>
      <c r="F668" s="23"/>
    </row>
    <row r="669">
      <c r="A669" s="20"/>
      <c r="B669" s="21"/>
      <c r="C669" s="21"/>
      <c r="F669" s="23"/>
    </row>
    <row r="670">
      <c r="A670" s="20"/>
      <c r="B670" s="21"/>
      <c r="C670" s="21"/>
      <c r="F670" s="23"/>
    </row>
    <row r="671">
      <c r="A671" s="20"/>
      <c r="B671" s="21"/>
      <c r="C671" s="21"/>
      <c r="F671" s="23"/>
    </row>
    <row r="672">
      <c r="A672" s="20"/>
      <c r="B672" s="21"/>
      <c r="C672" s="21"/>
      <c r="F672" s="23"/>
    </row>
    <row r="673">
      <c r="A673" s="20"/>
      <c r="B673" s="21"/>
      <c r="C673" s="21"/>
      <c r="F673" s="23"/>
    </row>
    <row r="674">
      <c r="A674" s="20"/>
      <c r="B674" s="21"/>
      <c r="C674" s="21"/>
      <c r="F674" s="23"/>
    </row>
    <row r="675">
      <c r="A675" s="20"/>
      <c r="B675" s="21"/>
      <c r="C675" s="21"/>
      <c r="F675" s="23"/>
    </row>
    <row r="676">
      <c r="A676" s="20"/>
      <c r="B676" s="21"/>
      <c r="C676" s="21"/>
      <c r="F676" s="23"/>
    </row>
    <row r="677">
      <c r="A677" s="20"/>
      <c r="B677" s="21"/>
      <c r="C677" s="21"/>
      <c r="F677" s="23"/>
    </row>
    <row r="678">
      <c r="A678" s="20"/>
      <c r="B678" s="21"/>
      <c r="C678" s="21"/>
      <c r="F678" s="23"/>
    </row>
    <row r="679">
      <c r="A679" s="20"/>
      <c r="B679" s="21"/>
      <c r="C679" s="21"/>
      <c r="F679" s="23"/>
    </row>
    <row r="680">
      <c r="A680" s="20"/>
      <c r="B680" s="21"/>
      <c r="C680" s="21"/>
      <c r="F680" s="23"/>
    </row>
    <row r="681">
      <c r="A681" s="20"/>
      <c r="B681" s="21"/>
      <c r="C681" s="21"/>
      <c r="F681" s="23"/>
    </row>
    <row r="682">
      <c r="A682" s="20"/>
      <c r="B682" s="21"/>
      <c r="C682" s="21"/>
      <c r="F682" s="23"/>
    </row>
    <row r="683">
      <c r="A683" s="20"/>
      <c r="B683" s="21"/>
      <c r="C683" s="21"/>
      <c r="F683" s="23"/>
    </row>
    <row r="684">
      <c r="A684" s="20"/>
      <c r="B684" s="21"/>
      <c r="C684" s="21"/>
      <c r="F684" s="23"/>
    </row>
    <row r="685">
      <c r="A685" s="20"/>
      <c r="B685" s="21"/>
      <c r="C685" s="21"/>
      <c r="F685" s="23"/>
    </row>
    <row r="686">
      <c r="A686" s="20"/>
      <c r="B686" s="21"/>
      <c r="C686" s="21"/>
      <c r="F686" s="23"/>
    </row>
    <row r="687">
      <c r="A687" s="20"/>
      <c r="B687" s="21"/>
      <c r="C687" s="21"/>
      <c r="F687" s="23"/>
    </row>
    <row r="688">
      <c r="A688" s="20"/>
      <c r="B688" s="21"/>
      <c r="C688" s="21"/>
      <c r="F688" s="23"/>
    </row>
    <row r="689">
      <c r="A689" s="20"/>
      <c r="B689" s="21"/>
      <c r="C689" s="21"/>
      <c r="F689" s="23"/>
    </row>
    <row r="690">
      <c r="A690" s="20"/>
      <c r="B690" s="21"/>
      <c r="C690" s="21"/>
      <c r="F690" s="23"/>
    </row>
    <row r="691">
      <c r="A691" s="20"/>
      <c r="B691" s="21"/>
      <c r="C691" s="21"/>
      <c r="F691" s="23"/>
    </row>
    <row r="692">
      <c r="A692" s="20"/>
      <c r="B692" s="21"/>
      <c r="C692" s="21"/>
      <c r="F692" s="23"/>
    </row>
    <row r="693">
      <c r="A693" s="20"/>
      <c r="B693" s="21"/>
      <c r="C693" s="21"/>
      <c r="F693" s="23"/>
    </row>
    <row r="694">
      <c r="A694" s="20"/>
      <c r="B694" s="21"/>
      <c r="C694" s="21"/>
      <c r="F694" s="23"/>
    </row>
    <row r="695">
      <c r="A695" s="20"/>
      <c r="B695" s="21"/>
      <c r="C695" s="21"/>
      <c r="F695" s="23"/>
    </row>
    <row r="696">
      <c r="A696" s="20"/>
      <c r="B696" s="21"/>
      <c r="C696" s="21"/>
      <c r="F696" s="23"/>
    </row>
    <row r="697">
      <c r="A697" s="20"/>
      <c r="B697" s="21"/>
      <c r="C697" s="21"/>
      <c r="F697" s="23"/>
    </row>
    <row r="698">
      <c r="A698" s="20"/>
      <c r="B698" s="21"/>
      <c r="C698" s="21"/>
      <c r="F698" s="23"/>
    </row>
    <row r="699">
      <c r="A699" s="20"/>
      <c r="B699" s="21"/>
      <c r="C699" s="21"/>
      <c r="F699" s="23"/>
    </row>
    <row r="700">
      <c r="A700" s="20"/>
      <c r="B700" s="21"/>
      <c r="C700" s="21"/>
      <c r="F700" s="23"/>
    </row>
    <row r="701">
      <c r="A701" s="20"/>
      <c r="B701" s="21"/>
      <c r="C701" s="21"/>
      <c r="F701" s="23"/>
    </row>
    <row r="702">
      <c r="A702" s="20"/>
      <c r="B702" s="21"/>
      <c r="C702" s="21"/>
      <c r="F702" s="23"/>
    </row>
    <row r="703">
      <c r="A703" s="20"/>
      <c r="B703" s="21"/>
      <c r="C703" s="21"/>
      <c r="F703" s="23"/>
    </row>
    <row r="704">
      <c r="A704" s="20"/>
      <c r="B704" s="21"/>
      <c r="C704" s="21"/>
      <c r="F704" s="23"/>
    </row>
    <row r="705">
      <c r="A705" s="20"/>
      <c r="B705" s="21"/>
      <c r="C705" s="21"/>
      <c r="F705" s="23"/>
    </row>
    <row r="706">
      <c r="A706" s="20"/>
      <c r="B706" s="21"/>
      <c r="C706" s="21"/>
      <c r="F706" s="23"/>
    </row>
    <row r="707">
      <c r="A707" s="20"/>
      <c r="B707" s="21"/>
      <c r="C707" s="21"/>
      <c r="F707" s="23"/>
    </row>
    <row r="708">
      <c r="A708" s="20"/>
      <c r="B708" s="21"/>
      <c r="C708" s="21"/>
      <c r="F708" s="23"/>
    </row>
    <row r="709">
      <c r="A709" s="20"/>
      <c r="B709" s="21"/>
      <c r="C709" s="21"/>
      <c r="F709" s="23"/>
    </row>
    <row r="710">
      <c r="A710" s="20"/>
      <c r="B710" s="21"/>
      <c r="C710" s="21"/>
      <c r="F710" s="23"/>
    </row>
    <row r="711">
      <c r="A711" s="20"/>
      <c r="B711" s="21"/>
      <c r="C711" s="21"/>
      <c r="F711" s="23"/>
    </row>
    <row r="712">
      <c r="A712" s="20"/>
      <c r="B712" s="21"/>
      <c r="C712" s="21"/>
      <c r="F712" s="23"/>
    </row>
    <row r="713">
      <c r="A713" s="20"/>
      <c r="B713" s="21"/>
      <c r="C713" s="21"/>
      <c r="F713" s="23"/>
    </row>
    <row r="714">
      <c r="A714" s="20"/>
      <c r="B714" s="21"/>
      <c r="C714" s="21"/>
      <c r="F714" s="23"/>
    </row>
    <row r="715">
      <c r="A715" s="20"/>
      <c r="B715" s="21"/>
      <c r="C715" s="21"/>
      <c r="F715" s="23"/>
    </row>
    <row r="716">
      <c r="A716" s="20"/>
      <c r="B716" s="21"/>
      <c r="C716" s="21"/>
      <c r="F716" s="23"/>
    </row>
    <row r="717">
      <c r="A717" s="20"/>
      <c r="B717" s="21"/>
      <c r="C717" s="21"/>
      <c r="F717" s="23"/>
    </row>
    <row r="718">
      <c r="A718" s="20"/>
      <c r="B718" s="21"/>
      <c r="C718" s="21"/>
      <c r="F718" s="23"/>
    </row>
    <row r="719">
      <c r="A719" s="20"/>
      <c r="B719" s="21"/>
      <c r="C719" s="21"/>
      <c r="F719" s="23"/>
    </row>
    <row r="720">
      <c r="A720" s="20"/>
      <c r="B720" s="21"/>
      <c r="C720" s="21"/>
      <c r="F720" s="23"/>
    </row>
    <row r="721">
      <c r="A721" s="20"/>
      <c r="B721" s="21"/>
      <c r="C721" s="21"/>
      <c r="F721" s="23"/>
    </row>
    <row r="722">
      <c r="A722" s="20"/>
      <c r="B722" s="21"/>
      <c r="C722" s="21"/>
      <c r="F722" s="23"/>
    </row>
    <row r="723">
      <c r="A723" s="20"/>
      <c r="B723" s="21"/>
      <c r="C723" s="21"/>
      <c r="F723" s="23"/>
    </row>
    <row r="724">
      <c r="A724" s="20"/>
      <c r="B724" s="21"/>
      <c r="C724" s="21"/>
      <c r="F724" s="23"/>
    </row>
    <row r="725">
      <c r="A725" s="20"/>
      <c r="B725" s="21"/>
      <c r="C725" s="21"/>
      <c r="F725" s="23"/>
    </row>
    <row r="726">
      <c r="A726" s="20"/>
      <c r="B726" s="21"/>
      <c r="C726" s="21"/>
      <c r="F726" s="23"/>
    </row>
    <row r="727">
      <c r="A727" s="20"/>
      <c r="B727" s="21"/>
      <c r="C727" s="21"/>
      <c r="F727" s="23"/>
    </row>
    <row r="728">
      <c r="A728" s="20"/>
      <c r="B728" s="21"/>
      <c r="C728" s="21"/>
      <c r="F728" s="23"/>
    </row>
    <row r="729">
      <c r="A729" s="20"/>
      <c r="B729" s="21"/>
      <c r="C729" s="21"/>
      <c r="F729" s="23"/>
    </row>
    <row r="730">
      <c r="A730" s="20"/>
      <c r="B730" s="21"/>
      <c r="C730" s="21"/>
      <c r="F730" s="23"/>
    </row>
    <row r="731">
      <c r="A731" s="20"/>
      <c r="B731" s="21"/>
      <c r="C731" s="21"/>
      <c r="F731" s="23"/>
    </row>
    <row r="732">
      <c r="A732" s="20"/>
      <c r="B732" s="21"/>
      <c r="C732" s="21"/>
      <c r="F732" s="23"/>
    </row>
    <row r="733">
      <c r="A733" s="20"/>
      <c r="B733" s="21"/>
      <c r="C733" s="21"/>
      <c r="F733" s="23"/>
    </row>
    <row r="734">
      <c r="A734" s="20"/>
      <c r="B734" s="21"/>
      <c r="C734" s="21"/>
      <c r="F734" s="23"/>
    </row>
    <row r="735">
      <c r="A735" s="20"/>
      <c r="B735" s="21"/>
      <c r="C735" s="21"/>
      <c r="F735" s="23"/>
    </row>
    <row r="736">
      <c r="A736" s="20"/>
      <c r="B736" s="21"/>
      <c r="C736" s="21"/>
      <c r="F736" s="23"/>
    </row>
    <row r="737">
      <c r="A737" s="20"/>
      <c r="B737" s="21"/>
      <c r="C737" s="21"/>
      <c r="F737" s="23"/>
    </row>
    <row r="738">
      <c r="A738" s="20"/>
      <c r="B738" s="21"/>
      <c r="C738" s="21"/>
      <c r="F738" s="23"/>
    </row>
    <row r="739">
      <c r="A739" s="20"/>
      <c r="B739" s="21"/>
      <c r="C739" s="21"/>
      <c r="F739" s="23"/>
    </row>
    <row r="740">
      <c r="A740" s="20"/>
      <c r="B740" s="21"/>
      <c r="C740" s="21"/>
      <c r="F740" s="23"/>
    </row>
    <row r="741">
      <c r="A741" s="20"/>
      <c r="B741" s="21"/>
      <c r="C741" s="21"/>
      <c r="F741" s="23"/>
    </row>
    <row r="742">
      <c r="A742" s="20"/>
      <c r="B742" s="21"/>
      <c r="C742" s="21"/>
      <c r="F742" s="23"/>
    </row>
    <row r="743">
      <c r="A743" s="20"/>
      <c r="B743" s="21"/>
      <c r="C743" s="21"/>
      <c r="F743" s="23"/>
    </row>
    <row r="744">
      <c r="A744" s="20"/>
      <c r="B744" s="21"/>
      <c r="C744" s="21"/>
      <c r="F744" s="23"/>
    </row>
    <row r="745">
      <c r="A745" s="20"/>
      <c r="B745" s="21"/>
      <c r="C745" s="21"/>
      <c r="F745" s="23"/>
    </row>
    <row r="746">
      <c r="A746" s="20"/>
      <c r="B746" s="21"/>
      <c r="C746" s="21"/>
      <c r="F746" s="23"/>
    </row>
    <row r="747">
      <c r="A747" s="20"/>
      <c r="B747" s="21"/>
      <c r="C747" s="21"/>
      <c r="F747" s="23"/>
    </row>
    <row r="748">
      <c r="A748" s="20"/>
      <c r="B748" s="21"/>
      <c r="C748" s="21"/>
      <c r="F748" s="23"/>
    </row>
    <row r="749">
      <c r="A749" s="20"/>
      <c r="B749" s="21"/>
      <c r="C749" s="21"/>
      <c r="F749" s="23"/>
    </row>
    <row r="750">
      <c r="A750" s="20"/>
      <c r="B750" s="21"/>
      <c r="C750" s="21"/>
      <c r="F750" s="23"/>
    </row>
    <row r="751">
      <c r="A751" s="20"/>
      <c r="B751" s="21"/>
      <c r="C751" s="21"/>
      <c r="F751" s="23"/>
    </row>
    <row r="752">
      <c r="A752" s="20"/>
      <c r="B752" s="21"/>
      <c r="C752" s="21"/>
      <c r="F752" s="23"/>
    </row>
    <row r="753">
      <c r="A753" s="20"/>
      <c r="B753" s="21"/>
      <c r="C753" s="21"/>
      <c r="F753" s="23"/>
    </row>
    <row r="754">
      <c r="A754" s="20"/>
      <c r="B754" s="21"/>
      <c r="C754" s="21"/>
      <c r="F754" s="23"/>
    </row>
    <row r="755">
      <c r="A755" s="20"/>
      <c r="B755" s="21"/>
      <c r="C755" s="21"/>
      <c r="F755" s="23"/>
    </row>
    <row r="756">
      <c r="A756" s="20"/>
      <c r="B756" s="21"/>
      <c r="C756" s="21"/>
      <c r="F756" s="23"/>
    </row>
    <row r="757">
      <c r="A757" s="20"/>
      <c r="B757" s="21"/>
      <c r="C757" s="21"/>
      <c r="F757" s="23"/>
    </row>
    <row r="758">
      <c r="A758" s="20"/>
      <c r="B758" s="21"/>
      <c r="C758" s="21"/>
      <c r="F758" s="23"/>
    </row>
    <row r="759">
      <c r="A759" s="20"/>
      <c r="B759" s="21"/>
      <c r="C759" s="21"/>
      <c r="F759" s="23"/>
    </row>
    <row r="760">
      <c r="A760" s="20"/>
      <c r="B760" s="21"/>
      <c r="C760" s="21"/>
      <c r="F760" s="23"/>
    </row>
    <row r="761">
      <c r="A761" s="20"/>
      <c r="B761" s="21"/>
      <c r="C761" s="21"/>
      <c r="F761" s="23"/>
    </row>
    <row r="762">
      <c r="A762" s="20"/>
      <c r="B762" s="21"/>
      <c r="C762" s="21"/>
      <c r="F762" s="23"/>
    </row>
    <row r="763">
      <c r="A763" s="20"/>
      <c r="B763" s="21"/>
      <c r="C763" s="21"/>
      <c r="F763" s="23"/>
    </row>
    <row r="764">
      <c r="A764" s="20"/>
      <c r="B764" s="21"/>
      <c r="C764" s="21"/>
      <c r="F764" s="23"/>
    </row>
    <row r="765">
      <c r="A765" s="20"/>
      <c r="B765" s="21"/>
      <c r="C765" s="21"/>
      <c r="F765" s="23"/>
    </row>
    <row r="766">
      <c r="A766" s="20"/>
      <c r="B766" s="21"/>
      <c r="C766" s="21"/>
      <c r="F766" s="23"/>
    </row>
    <row r="767">
      <c r="A767" s="20"/>
      <c r="B767" s="21"/>
      <c r="C767" s="21"/>
      <c r="F767" s="23"/>
    </row>
    <row r="768">
      <c r="A768" s="20"/>
      <c r="B768" s="21"/>
      <c r="C768" s="21"/>
      <c r="F768" s="23"/>
    </row>
    <row r="769">
      <c r="A769" s="20"/>
      <c r="B769" s="21"/>
      <c r="C769" s="21"/>
      <c r="F769" s="23"/>
    </row>
    <row r="770">
      <c r="A770" s="20"/>
      <c r="B770" s="21"/>
      <c r="C770" s="21"/>
      <c r="F770" s="23"/>
    </row>
    <row r="771">
      <c r="A771" s="20"/>
      <c r="B771" s="21"/>
      <c r="C771" s="21"/>
      <c r="F771" s="23"/>
    </row>
    <row r="772">
      <c r="A772" s="20"/>
      <c r="B772" s="21"/>
      <c r="C772" s="21"/>
      <c r="F772" s="23"/>
    </row>
    <row r="773">
      <c r="A773" s="20"/>
      <c r="B773" s="21"/>
      <c r="C773" s="21"/>
      <c r="F773" s="23"/>
    </row>
    <row r="774">
      <c r="A774" s="20"/>
      <c r="B774" s="21"/>
      <c r="C774" s="21"/>
      <c r="F774" s="23"/>
    </row>
    <row r="775">
      <c r="A775" s="20"/>
      <c r="B775" s="21"/>
      <c r="C775" s="21"/>
      <c r="F775" s="23"/>
    </row>
    <row r="776">
      <c r="A776" s="20"/>
      <c r="B776" s="21"/>
      <c r="C776" s="21"/>
      <c r="F776" s="23"/>
    </row>
    <row r="777">
      <c r="A777" s="20"/>
      <c r="B777" s="21"/>
      <c r="C777" s="21"/>
      <c r="F777" s="23"/>
    </row>
    <row r="778">
      <c r="A778" s="20"/>
      <c r="B778" s="21"/>
      <c r="C778" s="21"/>
      <c r="F778" s="23"/>
    </row>
    <row r="779">
      <c r="A779" s="20"/>
      <c r="B779" s="21"/>
      <c r="C779" s="21"/>
      <c r="F779" s="23"/>
    </row>
    <row r="780">
      <c r="A780" s="20"/>
      <c r="B780" s="21"/>
      <c r="C780" s="21"/>
      <c r="F780" s="23"/>
    </row>
    <row r="781">
      <c r="A781" s="20"/>
      <c r="B781" s="21"/>
      <c r="C781" s="21"/>
      <c r="F781" s="23"/>
    </row>
    <row r="782">
      <c r="A782" s="20"/>
      <c r="B782" s="21"/>
      <c r="C782" s="21"/>
      <c r="F782" s="23"/>
    </row>
    <row r="783">
      <c r="A783" s="20"/>
      <c r="B783" s="21"/>
      <c r="C783" s="21"/>
      <c r="F783" s="23"/>
    </row>
    <row r="784">
      <c r="A784" s="20"/>
      <c r="B784" s="21"/>
      <c r="C784" s="21"/>
      <c r="F784" s="23"/>
    </row>
    <row r="785">
      <c r="A785" s="20"/>
      <c r="B785" s="21"/>
      <c r="C785" s="21"/>
      <c r="F785" s="23"/>
    </row>
    <row r="786">
      <c r="A786" s="20"/>
      <c r="B786" s="21"/>
      <c r="C786" s="21"/>
      <c r="F786" s="23"/>
    </row>
    <row r="787">
      <c r="A787" s="20"/>
      <c r="B787" s="21"/>
      <c r="C787" s="21"/>
      <c r="F787" s="23"/>
    </row>
    <row r="788">
      <c r="A788" s="20"/>
      <c r="B788" s="21"/>
      <c r="C788" s="21"/>
      <c r="F788" s="23"/>
    </row>
    <row r="789">
      <c r="A789" s="20"/>
      <c r="B789" s="21"/>
      <c r="C789" s="21"/>
      <c r="F789" s="23"/>
    </row>
    <row r="790">
      <c r="A790" s="20"/>
      <c r="B790" s="21"/>
      <c r="C790" s="21"/>
      <c r="F790" s="23"/>
    </row>
    <row r="791">
      <c r="A791" s="20"/>
      <c r="B791" s="21"/>
      <c r="C791" s="21"/>
      <c r="F791" s="23"/>
    </row>
    <row r="792">
      <c r="A792" s="20"/>
      <c r="B792" s="21"/>
      <c r="C792" s="21"/>
      <c r="F792" s="23"/>
    </row>
    <row r="793">
      <c r="A793" s="20"/>
      <c r="B793" s="21"/>
      <c r="C793" s="21"/>
      <c r="F793" s="23"/>
    </row>
    <row r="794">
      <c r="A794" s="20"/>
      <c r="B794" s="21"/>
      <c r="C794" s="21"/>
      <c r="F794" s="23"/>
    </row>
    <row r="795">
      <c r="A795" s="20"/>
      <c r="B795" s="21"/>
      <c r="C795" s="21"/>
      <c r="F795" s="23"/>
    </row>
    <row r="796">
      <c r="A796" s="20"/>
      <c r="B796" s="21"/>
      <c r="C796" s="21"/>
      <c r="F796" s="23"/>
    </row>
    <row r="797">
      <c r="A797" s="20"/>
      <c r="B797" s="21"/>
      <c r="C797" s="21"/>
      <c r="F797" s="23"/>
    </row>
    <row r="798">
      <c r="A798" s="20"/>
      <c r="B798" s="21"/>
      <c r="C798" s="21"/>
      <c r="F798" s="23"/>
    </row>
    <row r="799">
      <c r="A799" s="20"/>
      <c r="B799" s="21"/>
      <c r="C799" s="21"/>
      <c r="F799" s="23"/>
    </row>
    <row r="800">
      <c r="A800" s="20"/>
      <c r="B800" s="21"/>
      <c r="C800" s="21"/>
      <c r="F800" s="23"/>
    </row>
    <row r="801">
      <c r="A801" s="20"/>
      <c r="B801" s="21"/>
      <c r="C801" s="21"/>
      <c r="F801" s="23"/>
    </row>
    <row r="802">
      <c r="A802" s="20"/>
      <c r="B802" s="21"/>
      <c r="C802" s="21"/>
      <c r="F802" s="23"/>
    </row>
    <row r="803">
      <c r="A803" s="20"/>
      <c r="B803" s="21"/>
      <c r="C803" s="21"/>
      <c r="F803" s="23"/>
    </row>
    <row r="804">
      <c r="A804" s="20"/>
      <c r="B804" s="21"/>
      <c r="C804" s="21"/>
      <c r="F804" s="23"/>
    </row>
    <row r="805">
      <c r="A805" s="20"/>
      <c r="B805" s="21"/>
      <c r="C805" s="21"/>
      <c r="F805" s="23"/>
    </row>
    <row r="806">
      <c r="A806" s="20"/>
      <c r="B806" s="21"/>
      <c r="C806" s="21"/>
      <c r="F806" s="23"/>
    </row>
    <row r="807">
      <c r="A807" s="20"/>
      <c r="B807" s="21"/>
      <c r="C807" s="21"/>
      <c r="F807" s="23"/>
    </row>
    <row r="808">
      <c r="A808" s="20"/>
      <c r="B808" s="21"/>
      <c r="C808" s="21"/>
      <c r="F808" s="23"/>
    </row>
    <row r="809">
      <c r="A809" s="20"/>
      <c r="B809" s="21"/>
      <c r="C809" s="21"/>
      <c r="F809" s="23"/>
    </row>
    <row r="810">
      <c r="A810" s="20"/>
      <c r="B810" s="21"/>
      <c r="C810" s="21"/>
      <c r="F810" s="23"/>
    </row>
    <row r="811">
      <c r="A811" s="20"/>
      <c r="B811" s="21"/>
      <c r="C811" s="21"/>
      <c r="F811" s="23"/>
    </row>
    <row r="812">
      <c r="A812" s="20"/>
      <c r="B812" s="21"/>
      <c r="C812" s="21"/>
      <c r="F812" s="23"/>
    </row>
    <row r="813">
      <c r="A813" s="20"/>
      <c r="B813" s="21"/>
      <c r="C813" s="21"/>
      <c r="F813" s="23"/>
    </row>
    <row r="814">
      <c r="A814" s="20"/>
      <c r="B814" s="21"/>
      <c r="C814" s="21"/>
      <c r="F814" s="23"/>
    </row>
    <row r="815">
      <c r="A815" s="20"/>
      <c r="B815" s="21"/>
      <c r="C815" s="21"/>
      <c r="F815" s="23"/>
    </row>
    <row r="816">
      <c r="A816" s="20"/>
      <c r="B816" s="21"/>
      <c r="C816" s="21"/>
      <c r="F816" s="23"/>
    </row>
    <row r="817">
      <c r="A817" s="20"/>
      <c r="B817" s="21"/>
      <c r="C817" s="21"/>
      <c r="F817" s="23"/>
    </row>
    <row r="818">
      <c r="A818" s="20"/>
      <c r="B818" s="21"/>
      <c r="C818" s="21"/>
      <c r="F818" s="23"/>
    </row>
    <row r="819">
      <c r="A819" s="20"/>
      <c r="B819" s="21"/>
      <c r="C819" s="21"/>
      <c r="F819" s="23"/>
    </row>
    <row r="820">
      <c r="A820" s="20"/>
      <c r="B820" s="21"/>
      <c r="C820" s="21"/>
      <c r="F820" s="23"/>
    </row>
    <row r="821">
      <c r="A821" s="20"/>
      <c r="B821" s="21"/>
      <c r="C821" s="21"/>
      <c r="F821" s="23"/>
    </row>
    <row r="822">
      <c r="A822" s="20"/>
      <c r="B822" s="21"/>
      <c r="C822" s="21"/>
      <c r="F822" s="23"/>
    </row>
    <row r="823">
      <c r="A823" s="20"/>
      <c r="B823" s="21"/>
      <c r="C823" s="21"/>
      <c r="F823" s="23"/>
    </row>
    <row r="824">
      <c r="A824" s="20"/>
      <c r="B824" s="21"/>
      <c r="C824" s="21"/>
      <c r="F824" s="23"/>
    </row>
    <row r="825">
      <c r="A825" s="20"/>
      <c r="B825" s="21"/>
      <c r="C825" s="21"/>
      <c r="F825" s="23"/>
    </row>
    <row r="826">
      <c r="A826" s="20"/>
      <c r="B826" s="21"/>
      <c r="C826" s="21"/>
      <c r="F826" s="23"/>
    </row>
    <row r="827">
      <c r="A827" s="20"/>
      <c r="B827" s="21"/>
      <c r="C827" s="21"/>
      <c r="F827" s="23"/>
    </row>
    <row r="828">
      <c r="A828" s="20"/>
      <c r="B828" s="21"/>
      <c r="C828" s="21"/>
      <c r="F828" s="23"/>
    </row>
    <row r="829">
      <c r="A829" s="20"/>
      <c r="B829" s="21"/>
      <c r="C829" s="21"/>
      <c r="F829" s="23"/>
    </row>
    <row r="830">
      <c r="A830" s="20"/>
      <c r="B830" s="21"/>
      <c r="C830" s="21"/>
      <c r="F830" s="23"/>
    </row>
    <row r="831">
      <c r="A831" s="20"/>
      <c r="B831" s="21"/>
      <c r="C831" s="21"/>
      <c r="F831" s="23"/>
    </row>
    <row r="832">
      <c r="A832" s="20"/>
      <c r="B832" s="21"/>
      <c r="C832" s="21"/>
      <c r="F832" s="23"/>
    </row>
    <row r="833">
      <c r="A833" s="20"/>
      <c r="B833" s="21"/>
      <c r="C833" s="21"/>
      <c r="F833" s="23"/>
    </row>
    <row r="834">
      <c r="A834" s="20"/>
      <c r="B834" s="21"/>
      <c r="C834" s="21"/>
      <c r="F834" s="23"/>
    </row>
    <row r="835">
      <c r="A835" s="20"/>
      <c r="B835" s="21"/>
      <c r="C835" s="21"/>
      <c r="F835" s="23"/>
    </row>
    <row r="836">
      <c r="A836" s="20"/>
      <c r="B836" s="21"/>
      <c r="C836" s="21"/>
      <c r="F836" s="23"/>
    </row>
    <row r="837">
      <c r="A837" s="20"/>
      <c r="B837" s="21"/>
      <c r="C837" s="21"/>
      <c r="F837" s="23"/>
    </row>
    <row r="838">
      <c r="A838" s="20"/>
      <c r="B838" s="21"/>
      <c r="C838" s="21"/>
      <c r="F838" s="23"/>
    </row>
    <row r="839">
      <c r="A839" s="20"/>
      <c r="B839" s="21"/>
      <c r="C839" s="21"/>
      <c r="F839" s="23"/>
    </row>
    <row r="840">
      <c r="A840" s="20"/>
      <c r="B840" s="21"/>
      <c r="C840" s="21"/>
      <c r="F840" s="23"/>
    </row>
    <row r="841">
      <c r="A841" s="20"/>
      <c r="B841" s="21"/>
      <c r="C841" s="21"/>
      <c r="F841" s="23"/>
    </row>
    <row r="842">
      <c r="A842" s="20"/>
      <c r="B842" s="21"/>
      <c r="C842" s="21"/>
      <c r="F842" s="23"/>
    </row>
    <row r="843">
      <c r="A843" s="20"/>
      <c r="B843" s="21"/>
      <c r="C843" s="21"/>
      <c r="F843" s="23"/>
    </row>
    <row r="844">
      <c r="A844" s="20"/>
      <c r="B844" s="21"/>
      <c r="C844" s="21"/>
      <c r="F844" s="23"/>
    </row>
    <row r="845">
      <c r="A845" s="20"/>
      <c r="B845" s="21"/>
      <c r="C845" s="21"/>
      <c r="F845" s="23"/>
    </row>
    <row r="846">
      <c r="A846" s="20"/>
      <c r="B846" s="21"/>
      <c r="C846" s="21"/>
      <c r="F846" s="23"/>
    </row>
    <row r="847">
      <c r="A847" s="20"/>
      <c r="B847" s="21"/>
      <c r="C847" s="21"/>
      <c r="F847" s="23"/>
    </row>
    <row r="848">
      <c r="A848" s="20"/>
      <c r="B848" s="21"/>
      <c r="C848" s="21"/>
      <c r="F848" s="23"/>
    </row>
    <row r="849">
      <c r="A849" s="20"/>
      <c r="B849" s="21"/>
      <c r="C849" s="21"/>
      <c r="F849" s="23"/>
    </row>
    <row r="850">
      <c r="A850" s="20"/>
      <c r="B850" s="21"/>
      <c r="C850" s="21"/>
      <c r="F850" s="23"/>
    </row>
    <row r="851">
      <c r="A851" s="20"/>
      <c r="B851" s="21"/>
      <c r="C851" s="21"/>
      <c r="F851" s="23"/>
    </row>
    <row r="852">
      <c r="A852" s="20"/>
      <c r="B852" s="21"/>
      <c r="C852" s="21"/>
      <c r="F852" s="23"/>
    </row>
    <row r="853">
      <c r="A853" s="20"/>
      <c r="B853" s="21"/>
      <c r="C853" s="21"/>
      <c r="F853" s="23"/>
    </row>
    <row r="854">
      <c r="A854" s="20"/>
      <c r="B854" s="21"/>
      <c r="C854" s="21"/>
      <c r="F854" s="23"/>
    </row>
    <row r="855">
      <c r="A855" s="20"/>
      <c r="B855" s="21"/>
      <c r="C855" s="21"/>
      <c r="F855" s="23"/>
    </row>
    <row r="856">
      <c r="A856" s="20"/>
      <c r="B856" s="21"/>
      <c r="C856" s="21"/>
      <c r="F856" s="23"/>
    </row>
    <row r="857">
      <c r="A857" s="20"/>
      <c r="B857" s="21"/>
      <c r="C857" s="21"/>
      <c r="F857" s="23"/>
    </row>
    <row r="858">
      <c r="A858" s="20"/>
      <c r="B858" s="21"/>
      <c r="C858" s="21"/>
      <c r="F858" s="23"/>
    </row>
    <row r="859">
      <c r="A859" s="20"/>
      <c r="B859" s="21"/>
      <c r="C859" s="21"/>
      <c r="F859" s="23"/>
    </row>
    <row r="860">
      <c r="A860" s="20"/>
      <c r="B860" s="21"/>
      <c r="C860" s="21"/>
      <c r="F860" s="23"/>
    </row>
    <row r="861">
      <c r="A861" s="20"/>
      <c r="B861" s="21"/>
      <c r="C861" s="21"/>
      <c r="F861" s="23"/>
    </row>
    <row r="862">
      <c r="A862" s="20"/>
      <c r="B862" s="21"/>
      <c r="C862" s="21"/>
      <c r="F862" s="23"/>
    </row>
    <row r="863">
      <c r="A863" s="20"/>
      <c r="B863" s="21"/>
      <c r="C863" s="21"/>
      <c r="F863" s="23"/>
    </row>
    <row r="864">
      <c r="A864" s="20"/>
      <c r="B864" s="21"/>
      <c r="C864" s="21"/>
      <c r="F864" s="23"/>
    </row>
    <row r="865">
      <c r="A865" s="20"/>
      <c r="B865" s="21"/>
      <c r="C865" s="21"/>
      <c r="F865" s="23"/>
    </row>
    <row r="866">
      <c r="A866" s="20"/>
      <c r="B866" s="21"/>
      <c r="C866" s="21"/>
      <c r="F866" s="23"/>
    </row>
    <row r="867">
      <c r="A867" s="20"/>
      <c r="B867" s="21"/>
      <c r="C867" s="21"/>
      <c r="F867" s="23"/>
    </row>
    <row r="868">
      <c r="A868" s="20"/>
      <c r="B868" s="21"/>
      <c r="C868" s="21"/>
      <c r="F868" s="23"/>
    </row>
    <row r="869">
      <c r="A869" s="20"/>
      <c r="B869" s="21"/>
      <c r="C869" s="21"/>
      <c r="F869" s="23"/>
    </row>
    <row r="870">
      <c r="A870" s="20"/>
      <c r="B870" s="21"/>
      <c r="C870" s="21"/>
      <c r="F870" s="23"/>
    </row>
    <row r="871">
      <c r="A871" s="20"/>
      <c r="B871" s="21"/>
      <c r="C871" s="21"/>
      <c r="F871" s="23"/>
    </row>
    <row r="872">
      <c r="A872" s="20"/>
      <c r="B872" s="21"/>
      <c r="C872" s="21"/>
      <c r="F872" s="23"/>
    </row>
    <row r="873">
      <c r="A873" s="20"/>
      <c r="B873" s="21"/>
      <c r="C873" s="21"/>
      <c r="F873" s="23"/>
    </row>
    <row r="874">
      <c r="A874" s="20"/>
      <c r="B874" s="21"/>
      <c r="C874" s="21"/>
      <c r="F874" s="23"/>
    </row>
    <row r="875">
      <c r="A875" s="20"/>
      <c r="B875" s="21"/>
      <c r="C875" s="21"/>
      <c r="F875" s="23"/>
    </row>
    <row r="876">
      <c r="A876" s="20"/>
      <c r="B876" s="21"/>
      <c r="C876" s="21"/>
      <c r="F876" s="23"/>
    </row>
    <row r="877">
      <c r="A877" s="20"/>
      <c r="B877" s="21"/>
      <c r="C877" s="21"/>
      <c r="F877" s="23"/>
    </row>
    <row r="878">
      <c r="A878" s="20"/>
      <c r="B878" s="21"/>
      <c r="C878" s="21"/>
      <c r="F878" s="23"/>
    </row>
    <row r="879">
      <c r="A879" s="20"/>
      <c r="B879" s="21"/>
      <c r="C879" s="21"/>
      <c r="F879" s="23"/>
    </row>
    <row r="880">
      <c r="A880" s="20"/>
      <c r="B880" s="21"/>
      <c r="C880" s="21"/>
      <c r="F880" s="23"/>
    </row>
    <row r="881">
      <c r="A881" s="20"/>
      <c r="B881" s="21"/>
      <c r="C881" s="21"/>
      <c r="F881" s="23"/>
    </row>
    <row r="882">
      <c r="A882" s="20"/>
      <c r="B882" s="21"/>
      <c r="C882" s="21"/>
      <c r="F882" s="23"/>
    </row>
    <row r="883">
      <c r="A883" s="20"/>
      <c r="B883" s="21"/>
      <c r="C883" s="21"/>
      <c r="F883" s="23"/>
    </row>
    <row r="884">
      <c r="A884" s="20"/>
      <c r="B884" s="21"/>
      <c r="C884" s="21"/>
      <c r="F884" s="23"/>
    </row>
    <row r="885">
      <c r="A885" s="20"/>
      <c r="B885" s="21"/>
      <c r="C885" s="21"/>
      <c r="F885" s="23"/>
    </row>
    <row r="886">
      <c r="A886" s="20"/>
      <c r="B886" s="21"/>
      <c r="C886" s="21"/>
      <c r="F886" s="23"/>
    </row>
    <row r="887">
      <c r="A887" s="20"/>
      <c r="B887" s="21"/>
      <c r="C887" s="21"/>
      <c r="F887" s="23"/>
    </row>
    <row r="888">
      <c r="A888" s="20"/>
      <c r="B888" s="21"/>
      <c r="C888" s="21"/>
      <c r="F888" s="23"/>
    </row>
    <row r="889">
      <c r="A889" s="20"/>
      <c r="B889" s="21"/>
      <c r="C889" s="21"/>
      <c r="F889" s="23"/>
    </row>
    <row r="890">
      <c r="A890" s="20"/>
      <c r="B890" s="21"/>
      <c r="C890" s="21"/>
      <c r="F890" s="23"/>
    </row>
    <row r="891">
      <c r="A891" s="20"/>
      <c r="B891" s="21"/>
      <c r="C891" s="21"/>
      <c r="F891" s="23"/>
    </row>
    <row r="892">
      <c r="A892" s="20"/>
      <c r="B892" s="21"/>
      <c r="C892" s="21"/>
      <c r="F892" s="23"/>
    </row>
    <row r="893">
      <c r="A893" s="20"/>
      <c r="B893" s="21"/>
      <c r="C893" s="21"/>
      <c r="F893" s="23"/>
    </row>
    <row r="894">
      <c r="A894" s="20"/>
      <c r="B894" s="21"/>
      <c r="C894" s="21"/>
      <c r="F894" s="23"/>
    </row>
    <row r="895">
      <c r="A895" s="20"/>
      <c r="B895" s="21"/>
      <c r="C895" s="21"/>
      <c r="F895" s="23"/>
    </row>
    <row r="896">
      <c r="A896" s="20"/>
      <c r="B896" s="21"/>
      <c r="C896" s="21"/>
      <c r="F896" s="23"/>
    </row>
    <row r="897">
      <c r="A897" s="20"/>
      <c r="B897" s="21"/>
      <c r="C897" s="21"/>
      <c r="F897" s="23"/>
    </row>
    <row r="898">
      <c r="A898" s="20"/>
      <c r="B898" s="21"/>
      <c r="C898" s="21"/>
      <c r="F898" s="23"/>
    </row>
    <row r="899">
      <c r="A899" s="20"/>
      <c r="B899" s="21"/>
      <c r="C899" s="21"/>
      <c r="F899" s="23"/>
    </row>
    <row r="900">
      <c r="A900" s="20"/>
      <c r="B900" s="21"/>
      <c r="C900" s="21"/>
      <c r="F900" s="23"/>
    </row>
    <row r="901">
      <c r="A901" s="20"/>
      <c r="B901" s="21"/>
      <c r="C901" s="21"/>
      <c r="F901" s="23"/>
    </row>
    <row r="902">
      <c r="A902" s="20"/>
      <c r="B902" s="21"/>
      <c r="C902" s="21"/>
      <c r="F902" s="23"/>
    </row>
    <row r="903">
      <c r="A903" s="20"/>
      <c r="B903" s="21"/>
      <c r="C903" s="21"/>
      <c r="F903" s="23"/>
    </row>
    <row r="904">
      <c r="A904" s="20"/>
      <c r="B904" s="21"/>
      <c r="C904" s="21"/>
      <c r="F904" s="23"/>
    </row>
    <row r="905">
      <c r="A905" s="20"/>
      <c r="B905" s="21"/>
      <c r="C905" s="21"/>
      <c r="F905" s="23"/>
    </row>
    <row r="906">
      <c r="A906" s="20"/>
      <c r="B906" s="21"/>
      <c r="C906" s="21"/>
      <c r="F906" s="23"/>
    </row>
    <row r="907">
      <c r="A907" s="20"/>
      <c r="B907" s="21"/>
      <c r="C907" s="21"/>
      <c r="F907" s="23"/>
    </row>
    <row r="908">
      <c r="A908" s="20"/>
      <c r="B908" s="21"/>
      <c r="C908" s="21"/>
      <c r="F908" s="23"/>
    </row>
    <row r="909">
      <c r="A909" s="20"/>
      <c r="B909" s="21"/>
      <c r="C909" s="21"/>
      <c r="F909" s="23"/>
    </row>
    <row r="910">
      <c r="A910" s="20"/>
      <c r="B910" s="21"/>
      <c r="C910" s="21"/>
      <c r="F910" s="23"/>
    </row>
    <row r="911">
      <c r="A911" s="20"/>
      <c r="B911" s="21"/>
      <c r="C911" s="21"/>
      <c r="F911" s="23"/>
    </row>
    <row r="912">
      <c r="A912" s="20"/>
      <c r="B912" s="21"/>
      <c r="C912" s="21"/>
      <c r="F912" s="23"/>
    </row>
    <row r="913">
      <c r="A913" s="20"/>
      <c r="B913" s="21"/>
      <c r="C913" s="21"/>
      <c r="F913" s="23"/>
    </row>
    <row r="914">
      <c r="A914" s="20"/>
      <c r="B914" s="21"/>
      <c r="C914" s="21"/>
      <c r="F914" s="23"/>
    </row>
    <row r="915">
      <c r="A915" s="20"/>
      <c r="B915" s="21"/>
      <c r="C915" s="21"/>
      <c r="F915" s="23"/>
    </row>
    <row r="916">
      <c r="A916" s="20"/>
      <c r="B916" s="21"/>
      <c r="C916" s="21"/>
      <c r="F916" s="23"/>
    </row>
    <row r="917">
      <c r="A917" s="20"/>
      <c r="B917" s="21"/>
      <c r="C917" s="21"/>
      <c r="F917" s="23"/>
    </row>
    <row r="918">
      <c r="A918" s="20"/>
      <c r="B918" s="21"/>
      <c r="C918" s="21"/>
      <c r="F918" s="23"/>
    </row>
    <row r="919">
      <c r="A919" s="20"/>
      <c r="B919" s="21"/>
      <c r="C919" s="21"/>
      <c r="F919" s="23"/>
    </row>
    <row r="920">
      <c r="A920" s="20"/>
      <c r="B920" s="21"/>
      <c r="C920" s="21"/>
      <c r="F920" s="23"/>
    </row>
    <row r="921">
      <c r="A921" s="20"/>
      <c r="B921" s="21"/>
      <c r="C921" s="21"/>
      <c r="F921" s="23"/>
    </row>
    <row r="922">
      <c r="A922" s="20"/>
      <c r="B922" s="21"/>
      <c r="C922" s="21"/>
      <c r="F922" s="23"/>
    </row>
    <row r="923">
      <c r="A923" s="20"/>
      <c r="B923" s="21"/>
      <c r="C923" s="21"/>
      <c r="F923" s="23"/>
    </row>
    <row r="924">
      <c r="A924" s="20"/>
      <c r="B924" s="21"/>
      <c r="C924" s="21"/>
      <c r="F924" s="23"/>
    </row>
    <row r="925">
      <c r="A925" s="20"/>
      <c r="B925" s="21"/>
      <c r="C925" s="21"/>
      <c r="F925" s="23"/>
    </row>
    <row r="926">
      <c r="A926" s="20"/>
      <c r="B926" s="21"/>
      <c r="C926" s="21"/>
      <c r="F926" s="23"/>
    </row>
    <row r="927">
      <c r="A927" s="20"/>
      <c r="B927" s="21"/>
      <c r="C927" s="21"/>
      <c r="F927" s="23"/>
    </row>
    <row r="928">
      <c r="A928" s="20"/>
      <c r="B928" s="21"/>
      <c r="C928" s="21"/>
      <c r="F928" s="23"/>
    </row>
    <row r="929">
      <c r="A929" s="20"/>
      <c r="B929" s="21"/>
      <c r="C929" s="21"/>
      <c r="F929" s="23"/>
    </row>
    <row r="930">
      <c r="A930" s="20"/>
      <c r="B930" s="21"/>
      <c r="C930" s="21"/>
      <c r="F930" s="23"/>
    </row>
    <row r="931">
      <c r="A931" s="20"/>
      <c r="B931" s="21"/>
      <c r="C931" s="21"/>
      <c r="F931" s="23"/>
    </row>
    <row r="932">
      <c r="A932" s="20"/>
      <c r="B932" s="21"/>
      <c r="C932" s="21"/>
      <c r="F932" s="23"/>
    </row>
    <row r="933">
      <c r="A933" s="20"/>
      <c r="B933" s="21"/>
      <c r="C933" s="21"/>
      <c r="F933" s="23"/>
    </row>
    <row r="934">
      <c r="A934" s="20"/>
      <c r="B934" s="21"/>
      <c r="C934" s="21"/>
      <c r="F934" s="23"/>
    </row>
    <row r="935">
      <c r="A935" s="20"/>
      <c r="B935" s="21"/>
      <c r="C935" s="21"/>
      <c r="F935" s="23"/>
    </row>
    <row r="936">
      <c r="A936" s="20"/>
      <c r="B936" s="21"/>
      <c r="C936" s="21"/>
      <c r="F936" s="23"/>
    </row>
    <row r="937">
      <c r="A937" s="20"/>
      <c r="B937" s="21"/>
      <c r="C937" s="21"/>
      <c r="F937" s="23"/>
    </row>
    <row r="938">
      <c r="A938" s="20"/>
      <c r="B938" s="21"/>
      <c r="C938" s="21"/>
      <c r="F938" s="23"/>
    </row>
    <row r="939">
      <c r="A939" s="20"/>
      <c r="B939" s="21"/>
      <c r="C939" s="21"/>
      <c r="F939" s="23"/>
    </row>
    <row r="940">
      <c r="A940" s="20"/>
      <c r="B940" s="21"/>
      <c r="C940" s="21"/>
      <c r="F940" s="23"/>
    </row>
    <row r="941">
      <c r="A941" s="20"/>
      <c r="B941" s="21"/>
      <c r="C941" s="21"/>
      <c r="F941" s="23"/>
    </row>
    <row r="942">
      <c r="A942" s="20"/>
      <c r="B942" s="21"/>
      <c r="C942" s="21"/>
      <c r="F942" s="23"/>
    </row>
    <row r="943">
      <c r="A943" s="20"/>
      <c r="B943" s="21"/>
      <c r="C943" s="21"/>
      <c r="F943" s="23"/>
    </row>
    <row r="944">
      <c r="A944" s="20"/>
      <c r="B944" s="21"/>
      <c r="C944" s="21"/>
      <c r="F944" s="23"/>
    </row>
    <row r="945">
      <c r="A945" s="20"/>
      <c r="B945" s="21"/>
      <c r="C945" s="21"/>
      <c r="F945" s="23"/>
    </row>
    <row r="946">
      <c r="A946" s="20"/>
      <c r="B946" s="21"/>
      <c r="C946" s="21"/>
      <c r="F946" s="23"/>
    </row>
    <row r="947">
      <c r="A947" s="20"/>
      <c r="B947" s="21"/>
      <c r="C947" s="21"/>
      <c r="F947" s="23"/>
    </row>
    <row r="948">
      <c r="A948" s="20"/>
      <c r="B948" s="21"/>
      <c r="C948" s="21"/>
      <c r="F948" s="23"/>
    </row>
    <row r="949">
      <c r="A949" s="20"/>
      <c r="B949" s="21"/>
      <c r="C949" s="21"/>
      <c r="F949" s="23"/>
    </row>
    <row r="950">
      <c r="A950" s="20"/>
      <c r="B950" s="21"/>
      <c r="C950" s="21"/>
      <c r="F950" s="23"/>
    </row>
    <row r="951">
      <c r="A951" s="20"/>
      <c r="B951" s="21"/>
      <c r="C951" s="21"/>
      <c r="F951" s="23"/>
    </row>
    <row r="952">
      <c r="A952" s="20"/>
      <c r="B952" s="21"/>
      <c r="C952" s="21"/>
      <c r="F952" s="23"/>
    </row>
    <row r="953">
      <c r="A953" s="20"/>
      <c r="B953" s="21"/>
      <c r="C953" s="21"/>
      <c r="F953" s="23"/>
    </row>
    <row r="954">
      <c r="A954" s="20"/>
      <c r="B954" s="21"/>
      <c r="C954" s="21"/>
      <c r="F954" s="23"/>
    </row>
    <row r="955">
      <c r="A955" s="20"/>
      <c r="B955" s="21"/>
      <c r="C955" s="21"/>
      <c r="F955" s="23"/>
    </row>
    <row r="956">
      <c r="A956" s="20"/>
      <c r="B956" s="21"/>
      <c r="C956" s="21"/>
      <c r="F956" s="23"/>
    </row>
    <row r="957">
      <c r="A957" s="20"/>
      <c r="B957" s="21"/>
      <c r="C957" s="21"/>
      <c r="F957" s="23"/>
    </row>
    <row r="958">
      <c r="A958" s="20"/>
      <c r="B958" s="21"/>
      <c r="C958" s="21"/>
      <c r="F958" s="23"/>
    </row>
    <row r="959">
      <c r="A959" s="20"/>
      <c r="B959" s="21"/>
      <c r="C959" s="21"/>
      <c r="F959" s="23"/>
    </row>
    <row r="960">
      <c r="A960" s="20"/>
      <c r="B960" s="21"/>
      <c r="C960" s="21"/>
      <c r="F960" s="23"/>
    </row>
    <row r="961">
      <c r="A961" s="20"/>
      <c r="B961" s="21"/>
      <c r="C961" s="21"/>
      <c r="F961" s="23"/>
    </row>
    <row r="962">
      <c r="A962" s="20"/>
      <c r="B962" s="21"/>
      <c r="C962" s="21"/>
      <c r="F962" s="23"/>
    </row>
    <row r="963">
      <c r="A963" s="20"/>
      <c r="B963" s="21"/>
      <c r="C963" s="21"/>
      <c r="F963" s="23"/>
    </row>
    <row r="964">
      <c r="A964" s="20"/>
      <c r="B964" s="21"/>
      <c r="C964" s="21"/>
      <c r="F964" s="23"/>
    </row>
    <row r="965">
      <c r="A965" s="20"/>
      <c r="B965" s="21"/>
      <c r="C965" s="21"/>
      <c r="F965" s="23"/>
    </row>
    <row r="966">
      <c r="A966" s="20"/>
      <c r="B966" s="21"/>
      <c r="C966" s="21"/>
      <c r="F966" s="23"/>
    </row>
    <row r="967">
      <c r="A967" s="20"/>
      <c r="B967" s="21"/>
      <c r="C967" s="21"/>
      <c r="F967" s="23"/>
    </row>
    <row r="968">
      <c r="A968" s="20"/>
      <c r="B968" s="21"/>
      <c r="C968" s="21"/>
      <c r="F968" s="23"/>
    </row>
    <row r="969">
      <c r="A969" s="20"/>
      <c r="B969" s="21"/>
      <c r="C969" s="21"/>
      <c r="F969" s="23"/>
    </row>
    <row r="970">
      <c r="A970" s="20"/>
      <c r="B970" s="21"/>
      <c r="C970" s="21"/>
      <c r="F970" s="23"/>
    </row>
    <row r="971">
      <c r="A971" s="20"/>
      <c r="B971" s="21"/>
      <c r="C971" s="21"/>
      <c r="F971" s="23"/>
    </row>
    <row r="972">
      <c r="A972" s="20"/>
      <c r="B972" s="21"/>
      <c r="C972" s="21"/>
      <c r="F972" s="23"/>
    </row>
    <row r="973">
      <c r="A973" s="20"/>
      <c r="B973" s="21"/>
      <c r="C973" s="21"/>
      <c r="F973" s="23"/>
    </row>
    <row r="974">
      <c r="A974" s="20"/>
      <c r="B974" s="21"/>
      <c r="C974" s="21"/>
      <c r="F974" s="23"/>
    </row>
    <row r="975">
      <c r="A975" s="20"/>
      <c r="B975" s="21"/>
      <c r="C975" s="21"/>
      <c r="F975" s="23"/>
    </row>
    <row r="976">
      <c r="A976" s="20"/>
      <c r="B976" s="21"/>
      <c r="C976" s="21"/>
      <c r="F976" s="23"/>
    </row>
    <row r="977">
      <c r="A977" s="20"/>
      <c r="B977" s="21"/>
      <c r="C977" s="21"/>
      <c r="F977" s="23"/>
    </row>
    <row r="978">
      <c r="A978" s="20"/>
      <c r="B978" s="21"/>
      <c r="C978" s="21"/>
      <c r="F978" s="23"/>
    </row>
    <row r="979">
      <c r="A979" s="20"/>
      <c r="B979" s="21"/>
      <c r="C979" s="21"/>
      <c r="F979" s="23"/>
    </row>
    <row r="980">
      <c r="A980" s="20"/>
      <c r="B980" s="21"/>
      <c r="C980" s="21"/>
      <c r="F980" s="23"/>
    </row>
    <row r="981">
      <c r="A981" s="20"/>
      <c r="B981" s="21"/>
      <c r="C981" s="21"/>
      <c r="F981" s="23"/>
    </row>
    <row r="982">
      <c r="A982" s="20"/>
      <c r="B982" s="21"/>
      <c r="C982" s="21"/>
      <c r="F982" s="23"/>
    </row>
    <row r="983">
      <c r="A983" s="20"/>
      <c r="B983" s="21"/>
      <c r="C983" s="21"/>
      <c r="F983" s="23"/>
    </row>
    <row r="984">
      <c r="A984" s="20"/>
      <c r="B984" s="21"/>
      <c r="C984" s="21"/>
      <c r="F984" s="23"/>
    </row>
    <row r="985">
      <c r="A985" s="20"/>
      <c r="B985" s="21"/>
      <c r="C985" s="21"/>
      <c r="F985" s="23"/>
    </row>
    <row r="986">
      <c r="A986" s="20"/>
      <c r="B986" s="21"/>
      <c r="C986" s="21"/>
      <c r="F986" s="23"/>
    </row>
    <row r="987">
      <c r="A987" s="20"/>
      <c r="B987" s="21"/>
      <c r="C987" s="21"/>
      <c r="F987" s="23"/>
    </row>
    <row r="988">
      <c r="A988" s="20"/>
      <c r="B988" s="21"/>
      <c r="C988" s="21"/>
      <c r="F988" s="23"/>
    </row>
    <row r="989">
      <c r="A989" s="20"/>
      <c r="B989" s="21"/>
      <c r="C989" s="21"/>
      <c r="F989" s="23"/>
    </row>
    <row r="990">
      <c r="A990" s="20"/>
      <c r="B990" s="21"/>
      <c r="C990" s="21"/>
      <c r="F990" s="23"/>
    </row>
    <row r="991">
      <c r="A991" s="20"/>
      <c r="C991" s="21"/>
      <c r="F991" s="23"/>
    </row>
    <row r="992">
      <c r="A992" s="20"/>
      <c r="C992" s="21"/>
      <c r="F992" s="23"/>
    </row>
    <row r="993">
      <c r="A993" s="20"/>
      <c r="C993" s="21"/>
      <c r="F993" s="23"/>
    </row>
    <row r="994">
      <c r="A994" s="20"/>
      <c r="C994" s="21"/>
      <c r="F994" s="23"/>
    </row>
    <row r="995">
      <c r="A995" s="20"/>
      <c r="C995" s="21"/>
      <c r="F995" s="23"/>
    </row>
    <row r="996">
      <c r="A996" s="20"/>
      <c r="C996" s="21"/>
      <c r="F996" s="23"/>
    </row>
  </sheetData>
  <mergeCells count="1">
    <mergeCell ref="A1:F1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75"/>
  </cols>
  <sheetData>
    <row r="1">
      <c r="A1" s="16" t="s">
        <v>25</v>
      </c>
      <c r="B1" s="16" t="s">
        <v>26</v>
      </c>
      <c r="C1" s="16" t="s">
        <v>27</v>
      </c>
      <c r="D1" s="27" t="str">
        <f t="shared" ref="D1:D13" si="1">CONCATENATE(A1," ",B1," ",C1)</f>
        <v>Dr. HRISHIKESH TALUKDAR</v>
      </c>
      <c r="E1" s="16" t="s">
        <v>28</v>
      </c>
      <c r="F1" s="16" t="s">
        <v>33</v>
      </c>
      <c r="G1" s="28">
        <v>7.002650004E9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6" t="s">
        <v>25</v>
      </c>
      <c r="B2" s="16" t="s">
        <v>40</v>
      </c>
      <c r="C2" s="16" t="s">
        <v>41</v>
      </c>
      <c r="D2" s="27" t="str">
        <f t="shared" si="1"/>
        <v>Dr. Atul Jaybhaye</v>
      </c>
      <c r="E2" s="16" t="s">
        <v>42</v>
      </c>
      <c r="F2" s="16" t="s">
        <v>46</v>
      </c>
      <c r="G2" s="28">
        <v>9.850109993E9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16" t="s">
        <v>50</v>
      </c>
      <c r="B3" s="16" t="s">
        <v>51</v>
      </c>
      <c r="C3" s="16" t="s">
        <v>52</v>
      </c>
      <c r="D3" s="27" t="str">
        <f t="shared" si="1"/>
        <v>Mrs. Shivangi Dahiya</v>
      </c>
      <c r="E3" s="16" t="s">
        <v>53</v>
      </c>
      <c r="F3" s="16" t="s">
        <v>57</v>
      </c>
      <c r="G3" s="28">
        <v>8.989879089E9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16" t="s">
        <v>25</v>
      </c>
      <c r="B4" s="16" t="s">
        <v>64</v>
      </c>
      <c r="C4" s="16" t="s">
        <v>65</v>
      </c>
      <c r="D4" s="27" t="str">
        <f t="shared" si="1"/>
        <v>Dr. DHARITREE DUTTA</v>
      </c>
      <c r="E4" s="16" t="s">
        <v>66</v>
      </c>
      <c r="F4" s="16" t="s">
        <v>70</v>
      </c>
      <c r="G4" s="28">
        <v>9.954025898E9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16" t="s">
        <v>25</v>
      </c>
      <c r="B5" s="16" t="s">
        <v>76</v>
      </c>
      <c r="C5" s="16" t="s">
        <v>77</v>
      </c>
      <c r="D5" s="27" t="str">
        <f t="shared" si="1"/>
        <v>Dr. Parmanand  Patidar</v>
      </c>
      <c r="E5" s="16" t="s">
        <v>66</v>
      </c>
      <c r="F5" s="16" t="s">
        <v>81</v>
      </c>
      <c r="G5" s="28">
        <v>8.889119008E9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16" t="s">
        <v>25</v>
      </c>
      <c r="B6" s="16" t="s">
        <v>87</v>
      </c>
      <c r="C6" s="16" t="s">
        <v>88</v>
      </c>
      <c r="D6" s="27" t="str">
        <f t="shared" si="1"/>
        <v>Dr. Babita Rathore</v>
      </c>
      <c r="E6" s="16" t="s">
        <v>66</v>
      </c>
      <c r="F6" s="16" t="s">
        <v>85</v>
      </c>
      <c r="G6" s="29" t="s">
        <v>89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16" t="s">
        <v>96</v>
      </c>
      <c r="B7" s="16" t="s">
        <v>97</v>
      </c>
      <c r="C7" s="16" t="s">
        <v>98</v>
      </c>
      <c r="D7" s="27" t="str">
        <f t="shared" si="1"/>
        <v>Miss POONAM  DHANDE </v>
      </c>
      <c r="E7" s="16" t="s">
        <v>99</v>
      </c>
      <c r="F7" s="16" t="s">
        <v>81</v>
      </c>
      <c r="G7" s="28">
        <v>9.711884188E9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16" t="s">
        <v>106</v>
      </c>
      <c r="B8" s="16" t="s">
        <v>107</v>
      </c>
      <c r="C8" s="16" t="s">
        <v>108</v>
      </c>
      <c r="D8" s="27" t="str">
        <f t="shared" si="1"/>
        <v>Mr. Vinod Kumar Kol</v>
      </c>
      <c r="E8" s="16" t="s">
        <v>66</v>
      </c>
      <c r="F8" s="16" t="s">
        <v>112</v>
      </c>
      <c r="G8" s="28">
        <v>9.516890766E9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16" t="s">
        <v>25</v>
      </c>
      <c r="B9" s="16" t="s">
        <v>117</v>
      </c>
      <c r="C9" s="16" t="s">
        <v>118</v>
      </c>
      <c r="D9" s="27" t="str">
        <f t="shared" si="1"/>
        <v>Dr. Pankaj Kalita</v>
      </c>
      <c r="E9" s="16" t="s">
        <v>66</v>
      </c>
      <c r="F9" s="16" t="s">
        <v>70</v>
      </c>
      <c r="G9" s="28">
        <v>8.638801293E9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16" t="s">
        <v>25</v>
      </c>
      <c r="B10" s="16" t="s">
        <v>125</v>
      </c>
      <c r="C10" s="16" t="s">
        <v>126</v>
      </c>
      <c r="D10" s="27" t="str">
        <f t="shared" si="1"/>
        <v>Dr. Himani Medhi</v>
      </c>
      <c r="E10" s="16" t="s">
        <v>66</v>
      </c>
      <c r="F10" s="16" t="s">
        <v>70</v>
      </c>
      <c r="G10" s="28">
        <v>7.002272988E9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16" t="s">
        <v>25</v>
      </c>
      <c r="B11" s="16" t="s">
        <v>131</v>
      </c>
      <c r="C11" s="16" t="s">
        <v>132</v>
      </c>
      <c r="D11" s="27" t="str">
        <f t="shared" si="1"/>
        <v>Dr. DIWAKAR MAHOBIYA</v>
      </c>
      <c r="E11" s="16" t="s">
        <v>66</v>
      </c>
      <c r="F11" s="16" t="s">
        <v>135</v>
      </c>
      <c r="G11" s="28">
        <v>9.424902884E9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16" t="s">
        <v>25</v>
      </c>
      <c r="B12" s="16" t="s">
        <v>139</v>
      </c>
      <c r="C12" s="16" t="s">
        <v>140</v>
      </c>
      <c r="D12" s="27" t="str">
        <f t="shared" si="1"/>
        <v>Dr. Balu Tikhe</v>
      </c>
      <c r="E12" s="16" t="s">
        <v>66</v>
      </c>
      <c r="F12" s="16" t="s">
        <v>143</v>
      </c>
      <c r="G12" s="28">
        <v>7.70951989E9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16" t="s">
        <v>25</v>
      </c>
      <c r="B13" s="16" t="s">
        <v>148</v>
      </c>
      <c r="C13" s="16" t="s">
        <v>149</v>
      </c>
      <c r="D13" s="27" t="str">
        <f t="shared" si="1"/>
        <v>Dr. Yogesh Shelke</v>
      </c>
      <c r="E13" s="16" t="s">
        <v>150</v>
      </c>
      <c r="F13" s="16" t="s">
        <v>153</v>
      </c>
      <c r="G13" s="28">
        <v>9.921383768E9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16" t="s">
        <v>50</v>
      </c>
      <c r="B14" s="16" t="s">
        <v>387</v>
      </c>
      <c r="C14" s="16" t="s">
        <v>388</v>
      </c>
      <c r="D14" s="30" t="s">
        <v>593</v>
      </c>
      <c r="E14" s="31" t="s">
        <v>66</v>
      </c>
      <c r="F14" s="16" t="s">
        <v>143</v>
      </c>
      <c r="G14" s="31">
        <v>9.00913115E9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6" t="s">
        <v>50</v>
      </c>
      <c r="B15" s="16" t="s">
        <v>396</v>
      </c>
      <c r="C15" s="16" t="s">
        <v>397</v>
      </c>
      <c r="D15" s="27" t="str">
        <f t="shared" ref="D15:D19" si="2">CONCATENATE(A15," ",B15," ",C15)</f>
        <v>Mrs. Khriekemhieu  K Mary</v>
      </c>
      <c r="E15" s="16" t="s">
        <v>66</v>
      </c>
      <c r="F15" s="16" t="s">
        <v>264</v>
      </c>
      <c r="G15" s="28">
        <v>8.118918935E9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16" t="s">
        <v>96</v>
      </c>
      <c r="B16" s="16" t="s">
        <v>404</v>
      </c>
      <c r="C16" s="16" t="s">
        <v>346</v>
      </c>
      <c r="D16" s="32" t="str">
        <f t="shared" si="2"/>
        <v>Miss Amandeep  Kaur</v>
      </c>
      <c r="E16" s="16" t="s">
        <v>66</v>
      </c>
      <c r="F16" s="16" t="s">
        <v>350</v>
      </c>
      <c r="G16" s="28">
        <v>8.437221149E9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16" t="s">
        <v>106</v>
      </c>
      <c r="B17" s="16" t="s">
        <v>410</v>
      </c>
      <c r="C17" s="16" t="s">
        <v>411</v>
      </c>
      <c r="D17" s="32" t="str">
        <f t="shared" si="2"/>
        <v>Mr. Jinshad Uppukoden</v>
      </c>
      <c r="E17" s="16" t="s">
        <v>66</v>
      </c>
      <c r="F17" s="16" t="s">
        <v>416</v>
      </c>
      <c r="G17" s="28">
        <v>8.289917312E9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16" t="s">
        <v>25</v>
      </c>
      <c r="B18" s="16" t="s">
        <v>419</v>
      </c>
      <c r="C18" s="16" t="s">
        <v>420</v>
      </c>
      <c r="D18" s="32" t="str">
        <f t="shared" si="2"/>
        <v>Dr. Inderpal Singh</v>
      </c>
      <c r="E18" s="16" t="s">
        <v>53</v>
      </c>
      <c r="F18" s="16" t="s">
        <v>350</v>
      </c>
      <c r="G18" s="33" t="s">
        <v>421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34" t="s">
        <v>25</v>
      </c>
      <c r="B19" s="34" t="s">
        <v>427</v>
      </c>
      <c r="C19" s="34" t="s">
        <v>428</v>
      </c>
      <c r="D19" s="35" t="str">
        <f t="shared" si="2"/>
        <v>Dr. Sonesh Poonia </v>
      </c>
      <c r="E19" s="34" t="s">
        <v>429</v>
      </c>
      <c r="F19" s="34" t="s">
        <v>81</v>
      </c>
      <c r="G19" s="34">
        <v>8.962274946E9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31" t="s">
        <v>25</v>
      </c>
      <c r="B20" s="31" t="s">
        <v>437</v>
      </c>
      <c r="C20" s="31" t="s">
        <v>438</v>
      </c>
      <c r="D20" s="27" t="s">
        <v>569</v>
      </c>
      <c r="E20" s="31" t="s">
        <v>439</v>
      </c>
      <c r="F20" s="34" t="s">
        <v>443</v>
      </c>
      <c r="G20" s="34">
        <v>9.826835672E9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31" t="s">
        <v>25</v>
      </c>
      <c r="B21" s="31" t="s">
        <v>447</v>
      </c>
      <c r="C21" s="31" t="s">
        <v>229</v>
      </c>
      <c r="D21" s="27" t="s">
        <v>574</v>
      </c>
      <c r="E21" s="31" t="s">
        <v>66</v>
      </c>
      <c r="F21" s="34" t="s">
        <v>143</v>
      </c>
      <c r="G21" s="34">
        <v>9.09828833E9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31" t="s">
        <v>50</v>
      </c>
      <c r="B22" s="31" t="s">
        <v>454</v>
      </c>
      <c r="C22" s="31" t="s">
        <v>455</v>
      </c>
      <c r="D22" s="27" t="s">
        <v>595</v>
      </c>
      <c r="E22" s="31" t="s">
        <v>53</v>
      </c>
      <c r="F22" s="34" t="s">
        <v>81</v>
      </c>
      <c r="G22" s="34">
        <v>8.770987369E9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31" t="s">
        <v>106</v>
      </c>
      <c r="B23" s="31" t="s">
        <v>469</v>
      </c>
      <c r="C23" s="31" t="s">
        <v>470</v>
      </c>
      <c r="D23" s="27" t="s">
        <v>578</v>
      </c>
      <c r="E23" s="31" t="s">
        <v>66</v>
      </c>
      <c r="F23" s="34" t="s">
        <v>143</v>
      </c>
      <c r="G23" s="34">
        <v>8.770106651E9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31" t="s">
        <v>106</v>
      </c>
      <c r="B24" s="31" t="s">
        <v>477</v>
      </c>
      <c r="C24" s="31" t="s">
        <v>478</v>
      </c>
      <c r="D24" s="27" t="s">
        <v>583</v>
      </c>
      <c r="E24" s="31" t="s">
        <v>66</v>
      </c>
      <c r="F24" s="34" t="s">
        <v>143</v>
      </c>
      <c r="G24" s="34">
        <v>9.827724028E9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31" t="s">
        <v>25</v>
      </c>
      <c r="B25" s="31" t="s">
        <v>483</v>
      </c>
      <c r="C25" s="31" t="s">
        <v>484</v>
      </c>
      <c r="D25" s="27" t="s">
        <v>567</v>
      </c>
      <c r="E25" s="31" t="s">
        <v>66</v>
      </c>
      <c r="F25" s="34" t="s">
        <v>488</v>
      </c>
      <c r="G25" s="34">
        <v>8.756110866E9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31" t="s">
        <v>106</v>
      </c>
      <c r="B26" s="31" t="s">
        <v>499</v>
      </c>
      <c r="C26" s="31" t="s">
        <v>500</v>
      </c>
      <c r="D26" s="27" t="s">
        <v>581</v>
      </c>
      <c r="E26" s="31" t="s">
        <v>99</v>
      </c>
      <c r="F26" s="34" t="s">
        <v>502</v>
      </c>
      <c r="G26" s="34">
        <v>9.893896299E9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31" t="s">
        <v>25</v>
      </c>
      <c r="B27" s="31" t="s">
        <v>506</v>
      </c>
      <c r="C27" s="31" t="s">
        <v>507</v>
      </c>
      <c r="D27" s="27" t="s">
        <v>546</v>
      </c>
      <c r="E27" s="31" t="s">
        <v>99</v>
      </c>
      <c r="F27" s="16" t="s">
        <v>81</v>
      </c>
      <c r="G27" s="31">
        <v>9.826989189E9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31" t="s">
        <v>106</v>
      </c>
      <c r="B28" s="31" t="s">
        <v>513</v>
      </c>
      <c r="C28" s="31" t="s">
        <v>514</v>
      </c>
      <c r="D28" s="27" t="s">
        <v>580</v>
      </c>
      <c r="E28" s="31" t="s">
        <v>53</v>
      </c>
      <c r="F28" s="16" t="s">
        <v>518</v>
      </c>
      <c r="G28" s="31">
        <v>9.165647057E9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31" t="s">
        <v>25</v>
      </c>
      <c r="B29" s="31" t="s">
        <v>522</v>
      </c>
      <c r="C29" s="31" t="s">
        <v>523</v>
      </c>
      <c r="D29" s="27" t="s">
        <v>562</v>
      </c>
      <c r="E29" s="31" t="s">
        <v>66</v>
      </c>
      <c r="F29" s="16" t="s">
        <v>527</v>
      </c>
      <c r="G29" s="31">
        <v>9.993429097E9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31" t="s">
        <v>25</v>
      </c>
      <c r="B30" s="31" t="s">
        <v>125</v>
      </c>
      <c r="C30" s="31" t="s">
        <v>531</v>
      </c>
      <c r="D30" s="27" t="s">
        <v>555</v>
      </c>
      <c r="E30" s="31" t="s">
        <v>99</v>
      </c>
      <c r="F30" s="16" t="s">
        <v>535</v>
      </c>
      <c r="G30" s="31">
        <v>8.588014411E9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31" t="s">
        <v>50</v>
      </c>
      <c r="B31" s="31" t="s">
        <v>540</v>
      </c>
      <c r="C31" s="31" t="s">
        <v>541</v>
      </c>
      <c r="D31" s="27" t="s">
        <v>599</v>
      </c>
      <c r="E31" s="31" t="s">
        <v>66</v>
      </c>
      <c r="F31" s="16" t="s">
        <v>416</v>
      </c>
      <c r="G31" s="31">
        <v>8.447783711E9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24.5"/>
  </cols>
  <sheetData>
    <row r="1">
      <c r="A1" s="21" t="s">
        <v>557</v>
      </c>
      <c r="B1" s="22" t="s">
        <v>53</v>
      </c>
      <c r="C1" s="22" t="s">
        <v>33</v>
      </c>
      <c r="D1" s="20">
        <v>7.002650004E9</v>
      </c>
    </row>
    <row r="2">
      <c r="A2" s="21" t="s">
        <v>551</v>
      </c>
      <c r="B2" s="22" t="s">
        <v>66</v>
      </c>
      <c r="C2" s="22" t="s">
        <v>70</v>
      </c>
      <c r="D2" s="20">
        <v>9.954025898E9</v>
      </c>
    </row>
    <row r="3">
      <c r="A3" s="21" t="s">
        <v>565</v>
      </c>
      <c r="B3" s="22" t="s">
        <v>66</v>
      </c>
      <c r="C3" s="22" t="s">
        <v>70</v>
      </c>
      <c r="D3" s="20">
        <v>8.638801293E9</v>
      </c>
    </row>
    <row r="4">
      <c r="A4" s="21" t="s">
        <v>556</v>
      </c>
      <c r="B4" s="22" t="s">
        <v>66</v>
      </c>
      <c r="C4" s="22" t="s">
        <v>70</v>
      </c>
      <c r="D4" s="20">
        <v>7.002272988E9</v>
      </c>
    </row>
    <row r="5">
      <c r="A5" s="21" t="s">
        <v>547</v>
      </c>
      <c r="B5" s="22" t="s">
        <v>42</v>
      </c>
      <c r="C5" s="22" t="s">
        <v>46</v>
      </c>
      <c r="D5" s="20">
        <v>9.850109993E9</v>
      </c>
    </row>
    <row r="6">
      <c r="A6" s="21" t="s">
        <v>597</v>
      </c>
      <c r="B6" s="22" t="s">
        <v>53</v>
      </c>
      <c r="C6" s="22" t="s">
        <v>81</v>
      </c>
      <c r="D6" s="20">
        <v>8.989879089E9</v>
      </c>
    </row>
    <row r="7">
      <c r="A7" s="21" t="s">
        <v>566</v>
      </c>
      <c r="B7" s="22" t="s">
        <v>66</v>
      </c>
      <c r="C7" s="22" t="s">
        <v>81</v>
      </c>
      <c r="D7" s="20">
        <v>8.889119008E9</v>
      </c>
    </row>
    <row r="8">
      <c r="A8" s="21" t="s">
        <v>548</v>
      </c>
      <c r="B8" s="22" t="s">
        <v>66</v>
      </c>
      <c r="C8" s="22" t="s">
        <v>85</v>
      </c>
      <c r="D8" s="36" t="s">
        <v>89</v>
      </c>
    </row>
    <row r="9">
      <c r="A9" s="21" t="s">
        <v>577</v>
      </c>
      <c r="B9" s="22" t="s">
        <v>99</v>
      </c>
      <c r="C9" s="22" t="s">
        <v>81</v>
      </c>
      <c r="D9" s="20">
        <v>9.711884188E9</v>
      </c>
    </row>
    <row r="10">
      <c r="A10" s="21" t="s">
        <v>588</v>
      </c>
      <c r="B10" s="22" t="s">
        <v>66</v>
      </c>
      <c r="C10" s="22" t="s">
        <v>81</v>
      </c>
      <c r="D10" s="20">
        <v>9.516890766E9</v>
      </c>
    </row>
    <row r="11">
      <c r="A11" s="21" t="s">
        <v>553</v>
      </c>
      <c r="B11" s="22" t="s">
        <v>66</v>
      </c>
      <c r="C11" s="22" t="s">
        <v>81</v>
      </c>
      <c r="D11" s="20">
        <v>9.424902884E9</v>
      </c>
    </row>
    <row r="12">
      <c r="A12" s="21" t="s">
        <v>549</v>
      </c>
      <c r="B12" s="22" t="s">
        <v>66</v>
      </c>
      <c r="C12" s="22" t="s">
        <v>143</v>
      </c>
      <c r="D12" s="20">
        <v>7.70951989E9</v>
      </c>
    </row>
    <row r="13">
      <c r="A13" s="21" t="s">
        <v>573</v>
      </c>
      <c r="B13" s="22" t="s">
        <v>150</v>
      </c>
      <c r="C13" s="22" t="s">
        <v>153</v>
      </c>
      <c r="D13" s="20">
        <v>9.921383768E9</v>
      </c>
    </row>
    <row r="14">
      <c r="A14" s="21" t="s">
        <v>570</v>
      </c>
      <c r="B14" s="25" t="s">
        <v>53</v>
      </c>
      <c r="C14" s="2" t="s">
        <v>81</v>
      </c>
      <c r="D14" s="19">
        <v>9.406836894E9</v>
      </c>
    </row>
    <row r="15">
      <c r="A15" s="21" t="s">
        <v>554</v>
      </c>
      <c r="B15" s="25" t="s">
        <v>66</v>
      </c>
      <c r="C15" s="2" t="s">
        <v>143</v>
      </c>
      <c r="D15" s="19">
        <v>9.873324763E9</v>
      </c>
    </row>
    <row r="16">
      <c r="A16" s="21" t="s">
        <v>564</v>
      </c>
      <c r="B16" s="25" t="s">
        <v>53</v>
      </c>
      <c r="C16" s="2" t="s">
        <v>143</v>
      </c>
      <c r="D16" s="19">
        <v>9.893021786E9</v>
      </c>
    </row>
    <row r="17">
      <c r="A17" s="21" t="s">
        <v>589</v>
      </c>
      <c r="B17" s="25" t="s">
        <v>251</v>
      </c>
      <c r="C17" s="2" t="s">
        <v>143</v>
      </c>
      <c r="D17" s="37" t="s">
        <v>252</v>
      </c>
    </row>
    <row r="18">
      <c r="A18" s="21" t="s">
        <v>590</v>
      </c>
      <c r="B18" s="25" t="s">
        <v>251</v>
      </c>
      <c r="C18" s="2" t="s">
        <v>143</v>
      </c>
      <c r="D18" s="19">
        <v>7.974268388E9</v>
      </c>
    </row>
    <row r="19">
      <c r="A19" s="21" t="s">
        <v>559</v>
      </c>
      <c r="B19" s="25" t="s">
        <v>66</v>
      </c>
      <c r="C19" s="2" t="s">
        <v>143</v>
      </c>
      <c r="D19" s="19">
        <v>8.98945491E9</v>
      </c>
    </row>
    <row r="20">
      <c r="A20" s="21" t="s">
        <v>568</v>
      </c>
      <c r="B20" s="25" t="s">
        <v>66</v>
      </c>
      <c r="C20" s="2" t="s">
        <v>143</v>
      </c>
      <c r="D20" s="19">
        <v>9.407408859E9</v>
      </c>
    </row>
    <row r="21">
      <c r="A21" s="21" t="s">
        <v>587</v>
      </c>
      <c r="B21" s="25" t="s">
        <v>99</v>
      </c>
      <c r="C21" s="2" t="s">
        <v>170</v>
      </c>
      <c r="D21" s="19">
        <v>9.529141725E9</v>
      </c>
    </row>
    <row r="22">
      <c r="A22" s="21" t="s">
        <v>550</v>
      </c>
      <c r="B22" s="25" t="s">
        <v>28</v>
      </c>
      <c r="C22" s="2" t="s">
        <v>234</v>
      </c>
      <c r="D22" s="19" t="s">
        <v>230</v>
      </c>
    </row>
    <row r="23">
      <c r="A23" s="21" t="s">
        <v>586</v>
      </c>
      <c r="B23" s="25" t="s">
        <v>28</v>
      </c>
      <c r="C23" s="2" t="s">
        <v>264</v>
      </c>
      <c r="D23" s="19">
        <v>8.79455038E9</v>
      </c>
    </row>
    <row r="24">
      <c r="A24" s="21" t="s">
        <v>563</v>
      </c>
      <c r="B24" s="25" t="s">
        <v>99</v>
      </c>
      <c r="C24" s="2" t="s">
        <v>244</v>
      </c>
      <c r="D24" s="37" t="s">
        <v>240</v>
      </c>
    </row>
    <row r="25">
      <c r="A25" s="21" t="s">
        <v>560</v>
      </c>
      <c r="B25" s="25" t="s">
        <v>66</v>
      </c>
      <c r="C25" s="2" t="s">
        <v>223</v>
      </c>
      <c r="D25" s="19">
        <v>9.791317121E9</v>
      </c>
    </row>
    <row r="38">
      <c r="A38" s="1" t="s">
        <v>592</v>
      </c>
      <c r="B38" s="25" t="s">
        <v>66</v>
      </c>
      <c r="C38" s="25" t="s">
        <v>264</v>
      </c>
      <c r="D38" s="1">
        <v>8.118918935E9</v>
      </c>
    </row>
    <row r="39">
      <c r="A39" s="1" t="s">
        <v>575</v>
      </c>
      <c r="B39" s="25" t="s">
        <v>66</v>
      </c>
      <c r="C39" s="25" t="s">
        <v>350</v>
      </c>
      <c r="D39" s="1">
        <v>8.437221149E9</v>
      </c>
    </row>
    <row r="40">
      <c r="A40" s="1" t="s">
        <v>584</v>
      </c>
      <c r="B40" s="25" t="s">
        <v>66</v>
      </c>
      <c r="C40" s="25" t="s">
        <v>416</v>
      </c>
      <c r="D40" s="1">
        <v>8.289917312E9</v>
      </c>
    </row>
    <row r="41">
      <c r="A41" s="1" t="s">
        <v>558</v>
      </c>
      <c r="B41" s="25" t="s">
        <v>53</v>
      </c>
      <c r="C41" s="25" t="s">
        <v>350</v>
      </c>
      <c r="D41" s="1" t="s">
        <v>421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