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 Table" sheetId="1" r:id="rId4"/>
    <sheet state="hidden" name="NVScriptsProperties" sheetId="2" r:id="rId5"/>
    <sheet state="visible" name="Sheet11" sheetId="3" r:id="rId6"/>
    <sheet state="visible" name="Sheet12" sheetId="4" r:id="rId7"/>
    <sheet state="visible" name="Sheet13" sheetId="5" r:id="rId8"/>
    <sheet state="visible" name="Resource Person Honorarium Vouc" sheetId="6" r:id="rId9"/>
    <sheet state="visible" name="Sheet19" sheetId="7" r:id="rId10"/>
    <sheet state="visible" name="Sheet18" sheetId="8" r:id="rId11"/>
    <sheet state="visible" name="Sheet7" sheetId="9" r:id="rId12"/>
    <sheet state="visible" name="Daily Coordinator List " sheetId="10" r:id="rId13"/>
    <sheet state="visible" name="Sheet9" sheetId="11" r:id="rId14"/>
    <sheet state="visible" name="Session Wise " sheetId="12" r:id="rId15"/>
    <sheet state="visible" name="Sheet20" sheetId="13" r:id="rId16"/>
    <sheet state="visible" name="Sheet17" sheetId="14" r:id="rId17"/>
    <sheet state="visible" name="Sheet15" sheetId="15" r:id="rId18"/>
    <sheet state="visible" name="Sheet14" sheetId="16" r:id="rId19"/>
    <sheet state="visible" name="invitation sheet " sheetId="17" r:id="rId20"/>
    <sheet state="visible" name="previous time table " sheetId="18" r:id="rId21"/>
    <sheet state="visible" name="one slot" sheetId="19" r:id="rId22"/>
    <sheet state="visible" name="two slot" sheetId="20" r:id="rId23"/>
    <sheet state="hidden" name="DO NOT DELETE - AutoCrat Job Se" sheetId="21" r:id="rId24"/>
  </sheets>
  <definedNames/>
  <calcPr/>
</workbook>
</file>

<file path=xl/sharedStrings.xml><?xml version="1.0" encoding="utf-8"?>
<sst xmlns="http://schemas.openxmlformats.org/spreadsheetml/2006/main" count="2782" uniqueCount="1133">
  <si>
    <t>6th Faculty Induction Programme (FIP)</t>
  </si>
  <si>
    <t>Date:- 06/12/2022 to  02/01/2023</t>
  </si>
  <si>
    <t xml:space="preserve">TIME - TABLE </t>
  </si>
  <si>
    <t>Day/Date</t>
  </si>
  <si>
    <t>10.00 am to 11:30 am</t>
  </si>
  <si>
    <t>11.30 am to 1.00 pm</t>
  </si>
  <si>
    <t>1.00 pm  to 2.00pm</t>
  </si>
  <si>
    <t xml:space="preserve">2.00 pm to 3.30 pm </t>
  </si>
  <si>
    <t xml:space="preserve">3.30 pm to 5.00 pm </t>
  </si>
  <si>
    <r>
      <rPr>
        <rFont val="Times New Roman"/>
        <b/>
        <i/>
        <color rgb="FF000000"/>
        <sz val="12.0"/>
      </rPr>
      <t xml:space="preserve">Google Tools                                             </t>
    </r>
    <r>
      <rPr>
        <rFont val="Times New Roman"/>
        <b val="0"/>
        <i/>
        <color rgb="FF000000"/>
        <sz val="12.0"/>
      </rPr>
      <t xml:space="preserve"> Mr. Sunny Raikwar,                                          HRDC, DAVV, Indore</t>
    </r>
  </si>
  <si>
    <t>LUNCH</t>
  </si>
  <si>
    <r>
      <rPr>
        <rFont val="Times New Roman"/>
        <b/>
        <i/>
        <color rgb="FF000000"/>
        <sz val="12.0"/>
      </rPr>
      <t xml:space="preserve">Exhilarating Excellence   </t>
    </r>
    <r>
      <rPr>
        <rFont val="Times New Roman"/>
        <b val="0"/>
        <i/>
        <color rgb="FF000000"/>
        <sz val="12.0"/>
      </rPr>
      <t xml:space="preserve">                                            Professor  Satish Batra, Jaipur</t>
    </r>
  </si>
  <si>
    <r>
      <rPr>
        <rFont val="Times New Roman"/>
        <b/>
        <i/>
        <color rgb="FF000000"/>
        <sz val="12.0"/>
      </rPr>
      <t>Building the Competencies of Teachers for Technology Enabled Teaching &amp; Learning : A practical Step by Step approach</t>
    </r>
    <r>
      <rPr>
        <rFont val="Times New Roman"/>
        <b/>
        <i/>
        <color rgb="FF000000"/>
        <sz val="12.0"/>
      </rPr>
      <t xml:space="preserve">                                        </t>
    </r>
    <r>
      <rPr>
        <rFont val="Times New Roman"/>
        <b val="0"/>
        <i/>
        <color rgb="FF000000"/>
        <sz val="12.0"/>
      </rPr>
      <t>Prof. K. Srinivas, NIEPA, New Delhi</t>
    </r>
  </si>
  <si>
    <r>
      <rPr>
        <rFont val="Times New Roman"/>
        <b/>
        <i/>
        <color rgb="FF000000"/>
        <sz val="12.0"/>
      </rPr>
      <t xml:space="preserve">Introduction to Open Education Resources &amp; Video Development Tools </t>
    </r>
    <r>
      <rPr>
        <rFont val="Times New Roman"/>
        <i/>
        <color rgb="FF000000"/>
        <sz val="12.0"/>
      </rPr>
      <t xml:space="preserve">                                                 </t>
    </r>
    <r>
      <rPr>
        <rFont val="Times New Roman"/>
        <i/>
        <color rgb="FF000000"/>
        <sz val="12.0"/>
      </rPr>
      <t>Prof. K. Srinivas, NIEPA, New Delhi</t>
    </r>
  </si>
  <si>
    <r>
      <rPr>
        <rFont val="Times New Roman"/>
        <b/>
        <i/>
        <color rgb="FF000000"/>
        <sz val="12.0"/>
      </rPr>
      <t xml:space="preserve">Google Sites                                                                                       </t>
    </r>
    <r>
      <rPr>
        <rFont val="Times New Roman"/>
        <b val="0"/>
        <i/>
        <color rgb="FF000000"/>
        <sz val="12.0"/>
      </rPr>
      <t>Dr. Shaligram Prajapati,                                                  Associate Professor, IIPS, DAVV, Indore</t>
    </r>
  </si>
  <si>
    <r>
      <rPr>
        <rFont val="Times New Roman"/>
        <b/>
        <i/>
        <color rgb="FF000000"/>
        <sz val="12.0"/>
      </rPr>
      <t xml:space="preserve">Designing blended learning courses through MOODLE                                        </t>
    </r>
    <r>
      <rPr>
        <rFont val="Times New Roman"/>
        <b val="0"/>
        <i/>
        <color rgb="FF000000"/>
        <sz val="12.0"/>
      </rPr>
      <t>Prof. K. Srinivas, NIEPA, New Delhi</t>
    </r>
  </si>
  <si>
    <r>
      <rPr>
        <rFont val="Times New Roman"/>
        <b/>
        <i/>
        <color rgb="FF000000"/>
        <sz val="12.0"/>
      </rPr>
      <t>Video creation and video editing</t>
    </r>
    <r>
      <rPr>
        <rFont val="Times New Roman"/>
        <b val="0"/>
        <i/>
        <color rgb="FF000000"/>
        <sz val="12.0"/>
      </rPr>
      <t xml:space="preserve">                                                            Dr. Joshit Nambiyar, Department of Education, Central University of Kerala</t>
    </r>
  </si>
  <si>
    <r>
      <rPr>
        <rFont val="Times New Roman"/>
        <b/>
        <i/>
        <color rgb="FF000000"/>
        <sz val="12.0"/>
      </rPr>
      <t xml:space="preserve">E-assessment                                                                          </t>
    </r>
    <r>
      <rPr>
        <rFont val="Times New Roman"/>
        <b val="0"/>
        <i/>
        <color rgb="FF000000"/>
        <sz val="12.0"/>
      </rPr>
      <t xml:space="preserve">                                  Dr. Joshit Nambiyar, Department of Education, Central University of Kerala</t>
    </r>
  </si>
  <si>
    <r>
      <rPr>
        <rFont val="Times New Roman"/>
        <b/>
        <i/>
        <color rgb="FF000000"/>
        <sz val="12.0"/>
      </rPr>
      <t xml:space="preserve">              Open Educational Resources </t>
    </r>
    <r>
      <rPr>
        <rFont val="Times New Roman"/>
        <b val="0"/>
        <i/>
        <color rgb="FF000000"/>
        <sz val="12.0"/>
      </rPr>
      <t xml:space="preserve">                                                                          Dr.Pradeep Mishra, Professor, NIEPA, New Delhi</t>
    </r>
  </si>
  <si>
    <r>
      <rPr>
        <rFont val="Times New Roman"/>
        <b/>
        <i/>
        <color rgb="FF000000"/>
        <sz val="12.0"/>
      </rPr>
      <t xml:space="preserve">Formulation of Research Proposal                                                   </t>
    </r>
    <r>
      <rPr>
        <rFont val="Times New Roman"/>
        <b val="0"/>
        <i/>
        <color rgb="FF000000"/>
        <sz val="12.0"/>
      </rPr>
      <t xml:space="preserve">Dr. Vasim Khan, SOE, DAVV, Indore </t>
    </r>
  </si>
  <si>
    <r>
      <rPr>
        <rFont val="Times New Roman"/>
        <b/>
        <i/>
        <color rgb="FF000000"/>
        <sz val="12.0"/>
      </rPr>
      <t xml:space="preserve">E-Content  Development Hands On                                                  </t>
    </r>
    <r>
      <rPr>
        <rFont val="Times New Roman"/>
        <b val="0"/>
        <i/>
        <color rgb="FF000000"/>
        <sz val="12.0"/>
      </rPr>
      <t>Mr. Sunny Raikwar,                                                           HRDC, DAVV, Indore</t>
    </r>
  </si>
  <si>
    <t>Sunday</t>
  </si>
  <si>
    <r>
      <rPr>
        <rFont val="Times New Roman"/>
        <b/>
        <i/>
        <color rgb="FF000000"/>
        <sz val="12.0"/>
      </rPr>
      <t xml:space="preserve">         MOODLE registration and MOODLE App installation  </t>
    </r>
    <r>
      <rPr>
        <rFont val="Times New Roman"/>
        <b val="0"/>
        <i/>
        <color rgb="FF000000"/>
        <sz val="12.0"/>
      </rPr>
      <t xml:space="preserve">                                                       Dr. Deepak Bishla, Ambedkar University, Delhi</t>
    </r>
  </si>
  <si>
    <r>
      <rPr>
        <rFont val="Times New Roman"/>
        <b/>
        <i/>
        <color rgb="FF000000"/>
        <sz val="12.0"/>
      </rPr>
      <t xml:space="preserve">        New  Education Policy 2020        </t>
    </r>
    <r>
      <rPr>
        <rFont val="Times New Roman"/>
        <b val="0"/>
        <i/>
        <color rgb="FF000000"/>
        <sz val="12.0"/>
      </rPr>
      <t xml:space="preserve">                        Dr.C.B.Sharma                  Former Director, NIOS, New Delhi</t>
    </r>
  </si>
  <si>
    <r>
      <rPr>
        <rFont val="Times New Roman"/>
        <b/>
        <i/>
        <color rgb="FF000000"/>
        <sz val="12.0"/>
      </rPr>
      <t xml:space="preserve">Role of Teachers in the implementation of NEP 2020                               </t>
    </r>
    <r>
      <rPr>
        <rFont val="Times New Roman"/>
        <b val="0"/>
        <i/>
        <color rgb="FF000000"/>
        <sz val="12.0"/>
      </rPr>
      <t>Dr.C. B. Sharma                        , Former Director, NIOS, Professor in Education, IGNOU, Delhi</t>
    </r>
  </si>
  <si>
    <r>
      <rPr>
        <rFont val="Times New Roman"/>
        <b/>
        <i/>
        <color rgb="FF000000"/>
        <sz val="12.0"/>
      </rPr>
      <t xml:space="preserve">       Designing MOOCs through MOODLE: working with  </t>
    </r>
    <r>
      <rPr>
        <rFont val="Times New Roman"/>
        <b/>
        <i/>
        <color rgb="FF000000"/>
        <sz val="12.0"/>
      </rPr>
      <t xml:space="preserve"> Assessment                                                                    </t>
    </r>
    <r>
      <rPr>
        <rFont val="Times New Roman"/>
        <b val="0"/>
        <i/>
        <color rgb="FF000000"/>
        <sz val="12.0"/>
      </rPr>
      <t xml:space="preserve">                     Dr. Deepak Bishla, Ambedkar University, Delhi</t>
    </r>
  </si>
  <si>
    <r>
      <rPr>
        <rFont val="Times New Roman"/>
        <b/>
        <i/>
        <color rgb="FF000000"/>
        <sz val="12.0"/>
      </rPr>
      <t xml:space="preserve">Skill Development and Incubation                                  </t>
    </r>
    <r>
      <rPr>
        <rFont val="Times New Roman"/>
        <b val="0"/>
        <i/>
        <color rgb="FF000000"/>
        <sz val="12.0"/>
      </rPr>
      <t xml:space="preserve"> Dr. Ravi Ahuja, Programme coordinator, Skill Development Centre, Savitri Bai Phule University, Pune</t>
    </r>
  </si>
  <si>
    <r>
      <rPr>
        <rFont val="Times New Roman"/>
        <b/>
        <i/>
        <color rgb="FF000000"/>
        <sz val="12.0"/>
      </rPr>
      <t xml:space="preserve">Effective Lesson Plan with special reference to Bloom's Taxonomy                                                                       </t>
    </r>
    <r>
      <rPr>
        <rFont val="Times New Roman"/>
        <b val="0"/>
        <i/>
        <color rgb="FF000000"/>
        <sz val="12.0"/>
      </rPr>
      <t>Prof. George Thomas, Director, SVIM, Indore</t>
    </r>
  </si>
  <si>
    <r>
      <rPr>
        <rFont val="Times New Roman"/>
        <b/>
        <i/>
        <color rgb="FF000000"/>
        <sz val="12.0"/>
      </rPr>
      <t xml:space="preserve">Solid Waste Management the Indore Model                                                 </t>
    </r>
    <r>
      <rPr>
        <rFont val="Times New Roman"/>
        <b val="0"/>
        <i/>
        <color rgb="FF000000"/>
        <sz val="12.0"/>
      </rPr>
      <t>Shri Gopal Jagtap</t>
    </r>
  </si>
  <si>
    <r>
      <rPr>
        <rFont val="Times New Roman"/>
        <b/>
        <i/>
        <color rgb="FF000000"/>
        <sz val="12.0"/>
      </rPr>
      <t xml:space="preserve">Career Planning for College Teachers under UGC Regulation 2018     </t>
    </r>
    <r>
      <rPr>
        <rFont val="Times New Roman"/>
        <b/>
        <i/>
        <color rgb="FF000000"/>
        <sz val="12.0"/>
      </rPr>
      <t xml:space="preserve">                                                    </t>
    </r>
    <r>
      <rPr>
        <rFont val="Times New Roman"/>
        <b val="0"/>
        <i/>
        <color rgb="FF000000"/>
        <sz val="12.0"/>
      </rPr>
      <t>Dr. Manish Sitlani, Associate Professor, IIPS, DAVV, Indore</t>
    </r>
  </si>
  <si>
    <r>
      <rPr>
        <rFont val="Times New Roman"/>
        <b/>
        <i/>
        <color rgb="FF000000"/>
        <sz val="12.0"/>
      </rPr>
      <t xml:space="preserve">           Plagiarism Detectio</t>
    </r>
    <r>
      <rPr>
        <rFont val="Times New Roman"/>
        <b/>
        <i/>
        <color rgb="FF000000"/>
        <sz val="12.0"/>
      </rPr>
      <t xml:space="preserve">n and its avoidance            </t>
    </r>
    <r>
      <rPr>
        <rFont val="Times New Roman"/>
        <b/>
        <i/>
        <color rgb="FF000000"/>
        <sz val="12.0"/>
      </rPr>
      <t xml:space="preserve">            </t>
    </r>
    <r>
      <rPr>
        <rFont val="Times New Roman"/>
        <b val="0"/>
        <i/>
        <color rgb="FF000000"/>
        <sz val="12.0"/>
      </rPr>
      <t xml:space="preserve">                      Dr.Tushar Banerjee, School of Life Sciences, DAVV</t>
    </r>
  </si>
  <si>
    <r>
      <rPr>
        <rFont val="Times New Roman"/>
        <b/>
        <i/>
        <color rgb="FF000000"/>
        <sz val="12.0"/>
      </rPr>
      <t xml:space="preserve">Women Empowerment                           </t>
    </r>
    <r>
      <rPr>
        <rFont val="Times New Roman"/>
        <b val="0"/>
        <i/>
        <color rgb="FF000000"/>
        <sz val="12.0"/>
      </rPr>
      <t>Dr. Anil Dutta Mishra</t>
    </r>
  </si>
  <si>
    <r>
      <rPr>
        <rFont val="Times New Roman"/>
        <b/>
        <i/>
        <color rgb="FF000000"/>
        <sz val="12.0"/>
      </rPr>
      <t xml:space="preserve">Research Paper writing                          </t>
    </r>
    <r>
      <rPr>
        <rFont val="Times New Roman"/>
        <b val="0"/>
        <i/>
        <color rgb="FF000000"/>
        <sz val="12.0"/>
      </rPr>
      <t>Prof. Anand Kar, School of Life Sciences, DAVV, Indore</t>
    </r>
  </si>
  <si>
    <r>
      <rPr>
        <rFont val="Times New Roman"/>
        <b/>
        <i/>
        <color rgb="FF000000"/>
        <sz val="12.0"/>
      </rPr>
      <t xml:space="preserve">Team Buildimng Techniques from Mahabharata                                           </t>
    </r>
    <r>
      <rPr>
        <rFont val="Times New Roman"/>
        <b val="0"/>
        <i/>
        <color rgb="FF000000"/>
        <sz val="12.0"/>
      </rPr>
      <t>Dr. P.N. Mishra, Former Director IMS and IIPS and Head School of Economics</t>
    </r>
  </si>
  <si>
    <t>Test</t>
  </si>
  <si>
    <r>
      <rPr>
        <rFont val="Times New Roman"/>
        <b/>
        <i/>
        <color rgb="FF000000"/>
        <sz val="12.0"/>
      </rPr>
      <t xml:space="preserve">Hands On Session </t>
    </r>
    <r>
      <rPr>
        <rFont val="Times New Roman"/>
        <i/>
        <color rgb="FF000000"/>
        <sz val="12.0"/>
      </rPr>
      <t xml:space="preserve">                                              Mr. Sunny Raikwar,                                          HRDC, DAVV, Indore</t>
    </r>
  </si>
  <si>
    <r>
      <rPr>
        <rFont val="Times New Roman"/>
        <b/>
        <i/>
        <color rgb="FF000000"/>
        <sz val="12.0"/>
      </rPr>
      <t xml:space="preserve">Reference writing and Citations                                             </t>
    </r>
    <r>
      <rPr>
        <rFont val="Times New Roman"/>
        <b val="0"/>
        <i/>
        <color rgb="FF000000"/>
        <sz val="12.0"/>
      </rPr>
      <t>Prof. Anand Kar, School of Life Sciences, DAVV, Indore</t>
    </r>
  </si>
  <si>
    <r>
      <rPr>
        <rFont val="Times New Roman"/>
        <b/>
        <i/>
        <color rgb="FF000000"/>
        <sz val="12.0"/>
      </rPr>
      <t xml:space="preserve">Teaching-Learning and Evaluation                                              </t>
    </r>
    <r>
      <rPr>
        <rFont val="Times New Roman"/>
        <b val="0"/>
        <i/>
        <color rgb="FF000000"/>
        <sz val="12.0"/>
      </rPr>
      <t>Dr. Krishna Kant Gupta, Principal Agarwal P.G. College, Ballabhgarh, Faridabad</t>
    </r>
  </si>
  <si>
    <r>
      <rPr>
        <rFont val="Times New Roman"/>
        <b/>
        <i/>
        <color rgb="FF000000"/>
        <sz val="12.0"/>
      </rPr>
      <t xml:space="preserve">Effective ComunicationSkills </t>
    </r>
    <r>
      <rPr>
        <rFont val="Times New Roman"/>
        <b val="0"/>
        <i/>
        <color rgb="FF000000"/>
        <sz val="12.0"/>
      </rPr>
      <t xml:space="preserve"> Dr. Vinita Saluja, Pro-VC, Mangalyatan University, Jabalpur</t>
    </r>
  </si>
  <si>
    <r>
      <rPr>
        <rFont val="Times New Roman"/>
        <b/>
        <i/>
        <color rgb="FF000000"/>
        <sz val="12.0"/>
      </rPr>
      <t xml:space="preserve">Effective Presentation Skills                      </t>
    </r>
    <r>
      <rPr>
        <rFont val="Times New Roman"/>
        <b val="0"/>
        <i/>
        <color rgb="FF000000"/>
        <sz val="12.0"/>
      </rPr>
      <t>Dr. Vinita Saluja, Pro-VC, Mangalyatan University, Jabalpur</t>
    </r>
  </si>
  <si>
    <r>
      <rPr>
        <rFont val="Times New Roman"/>
        <b/>
        <i/>
        <color rgb="FF000000"/>
        <sz val="12.0"/>
      </rPr>
      <t xml:space="preserve">Mentoring                                                                                  </t>
    </r>
    <r>
      <rPr>
        <rFont val="Times New Roman"/>
        <b val="0"/>
        <i/>
        <color rgb="FF000000"/>
        <sz val="12.0"/>
      </rPr>
      <t>Dr. Krishna Kant Gupta, Principal Agarwal P.G. College, Ballabhgarh, Faridabad</t>
    </r>
  </si>
  <si>
    <r>
      <rPr>
        <rFont val="Times New Roman"/>
        <b/>
        <i/>
        <color rgb="FF000000"/>
        <sz val="12.0"/>
      </rPr>
      <t xml:space="preserve">Bridging Industry-Academic Gap                   </t>
    </r>
    <r>
      <rPr>
        <rFont val="Times New Roman"/>
        <b val="0"/>
        <i/>
        <color rgb="FF000000"/>
        <sz val="12.0"/>
      </rPr>
      <t xml:space="preserve">                  Anand Singhai, General Manager, Orange Telecom</t>
    </r>
  </si>
  <si>
    <t xml:space="preserve"> </t>
  </si>
  <si>
    <r>
      <rPr>
        <rFont val="Times New Roman"/>
        <b/>
        <i/>
        <color rgb="FF000000"/>
        <sz val="12.0"/>
      </rPr>
      <t xml:space="preserve">Water Conservation and Sustainable Development        </t>
    </r>
    <r>
      <rPr>
        <rFont val="Times New Roman"/>
        <b val="0"/>
        <i/>
        <color rgb="FF000000"/>
        <sz val="12.0"/>
      </rPr>
      <t>Sudhindra Mohan Sharma    SS Hydroexplore, Indore,M.P                              hydroexplore@yahoo.co.in</t>
    </r>
  </si>
  <si>
    <r>
      <rPr>
        <rFont val="Times New Roman"/>
        <b/>
        <i/>
        <color rgb="FF000000"/>
        <sz val="12.0"/>
      </rPr>
      <t xml:space="preserve">Choice Based Credit System </t>
    </r>
    <r>
      <rPr>
        <rFont val="Times New Roman"/>
        <b val="0"/>
        <i/>
        <color rgb="FF000000"/>
        <sz val="12.0"/>
      </rPr>
      <t>Dr.Karunesh Saxena, Vice Chancellor, Sabgum University, Udaipur</t>
    </r>
  </si>
  <si>
    <r>
      <rPr>
        <rFont val="Times New Roman"/>
        <b/>
        <i/>
        <color rgb="FF000000"/>
        <sz val="12.0"/>
      </rPr>
      <t xml:space="preserve">Technology addiction: Impact on Student's mental Health                                                                                                 </t>
    </r>
    <r>
      <rPr>
        <rFont val="Times New Roman"/>
        <b val="0"/>
        <i/>
        <color rgb="FF000000"/>
        <sz val="12.0"/>
      </rPr>
      <t>Dr. Shama Hamdani, Clinical Psychologist, Bhilai</t>
    </r>
  </si>
  <si>
    <r>
      <rPr>
        <rFont val="Times New Roman"/>
        <b/>
        <i/>
        <color rgb="FF000000"/>
        <sz val="12.0"/>
      </rPr>
      <t xml:space="preserve">Cyber Security                                                                                                               </t>
    </r>
    <r>
      <rPr>
        <rFont val="Times New Roman"/>
        <b val="0"/>
        <i/>
        <color rgb="FF000000"/>
        <sz val="12.0"/>
      </rPr>
      <t xml:space="preserve"> Mr. I.L.Narasimha Rao </t>
    </r>
  </si>
  <si>
    <r>
      <rPr>
        <rFont val="Times New Roman"/>
        <b/>
        <i/>
        <color rgb="FF000000"/>
        <sz val="12.0"/>
      </rPr>
      <t xml:space="preserve">OBE and attainment of POs, PSOs                                            </t>
    </r>
    <r>
      <rPr>
        <rFont val="Times New Roman"/>
        <b val="0"/>
        <i/>
        <color rgb="FF000000"/>
        <sz val="12.0"/>
      </rPr>
      <t>Dr.Pratima Jain, Associate Professor, Prestige Institute of Management, Indore</t>
    </r>
  </si>
  <si>
    <r>
      <rPr>
        <rFont val="Times New Roman"/>
        <b/>
        <i/>
        <color rgb="FF000000"/>
        <sz val="12.0"/>
      </rPr>
      <t xml:space="preserve">Blended Learning: A new normal in Higher Education                                                                  </t>
    </r>
    <r>
      <rPr>
        <rFont val="Times New Roman"/>
        <b val="0"/>
        <i/>
        <color rgb="FF000000"/>
        <sz val="12.0"/>
      </rPr>
      <t>Dr. Y. Narsimhulu, Director, UGC-HRDC, Central University of Hyderabad</t>
    </r>
  </si>
  <si>
    <r>
      <rPr>
        <rFont val="Times New Roman"/>
        <b/>
        <i/>
        <color rgb="FF000000"/>
        <sz val="12.0"/>
      </rPr>
      <t xml:space="preserve">Service conditions for college teachers in the light of UGC regulation 2018   </t>
    </r>
    <r>
      <rPr>
        <rFont val="Times New Roman"/>
        <b/>
        <i/>
        <color rgb="FF000000"/>
        <sz val="12.0"/>
      </rPr>
      <t xml:space="preserve">                                           </t>
    </r>
    <r>
      <rPr>
        <rFont val="Times New Roman"/>
        <b val="0"/>
        <i/>
        <color rgb="FF000000"/>
        <sz val="12.0"/>
      </rPr>
      <t>Dr. Manish Sitlani, Associate professor, IIPS, DAVV, Indore</t>
    </r>
  </si>
  <si>
    <r>
      <rPr>
        <rFont val="Times New Roman"/>
        <b/>
        <i/>
        <color rgb="FF000000"/>
        <sz val="12.0"/>
      </rPr>
      <t xml:space="preserve">OBE and attainment of POs, PSOs                                         </t>
    </r>
    <r>
      <rPr>
        <rFont val="Times New Roman"/>
        <b val="0"/>
        <i/>
        <color rgb="FF000000"/>
        <sz val="12.0"/>
      </rPr>
      <t>Dr.Pratima Jain, Associate Professor, Prestige Institute of Management, Indore</t>
    </r>
  </si>
  <si>
    <r>
      <rPr>
        <rFont val="Times New Roman"/>
        <b/>
        <i/>
        <color rgb="FF000000"/>
        <sz val="12.0"/>
      </rPr>
      <t xml:space="preserve">Hands On Session   </t>
    </r>
    <r>
      <rPr>
        <rFont val="Times New Roman"/>
        <i/>
        <color rgb="FF000000"/>
        <sz val="12.0"/>
      </rPr>
      <t xml:space="preserve">                                            Mr. Sunny Raikwar,                                          HRDC, DAVV, Indore</t>
    </r>
  </si>
  <si>
    <r>
      <rPr>
        <rFont val="Times New Roman"/>
        <b/>
        <i/>
        <color rgb="FF000000"/>
        <sz val="12.0"/>
      </rPr>
      <t>Sustainable Development Goals</t>
    </r>
    <r>
      <rPr>
        <rFont val="Times New Roman"/>
        <i/>
        <color rgb="FF000000"/>
      </rPr>
      <t xml:space="preserve">        </t>
    </r>
    <r>
      <rPr>
        <rFont val="Times New Roman"/>
        <i/>
        <color rgb="FF000000"/>
        <sz val="12.0"/>
      </rPr>
      <t>Dr. Rakesh Bhandari                            Sangam University</t>
    </r>
    <r>
      <rPr>
        <rFont val="Times New Roman"/>
        <i/>
        <color rgb="FF000000"/>
      </rPr>
      <t>,</t>
    </r>
  </si>
  <si>
    <r>
      <rPr>
        <rFont val="Times New Roman"/>
        <b/>
        <i/>
        <color rgb="FF000000"/>
        <sz val="12.0"/>
      </rPr>
      <t xml:space="preserve">Strategic Planning in Higher Education                                   </t>
    </r>
    <r>
      <rPr>
        <rFont val="Times New Roman"/>
        <b val="0"/>
        <i/>
        <color rgb="FF000000"/>
        <sz val="12.0"/>
      </rPr>
      <t>Dr. Shefali Nagpal, UGC-HRDC Director BPS University, Sonipat</t>
    </r>
  </si>
  <si>
    <r>
      <rPr>
        <rFont val="Times New Roman"/>
        <b/>
        <i/>
        <color rgb="FF000000"/>
        <sz val="12.0"/>
      </rPr>
      <t xml:space="preserve">Challenges and Opportunities in Indian Higher Education                                         </t>
    </r>
    <r>
      <rPr>
        <rFont val="Times New Roman"/>
        <b val="0"/>
        <i/>
        <color rgb="FF000000"/>
        <sz val="12.0"/>
      </rPr>
      <t>Dr. Shefali Nagpal, UGC-HRDC Director BPS University, Sonipat</t>
    </r>
  </si>
  <si>
    <r>
      <rPr>
        <rFont val="Times New Roman"/>
        <b/>
        <i/>
        <color rgb="FF000000"/>
        <sz val="12.0"/>
      </rPr>
      <t xml:space="preserve">Personality Development of Students                                                     </t>
    </r>
    <r>
      <rPr>
        <rFont val="Times New Roman"/>
        <b val="0"/>
        <i/>
        <color rgb="FF000000"/>
        <sz val="12.0"/>
      </rPr>
      <t xml:space="preserve"> Dr. Sandeep Atre                                     Director CH Edgemaker Indore </t>
    </r>
  </si>
  <si>
    <r>
      <rPr>
        <rFont val="Times New Roman"/>
        <b/>
        <i/>
        <color rgb="FF000000"/>
        <sz val="12.0"/>
      </rPr>
      <t xml:space="preserve">Adjustment Problem Among Students                                       </t>
    </r>
    <r>
      <rPr>
        <rFont val="Times New Roman"/>
        <b val="0"/>
        <i/>
        <color rgb="FF000000"/>
        <sz val="12.0"/>
      </rPr>
      <t xml:space="preserve">Dr. Sandeep Atre                                                        Director CH Edgemaker Indore </t>
    </r>
  </si>
  <si>
    <t>Seminar Presentation</t>
  </si>
  <si>
    <r>
      <rPr>
        <rFont val="Times New Roman"/>
        <b/>
        <i/>
        <color rgb="FF000000"/>
        <sz val="12.0"/>
      </rPr>
      <t xml:space="preserve"> Strategies for Teachers to Keep updated with Academic Developme</t>
    </r>
    <r>
      <rPr>
        <rFont val="Times New Roman"/>
        <i/>
        <color rgb="FF000000"/>
        <sz val="12.0"/>
      </rPr>
      <t xml:space="preserve">nt                                                                                                    </t>
    </r>
    <r>
      <rPr>
        <rFont val="Times New Roman"/>
        <i/>
        <color rgb="FF000000"/>
        <sz val="12.0"/>
      </rPr>
      <t xml:space="preserve">   Dr. Prateek Maheshwari, Assistant Professor, IIFT, New Delhi </t>
    </r>
  </si>
  <si>
    <r>
      <rPr>
        <rFont val="Times New Roman"/>
        <b/>
        <i/>
        <color rgb="FF000000"/>
        <sz val="12.0"/>
      </rPr>
      <t xml:space="preserve">Imperatives of Teaching Profession in the Present Era                                                                            </t>
    </r>
    <r>
      <rPr>
        <rFont val="Times New Roman"/>
        <b val="0"/>
        <i/>
        <color rgb="FF000000"/>
        <sz val="12.0"/>
      </rPr>
      <t>Prof. Girishwar Misra                                                                       Delhi University, Delhi,Delhi                                   misragirishwar@gmail.com</t>
    </r>
  </si>
  <si>
    <r>
      <rPr>
        <rFont val="Times New Roman"/>
        <b/>
        <i/>
        <color rgb="FF000000"/>
        <sz val="12.0"/>
      </rPr>
      <t xml:space="preserve">Stress Management        </t>
    </r>
    <r>
      <rPr>
        <rFont val="Times New Roman"/>
        <b/>
        <i/>
        <color rgb="FF000000"/>
        <sz val="12.0"/>
      </rPr>
      <t xml:space="preserve">                 </t>
    </r>
    <r>
      <rPr>
        <rFont val="Times New Roman"/>
        <b val="0"/>
        <i/>
        <color rgb="FF000000"/>
        <sz val="12.0"/>
      </rPr>
      <t>Dr.Nisha Sidiqqui,  Asstt Professor, IMS, DAVV, Indore</t>
    </r>
  </si>
  <si>
    <r>
      <rPr>
        <rFont val="Times New Roman"/>
        <b/>
        <i/>
        <color rgb="FF000000"/>
        <sz val="12.0"/>
      </rPr>
      <t xml:space="preserve">Time Management        </t>
    </r>
    <r>
      <rPr>
        <rFont val="Times New Roman"/>
        <b/>
        <i/>
        <color rgb="FF000000"/>
        <sz val="12.0"/>
      </rPr>
      <t xml:space="preserve">                 </t>
    </r>
    <r>
      <rPr>
        <rFont val="Times New Roman"/>
        <b val="0"/>
        <i/>
        <color rgb="FF000000"/>
        <sz val="12.0"/>
      </rPr>
      <t>Dr.Nisha Sidiqqui,  Asstt Professor, IMS, DAVV, Indore</t>
    </r>
  </si>
  <si>
    <r>
      <rPr>
        <rFont val="Times New Roman"/>
        <b/>
        <i/>
        <color rgb="FF000000"/>
        <sz val="12.0"/>
      </rPr>
      <t xml:space="preserve">Higher Education and its eco system                                                           </t>
    </r>
    <r>
      <rPr>
        <rFont val="Times New Roman"/>
        <b val="0"/>
        <i/>
        <color rgb="FF000000"/>
        <sz val="12.0"/>
      </rPr>
      <t>Dr. Karunesh Saxena, Vice Chancellor, Sangum University, Udaipur</t>
    </r>
  </si>
  <si>
    <r>
      <rPr>
        <rFont val="Times New Roman"/>
        <b/>
        <i/>
        <color rgb="FF000000"/>
        <sz val="12.0"/>
      </rPr>
      <t xml:space="preserve">NIRF, World Rankings                            </t>
    </r>
    <r>
      <rPr>
        <rFont val="Times New Roman"/>
        <b val="0"/>
        <i/>
        <color rgb="FF000000"/>
        <sz val="12.0"/>
      </rPr>
      <t xml:space="preserve"> Prof. B.Raj Shekhar,                                               University of Hyderabad</t>
    </r>
  </si>
  <si>
    <r>
      <rPr>
        <rFont val="Times New Roman"/>
        <b/>
        <i/>
        <color rgb="FF000000"/>
        <sz val="12.0"/>
      </rPr>
      <t xml:space="preserve">The Triangle in Indian HE :
Quantity, Quality and Equality </t>
    </r>
    <r>
      <rPr>
        <rFont val="Times New Roman"/>
        <i/>
        <color rgb="FF000000"/>
        <sz val="12.0"/>
      </rPr>
      <t xml:space="preserve">                                   Prof. Mohammad Muzammil</t>
    </r>
  </si>
  <si>
    <r>
      <rPr>
        <rFont val="Times New Roman"/>
        <b/>
        <i/>
        <color rgb="FF000000"/>
        <sz val="12.0"/>
      </rPr>
      <t xml:space="preserve">Financing of Higher Education  </t>
    </r>
    <r>
      <rPr>
        <rFont val="Times New Roman"/>
        <i/>
        <color rgb="FF000000"/>
        <sz val="12.0"/>
      </rPr>
      <t xml:space="preserve">                                      Prof. Mohammad Muzammil</t>
    </r>
  </si>
  <si>
    <r>
      <rPr>
        <rFont val="Times New Roman"/>
        <b/>
        <i/>
        <color rgb="FF000000"/>
        <sz val="12.0"/>
      </rPr>
      <t xml:space="preserve">Why EQ matters more than IQ                                                            </t>
    </r>
    <r>
      <rPr>
        <rFont val="Times New Roman"/>
        <b val="0"/>
        <i/>
        <color rgb="FF000000"/>
        <sz val="12.0"/>
      </rPr>
      <t xml:space="preserve"> Dr.Vipul Vyas, Mind Academy, Mumbai</t>
    </r>
  </si>
  <si>
    <r>
      <rPr>
        <rFont val="Times New Roman"/>
        <b/>
        <i/>
        <color rgb="FF000000"/>
        <sz val="12.0"/>
      </rPr>
      <t xml:space="preserve">Constitutional Values,Fundamental Duties and Education                                                                       </t>
    </r>
    <r>
      <rPr>
        <rFont val="Times New Roman"/>
        <b val="0"/>
        <i/>
        <color rgb="FF000000"/>
        <sz val="12.0"/>
      </rPr>
      <t>Dr Himanshu Pandey,Professor, NLU Nagpur</t>
    </r>
  </si>
  <si>
    <r>
      <rPr>
        <rFont val="Times New Roman"/>
        <b/>
        <i/>
        <color rgb="FF000000"/>
        <sz val="12.0"/>
      </rPr>
      <t xml:space="preserve">Human Rights                                                                  </t>
    </r>
    <r>
      <rPr>
        <rFont val="Times New Roman"/>
        <b val="0"/>
        <i/>
        <color rgb="FF000000"/>
        <sz val="12.0"/>
      </rPr>
      <t>Dr Himanshu Pandey,Professor, NLU Nagpur</t>
    </r>
  </si>
  <si>
    <r>
      <rPr>
        <rFont val="Times New Roman"/>
        <b/>
        <i/>
        <color rgb="FF000000"/>
        <sz val="12.0"/>
      </rPr>
      <t xml:space="preserve">Curriculum Development and NEP   </t>
    </r>
    <r>
      <rPr>
        <rFont val="Times New Roman"/>
        <i/>
        <color rgb="FF000000"/>
        <sz val="12.0"/>
      </rPr>
      <t xml:space="preserve">                                                           Prof. S K Bawa                                 Vice Chancellor, Guru Kashi University</t>
    </r>
  </si>
  <si>
    <r>
      <rPr>
        <rFont val="Times New Roman"/>
        <b/>
        <i/>
        <color rgb="FF000000"/>
        <sz val="12.0"/>
      </rPr>
      <t>Hands On Session</t>
    </r>
    <r>
      <rPr>
        <rFont val="Times New Roman"/>
        <i/>
        <color rgb="FF000000"/>
        <sz val="12.0"/>
      </rPr>
      <t xml:space="preserve">                                               Mr. Sunny Raikwar,                                          HRDC, DAVV, Indore</t>
    </r>
  </si>
  <si>
    <r>
      <rPr>
        <rFont val="Times New Roman"/>
        <b/>
        <i/>
        <color rgb="FF000000"/>
        <sz val="12.0"/>
      </rPr>
      <t xml:space="preserve">Expanding emotional intellengce                                                  </t>
    </r>
    <r>
      <rPr>
        <rFont val="Times New Roman"/>
        <b val="0"/>
        <i/>
        <color rgb="FF000000"/>
        <sz val="12.0"/>
      </rPr>
      <t xml:space="preserve">  Dr.Vipul Vyas, Mind Academy, Mumbai</t>
    </r>
  </si>
  <si>
    <r>
      <rPr>
        <rFont val="Times New Roman"/>
        <b/>
        <i/>
        <color rgb="FF000000"/>
        <sz val="12.0"/>
      </rPr>
      <t xml:space="preserve">Hands On Session          </t>
    </r>
    <r>
      <rPr>
        <rFont val="Times New Roman"/>
        <i/>
        <color rgb="FF000000"/>
        <sz val="12.0"/>
      </rPr>
      <t xml:space="preserve">                                     Mr. Sunny Raikwar,                                          HRDC, DAVV, Indore</t>
    </r>
  </si>
  <si>
    <r>
      <rPr>
        <rFont val="Times New Roman"/>
        <b/>
        <i/>
        <color rgb="FF000000"/>
        <sz val="12.0"/>
      </rPr>
      <t xml:space="preserve">Mendelay                                                                                                 </t>
    </r>
    <r>
      <rPr>
        <rFont val="Times New Roman"/>
        <b val="0"/>
        <i/>
        <color rgb="FF000000"/>
        <sz val="12.0"/>
      </rPr>
      <t>Dr. Kamal Sethi                                                                                  AITR Indore</t>
    </r>
  </si>
  <si>
    <r>
      <rPr>
        <rFont val="Times New Roman"/>
        <b/>
        <i/>
        <color rgb="FF000000"/>
        <sz val="12.0"/>
      </rPr>
      <t xml:space="preserve">Self Management   </t>
    </r>
    <r>
      <rPr>
        <rFont val="Times New Roman"/>
        <i/>
        <color rgb="FF000000"/>
        <sz val="12.0"/>
      </rPr>
      <t xml:space="preserve">                                                                    Dr. Markanday Ahuja  former VC   Markandayahuja@gmail.com</t>
    </r>
  </si>
  <si>
    <r>
      <rPr>
        <rFont val="Times New Roman"/>
        <b/>
        <i/>
        <color rgb="FF000000"/>
        <sz val="12.0"/>
      </rPr>
      <t xml:space="preserve">Envision Future : Developing Higher education organizational aspirations and strategy for growth and Success  </t>
    </r>
    <r>
      <rPr>
        <rFont val="Times New Roman"/>
        <i/>
        <color rgb="FF000000"/>
        <sz val="12.0"/>
      </rPr>
      <t xml:space="preserve">                                Prof. Srinivas Gunta</t>
    </r>
  </si>
  <si>
    <r>
      <rPr>
        <rFont val="Times New Roman"/>
        <b/>
        <i/>
        <color rgb="FF000000"/>
        <sz val="12.0"/>
      </rPr>
      <t xml:space="preserve">Revised Assessment and Accreditation Framework                                                    </t>
    </r>
    <r>
      <rPr>
        <rFont val="Times New Roman"/>
        <b val="0"/>
        <i/>
        <color rgb="FF000000"/>
        <sz val="12.0"/>
      </rPr>
      <t>Dr. Shayam Singh Inda, Astt Advisor, NAAC, Banguluru</t>
    </r>
  </si>
  <si>
    <r>
      <rPr>
        <rFont val="Times New Roman"/>
        <b/>
        <i/>
        <color rgb="FF000000"/>
        <sz val="12.0"/>
      </rPr>
      <t xml:space="preserve">Good Publication Practics : UGC CARE                              </t>
    </r>
    <r>
      <rPr>
        <rFont val="Times New Roman"/>
        <b val="0"/>
        <i/>
        <color rgb="FF000000"/>
        <sz val="12.0"/>
      </rPr>
      <t>Dr. Arun Sidram Kharat, JNU, New Delhi</t>
    </r>
  </si>
  <si>
    <t xml:space="preserve">Test 2 </t>
  </si>
  <si>
    <t>Valedictory Session</t>
  </si>
  <si>
    <t>autocratn</t>
  </si>
  <si>
    <t>autocratp</t>
  </si>
  <si>
    <t>dataSheetName</t>
  </si>
  <si>
    <t>"Time Table"</t>
  </si>
  <si>
    <t>v</t>
  </si>
  <si>
    <t>"5.1"</t>
  </si>
  <si>
    <t>dataSheetId</t>
  </si>
  <si>
    <t>"0.0"</t>
  </si>
  <si>
    <t>updateTime</t>
  </si>
  <si>
    <t>"1.684236230273E12"</t>
  </si>
  <si>
    <t>vp</t>
  </si>
  <si>
    <t>ssId</t>
  </si>
  <si>
    <t>"1haPb-VvnzkDHOFfAXcv3V13lOQPIxcqprVblEp3EWEk"</t>
  </si>
  <si>
    <t>FIP-VI/HRDC/01 Dr. Arvind Kumar  Deshmukh</t>
  </si>
  <si>
    <t>Social justice</t>
  </si>
  <si>
    <t>FIP-VI/HRDC/02 Dr. Atul Jaybhaye</t>
  </si>
  <si>
    <t>Curriculum designing</t>
  </si>
  <si>
    <t>FIP-VI/HRDC/03 Dr. Babita Rathore</t>
  </si>
  <si>
    <t>ICT Videos</t>
  </si>
  <si>
    <t>FIP-VI/HRDC/04 Dr. Balu Tikhe</t>
  </si>
  <si>
    <t>Learning and the learner: Concept of learning</t>
  </si>
  <si>
    <t>FIP-VI/HRDC/05 Dr. Chandra Shekhar Pandey</t>
  </si>
  <si>
    <t>विवेचनात्मक सिद्धांत (Critical theory).</t>
  </si>
  <si>
    <t>FIP-VI/HRDC/06 Dr. DHARITREE DUTTA</t>
  </si>
  <si>
    <t>Reference management tools: EndNote, Mendeley</t>
  </si>
  <si>
    <t>FIP-VI/HRDC/07 Dr. Dharmu Prasad Kushwaha</t>
  </si>
  <si>
    <t>Academic Integrity</t>
  </si>
  <si>
    <t>FIP-VI/HRDC/08 Dr. DIWAKAR MAHOBIYA</t>
  </si>
  <si>
    <t xml:space="preserve">मौलिक कर्तव्य </t>
  </si>
  <si>
    <t>FIP-VI/HRDC/09 Dr. Girendra Sharma</t>
  </si>
  <si>
    <t>Role of education in creating a more equal and just society</t>
  </si>
  <si>
    <t>FIP-VI/HRDC/10 Dr. Himani Dem</t>
  </si>
  <si>
    <t xml:space="preserve">ICT based assessment methods: conduct of online assessments </t>
  </si>
  <si>
    <t>FIP-VI/HRDC/11 Dr. Himani Medhi</t>
  </si>
  <si>
    <t>Health and Environment- Sustainable Society</t>
  </si>
  <si>
    <t>FIP-VI/HRDC/12 Dr. HRISHIKESH TALUKDAR</t>
  </si>
  <si>
    <t>module1: Schemes under UGC, ICSSR, ICHR, DBT and any other funding agencies including NGOs that has relevance to higher education</t>
  </si>
  <si>
    <t>FIP-VI/HRDC/13 Dr. Inderpal Singh</t>
  </si>
  <si>
    <t xml:space="preserve">Blended teaching and learning </t>
  </si>
  <si>
    <t>FIP-VI/HRDC/14 Dr. Jayesh Vaishnav</t>
  </si>
  <si>
    <t>Strategic planning</t>
  </si>
  <si>
    <t>FIP-VI/HRDC/15 Dr. K ABRAR AHMED</t>
  </si>
  <si>
    <t xml:space="preserve">Insight on Blooms Taxonomy </t>
  </si>
  <si>
    <t>FIP-VI/HRDC/16 Dr. krishnanand  Dannana</t>
  </si>
  <si>
    <t>मनोविश्लेषणवाद</t>
  </si>
  <si>
    <t>FIP-VI/HRDC/17 Dr. Lakhan  Raghuvanshi</t>
  </si>
  <si>
    <t>Academic Leadership</t>
  </si>
  <si>
    <t>FIP-VI/HRDC/18 Dr. MOBASHSHERA  SADAF</t>
  </si>
  <si>
    <t>पाठ्यचर्या विकास का हिल्डा टाबा मॉडल</t>
  </si>
  <si>
    <t>FIP-VI/HRDC/19 Dr. Mumtaz  Azad</t>
  </si>
  <si>
    <t>Swach Bharat mission module 9</t>
  </si>
  <si>
    <t>FIP-VI/HRDC/21 Dr. Pankaj Kalita</t>
  </si>
  <si>
    <t>Ecosystem around the college - NAAC assessment</t>
  </si>
  <si>
    <t>FIP-VI/HRDC/22 Dr. Parmanand  Patidar</t>
  </si>
  <si>
    <t xml:space="preserve">माड्यूल .7 - शैक्षिक ईमानदारी </t>
  </si>
  <si>
    <t>FIP-VI/HRDC/23 Dr. PUNEET SAMAIYA</t>
  </si>
  <si>
    <t xml:space="preserve">Software tools for research </t>
  </si>
  <si>
    <t>FIP-VI/HRDC/24 Dr. Ritesh Singare</t>
  </si>
  <si>
    <t>मॉड्यूल8: मौलिक अधिकार</t>
  </si>
  <si>
    <t>FIP-VI/HRDC/25 Dr. SATISH  PIPLODE</t>
  </si>
  <si>
    <t>Sustainable cities</t>
  </si>
  <si>
    <t>FIP-VI/HRDC/27 Dr. Sharad Prakash  Pandey</t>
  </si>
  <si>
    <t xml:space="preserve">IPR and copyright </t>
  </si>
  <si>
    <t>FIP-VI/HRDC/30 Dr. Vipin Kumar Kaushik</t>
  </si>
  <si>
    <t>Taxonomies of Instructional objectives:</t>
  </si>
  <si>
    <t>FIP-VI/HRDC/31 Dr. Yogesh Shelke</t>
  </si>
  <si>
    <t xml:space="preserve"> स्वास्थ और पर्यावरण</t>
  </si>
  <si>
    <t>FIP-VI/HRDC/32 Miss Amandeep  Kaur</t>
  </si>
  <si>
    <t>Plagiarism: types, issues and consequences</t>
  </si>
  <si>
    <t>FIP-VI/HRDC/34 Miss POONAM  DHANDE</t>
  </si>
  <si>
    <t xml:space="preserve">सतत विकास लक्ष्य </t>
  </si>
  <si>
    <t>FIP-VI/HRDC/35 Mr. Amit Barsana</t>
  </si>
  <si>
    <t>Quantitative, qualitative and mixed methods of research</t>
  </si>
  <si>
    <t>FIP-VI/HRDC/36 Mr. Anil Mulewa</t>
  </si>
  <si>
    <t>Formative and Summative Assessments</t>
  </si>
  <si>
    <t>FIP-VI/HRDC/37 Mr. Arjun Randhawe</t>
  </si>
  <si>
    <t>Climate proceeding.</t>
  </si>
  <si>
    <t>FIP-VI/HRDC/38 Mr. Basant Kumar  Ningwal</t>
  </si>
  <si>
    <t>Concept of learning</t>
  </si>
  <si>
    <t>FIP-VI/HRDC/41 Mr. Gourav Jain</t>
  </si>
  <si>
    <t>Strategic Planning and Management</t>
  </si>
  <si>
    <t>FIP-VI/HRDC/42 Mr. Jinshad Uppukoden</t>
  </si>
  <si>
    <t>Lesson Planning - Basic idea, logic and different types, skills and techniques for writing lesson plans</t>
  </si>
  <si>
    <t>FIP-VI/HRDC/43 Mr. Ravi Jatola</t>
  </si>
  <si>
    <t>ICT Tools in Education</t>
  </si>
  <si>
    <t>FIP-VI/HRDC/44 Mr. SHEVITO THEYO</t>
  </si>
  <si>
    <t>Higher education and it's ecosystem</t>
  </si>
  <si>
    <t>FIP-VI/HRDC/46 Mr. Vinod Kumar Kol</t>
  </si>
  <si>
    <t xml:space="preserve">Human rights </t>
  </si>
  <si>
    <t>FIP-VI/HRDC/47 Mrs. Afshan Khan</t>
  </si>
  <si>
    <t>Nature and types of adjustment problems: academic emotional and social</t>
  </si>
  <si>
    <t>FIP-VI/HRDC/50 Mrs. HIMANI SETHI</t>
  </si>
  <si>
    <t>Understanding the student diversity: students with learning difficulties</t>
  </si>
  <si>
    <t>FIP-VI/HRDC/51 Mrs. Khriekemhieu  K Mary</t>
  </si>
  <si>
    <t xml:space="preserve">Module 5: Understanding the student Diversity. </t>
  </si>
  <si>
    <t>FIP-VI/HRDC/52 Mrs. MOULSHREE  KANUDE</t>
  </si>
  <si>
    <t xml:space="preserve">स्वच्छ भारत मिशन </t>
  </si>
  <si>
    <t>FIP-VI/HRDC/54 Mrs. Palvinder Kaur</t>
  </si>
  <si>
    <t xml:space="preserve">Affordable and clean energy </t>
  </si>
  <si>
    <t>FIP-VI/HRDC/55 Mrs. Pratibha  Mandloi</t>
  </si>
  <si>
    <t>Opportunities and challenges of CBCS in comparison to Annual and semester-based system</t>
  </si>
  <si>
    <t>FIP-VI/HRDC/56 Mrs. RIMPI  SARKAR</t>
  </si>
  <si>
    <t>FIP-VI/HRDC/57 Mrs. Shivangi Dahiya</t>
  </si>
  <si>
    <t xml:space="preserve"> संवैधानिक मूल्य </t>
  </si>
  <si>
    <t>FIP-VI/HRDC/58 Mrs. Shubhkamna Raktale</t>
  </si>
  <si>
    <t xml:space="preserve">Preparing the vision and the mission statement </t>
  </si>
  <si>
    <t>UGC-Human Resource Development Centre, DAVV Indore (M.P)</t>
  </si>
  <si>
    <t>6th FIP Gurudakshta (06/12/2022 to 02/01/2023)</t>
  </si>
  <si>
    <t>Seminar Presentation Grade List</t>
  </si>
  <si>
    <r>
      <rPr>
        <rFont val="Times New Roman"/>
        <b/>
        <color rgb="FF1155CC"/>
        <sz val="12.0"/>
        <u/>
      </rPr>
      <t>S.No</t>
    </r>
    <r>
      <rPr>
        <rFont val="Times New Roman"/>
        <b/>
        <sz val="12.0"/>
      </rPr>
      <t>.</t>
    </r>
  </si>
  <si>
    <t>Name of the Participant</t>
  </si>
  <si>
    <t>Topic</t>
  </si>
  <si>
    <t>Subject Content &amp; Communication                                                  5 Marks</t>
  </si>
  <si>
    <t>Relevance of Topics                            5 Marks</t>
  </si>
  <si>
    <t>PPT Layout &amp; Timing                          5 Marks</t>
  </si>
  <si>
    <t>Question &amp; Answers                      5 Marks</t>
  </si>
  <si>
    <t>Total 20 Marks</t>
  </si>
  <si>
    <t>Seminar Presentation Sequence List</t>
  </si>
  <si>
    <r>
      <rPr>
        <rFont val="Times New Roman"/>
        <b/>
        <color rgb="FF1155CC"/>
        <sz val="12.0"/>
        <u/>
      </rPr>
      <t>S.No</t>
    </r>
    <r>
      <rPr>
        <rFont val="Times New Roman"/>
        <b/>
        <sz val="12.0"/>
      </rPr>
      <t>.</t>
    </r>
  </si>
  <si>
    <t>Marks (20)</t>
  </si>
  <si>
    <t xml:space="preserve">भोपाल जिले की महिलाओं की स्वास्थ्य स्थति का समाजशास्त्रीय अध्ययन </t>
  </si>
  <si>
    <t>A Study of Cyber Crimes in the State of Chhattisgarh with special reference to District Raipur</t>
  </si>
  <si>
    <t>“Inslico Analysis and Evaluation of Anticancer Activity of Various Anticancer Agents for the Treatment of Melanoma”</t>
  </si>
  <si>
    <t>" FOLK LITERATURE OF TRIBAL SOCIETY SETTLED IN THE  BORDER AREA OF NANDURBAR DISTRICT"" FOLK LITERATURE OF TRIBAL SOCIETY SETTLED IN THE  BORDER AREA OF NANDURBAR DISTRICT"</t>
  </si>
  <si>
    <t>Indianness of Personal Value System and its Relation with Cultural Competence and Psychological Wellbeing: A Comparative Study of Varanasi and Wardha Cities</t>
  </si>
  <si>
    <t xml:space="preserve">Particle-in-Cell simulation of a current free double layer in a multi-component plasma </t>
  </si>
  <si>
    <t>"गरीबी उन्मूलन में लक्षित सार्वजनिक वितरण प्रणाली की भूमिका का मूल्यांकन"</t>
  </si>
  <si>
    <t>गाँधी जी के विचारों में एकादश व्रत का विश्लेषण</t>
  </si>
  <si>
    <t>Rural Tribal Working Women in Madhya Pradesh: Challenges and Possibilities</t>
  </si>
  <si>
    <t>Inventory Models for Sustainable Manufacturing</t>
  </si>
  <si>
    <t>PREPARATION AND CHARACTERIZATION OF ORGANO-MONTMORILLONITE AND THEIR USE ADSORBENT FOR HEAVY METALS IN AQUEOUS MEDIUM</t>
  </si>
  <si>
    <t>North East Region (NER) based nanocomposite membranes for the separation of greenhouse gases (GHGs): A way forward for sustainable environment</t>
  </si>
  <si>
    <t xml:space="preserve">Measurements of neutral current cross sections and extraction of parton distribution functions using HERA data </t>
  </si>
  <si>
    <t>Biochemical and Proteomic study of the anti-oxidative enzymes system in salt stressed maize plant</t>
  </si>
  <si>
    <t>A Study on Poor Reading &amp; Writing Skills of Urdu Medium Undergraduates in Ranipet District</t>
  </si>
  <si>
    <t>वेदांत दर्शन में निहित शैक्षिक विचारों का अध्ययन एवं उनकी प्रासंगिकता</t>
  </si>
  <si>
    <t>Audio- Visual Media for Sustainable Development:  An Experimental Study on Health and Hygiene in Sub-urban areas of Jaipur, Rajasthan</t>
  </si>
  <si>
    <t>हिन्दी और  उर्दू उपन्यासों में स्त्री के चित्रण का पाठकों की दृष्टि से तुलनात्मक अध्ययन</t>
  </si>
  <si>
    <t>Study Of Non-Stoichiometry In Nickel Oxide</t>
  </si>
  <si>
    <t>Investigation of the interaction between Microbes and microbial product and mosquito Larvae for Controlling Larval Population in vivo</t>
  </si>
  <si>
    <t xml:space="preserve">समकालीन हिंदी साहित्य का पर्यवरण में योगदान पर विश्लेषणात्मक अध्ययन  </t>
  </si>
  <si>
    <t>Formulation and evaluation of an EO compound loaded nanoformulation for intranasal route delivery to treat inflammation and mitochondrial toxicity associated cognitive impairment.</t>
  </si>
  <si>
    <t>"नक्सलवाद का आर्थिक एवं सामाजिक पृष्ठभूमि से संबंध : (मध्यप्रदेश के डिंडोरी जिले के विशेष संदर्भ में)"</t>
  </si>
  <si>
    <t>Coastal Plant Mediated Synthesis of BiOCl Nanomaterial and its solar light mediated photo catalytic activity</t>
  </si>
  <si>
    <t>Formulation of therapeutics loaded in-situ forming hydrogel for the effective management of ocular disease</t>
  </si>
  <si>
    <t>DESIGN, FABRICATION AND EFFICIENCY OPTIMIZATION OF DYE-SENSITIZED THIN FILM PHOTOVOLTAIC CELL</t>
  </si>
  <si>
    <t>सुधा अरोड़ा का कथा साहित्य : सामाजिक सरोकार</t>
  </si>
  <si>
    <t>Functional characterization of OSCA genes of bread wheat (T. aestivum L.)</t>
  </si>
  <si>
    <t xml:space="preserve">जनजाति क्षेत्रों में महिला सशक्तिकरण एवं शैक्षिक जागरूकता अनुशीलन(अनूपपुर जिलें  के विशेष संदर्भ में)  </t>
  </si>
  <si>
    <t>Elucidation of the molecular basis for diabetic cardiomyopathy</t>
  </si>
  <si>
    <t xml:space="preserve">Development and Parametric Study of Grinding Assisted Electro Chemical Discharge Machining </t>
  </si>
  <si>
    <t>A Geographical study of the impact of Organic Farming on Economic and Socioal Development of Farmers of khargone District.</t>
  </si>
  <si>
    <t>Physico-chemical Evaluation of Water Quality of Narmada River at Nemawar and Sandiya, MP, India</t>
  </si>
  <si>
    <t>DESIGN, DEVELOPMENT, AND PHARMACOLOGICAL EVALUATION OF NEW LIGANDS FOR EMERGING DRUG TARGETS OF TYPE 2 DIABETES.</t>
  </si>
  <si>
    <t>FLUID STRUCTURE INTERACTION OF SUPERSONIC RING SAIL AND DISC GAP BAND BRAKE PARACHUTES</t>
  </si>
  <si>
    <t>Development and Parametric Investigation of Near-dry Electrical Discharge Machining (EDM)</t>
  </si>
  <si>
    <t>Study of trend of population growth in Nagaland from 1961 to 2011</t>
  </si>
  <si>
    <t xml:space="preserve">कोल जनजातीय की परिवर्तित सामाजिक आर्थिक स्थिति का एक समाजशास्त्रीय अधयन </t>
  </si>
  <si>
    <t>An Analytical Study of the Reference and General Books Reading Habit for College Student’s Academic Achievements in Rural Areas</t>
  </si>
  <si>
    <t>HDAC1 expression in leaukemia cells as compared to normal cells</t>
  </si>
  <si>
    <t>A Comparative study on Growth Variation in Urban and Rural children in Kohima, Nagaland.</t>
  </si>
  <si>
    <t xml:space="preserve">सिकल सेल रोग का अध्ययन मध्यप्रदेश के झाबुआ ,अलीराजपुर जिले के परिपेक्ष में  </t>
  </si>
  <si>
    <t>Recycling  of Bisphenol-A(BPA), a plastic waste pollutant through  pyrolysis</t>
  </si>
  <si>
    <t>वृद्धावस्था की सामाजिक, पारिवारिक समस्याएं तथा वृद्धावस्था पेंशन योजना के क्रियान्वयन का अध्ययन</t>
  </si>
  <si>
    <t xml:space="preserve">role conflict of working women </t>
  </si>
  <si>
    <t>IMPACT OF COVID-19 PANDEMIC ON E-COMMERCE BUSINESS(Food and Grocery):OFFLINE SHOPPING V/S ONLINE SHOPPING WITH  SPECIAL REFERENCE TO INDORE CITY</t>
  </si>
  <si>
    <t>S. no.</t>
  </si>
  <si>
    <t>Names of Resource Persons</t>
  </si>
  <si>
    <t>Designation</t>
  </si>
  <si>
    <t>Address</t>
  </si>
  <si>
    <t>Mobile</t>
  </si>
  <si>
    <t>Email</t>
  </si>
  <si>
    <t xml:space="preserve">Session 1 </t>
  </si>
  <si>
    <t xml:space="preserve">Session 2 </t>
  </si>
  <si>
    <t>Honorarium Voucher (Recieved)</t>
  </si>
  <si>
    <t>Honorarium</t>
  </si>
  <si>
    <t xml:space="preserve">Internrt charges </t>
  </si>
  <si>
    <t>Amount (RS.)</t>
  </si>
  <si>
    <t>Dr. Pradeep Mishra</t>
  </si>
  <si>
    <t>Professor</t>
  </si>
  <si>
    <t>NIEPA, New Delhi</t>
  </si>
  <si>
    <t>pradeepmsr@yahoo.co.in</t>
  </si>
  <si>
    <t>Recieved</t>
  </si>
  <si>
    <t>Prof. George Thomas</t>
  </si>
  <si>
    <t>Director</t>
  </si>
  <si>
    <t>SVIM, Indore</t>
  </si>
  <si>
    <t>Dr. Manish Sitlani</t>
  </si>
  <si>
    <t>Associate Professor</t>
  </si>
  <si>
    <t>IIPS, DAVV, Indore</t>
  </si>
  <si>
    <t>Shri Gopal Jagtap</t>
  </si>
  <si>
    <t>CEO- Shrishit</t>
  </si>
  <si>
    <t>J-33, IHRIHITUSS</t>
  </si>
  <si>
    <t>Dr. Vinita Saluja</t>
  </si>
  <si>
    <t>Pro-Vice Chanceller</t>
  </si>
  <si>
    <t>Mangalyatan University, Jabalpur</t>
  </si>
  <si>
    <t>Dr. Krishna Kant Gupta</t>
  </si>
  <si>
    <t>Principal</t>
  </si>
  <si>
    <t>Agarwal P.G. College</t>
  </si>
  <si>
    <t>Dr. Y. Narsimhulu</t>
  </si>
  <si>
    <t>Director-HRDC</t>
  </si>
  <si>
    <t>UGC-HRDC, Central University of Hyderabad</t>
  </si>
  <si>
    <t>Prof. K. Srinivas</t>
  </si>
  <si>
    <t>Professor &amp; Head</t>
  </si>
  <si>
    <t>Prof. Anand Kar</t>
  </si>
  <si>
    <t>School of Life Sciences, DAVV, Indore</t>
  </si>
  <si>
    <t>Dr. P.N. Mishra</t>
  </si>
  <si>
    <t>Former Director</t>
  </si>
  <si>
    <t>IMS and IIPS and Head School of Economics</t>
  </si>
  <si>
    <t>Dr. Shama Hamdani</t>
  </si>
  <si>
    <t>Clinical Psychologist &amp; Associate Professor</t>
  </si>
  <si>
    <t>Pt. Ravishakar shukla university Raipur</t>
  </si>
  <si>
    <t>Mr. I.L.Narasimha Rao</t>
  </si>
  <si>
    <t>Cyber Expert</t>
  </si>
  <si>
    <t>Hyderabad</t>
  </si>
  <si>
    <t xml:space="preserve">Dr. Anil Dutta </t>
  </si>
  <si>
    <t>Former Deputy Director and Professor Research and Regional Director</t>
  </si>
  <si>
    <t>Gaziabad</t>
  </si>
  <si>
    <t>Dr. Pratima Jain</t>
  </si>
  <si>
    <t>PIMR, PG Campus Indore</t>
  </si>
  <si>
    <t xml:space="preserve">Dr. Satish Kumar </t>
  </si>
  <si>
    <t>Former Associate Professor</t>
  </si>
  <si>
    <t>University of Rajasthan</t>
  </si>
  <si>
    <t>Dr. Tushar Bnerejee</t>
  </si>
  <si>
    <t>Head</t>
  </si>
  <si>
    <t>School of life Science, DAVV</t>
  </si>
  <si>
    <t>Dr. Saligram prajapat</t>
  </si>
  <si>
    <t>Dr. Ravi Ahuja</t>
  </si>
  <si>
    <t>Programme Coordinator &amp; Assistant Professor</t>
  </si>
  <si>
    <t xml:space="preserve"> Savitribai Phule Pune University</t>
  </si>
  <si>
    <t xml:space="preserve">Dr. Deepak Bishla </t>
  </si>
  <si>
    <t>System Administrator-ICT</t>
  </si>
  <si>
    <t>Dr. B.R. Ambedkar University Delhi</t>
  </si>
  <si>
    <t>Prof. V. P. Joshith</t>
  </si>
  <si>
    <t>Department of Education, Central university of Kerala</t>
  </si>
  <si>
    <t>Dr. Ashok Kumar</t>
  </si>
  <si>
    <t>School of Chemical Sciences, DAVV, Indore</t>
  </si>
  <si>
    <t>Dr. Laxman Shinde</t>
  </si>
  <si>
    <t>School of Education, DAVV, Indore</t>
  </si>
  <si>
    <t>Dr. Chandra Bhushan Sharma</t>
  </si>
  <si>
    <t>NIOS, New Delhi</t>
  </si>
  <si>
    <t>Mr. Sudhindra Mohan Sharma</t>
  </si>
  <si>
    <t>Advisor - Water Resource Management</t>
  </si>
  <si>
    <t>Indore,M.P</t>
  </si>
  <si>
    <t>hydroexplore@yahoo.co.in</t>
  </si>
  <si>
    <t>Prof. Girishwar Misra</t>
  </si>
  <si>
    <t>Delhi University, Delhi</t>
  </si>
  <si>
    <t xml:space="preserve">Delhi </t>
  </si>
  <si>
    <t>misragirishwar@gmail.com</t>
  </si>
  <si>
    <t>Prof. B.Raj Shekhar</t>
  </si>
  <si>
    <t>University of Hyderabad</t>
  </si>
  <si>
    <t>brsmsuh@gmail.com</t>
  </si>
  <si>
    <t>Prof. Mohammad Muzammil</t>
  </si>
  <si>
    <t>Ex - Chancellor</t>
  </si>
  <si>
    <t>Lucknoe</t>
  </si>
  <si>
    <t>prof.muzammil@gmail.com, mmuzammil@rediffmail.com</t>
  </si>
  <si>
    <t>Dr. Markanday Ahuja</t>
  </si>
  <si>
    <t>former VC</t>
  </si>
  <si>
    <t>Markandayahuja@gmail.com</t>
  </si>
  <si>
    <t>Prof. Srinivas Gunta</t>
  </si>
  <si>
    <t>Assistant Professor</t>
  </si>
  <si>
    <t>IIM, Indore</t>
  </si>
  <si>
    <t>Prof. Satish Batra</t>
  </si>
  <si>
    <t>Bhartiya Vidhya Bhavan Jaipur, Rajasthan</t>
  </si>
  <si>
    <t>drsatishkbhatra@gmail.com</t>
  </si>
  <si>
    <t>Dr. Muhammad Wasim Khan</t>
  </si>
  <si>
    <t>School of Economics DAVV, Indore, M.P</t>
  </si>
  <si>
    <t>m.vasim.khan@gmail.com</t>
  </si>
  <si>
    <t xml:space="preserve">Dr. Karunesh Saxena, </t>
  </si>
  <si>
    <t>Vice Chancellor</t>
  </si>
  <si>
    <t>Sangum University Udaipur, Rajasthan</t>
  </si>
  <si>
    <t>karuneshsaxena@gmail.com</t>
  </si>
  <si>
    <t>Anand Singhai</t>
  </si>
  <si>
    <t>General Manager, Orange Telecom</t>
  </si>
  <si>
    <t>andysinghai@gmail.com</t>
  </si>
  <si>
    <t>Dr. Rakesh Bhandari</t>
  </si>
  <si>
    <t>Sangam University, Udaipur Rajasthan</t>
  </si>
  <si>
    <t>rakesh.bhandari@sangamuniversity.ac.in</t>
  </si>
  <si>
    <t xml:space="preserve">Dr. Shefali Nagpal, </t>
  </si>
  <si>
    <t>Director - HRDC</t>
  </si>
  <si>
    <t>UGC-HRDC, Sonipat, Haryana</t>
  </si>
  <si>
    <t>nagpalshafali@gmail.com</t>
  </si>
  <si>
    <t>Dr. Sandeep Atre</t>
  </si>
  <si>
    <t>CH Edgemaker</t>
  </si>
  <si>
    <t>Indore, M.P</t>
  </si>
  <si>
    <t>drsandeepatre@gmail.com</t>
  </si>
  <si>
    <t>Dr. Prateek Maheshwari</t>
  </si>
  <si>
    <t>IIFT, New Delhi</t>
  </si>
  <si>
    <t>prateek@iift.edu, prateekm@hotmail.com</t>
  </si>
  <si>
    <t>Dr.Nisha Sidiqqui</t>
  </si>
  <si>
    <t>IMS, DAVV Indore, M.P</t>
  </si>
  <si>
    <t>nisha.davv@gmail.com</t>
  </si>
  <si>
    <t>Dr. Vipul Vyas</t>
  </si>
  <si>
    <t xml:space="preserve">Mann - The Mind, </t>
  </si>
  <si>
    <t>Mumbai, Maharashtra</t>
  </si>
  <si>
    <t>vyasvipul29@gmail.com, contact@drvipulvyas.com</t>
  </si>
  <si>
    <t>Dr. Himanshu Pandey</t>
  </si>
  <si>
    <t>Professor of law</t>
  </si>
  <si>
    <t>Maharashtra National Law University, Nagpur, Maharashtra</t>
  </si>
  <si>
    <t>himanshupandeyslaw@nlunagpur.ac.in</t>
  </si>
  <si>
    <t>Dr. Narendran Rajeshwari</t>
  </si>
  <si>
    <t>Mohan Lal Sukhadia University, Udaipur Rajasthan</t>
  </si>
  <si>
    <t>rajeshwarin@mlsu.ac.in</t>
  </si>
  <si>
    <t>Dr. Shayam Singh Inda</t>
  </si>
  <si>
    <t>Assistant Adviser</t>
  </si>
  <si>
    <t>NAAC, Benguluru, Karnataka</t>
  </si>
  <si>
    <t>shyamindanaac@gmail.com</t>
  </si>
  <si>
    <t>Dr. Arun Sidram Kharat</t>
  </si>
  <si>
    <t>School of Life Sciences, JNU, New Delhi</t>
  </si>
  <si>
    <t>arunkharat2007@gmail.com</t>
  </si>
  <si>
    <t xml:space="preserve">Dr. Kamal Sethi </t>
  </si>
  <si>
    <t>Prof. Surinderjit Kaur Bawa</t>
  </si>
  <si>
    <t>Guru Kashi University</t>
  </si>
  <si>
    <t>Sno.</t>
  </si>
  <si>
    <t>Name</t>
  </si>
  <si>
    <t>Institute</t>
  </si>
  <si>
    <t>Indian Society of Gandhian Studies</t>
  </si>
  <si>
    <t>anilduttamishra@gmail.com</t>
  </si>
  <si>
    <t>Professor,</t>
  </si>
  <si>
    <t>School of Life Sciences, JNU,</t>
  </si>
  <si>
    <t>Dr. Deepak Bishla</t>
  </si>
  <si>
    <t>Network Adminstrator</t>
  </si>
  <si>
    <t>Dr. B.R.Ambedkar University,</t>
  </si>
  <si>
    <t>Bishla@aud.ac.in</t>
  </si>
  <si>
    <t>Maharashtra National Law University, (MNLU)</t>
  </si>
  <si>
    <t>Acropolis Institute of Technology and Research</t>
  </si>
  <si>
    <t xml:space="preserve">kamalksethi@gmail.com </t>
  </si>
  <si>
    <t>Dr. Karunesh Saxena,</t>
  </si>
  <si>
    <t>Vice Chancellor,</t>
  </si>
  <si>
    <t>Sangum University,</t>
  </si>
  <si>
    <t>Dr. Manish Sitlani,</t>
  </si>
  <si>
    <t>Associate Professor,</t>
  </si>
  <si>
    <t>IIPS-DAVV,</t>
  </si>
  <si>
    <t>msitlani1@yahoo.com, msitlani.iips@dauniv.ac.in</t>
  </si>
  <si>
    <t>Former VC</t>
  </si>
  <si>
    <t>Gurugram University</t>
  </si>
  <si>
    <t>pnmishra@hotmail.com</t>
  </si>
  <si>
    <t>Department of Education, CCS University, Meerut</t>
  </si>
  <si>
    <t>IIFT</t>
  </si>
  <si>
    <t>Prestige Institute of Management,</t>
  </si>
  <si>
    <t>pratima_jain@pimrindore.ac.in</t>
  </si>
  <si>
    <t>Programme Coordinator,</t>
  </si>
  <si>
    <t>Skill Development Centre,Department of Law
 Savitribai Phule Pune University</t>
  </si>
  <si>
    <t>raviahuja1984@gmail.com</t>
  </si>
  <si>
    <t>Founder</t>
  </si>
  <si>
    <t>CH Edgemaker, Indore</t>
  </si>
  <si>
    <t>Dr. Satish Batra</t>
  </si>
  <si>
    <t>Deputy Director,</t>
  </si>
  <si>
    <t>Bhartiya Vidhya Bhavan</t>
  </si>
  <si>
    <t>drsatishkbatra@gmail.com</t>
  </si>
  <si>
    <t>Dr. Shaligram Prajapat</t>
  </si>
  <si>
    <t>International Institute of Professional Studies DAVV</t>
  </si>
  <si>
    <t>shaligram.prajapat@gmail.com,</t>
  </si>
  <si>
    <t>Dr. Shama Hamdani,</t>
  </si>
  <si>
    <t>Clinical Psychologist,</t>
  </si>
  <si>
    <t>shamaahamdani@gmail.com</t>
  </si>
  <si>
    <t>Assistant Advisor,</t>
  </si>
  <si>
    <t>NAAC,</t>
  </si>
  <si>
    <t>Dr. Shefali Nagpal,</t>
  </si>
  <si>
    <t>Director,</t>
  </si>
  <si>
    <t>UGC-HRDC,</t>
  </si>
  <si>
    <t>Dr. Surendra Malviya</t>
  </si>
  <si>
    <t>Assistant Professor,</t>
  </si>
  <si>
    <t>surendra.malviya@gmail.com</t>
  </si>
  <si>
    <t>Dr. Tushar Banerjee</t>
  </si>
  <si>
    <t>Head,</t>
  </si>
  <si>
    <t>School of Life Sciences DAVV</t>
  </si>
  <si>
    <t>tushar.banerjee@gmail.com</t>
  </si>
  <si>
    <t>Dr. V.P. Joshith Namiyar</t>
  </si>
  <si>
    <t>Department of Education, Central University of Kerala,</t>
  </si>
  <si>
    <t>getjoshith@gmail.com</t>
  </si>
  <si>
    <t>Pro-Vice Chancellor,</t>
  </si>
  <si>
    <t>Mangalyatan University,</t>
  </si>
  <si>
    <t>vineeta.saluja@mangalayatan.ac.in</t>
  </si>
  <si>
    <t>HR Facilitator and Life Coach, Director,</t>
  </si>
  <si>
    <t>Mann - The Mind,</t>
  </si>
  <si>
    <t>UGC-HRDC, Central University of Hyderabad,</t>
  </si>
  <si>
    <t>ynarasimhulu59@gmail.com</t>
  </si>
  <si>
    <t>Dr.C.B.Sharma</t>
  </si>
  <si>
    <t>School of Education, Zakir Hussain Bhawan, IGNOU, New Delhi</t>
  </si>
  <si>
    <t>cbsharma01@gmail.com</t>
  </si>
  <si>
    <t>Dr.Niharika Tiwari,</t>
  </si>
  <si>
    <t>G.B.Pant Social Science Institute, Allahabad</t>
  </si>
  <si>
    <t>niharikatiwari15@gmail.com</t>
  </si>
  <si>
    <t>IMS, DAVV</t>
  </si>
  <si>
    <t>Mr. Anand Singhai</t>
  </si>
  <si>
    <t>Head of South Asia,</t>
  </si>
  <si>
    <t>Orange Telecommunication Bussiness Services</t>
  </si>
  <si>
    <t>ilnraocsi@gmail.com, iln.rao@cyberpeace.net</t>
  </si>
  <si>
    <t>Mr. Shrigopal Jagtap</t>
  </si>
  <si>
    <t>Shrishti Waste Management Services</t>
  </si>
  <si>
    <t>shrijagtap07@gmail.com</t>
  </si>
  <si>
    <t>Prof. Anand Kar,</t>
  </si>
  <si>
    <t>karlifescience@gmail.com</t>
  </si>
  <si>
    <t>SVIM</t>
  </si>
  <si>
    <t>director@svimi.org</t>
  </si>
  <si>
    <t>ksrinivas@niepa.ac.in</t>
  </si>
  <si>
    <t>Lucknow</t>
  </si>
  <si>
    <t>srinivasg@iimidr.ac.in</t>
  </si>
  <si>
    <t>sk_bawa2001@yahoo.co.in</t>
  </si>
  <si>
    <t>UGC- HUMAN RESOURCE DEVELOPMENT CENTRE, DAVV, Indore</t>
  </si>
  <si>
    <t>Google Tools                                              Mr. Sunny Raikwar,                                          HRDC, DAVV, Indore</t>
  </si>
  <si>
    <r>
      <rPr>
        <rFont val="Times New Roman"/>
        <b/>
        <i/>
        <color rgb="FF000000"/>
        <sz val="12.0"/>
      </rPr>
      <t xml:space="preserve">Exhilarating Excellence   </t>
    </r>
    <r>
      <rPr>
        <rFont val="Times New Roman"/>
        <b val="0"/>
        <i/>
        <color rgb="FF000000"/>
        <sz val="12.0"/>
      </rPr>
      <t xml:space="preserve">                                            Professor  Satish Batra, Jaipur</t>
    </r>
  </si>
  <si>
    <r>
      <rPr>
        <rFont val="Times New Roman"/>
        <b/>
        <color rgb="FF000000"/>
        <sz val="12.0"/>
      </rPr>
      <t xml:space="preserve">Building the Competencies of Teachers for Technology Enabled Teaching &amp; Learning : A practical Step by Step approach                                        </t>
    </r>
    <r>
      <rPr>
        <rFont val="Times New Roman"/>
        <b val="0"/>
        <i/>
        <color rgb="FF000000"/>
        <sz val="12.0"/>
      </rPr>
      <t>Prof. K. Srinivas, NIEPA, New Delhi</t>
    </r>
  </si>
  <si>
    <r>
      <rPr>
        <rFont val="Times New Roman"/>
        <b/>
        <color rgb="FF000000"/>
        <sz val="12.0"/>
      </rPr>
      <t xml:space="preserve">Introduction to Open Education Resources &amp; Video Development Tools </t>
    </r>
    <r>
      <rPr>
        <rFont val="Times New Roman"/>
        <color rgb="FF000000"/>
        <sz val="12.0"/>
      </rPr>
      <t xml:space="preserve">                                                 </t>
    </r>
    <r>
      <rPr>
        <rFont val="Times New Roman"/>
        <i/>
        <color rgb="FF000000"/>
        <sz val="12.0"/>
      </rPr>
      <t>Prof. K. Srinivas, NIEPA, New Delhi</t>
    </r>
  </si>
  <si>
    <t>Google Sites                                                                                       Dr. Shaligram Prajapati,                                                  Associate Professor, IIPS, DAVV, Indore</t>
  </si>
  <si>
    <r>
      <rPr>
        <rFont val="Times New Roman"/>
        <b/>
        <color rgb="FF000000"/>
        <sz val="12.0"/>
      </rPr>
      <t xml:space="preserve">Designing blended learning courses through MOODLE                                        </t>
    </r>
    <r>
      <rPr>
        <rFont val="Times New Roman"/>
        <b val="0"/>
        <i/>
        <color rgb="FF000000"/>
        <sz val="12.0"/>
      </rPr>
      <t>Prof. K. Srinivas, NIEPA, New Delhi</t>
    </r>
  </si>
  <si>
    <r>
      <rPr>
        <rFont val="Times New Roman"/>
        <b/>
        <i/>
        <color rgb="FF000000"/>
        <sz val="12.0"/>
      </rPr>
      <t>Video creation and video ed</t>
    </r>
    <r>
      <rPr>
        <rFont val="Times New Roman"/>
        <b val="0"/>
        <i/>
        <color rgb="FF000000"/>
        <sz val="12.0"/>
      </rPr>
      <t>iting                                                            Dr. Joshit Nambiyar, Department of Education, Central University of Kerala</t>
    </r>
  </si>
  <si>
    <r>
      <rPr>
        <rFont val="Times New Roman"/>
        <b/>
        <i/>
        <color rgb="FF000000"/>
        <sz val="12.0"/>
      </rPr>
      <t xml:space="preserve">E-assessment                                                                          </t>
    </r>
    <r>
      <rPr>
        <rFont val="Times New Roman"/>
        <b val="0"/>
        <i/>
        <color rgb="FF000000"/>
        <sz val="12.0"/>
      </rPr>
      <t xml:space="preserve">                                  Dr. Joshit Nambiyar, Department of Education, Central University of Kerala</t>
    </r>
  </si>
  <si>
    <r>
      <rPr>
        <rFont val="Times New Roman"/>
        <b/>
        <i/>
        <color rgb="FF000000"/>
        <sz val="12.0"/>
      </rPr>
      <t xml:space="preserve">              Open</t>
    </r>
    <r>
      <rPr>
        <rFont val="Times New Roman"/>
        <b/>
        <i/>
        <color rgb="FF000000"/>
        <sz val="12.0"/>
      </rPr>
      <t xml:space="preserve"> Educ</t>
    </r>
    <r>
      <rPr>
        <rFont val="Times New Roman"/>
        <b val="0"/>
        <i/>
        <color rgb="FF000000"/>
        <sz val="12.0"/>
      </rPr>
      <t>ational Resources                                                                           Dr.Pradeep Mishra, Professor, NIEPA, New Delhi</t>
    </r>
  </si>
  <si>
    <r>
      <rPr>
        <rFont val="Times New Roman"/>
        <b/>
        <i/>
        <color rgb="FF000000"/>
        <sz val="12.0"/>
      </rPr>
      <t xml:space="preserve">Formulation of Research Proposal                                                   </t>
    </r>
    <r>
      <rPr>
        <rFont val="Times New Roman"/>
        <b val="0"/>
        <i/>
        <color rgb="FF000000"/>
        <sz val="12.0"/>
      </rPr>
      <t xml:space="preserve">Dr. Vasim Khan, SOE, DAVV, Indore </t>
    </r>
  </si>
  <si>
    <t>E-Content  Development Hands On</t>
  </si>
  <si>
    <t>UGC HRDC DAVV Indore</t>
  </si>
  <si>
    <t xml:space="preserve">6th Faculty Induction Programme (FIP) (Guru Dakshata) (06/12/2022 to 02/01/2023) </t>
  </si>
  <si>
    <t>Daily Coordinator List</t>
  </si>
  <si>
    <t xml:space="preserve">Day </t>
  </si>
  <si>
    <t>Date</t>
  </si>
  <si>
    <t xml:space="preserve">Coordinator 1 </t>
  </si>
  <si>
    <t>Coordinator 2</t>
  </si>
  <si>
    <t>Reserve Coordinator</t>
  </si>
  <si>
    <t>Day 2</t>
  </si>
  <si>
    <t>Wednesday, December 7, 2022</t>
  </si>
  <si>
    <t>Dr. Puneet Samaiya</t>
  </si>
  <si>
    <t>Dr. Hemani Dem</t>
  </si>
  <si>
    <t>Day 3</t>
  </si>
  <si>
    <t>Thursday, December 8, 2022</t>
  </si>
  <si>
    <t>K ABRAR AHMED</t>
  </si>
  <si>
    <t>Jayesh Vaishnav</t>
  </si>
  <si>
    <t>Day 4</t>
  </si>
  <si>
    <t>Friday, December 9, 2022</t>
  </si>
  <si>
    <t>Afshan Khan</t>
  </si>
  <si>
    <t>HIMANI SETHI</t>
  </si>
  <si>
    <t>Shivangi Dahiya</t>
  </si>
  <si>
    <t>Day 5</t>
  </si>
  <si>
    <t>Saturday, December 10, 2022</t>
  </si>
  <si>
    <t>VIJAY PAWAR</t>
  </si>
  <si>
    <t>HRISHIKESH TALUKDAR</t>
  </si>
  <si>
    <t>Shubhkamna Raktale</t>
  </si>
  <si>
    <t>Day 6</t>
  </si>
  <si>
    <t>Monday, December 12, 2022</t>
  </si>
  <si>
    <t>Amit Barsana</t>
  </si>
  <si>
    <t>Inderpal Singh</t>
  </si>
  <si>
    <t>Sonesh Poonia</t>
  </si>
  <si>
    <t>Day 7</t>
  </si>
  <si>
    <t>Tuesday, December 13, 2022</t>
  </si>
  <si>
    <t>Anil Mulewa</t>
  </si>
  <si>
    <t>Swati</t>
  </si>
  <si>
    <t>Vipin Kumar Kaushik</t>
  </si>
  <si>
    <t>Day 8</t>
  </si>
  <si>
    <t>Wednesday, December 14, 2022</t>
  </si>
  <si>
    <t>Amandeep Kaur</t>
  </si>
  <si>
    <t>Jinshad Uppukoden</t>
  </si>
  <si>
    <t>Himani Dem</t>
  </si>
  <si>
    <t>Day 9</t>
  </si>
  <si>
    <t>Thursday, December 15, 2022</t>
  </si>
  <si>
    <t>Vinod Kumar Kol</t>
  </si>
  <si>
    <t>ANKITA DIXIT</t>
  </si>
  <si>
    <t>Day 10</t>
  </si>
  <si>
    <t>Friday, December 16, 2022</t>
  </si>
  <si>
    <t>Arjun Randhawe</t>
  </si>
  <si>
    <t>Khriekemhieu K Mary</t>
  </si>
  <si>
    <t>Yogesh Shelke</t>
  </si>
  <si>
    <t>Day 11</t>
  </si>
  <si>
    <t>Saturday, December 17, 2022</t>
  </si>
  <si>
    <t>Arvind Kumar Deshmukh</t>
  </si>
  <si>
    <t>krishnanand Dannana</t>
  </si>
  <si>
    <t>Day 12</t>
  </si>
  <si>
    <t>Monday, December 19, 2022</t>
  </si>
  <si>
    <t>Atul Jaybhaye</t>
  </si>
  <si>
    <t>Lakhan Raghuvanshi</t>
  </si>
  <si>
    <t>Day 13</t>
  </si>
  <si>
    <t>Tuesday, December 20, 2022</t>
  </si>
  <si>
    <t>Babita Rathore</t>
  </si>
  <si>
    <t>MOBASHSHERA SADAF</t>
  </si>
  <si>
    <t>Day 14</t>
  </si>
  <si>
    <t>Wednesday, December 21, 2022</t>
  </si>
  <si>
    <t>Balu Tikhe</t>
  </si>
  <si>
    <t>MOULSHREE KANUDE</t>
  </si>
  <si>
    <t>Day 15</t>
  </si>
  <si>
    <t>Thursday, December 22, 2022</t>
  </si>
  <si>
    <t>Basant Kumar Ningwal</t>
  </si>
  <si>
    <t>Mumtaz Azad</t>
  </si>
  <si>
    <t>Day 16</t>
  </si>
  <si>
    <t>Friday, December 23, 2022</t>
  </si>
  <si>
    <t>Biswajit Sahu</t>
  </si>
  <si>
    <t>Palvinder Kaur</t>
  </si>
  <si>
    <t>Day 17</t>
  </si>
  <si>
    <t>Saturday, December 24, 2022</t>
  </si>
  <si>
    <t>Chandra Shekhar Pandey</t>
  </si>
  <si>
    <t>Pankaj Kalita</t>
  </si>
  <si>
    <t>Day 18</t>
  </si>
  <si>
    <t>Monday, December 26, 2022</t>
  </si>
  <si>
    <t>DHARITREE DUTTA</t>
  </si>
  <si>
    <t>Parmanand  Patidar</t>
  </si>
  <si>
    <t>Day 19</t>
  </si>
  <si>
    <t>Tuesday, December 27, 2022</t>
  </si>
  <si>
    <t>Dharmu Prasad Kushwaha</t>
  </si>
  <si>
    <t>POONAM DHANDE</t>
  </si>
  <si>
    <t>Day 20</t>
  </si>
  <si>
    <t>Wednesday, December 28, 2022</t>
  </si>
  <si>
    <t>DIWAKAR MAHOBIYA</t>
  </si>
  <si>
    <t>Pratibha Mandloi</t>
  </si>
  <si>
    <t>Day 21</t>
  </si>
  <si>
    <t>Thursday, December 29, 2022</t>
  </si>
  <si>
    <t>Girendra Sharma</t>
  </si>
  <si>
    <t>Shalini Tiwari</t>
  </si>
  <si>
    <t>PUNEET SAMAIYA</t>
  </si>
  <si>
    <t>Day 22</t>
  </si>
  <si>
    <t>Friday, December 30, 2022</t>
  </si>
  <si>
    <t>Gourav Jain</t>
  </si>
  <si>
    <t>Ravi Jatola</t>
  </si>
  <si>
    <t>SHEVITO THEYO</t>
  </si>
  <si>
    <t>Day 23</t>
  </si>
  <si>
    <t>Saturday, December 31, 2022</t>
  </si>
  <si>
    <t>Sharad Prakash Pandey</t>
  </si>
  <si>
    <t>Ritesh Singare</t>
  </si>
  <si>
    <t>Day 24</t>
  </si>
  <si>
    <t>Monday, January 2, 2023</t>
  </si>
  <si>
    <t>Himani Medhi</t>
  </si>
  <si>
    <t>SATISH PIPLODE</t>
  </si>
  <si>
    <t>kkant67@gmail.com</t>
  </si>
  <si>
    <t>10:00 AM to 11:30 AM</t>
  </si>
  <si>
    <t>11:30 AM to 01:00 PM</t>
  </si>
  <si>
    <t>02:00 PM to 03:30 PM</t>
  </si>
  <si>
    <t>Exhilarating Excellence</t>
  </si>
  <si>
    <t>Jaipur</t>
  </si>
  <si>
    <t>Rajasthan</t>
  </si>
  <si>
    <t>03:30 PM to 05:00 PM</t>
  </si>
  <si>
    <t>Building the Competencies of Teachers for Technology Enabled Teaching &amp; Learning : A practical Step by Step approach</t>
  </si>
  <si>
    <t xml:space="preserve">Prof. K. Srinivas </t>
  </si>
  <si>
    <t xml:space="preserve">NIEPA </t>
  </si>
  <si>
    <t>New Delhi</t>
  </si>
  <si>
    <t>Introduction to Open Education Resources &amp; Video Development Tools</t>
  </si>
  <si>
    <t>Google Site</t>
  </si>
  <si>
    <t>IIPS</t>
  </si>
  <si>
    <t>Indore</t>
  </si>
  <si>
    <t>M.P</t>
  </si>
  <si>
    <t>shaligram.prajapat@iips.edu.in</t>
  </si>
  <si>
    <t xml:space="preserve">Designing blended learning courses through MOODLE </t>
  </si>
  <si>
    <r>
      <rPr>
        <rFont val="Times New Roman"/>
        <color rgb="FF000000"/>
        <sz val="12.0"/>
      </rPr>
      <t>Video creation and video ed</t>
    </r>
    <r>
      <rPr>
        <rFont val="Times New Roman"/>
        <color rgb="FF000000"/>
        <sz val="12.0"/>
      </rPr>
      <t>iting</t>
    </r>
  </si>
  <si>
    <t>Dr. Joshith.V.P.</t>
  </si>
  <si>
    <t>Dept. of Education, Central University of Kerela</t>
  </si>
  <si>
    <t>Kasaragod</t>
  </si>
  <si>
    <t>Kerala</t>
  </si>
  <si>
    <r>
      <rPr>
        <rFont val="Times New Roman"/>
        <color rgb="FF000000"/>
        <sz val="12.0"/>
      </rPr>
      <t>Video creation and video ed</t>
    </r>
    <r>
      <rPr>
        <rFont val="Times New Roman"/>
        <color rgb="FF000000"/>
        <sz val="12.0"/>
      </rPr>
      <t>iting</t>
    </r>
  </si>
  <si>
    <t>E-assessment</t>
  </si>
  <si>
    <r>
      <rPr>
        <rFont val="Times New Roman"/>
        <color rgb="FF000000"/>
        <sz val="12.0"/>
      </rPr>
      <t>Open Educ</t>
    </r>
    <r>
      <rPr>
        <rFont val="Times New Roman"/>
        <color rgb="FF000000"/>
        <sz val="12.0"/>
      </rPr>
      <t>ational Resources</t>
    </r>
  </si>
  <si>
    <t>CPRHE - NIEPA</t>
  </si>
  <si>
    <r>
      <rPr>
        <rFont val="Times New Roman"/>
        <color rgb="FF000000"/>
        <sz val="12.0"/>
      </rPr>
      <t>Open Educ</t>
    </r>
    <r>
      <rPr>
        <rFont val="Times New Roman"/>
        <color rgb="FF000000"/>
        <sz val="12.0"/>
      </rPr>
      <t>ational Resources</t>
    </r>
  </si>
  <si>
    <t>Formulation of Research Proposal</t>
  </si>
  <si>
    <t>Dr. Wasim Khan</t>
  </si>
  <si>
    <t>School of Economics, DAVV</t>
  </si>
  <si>
    <t xml:space="preserve">E-Content Development Hands on </t>
  </si>
  <si>
    <r>
      <rPr>
        <rFont val="Times New Roman"/>
        <color rgb="FF000000"/>
        <sz val="12.0"/>
      </rPr>
      <t>MOODLE registration and MOODLE App instal</t>
    </r>
    <r>
      <rPr>
        <rFont val="Times New Roman"/>
        <color rgb="FF000000"/>
        <sz val="12.0"/>
      </rPr>
      <t>lation</t>
    </r>
  </si>
  <si>
    <t xml:space="preserve">Dr. Deepak Bisla </t>
  </si>
  <si>
    <t xml:space="preserve">Dr. B.R.Ambedkar University    </t>
  </si>
  <si>
    <r>
      <rPr>
        <rFont val="Times New Roman"/>
        <color rgb="FF000000"/>
        <sz val="12.0"/>
      </rPr>
      <t>MOODLE registration and MOODLE App instal</t>
    </r>
    <r>
      <rPr>
        <rFont val="Times New Roman"/>
        <color rgb="FF000000"/>
        <sz val="12.0"/>
      </rPr>
      <t>lation</t>
    </r>
  </si>
  <si>
    <r>
      <rPr>
        <rFont val="Times New Roman"/>
        <color rgb="FF000000"/>
        <sz val="12.0"/>
      </rPr>
      <t>New Educa</t>
    </r>
    <r>
      <rPr>
        <rFont val="Times New Roman"/>
        <color rgb="FF000000"/>
        <sz val="12.0"/>
      </rPr>
      <t>tion Policy 2020</t>
    </r>
  </si>
  <si>
    <t xml:space="preserve">Dr.C.B.Sharma </t>
  </si>
  <si>
    <t>Former Director, NIOS</t>
  </si>
  <si>
    <t>Role of Teachers in the implementation of NEP 2020</t>
  </si>
  <si>
    <t>Designing MOOCs through MOODLE: working with Assessment</t>
  </si>
  <si>
    <t xml:space="preserve">Skill Development and Incubation  </t>
  </si>
  <si>
    <t>Savitri Bai Phule University</t>
  </si>
  <si>
    <t>Pune</t>
  </si>
  <si>
    <t>Wardha</t>
  </si>
  <si>
    <t>Maharashtra</t>
  </si>
  <si>
    <t xml:space="preserve">Effective Lesson Plan with special reference to Bloom's Taxonomy </t>
  </si>
  <si>
    <t>Solid Waste Management the Indore Model</t>
  </si>
  <si>
    <t>Career Planning for College Teachers under UGC Regulation 2018</t>
  </si>
  <si>
    <t xml:space="preserve">Dr. Manish Sitlani, </t>
  </si>
  <si>
    <t xml:space="preserve">IIPS-DAVV, </t>
  </si>
  <si>
    <t xml:space="preserve">           Plagiarism Detection and its avoidance</t>
  </si>
  <si>
    <t xml:space="preserve"> School of Life Sciences DAVV</t>
  </si>
  <si>
    <t>Women Empowerment</t>
  </si>
  <si>
    <t>Dr. Anil Dutta Mishra</t>
  </si>
  <si>
    <t>Research Paper writing</t>
  </si>
  <si>
    <t>School of Life Sciences, DAVV</t>
  </si>
  <si>
    <t xml:space="preserve">Team Buildimng Techniques from Mahabharata  </t>
  </si>
  <si>
    <t>DAVV</t>
  </si>
  <si>
    <t>Reference writing and Citations</t>
  </si>
  <si>
    <t xml:space="preserve">Teaching-Learning and Evaluation  </t>
  </si>
  <si>
    <t>Ballabhgarh, Faridabad</t>
  </si>
  <si>
    <t>Haryana</t>
  </si>
  <si>
    <t xml:space="preserve">Effective Comunication Skills  </t>
  </si>
  <si>
    <t>Jabalpur</t>
  </si>
  <si>
    <t>Effective Presentation Skills</t>
  </si>
  <si>
    <t xml:space="preserve">Mentoring  </t>
  </si>
  <si>
    <t>Bridging Industry-Academic Gap</t>
  </si>
  <si>
    <t xml:space="preserve">Water Conservation and Sustainable Development </t>
  </si>
  <si>
    <t xml:space="preserve">Mr. Sudhindra Mohan Sharma </t>
  </si>
  <si>
    <t>SS Hydroexplore</t>
  </si>
  <si>
    <t xml:space="preserve">M.P </t>
  </si>
  <si>
    <t>Choice Based Credit System</t>
  </si>
  <si>
    <t>Udaipur</t>
  </si>
  <si>
    <t xml:space="preserve">Technology addiction: Impact on Student's mental Health </t>
  </si>
  <si>
    <t>Bhilai</t>
  </si>
  <si>
    <t>Chattisgarh</t>
  </si>
  <si>
    <t xml:space="preserve">Cyber Security                                                                                                                </t>
  </si>
  <si>
    <t>Cyber Peace Foundation</t>
  </si>
  <si>
    <t>Telangana</t>
  </si>
  <si>
    <t xml:space="preserve">OBE and attainment of POs, PSOs </t>
  </si>
  <si>
    <t xml:space="preserve">Dr. Pratima Jain </t>
  </si>
  <si>
    <t xml:space="preserve">Prestige Institute of Management, </t>
  </si>
  <si>
    <t>Blended Learning: A new normal in Higher Education</t>
  </si>
  <si>
    <t xml:space="preserve"> Dr. Y. Narsimhulu</t>
  </si>
  <si>
    <t xml:space="preserve">UGC-HRDC, Central University of Hyderabad, </t>
  </si>
  <si>
    <t xml:space="preserve">Hyderabad, </t>
  </si>
  <si>
    <t>Service conditions for college teachers in the light of UGC regulation 2018</t>
  </si>
  <si>
    <t xml:space="preserve">Dr. Debasis Mallik </t>
  </si>
  <si>
    <t>Prestige Institute of Management &amp; Research</t>
  </si>
  <si>
    <t>director@pimrindore.ac.in</t>
  </si>
  <si>
    <t>Sustainable Development Goals</t>
  </si>
  <si>
    <t>Sangam University,</t>
  </si>
  <si>
    <t>Strategic Planning in Higher Education</t>
  </si>
  <si>
    <t>Sonipat</t>
  </si>
  <si>
    <t>Challenges and Opportunities in Indian Higher Education</t>
  </si>
  <si>
    <t>Personality Development of Students</t>
  </si>
  <si>
    <t>Adjustment Problem Among Students</t>
  </si>
  <si>
    <t>Seminar</t>
  </si>
  <si>
    <r>
      <rPr>
        <rFont val="&quot;Times New Roman&quot;"/>
        <b/>
        <color theme="1"/>
        <sz val="12.0"/>
      </rPr>
      <t xml:space="preserve"> Strategies for Teachers to Keep updated with Academic Developme</t>
    </r>
    <r>
      <rPr>
        <rFont val="&quot;Times New Roman&quot;"/>
        <color theme="1"/>
        <sz val="12.0"/>
      </rPr>
      <t xml:space="preserve">nt </t>
    </r>
  </si>
  <si>
    <t xml:space="preserve"> IIFT</t>
  </si>
  <si>
    <r>
      <rPr>
        <rFont val="&quot;Times New Roman&quot;"/>
        <b/>
        <color theme="1"/>
        <sz val="12.0"/>
      </rPr>
      <t xml:space="preserve"> Strategies for Teachers to Keep updated with Academic Developme</t>
    </r>
    <r>
      <rPr>
        <rFont val="&quot;Times New Roman&quot;"/>
        <color theme="1"/>
        <sz val="12.0"/>
      </rPr>
      <t xml:space="preserve">nt </t>
    </r>
  </si>
  <si>
    <t xml:space="preserve">Imperatives of Teaching Profession in the Present Era </t>
  </si>
  <si>
    <t>Former Vice Chancellor, Mahatma Gandhi
Antarraashtreey Vishvavidyaalay</t>
  </si>
  <si>
    <t xml:space="preserve">Prof. Girishwar Misra </t>
  </si>
  <si>
    <t>Stress Management</t>
  </si>
  <si>
    <t xml:space="preserve"> IMS, DAVV</t>
  </si>
  <si>
    <t>Time Management</t>
  </si>
  <si>
    <t>Higher Education and its eco system</t>
  </si>
  <si>
    <t>Dr. Karunesh Saxena</t>
  </si>
  <si>
    <t>Sangum University</t>
  </si>
  <si>
    <t>NIRF, World Rankings</t>
  </si>
  <si>
    <t>Prof. B Raja Shekhar</t>
  </si>
  <si>
    <t>School of Management Studies, University of Hyderabad</t>
  </si>
  <si>
    <t>The Triangle in Indian HE :
Quantity, Quality and Equality</t>
  </si>
  <si>
    <t xml:space="preserve"> Former Vice Chancellor, Dr. B.R Ambedkar University</t>
  </si>
  <si>
    <t>U.P</t>
  </si>
  <si>
    <t>Financing of Higher Education</t>
  </si>
  <si>
    <t>Why EQ matters more than IQ</t>
  </si>
  <si>
    <t>Mumbai</t>
  </si>
  <si>
    <t>Constitutional Values,Fundamental Duties and Education</t>
  </si>
  <si>
    <t xml:space="preserve">Maharashtra National Law University, (MNLU) </t>
  </si>
  <si>
    <t>Nagpur</t>
  </si>
  <si>
    <t>Human Rights</t>
  </si>
  <si>
    <t>Curriculum Development and NEP</t>
  </si>
  <si>
    <t>Prof. S K Bawa</t>
  </si>
  <si>
    <t>Vice Chancellor, Guru Kashi University</t>
  </si>
  <si>
    <t>Talwandi Sabo</t>
  </si>
  <si>
    <t>Punjab</t>
  </si>
  <si>
    <t xml:space="preserve">Considerations for designing the curriculum                                                                               </t>
  </si>
  <si>
    <t>Dr. Shireesh Pal</t>
  </si>
  <si>
    <t>Mahatma Gandhi Antarrashtriya Hindi VishwaVidyalaya</t>
  </si>
  <si>
    <t>shireeshsingh1982@gmail.com</t>
  </si>
  <si>
    <t>Expanding emotional intellengce</t>
  </si>
  <si>
    <t>Mendaley</t>
  </si>
  <si>
    <t xml:space="preserve"> Mohan Lal Sukhadia University</t>
  </si>
  <si>
    <t>Self Management</t>
  </si>
  <si>
    <t xml:space="preserve"> Dr. Markanday Ahuja</t>
  </si>
  <si>
    <t>Former VC, Gurugram University</t>
  </si>
  <si>
    <t>Gurugram</t>
  </si>
  <si>
    <t xml:space="preserve">To be Decided                                  </t>
  </si>
  <si>
    <t xml:space="preserve">Indian Institute of Management </t>
  </si>
  <si>
    <t xml:space="preserve">Indore </t>
  </si>
  <si>
    <t>Revised Assessment and Accreditation Framework</t>
  </si>
  <si>
    <t xml:space="preserve">NAAC, </t>
  </si>
  <si>
    <t>Benguluru</t>
  </si>
  <si>
    <t>Karnataka</t>
  </si>
  <si>
    <t>Good Publication Practics : UGC CARE</t>
  </si>
  <si>
    <t>Indo Centric Education</t>
  </si>
  <si>
    <t>Dr. Sashiranjan Akela</t>
  </si>
  <si>
    <t>Coordinator, Rajiv Gandhi Proudyogiki Vishwavidyalaya</t>
  </si>
  <si>
    <t>Bhopal</t>
  </si>
  <si>
    <t>srakela68@gmail.com</t>
  </si>
  <si>
    <t xml:space="preserve">Inagural Session </t>
  </si>
  <si>
    <t>ICT Tools for Teachers</t>
  </si>
  <si>
    <t>Mr. Sunny Raikwar</t>
  </si>
  <si>
    <t>In this session, Mr. Sunny Raikwar delivered a lecture on ICT tools for Teachers. He started from very basics like Gmail account creation steps, Google Drive details. Then he introduced other software like Google Maps, Google Photos, Google calendar, Playstore etc. After that he focused on details about Google Drive which is cloud storage. He continued the discussion along with interaction with participants. Discussion on Google form, Google docs etc. has also been carried out with live demonstration and practical session by participants. The class ended with a doubt clearance session.</t>
  </si>
  <si>
    <t>02:00 PM to 05:00 PM</t>
  </si>
  <si>
    <t>In this class, Dr. Satish Batra (Dy Director &amp; Adviser, BharatiyaVidyaBhavan, Jaipur Kendra) gave a lecture on a human being should develop personal and professional superiority in his/her life. Dr. Batra gave a lot of examples of life lessons of worldwide known gigantic Indian personalities like Swami Vivekananda, Dr. A.P.J. Abdul Kalam. He also shared stories of great achievements of common Indians where they showed perseverance, determination, patience and composure. He also discussed about various dimensions of excellence and how to become a human being which ultimately helps to become a great teacher.</t>
  </si>
  <si>
    <t>10:00 AM to 01:00 PM</t>
  </si>
  <si>
    <t>1. Building the Competencies of Teachers for Technology Enabled Teaching &amp; Learning : A practical Step by Step approach                                                       2. Introduction to Open Education Resources &amp; Video Development Tools</t>
  </si>
  <si>
    <t>In this session, Prof. K. Srinivas (NIEPA, New Delhi) discussed how to improve the current mode of teaching? Then Prof. Srinivas made the participants understand the blended mode of learning. The primary objective of the blended mode like process of learning, impact fullness, engaging and challenges of online mode like prior online experience, quality of delivery, lack of institutional support, poor technology infrastructure have been discussed in detail. Key features of blended mode like increased student engagement in course, more student-teacher interaction etc. were discussed. After that Prof. Srinivas discussed about the development of e-content by participants. He discussed what the participants need to do to develop a blended mode course for two weeks on any topic chosen by each participant. The session then ended after an extensive question-answer round.</t>
  </si>
  <si>
    <t>In the second session, the resource person Dr. Shaligram Prajapati discussed about the basic points of “How to make website for own”. Firstly, he demonstrated his own google website and explained thoroughly the entries of his teaching, FDPs, workshops etc. After that he guided us with various steps to develop our own google site. In this process we learned about adding new page, attaching links and inserting content. At the end of the session, a vote of thanks was proposed by Dr. Puneet K. Samaiya.</t>
  </si>
  <si>
    <t>The session began with Welcome Address given by the participant. Prof. Prof. K. Srinivas gave an excellent deliberation on the usage ICT tools. He elaborated on the need of Digital Skill. As Science and Technology is developing rapidly, the teachers must update themselves accordingly. If a teacher wants his class to be interesting and engaging, he has to utilize ICT tools. He must make use of new technique in teaching. Prof. Srinivas also explained the key elements of Teaching –Learning such as Teacher, Learner, Environment, Pedagogy, and Syllabus. His core area of presentation was Edpuzzle. He clearly demonstrated how to open an account in Edpuzzle and how to insert the question in the video content. In short, he was kind enough to the participants and help them to learn the new Digital Skill (Edpuzzle).</t>
  </si>
  <si>
    <r>
      <rPr>
        <rFont val="Times New Roman"/>
        <color rgb="FF000000"/>
        <sz val="12.0"/>
      </rPr>
      <t>Video creation and video ed</t>
    </r>
    <r>
      <rPr>
        <rFont val="Times New Roman"/>
        <color rgb="FF000000"/>
        <sz val="12.0"/>
      </rPr>
      <t>iting</t>
    </r>
  </si>
  <si>
    <t>Dr. Joshit Nambiyar, the Resource Person of the day and the participants. He also introduced the Resource Person in a brief but effective manner. Dr. Joshit gave an excellent Hands-on Training onVideo creation and video editing. He emphasized on the importance of Digital Skill and ICT tools. He explained the art of Video Creation in a spoon feeding method. He introduced Open Broadcaster Software (OBS Studio) to the participants. The software is free and open for video recording and live streaming. It can mix a variety of video and audio for creating an effective video file. The Resource Person helped the learners in downloading and creating videos. He also guided the leaners in editing the recorded video. The whole session was entertaining and engaging. The participants raised many doubts and the Resource Person was kind enough to clarify them. The session came to an end with the Vote of Thanks proposed by Dr. K Abrar Ahmed.</t>
  </si>
  <si>
    <t>Dr. Joshith had introduced about two e- assessment tools ones was ‘Quizizz.com’ and second was ‘Nearpod.com’. His way of hands on practical on these tools was amazing. All participants knew about the creation and conduction of live quiz for e- assessment. Quizizz.com may be used for live quiz based on multiple choice questions, matchings and open ended quieries also.On the other hand nearpod.com gives us a facility to prepare quiz with uploaded video.At the end of the session, a vote of thanks was proposed by Mrs. Afshan Khan.</t>
  </si>
  <si>
    <r>
      <rPr>
        <rFont val="Times New Roman"/>
        <color rgb="FF000000"/>
        <sz val="12.0"/>
      </rPr>
      <t>Open Educ</t>
    </r>
    <r>
      <rPr>
        <rFont val="Times New Roman"/>
        <color rgb="FF000000"/>
        <sz val="12.0"/>
      </rPr>
      <t>ational Resources</t>
    </r>
  </si>
  <si>
    <t>The session was coordinated by Mrs .Himani sethi who introduced the resource person to the participants. Dr. Misra started his presentation with a powerpoint on the topic- Understanding and searching open educational resources. The main focus of the topic was -a) how to access open educational sources , b) how to convert a copyright material accessible at open educational platform and last one c) how to make our own work licensed under creative commons organization.In copyrighted work we have limited access,for using the work sometimes you need the money to pay and without permission you can not use the work. While in CC licensed all the needed material can be accessed freely without permission. Sir asked participant to involved in the discussion and made every doubt clear of the participants. At last vote of thanks was proposed by Mrs. Himani sethi</t>
  </si>
  <si>
    <t>This first session of the Faculty Development Programme was directed by Dr. M. Vasim Khan, assistant professor at, the School of Economics, Devi Ahilya Vishwavidyalaya, Indore. Dr. Vasim Khan completed his Ph. D from Devi Ahilya Vishwavidyalaya, Indore in 2012. He has proposed many research articles and successfully completed one research project. Miss Amandeep Kaur, Dr. Hrishikesh Talukdar, and Shubhkamna Raktale coordinated this session. Dr. Hrishikesh Talukdar introduced the resource person to the participants of the Faculty Development Programme. Dr. M. Vasim Khan proposed the basic recommendations for the formulation of a research proposal. He enlightened the various types of research, and which type of research we have to choose. He has explained every part of the research proposal format in detail including the title, abstract, introduction, Research works reviewed, research gap, proposed framework and research methodology, innovation, relevance for policy-making and society, proposed budget with justification, and summary timeline in this session. In addition to it, he gave the valuable information about the review of literature and suggested various sources for it. For instance, Published Journal articles, conference proceedings, various reports/circulars, case studies, monographs, edited book/book, newspaper, magazine/ circulars. At the end of the session, a vote of thanks was deliverd by Dr. Hrishikesh Talukdar.</t>
  </si>
  <si>
    <t>In the second session the resource person explained the development of E-content like how to make course material according to a format consisting four quadrants (Q1, Q2, Q3 and Q4). Q1 and Q2 are for core videos and core course material along with the supplementary videos and supplementary pdf materials related to topics chosen by participants. Q3 &amp; Q4 are for discussion forum and assessment regarding the topic respectively which is explained by the resource person Mr. Sunny Raikwar. The session is effective as many participants had doubts regarding the e-content format and after interaction with the resource person the doubts were clear.  The resource person also cleared the doubts regarding the ppt topic, research proposal etc to the participants as such topics are necessary to submit for the assessment.</t>
  </si>
  <si>
    <r>
      <rPr>
        <rFont val="Times New Roman"/>
        <color rgb="FF000000"/>
        <sz val="12.0"/>
      </rPr>
      <t>MOODLE registration and MOODLE App instal</t>
    </r>
    <r>
      <rPr>
        <rFont val="Times New Roman"/>
        <color rgb="FF000000"/>
        <sz val="12.0"/>
      </rPr>
      <t>lation</t>
    </r>
  </si>
  <si>
    <t>In the first and second session the resource person was Dr. Deepak Bishla from Dr. B.R Ambedkar University, New Delhi. Dr. Inderpal Singh coordinated the session and introduced the resource person to the participants. He began his lecture on introduction of Learning Management System (LMS): different types, applications and importance. He talked about SWAYAM 4-quadrant approach:1)e-tutorial 2)e-content 3)self-assesment 4)discussiion forum. He talked about different online tools/applications available for uses in teaching-larning process such as screencastify, OBS, audacity, google lens etc. He also discussed about OER and copy-right material uses and its consequences. The resource person informed the participants about six rules to make efficent video for online learning. He talked about GNOMIO plateform and discussed in details about its different components like user’s addition, course creation and site adminstration etc. He also helped the participants to create their own site of the GNOMIO plateform and how to use it.</t>
  </si>
  <si>
    <t>1. New Education Policy 2020                                   2. Role of Teachers in the implementation of NEP 2020</t>
  </si>
  <si>
    <t>In the third and fourth session, the resource person was Dr. C.B.Sharma, School of Education, Zakir Hussain Bhawan, IGNOU, New Delhi. Mr.Amit Barsana coordinated the session and introduced the resource person to the all participants. In the presentation of Dr.C.B. Sharma sir, he starts with the brief introduction about the National education policy 2020, he further told about the four-part of National Education Policy 2020, Part I - school education, Part II- higher education, Part III- adult education, promoting Indian languages and online education, Part IV- Policy’s implementation,Furthermore he told about restructure the 10 + 2 school curriculam and pedagogy in a new 5+3+3+4 design, so that school education can be made relevant to the needs and interests of learners at different developmental stages – Foundational Stage (five years), Preparatory Stage (three years), Middle Stage (three years) and the 'High Stage' (four years, covering grades 9th, 10th, 11th and 12th) as well as The National Education Policy 2020 has ‘emphasised’ on the use of mother tongue or local language as the medium of instruction till Class 5 while, recommending its continuance till Class 8 and beyond. Sanskrit language will also be given emphasis. He told us that the policy says that all higher education institutions shall aim to be multidisciplinary by 2040. By 2030, there shall be at least one multidisciplinary Higher education institute in or near every district. The policy aims for the Gross Enrollment ratio in higher education to increase to 50% by 2035 from 25% in 2018. It proposes a 4-year multi-disciplinary bachelor's degree in an undergraduate programme with multiple exit options. These will include professional and vocational areas and will be implemented as follows: A certificate after completing 1 year of study,A diploma after completing 2 years of study, A Bachelor's degree after completion of a 3 year programme, A 4 year multidisciplinary Bachelor's degree, Higher education institute shall have the flexibility to offer Master’s programmes of two years for those who have completed a three-year undergraduate programme, of one year for students who have completed a four-year undergraduate programme.At the end of the session a vote of thanks was proposed by Mr.Amit Barsana.</t>
  </si>
  <si>
    <t>In this Session Dr. Deepak Bishla explained the importance of Designing Massive Open Online Course (MOOCs) through Gnomio MOODLE platform which is a cloud based learning platform. He explain the learners about the usage of the free version of Gnomio Moodle where one can developed his/her own MOOCs courses. Sir also aware about the expiry of the Gnomio account that is if we not access up to one month then account will automatically disable. He explained how the four quadrant approach of learning management system (LMS) can be incorporated, interactively in the design of the MOOCs Course.He also explore the utility of the Gnomio Moodle for the assessment through assignments with rubrics, interactive Quizzes and feedback also. He also let us known that with the help of Gnomio Moodle we can also provide a token of appreciation to the students/learners either in the form of score earned or a predesign score certificate.</t>
  </si>
  <si>
    <t>In the third and fourth session, the resource person was Dr. Ravi Ahuja, Programme Coordinator, Skill Development Centre, Department of Law Savitribai Phule Pune University. This session was truly interactive with full of energy and information. Sir start the session with the mind-blowing discussion about the Elephant can’t dance Psychology that reflect the economic and industrial growth of India. He show concern about the job less population whose average age is only 29 year old since today India need around 7cr jobs during current tenure 2019 to 2024. He let us know that our biggest risk beyond 2040 India is also becoming old like china. Do we become old without getting rich? Dr. Ahuja explain the plus one policy of government of India in which we as a nation are planning to provide skill labor to the world. This is how we can treat the large population as a challenge rather than the burden. Sir also emphasize that Knowledge with Skill and Employment with Entrepreneurship approach should be adopted to achieve the desired goal. The national goal of KUSHAL BHARAT – KAUSHAL BHARAT can be achieved by the successful implementation of scheme like RPL (Recognizing of Prior Skills) by which we can bring unrecognized labor with the main stream development of India. Dr. Ahuja conclude the session by introducing four outcomes that the Ministry of Skill Development and Entrepreneurship, government of India is abide to achieve i.e. Enable individual economical sound, Improve mobility, Promote learning by doing and Facilitate non formal (out of school) education.</t>
  </si>
  <si>
    <t>In this session, Prof. George Thomas (Director, SVIM, Indore) discussed about Bloom’s taxonomy which consists of the following important steps- remember, understand, apply, analyze, evaluate and create. Details about affective domain, psychomotor domain has been discussed. Lesson plan (detailed description of the course with instructions for a class), its importance, effectiveness, importance of time line have been discussed in detail. Apart from these, main points about NEP2020 has also been shared. Then the session has ended with question answer hearing.</t>
  </si>
  <si>
    <t>Jagtap Sir discussed the success story of Indore city as it persistently became the cleanest city of the country. He shared a timeline from 2015 highlighting the strategies adopted to address the cleanliness challenges. He talked about how they scaled up with D2D collection and segregating waste at source to be the most sustainable model. The contribution of city dwellers and awareness campaigns played a crucial role in the success of the plan. He even talked about the achievement of the Bio CNG plant, single use plastic, composting and zero waste areas. Mr. Jagpat encouraged if colleges and university students visit the IMC plant for study tour purposes to learn the process and management and also advised internships for students at the plant for better learning experience.</t>
  </si>
  <si>
    <t>In this session, Dr. Manish Sitlani, Associate Professor, IIPS, DAVV, Indore, discussed about the minimum API requirement for the promotion of teachers and library staff under CAS in Colleges (UG &amp; PG). Also he clarified on different assessment criteria and methodologies for the promotion of faculties in colleges and universities. He also discussed on point wise activity of the faculties and corresponding scores. The session ended with details of research score calculations, importance of CAS promotions and career planning.</t>
  </si>
  <si>
    <t>Dr. Tushar Banerjee, Head, School of Life Sciences, DAVV, Indore delivered his lecture on plagiarism detection and its avoidance. He firstly introduced on general overview of plagiarism to the participants and then discussed on how to prevent plagiarism in higher educational institutions as per UGC regulations 2018. Then he discussed about different levels of plagiarism, e.g., level 0 indicates similarity upto 10 %, level 1 indicates similarity upto 10% to 40 %, level 2 indicates similarities upto 40% to 60% and level 3 indicates similarity above 60%.Then he discussed on penalties of plagiarism. He also discussed what are the preventing measures to eliminate plagiarism. After that, he introduced on some anti-plagarism tools. Then he showed to the participants how to use Turnitin to detect plagiarism in given context and to avoided. He also explained on Turnitin repository options.</t>
  </si>
  <si>
    <t>Dr. Mishra was welcomed by the coordinator of the session Vinod Kumar kol. Before inviting Dr. Mishra for lecture his brief introduction was given by Vinod Kumar Kol. while presenting his lecture Dr. Mishra told that many works on women empowerment are done by social worker. As well as at the government level by making laws for the upliftment of many women and empowerment through many schemes and it is also being said that women are getting empowered but empowerment is not. Happening in reality as much as it is being told. for example there are about 1300 universities in India in which currently only 13 are female chancellors; same situation is also in college, school, Judiciary, military area, police, administration. similarly the number of women representatives in the legislative assembly and Parliament is also very less in proportion to the female population. All the parties of the country talk about reservation of seats for women , but in reality they are not in favour of giving reservation. This is the reason , that the women’ reservation bill has not yet been passed our Patriarchal as male dominated mindset is responsible for this.Professor Mishra said that until there is no change in our culture. There will be no change in politics and women will not be represented in proportion to their population.  professor Mishra believe that it would not be possible to achieve the goal of women are economically politically and socially empowered. In the end Vinod kumar kol the coordinator of this session thanked Dr. Anil Datta Mishra for this important lecture</t>
  </si>
  <si>
    <t>Professor Anand giving   information about writing research paper .  He told how we can prepare our original research paper and we should publish our research paper in a good journal. Professor Anand   giving information about the top five research centres of India.  He said that Research Centre’s  have also been set up in the university and colleges of the country . He discussed in detailed about the quality of recent paper to be published editing   manuscript  editing  service  types and sub types of research article's. Research article should be original no one should copy and its writing should be scientific each of these things should be written in separate paragraphs it's introduction should neither be to big nor  to small,  In this way professor Anand kar explained  in  detail about research paper writing. In the end for the lecture given on an important topic like research paper writing by co-ordinate Vinod Kumar call professor gratitude was Express To Sir With Pleasure</t>
  </si>
  <si>
    <t>In the afternoon session, the resource person was Dr.P.N.Mishra, Professor of Management and Director, Deen Dayal Upadhyaya Kaushal Vikas Kendra (A UGC Sponsored Project) and UGC Nodal Officer for Value Education at Devi Ahilya University, Indore. Mrs.Shubhkamna Raktale,assistant professor,commerce, coordinated the session and introduced the resource person to the participants. In the talk of Dr.P.N.Mishra Sir, he explained very important concept like what is a team, what is team building, etc. he told the necessity of a common goal among the team members as it is totally required. He further told that all kind of team needs one purpose and then the actions to it. He connected very effectively THE MAHABHARAT with the team building techniques and discussed about its implications. Mr.Mishra also told that kaurava’s despite having more army than pandav’s and were also having bhishmapitamah ,dronachaya ,karna ,shalya and other assests,they lost because of no self motivatd common goal. He further describes shree krishna as a very good manager,because of whose management the pandav’s were able to win.He told that a team without a goal is just a group or crowd,from crowd there becomes group,from group there becomes organisation ; and when the organisation has perpetual goal in it it becomes an institution. He discussed about the proper definition of team and the types of teams..He described about the steps for the effective team making as fist to select the common goal and able for reaching the goal people ,then make a team, afterwards you have to assign the roles to a team members and get their consent for the same role, then training of the team should be done. He highlighted that after the formation its is also important to find the weakness of the team, have performance review ,take feedback and strive for corrective measures. He also emphasized on the induction of the new member to the team. At the end of the session, a vote of thanks was proposed by Mrs.Shubhkamna Raktale.</t>
  </si>
  <si>
    <t>Mr.SunnyRailwar Sir, as the speaker and operator in the program, provided detailed information regarding the seminar presentation, Sir very politely resolved the questions asked by the participants practically screen share of their device for seminar presentation. In this way this session was concluded under the coordination of Mr.ArjunRandhawe.</t>
  </si>
  <si>
    <t>The session was coordinated by Mr.ArjunRandhawe and the introduction of the speaker was given in the already day before. For the lecture, Prof. Anand Kar invited from School of life science Devi ahilya University Indore. Kar sir provided detailed information regarding reference writing and citations. Sir explained each and every point in a very thorough and easy way. Sir told the method of writing reference of test book, generals, research paper etc. The benefit of sirs immense experience will definitely increase our knowledge level. in the session, sir very politely resolved the questions asked by many participants. in this way the session ended successfully.</t>
  </si>
  <si>
    <t>The Resource Person delivered his talk on Teaching-Learning and Evaluation, through PPT Presentation. He discussed on the need for Quality of Higher Education for which the Revision and Redesign of Curricula should be in tune with recent development, besides Revisiting , Teaching -learning, Assessment and Evaluation Strategies. Feedbacks from all share holders in terms of its relevance and appropriateness in catering to the needs of the society, economy and environment help in improving the inputs. He also deliberated on the Curriculum and Pedagogy, that learning should be Holistic, Integrated, Enjoyable and Engaging. NAAC assessment and the criteria on the distribution of metrics and weightages for Affiliated/Constituent colleges (P.G) was also discussed. He also gave a brief introduction of Education and the Values of Education citing quotations from different Personalities , on how the present Education becomes a major concern, putting serious challenges to the established facts and requires a Paradigm shift in our present Education System ie , from Old Paradigm to New Paradigm, the End of Teaching and the Start of Learning, from Teacher Centric to Learner Centric, stressing more on Soft Skills rather than Domain Knowledge. He also talked about the NEP 2020 : Transforming Education Realization and Actualization, Also the Role and responsibility of a teacher in education. What a teacher needs to know relating to What? Where? Why? Whom? and When?, because a teacher is a Leader, who knows the Way ,goes the Way and shows the Way, then only vision becomes reality when a True leader takes the Charge . He also talked about the 4 C’s of the 21st Century Skills ie, Criticial Thinking , Creativity, Collaboration and Communication . Examples for Lesson Planning from Bloom’s Taxonomy, the Essentials of good Lesson Planning, the benefits of learning outcomes for Leaders and Assessing the Learning Outcomes. The overall Presentation Skills and the Explaination was awesome. The Session Concluded with a Fruitful Interaction with the Resources Person, thanking him for his valuable time and the wonderful Session .</t>
  </si>
  <si>
    <t>Effective Comunication Skills and Effective Presentation Skills</t>
  </si>
  <si>
    <t>The session began with the Welcome Address given by Dr. Krishananad Dannana. Dr. Vinita Saluja who is well-versed in Soft Skills gave a beautiful deliberation on the given topic. In her first session, she spoke on the art of making Effective Presentation. She said that a presenter must know his or her audience and then has to decide mode of communication. He should have a crystal-clear picture of his whole presentation. He should not read out the slides. Rather, he can use them as a supporting stick during his deliberation. The Resource Person pointed out some Mantras of Successful Presentation and they are good practice, fearlessness, body language, voice modulation, rapport with the audience, interaction etc. Our presentation should be like a Story Telling .Finally, she put forth the three elements of effective presentation namely1.Introduction,
2.Awell-structured Contentand3.Conclusion.
In her second session ,she gave an excellent talk on Communication Skill. She said that communication is sending or receiving ideas, from one person to another in such a way that the receiver understands it in the same way the sender wants him to understand. She also told that communication is an art that can be learned through practice. The corporate looks for a candidate who has good soft skills. Communication Skill is one of the main elements of Soft Skill. The main goal of communication is to inform, to request, to persuade and to build relationship. The Resource Person differentiated between the almost right word and the right word with suitable example. The mantra of successful communication is ABC which means Accuracy, Brevity and Clarity. She also focused on the impact of non-verbal communication. She concluded that a good listener is a good communicator. Listening is the receiving part of communication. The session was wound up with a Vote of Thanks proposed by Dr. Krishananad Dannana. The co-coordinator for the session.</t>
  </si>
  <si>
    <t xml:space="preserve">
The proceedings of the session were commenced with Welcome Address given by Dr. Arvind Deshmukh. The Resource Person, Dr. KrishnaKant Gupta described the meaning and purpose of education. Albert Einstein said, “Education is not the learning of facts, but the training of minds to think.” Teaching is not a profession but a way of life. The real knowledge liberates one from the chain of slavery. While describing the differences between a Teacher and a Guru, he said, “ateachertakesresponsibilityforyourgrowthandaGurumakesyouresponsibleforyourgrowth.”Heal so explained the terms Intelligence and Wisdom in an interesting manner. He said, “Intelligence is power of will ”whereas“ Wisdom is power over will” A teacher must be a mentor, an inspirer, an educator, a coach, an encourager, a motivator, a counselor and soon and so forth.
A mentor should have a decent desire to develop other people. Finally, he gave a formula of successful mentorship. Skills required by Mentor + Skills required by Mentee = Mentorship Skills. These session was wound up with a Vote of Thanks proposed by Dr.ArvindDeshmukh, the co-coordinator for the session.
</t>
  </si>
  <si>
    <t>The session commenced with Welcome Address given by Dr. Arvind Deshmukh. At the out  set,the  Resource Person interacted with the participants. He, then moved towards the hot topic of the day. He said that every graduate wants a job immediate after the graduation. But, he lacks the employable skills. Mr. Anand Singhai advised to find out the gap between an Institution and an Industry. According to him, an industry looks a candidate with good Life Skills which are lacking in the candidates. Now a day, Soft Skills are more important than Hard Skills. Some of the top Soft Skills are Critical Thinking, Problem Solving, Communication Skills, Leadership Skill, Teamwork and so on. The Resource Person listed out the gap between an Academia and an Industry. Finally, he gave a long list of solution to bridge the gap. Some of the solutions are Institutions Industry Interactions, Alumnae Association, Student Centric Education, Curriculum with more emphas is on Soft Skills and so on and so forth. The session came to an end with a Vote of Thanks proposed by Dr.Arvind Deshmukh, the co-coordinator forth session.</t>
  </si>
  <si>
    <t xml:space="preserve">At the beginning of the session, he explained the concept of groundwater management and its relevance for various sectors. He stated that Groundwater is important for sustainable development and Groundwater use in India has increased by 500% over the past fifty years. 
Further, he briefed on Groundwater resources availability utilization and stage of development in 2011. He said that few states are overexploiting groundwater. We need to balance this so that groundwater does not go to waste.  Groundwater is a common pool resource and is likely to be overused in the absence of mechanisms to restrict usage. 
Recharge from rainfall and recharge from other sources are important factors for groundwater. 57 % of groundwater recharge comes from rainfall during the monsoon season. Punjab has the lowest recharge of rainfall.  He also emphasized how the groundwater resources are replenished. He also talked about sector-wise groundwater utilization in India. He was of the opinion that we are using plenty of groundwater for agricultural purposes. 
Further, he said that groundwater acts as a critical buffer against the variability of monsoon rains. Farms irrigated with groundwater have twice the crop water productivity of those that rely on surface water alone. Accordingly, groundwater acts as a savior so far. 
He also discussed the importance of the water cycle i.e., the great water-providing system of nature. He advised the participants to watch ‘ice age movie’ which depicts evidence of climate change. He emphasised drinking water security through integrated water resources management and a participatory approach as well as Sustainable groundwater management to ensure water availability to all sectors including industry and agriculture.
Finally, he suggested creating awareness among the public for Sustainable groundwater management and has given workable recommendations for effective Sustainable groundwater management. 
</t>
  </si>
  <si>
    <t xml:space="preserve">During its third week of the faculty induction program the second session was dedicated to Mental Health and its awareness among the students and faculty members where the speaker has introduced the various issues related to mental health. Dr. Shama Hamdani a very well-known psychologist discussed the importance of mental health. She has mentioned that 12 % of Indian students are suffering from the mental illness. As per the data this number is going to increase by 20% in future. Irritability and mood swings, anxiety and low mood, dependence on internet or video game are various symptoms of mental illness. She has also mentioned that the role of social media has significant and negative impact on students’ mental health. Pressure of appearance and continuous involvement with various gadgets are also responsible for the mental illness. The speaker has discussed the various ways to deal with the mental issues where she mentioned that if we want to help our student first, we need to make them comfortable  so that the students can talk about their problems. She has also talked about the importance of professional help during the mental illness. She mentioned that there is nothing wrong in taking professional help. There are various examples where the celebrities went to psychologist to come out of this illness and publicly they talked about the positive results and their suffering during the illness. 
Dr. Lakhan Raghuvanshi coordinated the session and introduced the resource person to the participants. Dr. Namrata Sharma Director, HRDC DAVV Indore presented vote of thanks to the speaker.
</t>
  </si>
  <si>
    <t>On the 13th day of FIP Mr. I.L. Narasimha Rao facilitated the first and second session. Dr. Mobashshera Sadaf from BRA Bihar University coordinated and welcomed the honorable guest and speaker of the session. Mr. Rao is an expert IT professional and he has more than 26 years of experience in cyber security training and teaching. He is senior project manager in cyber peace foundation and he has also worked with CDAC Hyderabad in a cyber security project as a project manager. Mr. Rao is a renowned cyber security expert and speaker. His session watch focused on the spreading reach of the internet, its challenges and opportunities. He put forward the fact that in the information age we are growing smarter with the use of handheld mobile devices and laptops computers etc. but we are also being vulnerable to cyber threats. Everything which is smart can be hacked and advice connected with the internet is remotely hackable. The volume of data generated by the internet is voluminous and it is growing at an unprecedented rate. Rural India is now more connected than urban India. Surprisingly rural people are less exposed to cyber threats than urban people. He provided information about India's active internet population which is likely to touch 900 million by 2025. Mr. Rao also explained that the internet in India comes via complex internet submarine cable systems which are also the point of international internet gateways in India. There are 5 different landing points for internet submarine cable systems in India. These are Mumbai, Cochin, Trivandrum, Tuticorin and Chennai.
He differentiated different kinds of internet. Surface wave Deep web and dark web concepts were explained. Surface wave is normal basic level of the internet, Deep web contents most of the internet data and it is not a secret place and can be accessed by knowing the URL dark web contents much of the internet data you should not be visiting to access this part of the internet you will need software such as TOR or I2P.
Explaining the cyber security protocols and threats from the internet, Mr. Rao also provided some real-life hacks or tricks to prevent the threats. He provided live demos of some useful websites for analyzing security threats and for neutralizing their effects. He also explained the security level of a website and how to ensure whether the website is secure or not. During his conversation Mr. Rao provided knowledge on how cyber criminals commit financial frauds and how to prevent them. During his interaction with participants, He indicated that there is a need to take steps to secure personal information and hard-earned money. Cyber literacy is the need of time. He provided some real-life tips to mitigate financial internet frauds and phishing. It is necessary to protect your internet identity. Further Google dashboard and functions of Gmail were explained and methods to verify the authenticity of any email were demonstrated. There is a necessity to set up strong passwords. To ensure the high security level of emails and other password-based accounts, he demonstrated how vulnerable our password-based accounts are. Further useful protocols for safeguarding passwords and subscription-based accounts were explained. These days internet links are a very common method of internet phishing. How to ensure whether the link is authentic or not and how to stay away from any fraud or theft was demonstrated. Mr. Rao explained how to know whether my email and personal information has been hacked or not. By his live demonstrations, he equipped the participant group with some real and effective methods for analyzing the cyber threat level on their digital identity, well-being and financial security. The session ended with empowering the audience about some crucial skills, information and wisdom to deal effectively in this information age and staying safe from the internet threats.</t>
  </si>
  <si>
    <t>In the third and fourth sessions, there source person was Dr. Pratima Jain, Associate Professor, Prestige Institute of Management, Indore Advisor, Outcome Based Education Vision-Mission Program Education Outcomes [PEO's], And Program Outcomes [PO's]Indore. Dr. Babita Rathore coordinated the session and introduced the resource person to the participants.
The concept of program outcomes (POs) and program-specific outcomes (PSOs) is crucial in the field of education, as it helps to ensure that students are gaining the skills, knowledge, and attitudes necessary for success in their chosen field or profession. Dr. Pratima Jain illuminated this topic with her decades of experience and give us valuable knowledge on Program Outcomes (POs) refers to the skills, knowledge, and attitudes that students are expected to develop upon complete in gap program of study. Program Specific Outcomes (PSOs)are more specific and detailed outcomes that are linked to the specific goals and objectives of a particular program or course.
Anoutcome-basedapproachtoteachingandlearningfocusesonthedevelopmentofspecific skills and competencies that students should be able to demonstrate upon completing a program or course. This approach emphasizes the importance of setting concrete, measurable goals for a program or course and focusing on what students should be able to know or do, rather than just on the content or materials covered.
Dr. Jain stressed the importance of considering the overall mission and purpose of the program when formulating these outcomes and objectives. This ensures that the program is aligned with the broader goals and values of the institution and that it is effectively preparing students for success in their chosen field or profession. At the end of the session, a vote of thanks was proposed by Dr. Babita Rathore.</t>
  </si>
  <si>
    <t>GURU-DAKSHATA FACULTY INDUCTION PROGRAM was inaugurated by Chief Guest prof.Y.Narasimhulu Faculty  Introduction of  FIP was given by Prof. Dr. Namrata Sharm, Director, UGC-HRDC, DAVV, Indore. coordinated the session and introduced the resource person to the participants. In the inaugural talk of Prof.Y.Narasimhulu appreciated the motive and the resource person invited for the FIP. He also explained the  Blended Learning The New Normal For Higher Education. He also explained The blended learning introdoction,challenges,new pedalogy,benefits of blended learning.  He also shared his experience of blended learning in higher education.</t>
  </si>
  <si>
    <t xml:space="preserve">In the second session, the resource person was Prof. Dr . Manish Sitlani, IIPS, DAVV, Indore. Prof. Dr. Namrata Sharma, Director, UGC-HRDC, DAVV, Indore. coordinated the session and  introduced the resource person to the participants. Prof. Dr. Manish Stalani had explain the  Service Conditions for College Teachers in the light of UGC regulation 2018
in that he explained some points like Assessment Criteria and Methodology ,then Calculation of Research Score,Whether he gave Some clarification like Paper presented if part of edit book or procedding then it can be claimed only once and gave information about the research score shall be from the minimum of three categories out of six categories. In this research score he gave information  about Peer -reviewed or UGC listed journals  he also gave information about Policy Document. Whether he explained how to increase API score of Teachers and Librians. At the end of the session, a vote of thanks was proposed by Dr. Namrta Sharma.
</t>
  </si>
  <si>
    <t>In the third and fourth session, the resource person was Dr.Pratima Jain, Associate Professor, Prestige Institute Of Management &amp; research ,DAVV, Indore. Dr. Namrata Sharma coordinated the session and introduced the resource person to the participants. In the talk of Dr. Pratima Jain she gave information about  Assessment whether she explained What is assessment? Designing of assessment, and also told about How to make the Assessment more Effective At last she gave four Fundamentals Learner centered assessment whether she explained Developing or selecting Assessment Measures and discussing and using assessment result to improve teaching and learning. At the end of the session, a vote of thanks was proposed by Dr. Namrata Sharma.</t>
  </si>
  <si>
    <t xml:space="preserve">In the second session, the resource person was Prof. Dr,Rakesh Bhandari from Sangam University, Bhilwara Rajasthan. Mr.  Basant Kumar Ningwal coordinated the session and introduced the resource person to the participants.
Dr. Rakesh Bhandaritoldabout17Goalsunder Sustainable Development Goals, in which he gave detailed knowledge about the construction of various infrastructures to making India a developed country in 2030.
At the end of the lecture, the queries/doubts of the participants were resolved by Dr.Rakesh Bhandari. At the end of the session, I conveyed the vote of thanks to our resource person Professor Dr. Rakesh Bhandari.
</t>
  </si>
  <si>
    <t>02:00 PM to  05:00 PM</t>
  </si>
  <si>
    <t>Strategic Planning in Higher Education Challenges and Opportunities in Indian Higher Education</t>
  </si>
  <si>
    <t xml:space="preserve">In the Third and Fourth session, the resource person was Dr. Shafali Nagpal from HRDC BPS Mahila Vishwavidyalaya Khanpur Kalan-Sonepat (Haryana).this session were co ordinated by Dr Mumtaz Saeed Azad.
Dr. Shafali Nagpal spoke about the strategic planning in regime of teaching and also discussed about the Challenges and Opportunities in aspect of Indian Education . She explain about the advanteges of implementation of NEP- 2020. overall the whole session was very effective and informative. At the end of the lecture the queries/doubts of the participants were resolved by Dr. Shafali Nagpal . lastly the vote of thanks conveyed by prof. Basant Kumar Ningwal to our resource person Professor  Dr.Shafali Nagpal.
</t>
  </si>
  <si>
    <t xml:space="preserve">In the first and second session the resource person was Dr. Sandeep Atre who was a counselling psychologist, and ‘Social and Emotional Intelligence’ expert and trainer.
 Mrs. Palvinder Kaur coordinated the session and introduced the resource person to the participants. In the first session he began his lecture on personality and talked about different aspects of personality that are 1. Multifaceted, 2. Multi-layered, 3. Multimodal,  4. Multifarious and 5. Multiplicative. He also explained the determinants of personality i.e.. 1. Genes, 2. Upbringing, 3. Environment, 4. Education and 5. Experiences. He also explained that reading, deliberating, writing, discussing and travelling are the habits that are helpful in the development of personality.
In the second session sir has talked about adjustment  problems among students and teachers. Firstly he talked about the adjustment problems among teachers like biding with the breadth (academically), coping with the commerce (socially) and dealing with the dissent (emotionally). Then he talked about the adjustment problems among students  like bearing the boredom (psychologically), balancing present and future (academically) and connecting with career (professionally). At the end of the session a vote of thanks was proposed by Mrs. Palvinder Kaur.
</t>
  </si>
  <si>
    <r>
      <rPr>
        <rFont val="&quot;Times New Roman&quot;"/>
        <color rgb="FF000000"/>
        <sz val="12.0"/>
      </rPr>
      <t xml:space="preserve"> Strategies for Teachers to Keep updated with Academic Developme</t>
    </r>
    <r>
      <rPr>
        <rFont val="&quot;Times New Roman&quot;"/>
        <color rgb="FF000000"/>
        <sz val="12.0"/>
      </rPr>
      <t xml:space="preserve">nt </t>
    </r>
  </si>
  <si>
    <t>Dr Pratik Maheshwari delivered the talks in first and second session.  He was welcomed and invited by Dr. Pankaj Kalita.The first session was on importance and strategies for staying updated with developments in teaching and related disciplines. The lecture was focused on explaining the importance of staying updated in your professional area. The knowledge base of every profession and in teaching general disciplines is growing at an unprecedented rate. If the teacher is not updated, he can be obsolete. To clarify the recent change in different professions he took example of government banks nearly one decay ago and the present work cultural. Every profession is changing and in India public sector enterprises are also improving their work cultures. In the same line of logic, he stated that teaching profession is facing the same challenge of staying updated in different content areas as well as due to expanding base of knowledge. To meet the pressure of changing Times almost every industry is updating itself. today we are using Microsoft Office updated version and no one is using office 95 version due to the requirements of todays information age and changed economic structure and society.
Reading is a crucial skill for staying updated about the developments in the knowledge base and about latest research in the field. Technology is also needed for access to knowledge. This is an information age and Information and Communication Technology is required skill to update yourself. Educational institutions also update themselves for ranking and accreditation purposes. For this, teachers are also required to be techno- savvy. Attending prestigious institutions, high quality academic and professional events, conferences workshops, seminars can be helpful in professional upgradation. Professional collaborations, certifications are some useful strategies for staying updated and continuous professional development. National and international research collaboration and teaching collaborations are secret keys to professional success in education industry. Communication skills are very crucial in this age. Being extrovert can help in maintaining relationships and collaborations. Social skills are pivotal in contemporary work places. Different type of research and knowledge databases were explained., Google scholar and other open educational resources and their use was demonstrated. In last vote of thanks was given by Dr Chandra Shekhar Pandey.</t>
  </si>
  <si>
    <t xml:space="preserve">Prof. Mishra started the session with the examples of ancient education system of India in the context of present scenario of the same. He explained elaborately the qualities that transform an average teacher to a great one with the inclusion of the famous quote “The mediocre teacher tells, the good teacher explains, and the great teacher inspires”. He also mentioned the socio-economic duties and responsibilities of a teacher, and the ethics and values that a teacher should posses. He asked the participants to adopt the  new techniques for making the class room more interactive, and to convert all the informations the teacher had, to knowledge, instead of directly transferring the same. Prof. Misra also expressed his concern for the students of this generation and mentioned about his book ‘Mangal prabhat ki Pratiksha me’.
At the end of this enthralling session, vote of thanks was proposed by Dr. Paramanda Patidar.
</t>
  </si>
  <si>
    <t>Stress Management Time Management</t>
  </si>
  <si>
    <t xml:space="preserve">Dr. Sidiqqui started the session with two simple yet effective exercises for releasing stress; one is for brain relaxation and the other one is for muscle relaxation. Then she interact with the participants and asked them about the reason of their stress. Next tothatDr.Sidiqquiexplainedthecommonreasonsofthestressthateveryonefeltandhowone can overcame those facts. She mentioned about one of India’s ancient meditation technique ‘Vipassana’, where the person could not speak for10days,andacknowladged the importance of listening over speaking.
In this session Dr. Sidiqqui mentioned the importance of time management. She also mentioned different ways for better time management and explained the usefulness of proper planning. She encouraged the participants to prepare the list of plans for a year,
A month, a week and even for every day and to try to complete them. In this interactive session participants also expressed their experiences about time management.
At the end of the sessions, Dr. Paramanand Patidar proposed a vote of thanks for the resource person.
</t>
  </si>
  <si>
    <t>The Triangle in Indian HE :
Quantity, Quality and Equality Financing of Higher Education</t>
  </si>
  <si>
    <t>Constitutional Values,Fundamental Duties and Education         Human Rights</t>
  </si>
  <si>
    <t>In the first session, Prof. Dr. Namrata Sharma, Director, UGC-HRDC, DAVV, Indore, introduced the resource person to the participants. Dr. Girendra sharma Coordinated the session. Prof. S. K. Bawa started the speech with defining learning. She said that the role of teacher is to help the students to learn. She discussed about the paradigm shift in education and differentiate between old and new paradigm in education. In the context of NEP 2020, she explained about teaching, research and community engagement, skill based, cross-disciplinary and inter-disciplinary Innovative, Value Based, Academic Bank of Credit (ABC) etc. Further she talked about Psychological and sociological Bases of Curriculum Development. She told us about the three taxonomies of human behavior, those are- Cognitive domain (Knowing), Affective domain(feeling) and Psycho motor domain(doing). She also explained about the various types of courses and also about course content. Atlast, talking about Curriculum Evaluation, she differentiated between formative evaluation and summative evaluation. At the end of the session, a vote of thanks was proposed by Dr.Girendra Sharma.</t>
  </si>
  <si>
    <t xml:space="preserve">In the third and fourth session Dr. Girendra Sharma coordinated the session and introduced the resource person to the participants. Dr. Vipul Vyas started the session with quick recap of previous his session. He explained about the rationale of EI training that 70 percent of the reasons for loosing clients or customers are Low Emotional Intelligent related. Manager shaving low Emotional Intelligence displayed high independence, low trust, low empathy. High aggression as well as extremely high stress. The root cause of stress is internal not external. He explained that the causes of stress are of two types : first, what are in our control like what I say,
what I do, my words, what I eat, my action etc. And second those which’re not in our control like what other people say, ageing, Time, Others action, what other people think etc. he talked about two types of emotions: Destructive Emotion and Productive Emotions. He explained the ways to remove destructive emotions or replace it with productive emotions. He talked about emotionally intelligent teacher in detail. Emotional intelligent teachers are always purposeful in thinking and action s, they are excellent in social skills. They are always concern for personal development. Further he explained about self-management techniques .When any stimulus occurs , reactive person reacts quickly but an emotionally intelligent person evaluates the situation and react in six second and it is called response. And we must try to pause it at least for24 hours for emotionally intelligent reaction. He gave many examples and mentioned many reports about how it is necessary to be emotionally intelligent. At the end of the session, a vote of thanks was proposed by Dr. Girendra Sharma.
</t>
  </si>
  <si>
    <t xml:space="preserve">This one month Faculty Induction Programme on course is to orient the faculty members about enhancements in Teaching-Learning process. In perspective of Teaching-Learning process the first session was delivered by Prof. Kamal Sethi, Professor and Head CSE at Acropolis Institute of Technology and Research. Sir delivered a lecture that how to use Microsoft word in writing the sis and also talk about Mendeley Desktop software.
Sir explains how MS word generates a table of contents, understanding of referencing and indexing styles and how they enable you to quickly insert and update a table of contents. Word will generate a table of contents by looking for any headings (or text) that have the default Heading styles applied, such as Heading 1,Heading 2,andso on.Dr.Sethial so explain how you can use the Cross-Reference feature in Microsoft Word. This allows audience to simply click and navigate to related information in the same document. Unlike
the Insert Link feature in Word that allows you to link to other places in your document, the Cross-Reference feature works with tables, figures, footnotes, endnotes, and numbered items rather than just heading sand bookmarks. Dr.Sethial so talks about reference features available in word. Here we you can manually enter references and refer to them in the text and create a bibliography in the most common styles (APA,Harvard,MLA,etc).This built-in function is good if you have a limited number of references and you don't need to have access to your reference so n different computers. And in last he talks about Mendeley Desktop software. Mendeley is a research management tool for desktop and Web. Organize your own research library. SHARE with other researchers. DISCOVER new research and trends. Mendeley Desktop is academic software that indexes and organizes all of your PDF documents and research papers into your own personal digital bibliography. It gathers document details from your PDFs allowing you to effortlessly search, organize and cite.
</t>
  </si>
  <si>
    <t>Dr. Ahuja delivered his wonderful talk on positive mental attitude. He highlighted various aspects of attitude related conflicts and the impact of such conflicts on the student, institute,society,and colleagues.He also explained about the ways for changing attitudes. His deliberation was full of traditional Hindi Indian sayings, poetry by different Indian saints and poets.It was a wonder ful hearing and learning experience with Dr.MarkandayAhuja.</t>
  </si>
  <si>
    <t xml:space="preserve">Dr.Sri nivas delivered his talk on the role of strategy in respect of higher education. He begins his deliberation with a question, what is strategy is all about, to being better or being different. He focused on designing, role and importance vision and mission statement. He also talked about various approaches to make ourself something different as per the need so the society. Heal so talked about some good practices that make students understand theoretical principles in a practical way to develop understanding of actual problems and to design solutions.
</t>
  </si>
  <si>
    <t xml:space="preserve">The second session was on NAAC assessment and accreditation process was taken by Dr.Shyam Singh Inda, Assistant Advisor NAAC with initial emphasis on the benefit of accreditation. Further, he has given a deep insight of the revised accreditation framework and online assessment &amp; accreditation process flow. He also discussed the process, eligibility criteria and details of the documents to be required for Institutional information for quality assessment (IIQA). He has also demonstrated that, how and what to fill on the portal for the same with a detailed insight of acceptance and rejection criteria.
In the later phase, he discussed the self-study report (SSR) with the guideline to be followed for filling SSR. He also discussed the standard operating procedure for data validation and verification.
</t>
  </si>
  <si>
    <t>In his talk, sir has discussed the different types of scholarly and scientific publications, the Characteristics of predatory journals, the category of scholarly and scientific publication, the problem associated with the publication, and Publication ethics.
He has also discussed examples of problems and consequences related to publication ethics. He has given a detailed in sight into the SCOPU database and UGC-CARE and Web of Science. With the discussion of different groups of journals of UGC CARE list and CARE protocol for in clusion of any journal in the list, heal so discussed the editorial work flow of journals included in the Web of Science. Sir has also explained about the fake impact factors and different index ingagencies.</t>
  </si>
  <si>
    <t>Valedictory</t>
  </si>
  <si>
    <r>
      <rPr>
        <rFont val="Times New Roman"/>
        <color rgb="FF000000"/>
        <sz val="11.0"/>
      </rPr>
      <t>MOODLE registration and MOODLE App instal</t>
    </r>
    <r>
      <rPr>
        <rFont val="Times New Roman"/>
        <color rgb="FF000000"/>
        <sz val="11.0"/>
      </rPr>
      <t>lation</t>
    </r>
  </si>
  <si>
    <r>
      <rPr>
        <rFont val="Times New Roman"/>
        <color rgb="FF000000"/>
        <sz val="11.0"/>
      </rPr>
      <t>Video creation and video ed</t>
    </r>
    <r>
      <rPr>
        <rFont val="Times New Roman"/>
        <color rgb="FF000000"/>
        <sz val="11.0"/>
      </rPr>
      <t>iting</t>
    </r>
  </si>
  <si>
    <r>
      <rPr>
        <rFont val="Times New Roman"/>
        <color rgb="FF000000"/>
        <sz val="11.0"/>
      </rPr>
      <t>Open Educ</t>
    </r>
    <r>
      <rPr>
        <rFont val="Times New Roman"/>
        <color rgb="FF000000"/>
        <sz val="11.0"/>
      </rPr>
      <t>ational Resources</t>
    </r>
  </si>
  <si>
    <r>
      <rPr>
        <rFont val="&quot;Times New Roman&quot;"/>
        <color rgb="FF000000"/>
        <sz val="11.0"/>
      </rPr>
      <t xml:space="preserve"> Strategies for Teachers to Keep updated with Academic Developme</t>
    </r>
    <r>
      <rPr>
        <rFont val="&quot;Times New Roman&quot;"/>
        <color rgb="FF000000"/>
        <sz val="11.0"/>
      </rPr>
      <t xml:space="preserve">nt </t>
    </r>
  </si>
  <si>
    <r>
      <rPr>
        <rFont val="Times New Roman"/>
        <color rgb="FF000000"/>
        <sz val="11.0"/>
      </rPr>
      <t>New Educa</t>
    </r>
    <r>
      <rPr>
        <rFont val="Times New Roman"/>
        <color rgb="FF000000"/>
        <sz val="11.0"/>
      </rPr>
      <t>tion Policy 2020</t>
    </r>
  </si>
  <si>
    <t xml:space="preserve">Introduction to Open Education Resources &amp; Video Development Tools and Designing blended learning courses through MOODLE </t>
  </si>
  <si>
    <t xml:space="preserve">Mr. Sunny Raikwar </t>
  </si>
  <si>
    <t>Dr. Ashok Sharma</t>
  </si>
  <si>
    <r>
      <rPr>
        <rFont val="Times New Roman"/>
        <color rgb="FF000000"/>
        <sz val="12.0"/>
      </rPr>
      <t>MOODLE registration and MOODLE App instal</t>
    </r>
    <r>
      <rPr>
        <rFont val="Times New Roman"/>
        <color rgb="FF000000"/>
        <sz val="12.0"/>
      </rPr>
      <t>lation</t>
    </r>
  </si>
  <si>
    <r>
      <rPr>
        <rFont val="Times New Roman"/>
        <color rgb="FF000000"/>
        <sz val="12.0"/>
      </rPr>
      <t>MOODLE registration and MOODLE App instal</t>
    </r>
    <r>
      <rPr>
        <rFont val="Times New Roman"/>
        <color rgb="FF000000"/>
        <sz val="12.0"/>
      </rPr>
      <t>lation</t>
    </r>
  </si>
  <si>
    <r>
      <rPr>
        <rFont val="Times New Roman"/>
        <color rgb="FF000000"/>
        <sz val="12.0"/>
      </rPr>
      <t>Video creation and video ed</t>
    </r>
    <r>
      <rPr>
        <rFont val="Times New Roman"/>
        <color rgb="FF000000"/>
        <sz val="12.0"/>
      </rPr>
      <t>iting</t>
    </r>
  </si>
  <si>
    <r>
      <rPr>
        <rFont val="Times New Roman"/>
        <color rgb="FF000000"/>
        <sz val="12.0"/>
      </rPr>
      <t>Video creation and video ed</t>
    </r>
    <r>
      <rPr>
        <rFont val="Times New Roman"/>
        <color rgb="FF000000"/>
        <sz val="12.0"/>
      </rPr>
      <t>iting</t>
    </r>
  </si>
  <si>
    <r>
      <rPr>
        <rFont val="Times New Roman"/>
        <color rgb="FF000000"/>
        <sz val="12.0"/>
      </rPr>
      <t>Open Educ</t>
    </r>
    <r>
      <rPr>
        <rFont val="Times New Roman"/>
        <color rgb="FF000000"/>
        <sz val="12.0"/>
      </rPr>
      <t>ational Resources</t>
    </r>
  </si>
  <si>
    <r>
      <rPr>
        <rFont val="Times New Roman"/>
        <color rgb="FF000000"/>
        <sz val="12.0"/>
      </rPr>
      <t>Open Educ</t>
    </r>
    <r>
      <rPr>
        <rFont val="Times New Roman"/>
        <color rgb="FF000000"/>
        <sz val="12.0"/>
      </rPr>
      <t>ational Resources</t>
    </r>
  </si>
  <si>
    <t>Dr. Vasim Khan</t>
  </si>
  <si>
    <t xml:space="preserve">m.vasim.khan@gmail.com </t>
  </si>
  <si>
    <r>
      <rPr>
        <rFont val="Times New Roman"/>
        <color rgb="FF000000"/>
        <sz val="12.0"/>
      </rPr>
      <t>New Educa</t>
    </r>
    <r>
      <rPr>
        <rFont val="Times New Roman"/>
        <color rgb="FF000000"/>
        <sz val="12.0"/>
      </rPr>
      <t>tion Policy 2020</t>
    </r>
  </si>
  <si>
    <r>
      <rPr>
        <rFont val="Times New Roman"/>
        <b/>
        <color rgb="FF000000"/>
        <sz val="12.0"/>
      </rPr>
      <t xml:space="preserve">Building the Competencies of Teachers for Technology Enabled Teaching &amp; Learning : A practical Step by Step approach                                        </t>
    </r>
    <r>
      <rPr>
        <rFont val="Times New Roman"/>
        <b val="0"/>
        <i/>
        <color rgb="FF000000"/>
        <sz val="12.0"/>
      </rPr>
      <t>Prof. K. Srinivas, NIEPA, New Delhi</t>
    </r>
  </si>
  <si>
    <r>
      <rPr>
        <rFont val="&quot;Times New Roman&quot;"/>
        <color rgb="FF000000"/>
        <sz val="12.0"/>
      </rPr>
      <t xml:space="preserve">Introduction to Open Education Resources &amp; Video Development Tools                                                  </t>
    </r>
    <r>
      <rPr>
        <rFont val="Times New Roman"/>
        <i/>
        <color rgb="FF000000"/>
        <sz val="12.0"/>
      </rPr>
      <t>Prof. K. Srinivas, NIEPA, New Delhi</t>
    </r>
  </si>
  <si>
    <r>
      <rPr>
        <rFont val="&quot;Times New Roman&quot;"/>
        <b/>
        <i/>
        <color rgb="FF000000"/>
        <sz val="12.0"/>
      </rPr>
      <t xml:space="preserve">    ICT Tools for Teachers                           </t>
    </r>
    <r>
      <rPr>
        <rFont val="&quot;Times New Roman&quot;"/>
        <b val="0"/>
        <i/>
        <color rgb="FF000000"/>
        <sz val="12.0"/>
      </rPr>
      <t xml:space="preserve">           Mr.Sunny Raikwar</t>
    </r>
  </si>
  <si>
    <r>
      <rPr>
        <rFont val="Times New Roman"/>
        <b/>
        <i/>
        <color rgb="FF000000"/>
        <sz val="12.0"/>
      </rPr>
      <t xml:space="preserve">              Personal</t>
    </r>
    <r>
      <rPr>
        <rFont val="Times New Roman"/>
        <b/>
        <i/>
        <color rgb="FF000000"/>
        <sz val="12.0"/>
      </rPr>
      <t xml:space="preserve"> and P</t>
    </r>
    <r>
      <rPr>
        <rFont val="Times New Roman"/>
        <b val="0"/>
        <i/>
        <color rgb="FF000000"/>
        <sz val="12.0"/>
      </rPr>
      <t>rofessional Excellence                                     Professor  Satish Batra, Jaipur</t>
    </r>
  </si>
  <si>
    <r>
      <rPr>
        <rFont val="Times New Roman"/>
        <b/>
        <i/>
        <color rgb="FF000000"/>
        <sz val="12.0"/>
      </rPr>
      <t xml:space="preserve">              Open</t>
    </r>
    <r>
      <rPr>
        <rFont val="&quot;Times New Roman&quot;"/>
        <b/>
        <i/>
        <color rgb="FF000000"/>
        <sz val="12.0"/>
      </rPr>
      <t xml:space="preserve"> Educ</t>
    </r>
    <r>
      <rPr>
        <rFont val="Times New Roman"/>
        <b val="0"/>
        <i/>
        <color rgb="FF000000"/>
        <sz val="12.0"/>
      </rPr>
      <t>ational Resources                                                                           Dr.Pradeep Mishra, Professor, NIEPA, New Delhi</t>
    </r>
  </si>
  <si>
    <t xml:space="preserve">HOLIDAY </t>
  </si>
  <si>
    <r>
      <rPr>
        <rFont val="Arial"/>
        <b/>
        <i/>
        <color rgb="FF000000"/>
        <sz val="12.0"/>
      </rPr>
      <t>Video creation and video ed</t>
    </r>
    <r>
      <rPr>
        <rFont val="Arial"/>
        <b val="0"/>
        <i/>
        <color rgb="FF000000"/>
        <sz val="12.0"/>
      </rPr>
      <t>iting                                             Dr. Joshit Nambiyar, Department of Education, Central University of Kerala</t>
    </r>
  </si>
  <si>
    <r>
      <rPr>
        <rFont val="Times New Roman"/>
        <b/>
        <i/>
        <color rgb="FF000000"/>
        <sz val="12.0"/>
      </rPr>
      <t xml:space="preserve">         MOODLE registration and MOODLE Ap</t>
    </r>
    <r>
      <rPr>
        <rFont val="&quot;Times New Roman&quot;"/>
        <b/>
        <i/>
        <color rgb="FF000000"/>
        <sz val="12.0"/>
      </rPr>
      <t>p instal</t>
    </r>
    <r>
      <rPr>
        <rFont val="Times New Roman"/>
        <b val="0"/>
        <i/>
        <color rgb="FF000000"/>
        <sz val="12.0"/>
      </rPr>
      <t>lation                                                         Dr. Deepak Bishla, Ambedkar University, Delhi</t>
    </r>
  </si>
  <si>
    <r>
      <rPr>
        <rFont val="Arial"/>
        <b/>
        <i/>
        <color rgb="FF000000"/>
        <sz val="12.0"/>
      </rPr>
      <t xml:space="preserve">E-assessment                                                                          </t>
    </r>
    <r>
      <rPr>
        <rFont val="Arial"/>
        <b val="0"/>
        <i/>
        <color rgb="FF000000"/>
        <sz val="12.0"/>
      </rPr>
      <t xml:space="preserve">                                  Dr. Joshit Nambiyar, Department of Education, Central University of Kerala</t>
    </r>
  </si>
  <si>
    <r>
      <rPr>
        <rFont val="Times New Roman"/>
        <b/>
        <i/>
        <color rgb="FF000000"/>
        <sz val="12.0"/>
      </rPr>
      <t xml:space="preserve">       Designing MOOCs through MOODLE: working with  </t>
    </r>
    <r>
      <rPr>
        <rFont val="&quot;Times New Roman&quot;"/>
        <b/>
        <i/>
        <color rgb="FF000000"/>
        <sz val="12.0"/>
      </rPr>
      <t xml:space="preserve"> Assessment                                                                    </t>
    </r>
    <r>
      <rPr>
        <rFont val="Times New Roman"/>
        <b val="0"/>
        <i/>
        <color rgb="FF000000"/>
        <sz val="12.0"/>
      </rPr>
      <t xml:space="preserve">                     Dr. Deepak Bishla, Ambedkar University, Delhi</t>
    </r>
  </si>
  <si>
    <r>
      <rPr>
        <rFont val="Times New Roman"/>
        <b/>
        <i/>
        <color rgb="FF000000"/>
        <sz val="12.0"/>
      </rPr>
      <t xml:space="preserve">        New  Educa</t>
    </r>
    <r>
      <rPr>
        <rFont val="&quot;Times New Roman&quot;"/>
        <b/>
        <i/>
        <color rgb="FF000000"/>
        <sz val="12.0"/>
      </rPr>
      <t xml:space="preserve">tion Policy 2020        </t>
    </r>
    <r>
      <rPr>
        <rFont val="&quot;Times New Roman&quot;"/>
        <b val="0"/>
        <i/>
        <color rgb="FF000000"/>
        <sz val="12.0"/>
      </rPr>
      <t xml:space="preserve">        </t>
    </r>
    <r>
      <rPr>
        <rFont val="Times New Roman"/>
        <b val="0"/>
        <i/>
        <color rgb="FF000000"/>
        <sz val="12.0"/>
      </rPr>
      <t xml:space="preserve">                Dr.C.B.Sharma Former Director, NIOS, New Delhi</t>
    </r>
  </si>
  <si>
    <r>
      <rPr>
        <rFont val="&quot;Times New Roman&quot;"/>
        <b/>
        <i/>
        <color rgb="FF000000"/>
        <sz val="12.0"/>
      </rPr>
      <t xml:space="preserve">Stress Management        </t>
    </r>
    <r>
      <rPr>
        <rFont val="Arial"/>
        <b/>
        <i/>
        <color rgb="FF000000"/>
        <sz val="12.0"/>
      </rPr>
      <t xml:space="preserve">                 </t>
    </r>
    <r>
      <rPr>
        <rFont val="&quot;Times New Roman&quot;"/>
        <b val="0"/>
        <i/>
        <color rgb="FF000000"/>
        <sz val="12.0"/>
      </rPr>
      <t>Dr.Nisha Sidiqqui,  Asstt Professor, IMS, DAVV, Indore</t>
    </r>
  </si>
  <si>
    <r>
      <rPr>
        <rFont val="Times New Roman"/>
        <b/>
        <i/>
        <color rgb="FF000000"/>
        <sz val="12.0"/>
      </rPr>
      <t>Formulation of Research Proposal   Part-I</t>
    </r>
    <r>
      <rPr>
        <rFont val="Times New Roman"/>
        <b/>
        <i/>
        <color rgb="FF000000"/>
        <sz val="12.0"/>
      </rPr>
      <t xml:space="preserve">                      </t>
    </r>
    <r>
      <rPr>
        <rFont val="Times New Roman"/>
        <b val="0"/>
        <i/>
        <color rgb="FF000000"/>
        <sz val="12.0"/>
      </rPr>
      <t>Dr. Yamini Karmar, IIPS, DAVV, Indore</t>
    </r>
  </si>
  <si>
    <r>
      <rPr>
        <rFont val="&quot;Times New Roman&quot;"/>
        <b/>
        <i/>
        <color rgb="FF000000"/>
        <sz val="12.0"/>
      </rPr>
      <t xml:space="preserve"> E-content Development                                    </t>
    </r>
    <r>
      <rPr>
        <rFont val="&quot;Times New Roman&quot;"/>
        <b val="0"/>
        <i/>
        <color rgb="FF000000"/>
        <sz val="12.0"/>
      </rPr>
      <t xml:space="preserve">  Dr. Shaligram Prajapati, IIPS, DAVV, Indore</t>
    </r>
  </si>
  <si>
    <r>
      <rPr>
        <rFont val="&quot;Times New Roman&quot;"/>
        <b/>
        <color rgb="FF000000"/>
        <sz val="12.0"/>
      </rPr>
      <t xml:space="preserve">Role of Teachers in the implementation of NEP 2020               </t>
    </r>
    <r>
      <rPr>
        <rFont val="&quot;Times New Roman&quot;"/>
        <b val="0"/>
        <i/>
        <color rgb="FF000000"/>
        <sz val="12.0"/>
      </rPr>
      <t>Dr.C. B. Sharma, Former Director, NIOS, Professor in Education, IGNOU, Delhi</t>
    </r>
  </si>
  <si>
    <r>
      <rPr>
        <rFont val="Times New Roman"/>
        <b/>
        <i/>
        <color rgb="FF000000"/>
        <sz val="12.0"/>
      </rPr>
      <t xml:space="preserve">Formulation of Research Proposal Part II                                      </t>
    </r>
    <r>
      <rPr>
        <rFont val="Times New Roman"/>
        <b/>
        <i/>
        <color rgb="FF000000"/>
        <sz val="12.0"/>
      </rPr>
      <t xml:space="preserve">                      </t>
    </r>
    <r>
      <rPr>
        <rFont val="Times New Roman"/>
        <b val="0"/>
        <i/>
        <color rgb="FF000000"/>
        <sz val="12.0"/>
      </rPr>
      <t>Dr. Yamini Karmar, IIPS, DAVV, Indore</t>
    </r>
  </si>
  <si>
    <r>
      <rPr>
        <rFont val="Times New Roman"/>
        <b/>
        <i/>
        <color rgb="FF000000"/>
        <sz val="12.0"/>
      </rPr>
      <t xml:space="preserve">Assessment and Evaluation: Session and  Presentation   </t>
    </r>
    <r>
      <rPr>
        <rFont val="&quot;Times New Roman&quot;"/>
        <b/>
        <i/>
        <color rgb="FF000000"/>
        <sz val="12.0"/>
      </rPr>
      <t xml:space="preserve">                                                                      </t>
    </r>
    <r>
      <rPr>
        <rFont val="Times New Roman"/>
        <b val="0"/>
        <i/>
        <color rgb="FF000000"/>
        <sz val="12.0"/>
      </rPr>
      <t xml:space="preserve">Dr. Rudra Rameshwar,
School of Humanities and Social Sciences, 
Thapar Institute,Patiala 
</t>
    </r>
  </si>
  <si>
    <r>
      <rPr>
        <rFont val="Times New Roman"/>
        <b/>
        <i/>
        <color rgb="FF000000"/>
        <sz val="12.0"/>
      </rPr>
      <t xml:space="preserve">Practical Exercise and Training Assessment and Evaluation  </t>
    </r>
    <r>
      <rPr>
        <rFont val="&quot;Times New Roman&quot;"/>
        <b/>
        <i/>
        <color rgb="FF000000"/>
        <sz val="12.0"/>
      </rPr>
      <t xml:space="preserve">                                                     </t>
    </r>
    <r>
      <rPr>
        <rFont val="Times New Roman"/>
        <b val="0"/>
        <i/>
        <color rgb="FF000000"/>
        <sz val="12.0"/>
      </rPr>
      <t>Dr. Rudra Rameshwar,
School of Humanities and Social Sciences, 
Thapar Institute,Patia</t>
    </r>
    <r>
      <rPr>
        <rFont val="Times New Roman"/>
        <b val="0"/>
        <i/>
        <color rgb="FF000000"/>
        <sz val="12.0"/>
      </rPr>
      <t xml:space="preserve">la 
</t>
    </r>
  </si>
  <si>
    <r>
      <rPr>
        <rFont val="&quot;Times New Roman&quot;"/>
        <b/>
        <i/>
        <color rgb="FF000000"/>
        <sz val="12.0"/>
      </rPr>
      <t xml:space="preserve">Effective Lesson Plan with special reference to Bloom's Taxonomy                                                            </t>
    </r>
    <r>
      <rPr>
        <rFont val="&quot;Times New Roman&quot;"/>
        <b val="0"/>
        <i/>
        <color rgb="FF000000"/>
        <sz val="12.0"/>
      </rPr>
      <t>Prof. George Thomas, Director, SVIM, Indore</t>
    </r>
  </si>
  <si>
    <r>
      <rPr>
        <rFont val="&quot;Times New Roman&quot;"/>
        <b/>
        <i/>
        <color rgb="FF000000"/>
        <sz val="12.0"/>
      </rPr>
      <t xml:space="preserve">Academic Leadership                                   </t>
    </r>
    <r>
      <rPr>
        <rFont val="Times New Roman"/>
        <b val="0"/>
        <i/>
        <color rgb="FF000000"/>
        <sz val="12.0"/>
      </rPr>
      <t>Dr. Suyash Jhawar, Director, Ujjain</t>
    </r>
  </si>
  <si>
    <r>
      <rPr>
        <rFont val="&quot;Times New Roman&quot;"/>
        <b/>
        <i/>
        <color rgb="FF000000"/>
        <sz val="12.0"/>
      </rPr>
      <t xml:space="preserve">Skill Development and Incubation                                                                                                                </t>
    </r>
    <r>
      <rPr>
        <rFont val="&quot;Times New Roman&quot;"/>
        <b val="0"/>
        <i/>
        <color rgb="FF000000"/>
        <sz val="12.0"/>
      </rPr>
      <t xml:space="preserve">  Dr. Ravi Ahuja, Programme coordinator, Skill Development Centre, Savitri Bai Phule University, Pune</t>
    </r>
  </si>
  <si>
    <r>
      <rPr>
        <rFont val="&quot;Times New Roman&quot;"/>
        <b/>
        <i/>
        <color rgb="FF000000"/>
        <sz val="12.0"/>
      </rPr>
      <t xml:space="preserve">Google Classroom                           </t>
    </r>
    <r>
      <rPr>
        <rFont val="&quot;Times New Roman&quot;"/>
        <b val="0"/>
        <i/>
        <color rgb="FF000000"/>
        <sz val="12.0"/>
      </rPr>
      <t>Dr.Surindra Malviya, IIPS, DAVV, Indore</t>
    </r>
  </si>
  <si>
    <r>
      <rPr>
        <rFont val="&quot;Times New Roman&quot;"/>
        <b/>
        <i/>
        <color rgb="FF000000"/>
        <sz val="12.0"/>
      </rPr>
      <t xml:space="preserve">Google Sites                                       </t>
    </r>
    <r>
      <rPr>
        <rFont val="&quot;Times New Roman&quot;"/>
        <b val="0"/>
        <i/>
        <color rgb="FF000000"/>
        <sz val="12.0"/>
      </rPr>
      <t xml:space="preserve">Dr. Shaligram Prajapat </t>
    </r>
  </si>
  <si>
    <r>
      <rPr>
        <rFont val="Times New Roman"/>
        <b/>
        <i/>
        <color rgb="FF000000"/>
        <sz val="12.0"/>
      </rPr>
      <t xml:space="preserve">Mentoring Individual Students and Students Groups-Skills and Strategies </t>
    </r>
    <r>
      <rPr>
        <rFont val="&quot;Times New Roman&quot;"/>
        <b/>
        <i/>
        <color rgb="FF000000"/>
        <sz val="12.0"/>
      </rPr>
      <t xml:space="preserve">                        </t>
    </r>
    <r>
      <rPr>
        <rFont val="Times New Roman"/>
        <b val="0"/>
        <i/>
        <color rgb="FF000000"/>
        <sz val="12.0"/>
      </rPr>
      <t xml:space="preserve">Dr. Rudra Rameshwar,
School of Humanities and Social Sciences, 
Thapar Institute,Patiala   </t>
    </r>
  </si>
  <si>
    <r>
      <rPr>
        <rFont val="Times New Roman"/>
        <b/>
        <i/>
        <color rgb="FF000000"/>
        <sz val="12.0"/>
      </rPr>
      <t xml:space="preserve">Student-Centered Learning: What does it mean for students and Faculties?       </t>
    </r>
    <r>
      <rPr>
        <rFont val="Times New Roman"/>
        <b/>
        <i/>
        <color rgb="FF000000"/>
        <sz val="12.0"/>
      </rPr>
      <t xml:space="preserve">                                </t>
    </r>
    <r>
      <rPr>
        <rFont val="Times New Roman"/>
        <b val="0"/>
        <i/>
        <color rgb="FF000000"/>
        <sz val="12.0"/>
      </rPr>
      <t>Dr. Rudra Rameshwar,
School of Humanities and Social Sciences, 
Thapar Institute,Patiala</t>
    </r>
  </si>
  <si>
    <r>
      <rPr>
        <rFont val="Times New Roman"/>
        <b/>
        <i/>
        <color rgb="FF000000"/>
        <sz val="12.0"/>
      </rPr>
      <t xml:space="preserve">           Plagiarism Detectio</t>
    </r>
    <r>
      <rPr>
        <rFont val="Times New Roman"/>
        <b/>
        <i/>
        <color rgb="FF000000"/>
        <sz val="12.0"/>
      </rPr>
      <t xml:space="preserve">n and its avoidance            </t>
    </r>
    <r>
      <rPr>
        <rFont val="Times New Roman"/>
        <b/>
        <i/>
        <color rgb="FF000000"/>
        <sz val="12.0"/>
      </rPr>
      <t xml:space="preserve">            </t>
    </r>
    <r>
      <rPr>
        <rFont val="Times New Roman"/>
        <b val="0"/>
        <i/>
        <color rgb="FF000000"/>
        <sz val="12.0"/>
      </rPr>
      <t xml:space="preserve">                      Dr.Tushar Banerjee, School of Life Sciences, DAVV</t>
    </r>
  </si>
  <si>
    <r>
      <rPr>
        <rFont val="Times New Roman"/>
        <b/>
        <i/>
        <color rgb="FF000000"/>
        <sz val="12.0"/>
      </rPr>
      <t xml:space="preserve">           </t>
    </r>
    <r>
      <rPr>
        <rFont val="Times New Roman"/>
        <b/>
        <i/>
        <color rgb="FF000000"/>
        <sz val="12.0"/>
      </rPr>
      <t xml:space="preserve">  Time Management               Dr.Nisha Siddiqui, IMS, DAVV, Indore</t>
    </r>
  </si>
  <si>
    <r>
      <rPr>
        <rFont val="Times New Roman"/>
        <b/>
        <i/>
        <color rgb="FF000000"/>
        <sz val="12.0"/>
      </rPr>
      <t xml:space="preserve">Career Planning for College Teachers under UGC Regulation 2018     </t>
    </r>
    <r>
      <rPr>
        <rFont val="&quot;Times New Roman&quot;"/>
        <b/>
        <i/>
        <color rgb="FF000000"/>
        <sz val="12.0"/>
      </rPr>
      <t xml:space="preserve">                                                    </t>
    </r>
    <r>
      <rPr>
        <rFont val="Times New Roman"/>
        <b val="0"/>
        <i/>
        <color rgb="FF000000"/>
        <sz val="12.0"/>
      </rPr>
      <t>Dr. Manish Sitlani, Associate Professor, IIPS, DAVV, Indore</t>
    </r>
  </si>
  <si>
    <t>Seminar Topics Finalization</t>
  </si>
  <si>
    <r>
      <rPr>
        <rFont val="Times New Roman"/>
        <b/>
        <i/>
        <color rgb="FF000000"/>
        <sz val="12.0"/>
      </rPr>
      <t xml:space="preserve">Effective ComunicationSkills    </t>
    </r>
    <r>
      <rPr>
        <rFont val="&quot;Times New Roman&quot;"/>
        <b/>
        <i/>
        <color rgb="FF000000"/>
        <sz val="12.0"/>
      </rPr>
      <t xml:space="preserve">                      </t>
    </r>
    <r>
      <rPr>
        <rFont val="Times New Roman"/>
        <b val="0"/>
        <i/>
        <color rgb="FF000000"/>
        <sz val="12.0"/>
      </rPr>
      <t>Dr. Vinita Saluja, Pro-VC, Mangalyatan University, Jabalpur</t>
    </r>
  </si>
  <si>
    <r>
      <rPr>
        <rFont val="Times New Roman"/>
        <b/>
        <i/>
        <color rgb="FF000000"/>
        <sz val="12.0"/>
      </rPr>
      <t xml:space="preserve">Effective Presentation Skills                      </t>
    </r>
    <r>
      <rPr>
        <rFont val="Times New Roman"/>
        <b val="0"/>
        <i/>
        <color rgb="FF000000"/>
        <sz val="12.0"/>
      </rPr>
      <t>Dr. Vinita Saluja, Pro-VC, Mangalyatan University, Jabalpur</t>
    </r>
  </si>
  <si>
    <r>
      <rPr>
        <rFont val="Times New Roman"/>
        <b/>
        <color rgb="FF000000"/>
        <sz val="12.0"/>
      </rPr>
      <t xml:space="preserve">             Revised Assessment and Accredit</t>
    </r>
    <r>
      <rPr>
        <rFont val="Times New Roman"/>
        <b/>
        <i/>
        <color rgb="FF000000"/>
        <sz val="12.0"/>
      </rPr>
      <t xml:space="preserve">ation Framework                           </t>
    </r>
    <r>
      <rPr>
        <rFont val="Times New Roman"/>
        <b val="0"/>
        <i/>
        <color rgb="FF000000"/>
        <sz val="12.0"/>
      </rPr>
      <t xml:space="preserve">                          Dr. Shayam Si</t>
    </r>
    <r>
      <rPr>
        <rFont val="Times New Roman"/>
        <b val="0"/>
        <color rgb="FF000000"/>
        <sz val="12.0"/>
      </rPr>
      <t xml:space="preserve">ngh Inda, Astt Advisor, NAAC, Banguluru                     </t>
    </r>
  </si>
  <si>
    <r>
      <rPr>
        <rFont val="&quot;Times New Roman&quot;"/>
        <b/>
        <i/>
        <color rgb="FF000000"/>
        <sz val="12.0"/>
      </rPr>
      <t xml:space="preserve">OBE and attainment of POs, PSOs                                                                        </t>
    </r>
    <r>
      <rPr>
        <rFont val="Times New Roman"/>
        <b val="0"/>
        <i/>
        <color rgb="FF000000"/>
        <sz val="12.0"/>
      </rPr>
      <t>Dr.Pratima Jain, Associate Professor, Prestige Institute of Management, Indore</t>
    </r>
  </si>
  <si>
    <t xml:space="preserve">                 LUNCH</t>
  </si>
  <si>
    <r>
      <rPr>
        <rFont val="&quot;Times New Roman&quot;"/>
        <b/>
        <i/>
        <color rgb="FF000000"/>
        <sz val="12.0"/>
      </rPr>
      <t xml:space="preserve">         Research Paper writing            </t>
    </r>
    <r>
      <rPr>
        <rFont val="Times New Roman"/>
        <b val="0"/>
        <i/>
        <color rgb="FF000000"/>
        <sz val="12.0"/>
      </rPr>
      <t xml:space="preserve">                  Prof. Anand Kar, School of Life Sciences, DAVV, Indore</t>
    </r>
  </si>
  <si>
    <r>
      <rPr>
        <rFont val="&quot;Times New Roman&quot;"/>
        <b/>
        <i/>
        <color rgb="FF000000"/>
        <sz val="12.0"/>
      </rPr>
      <t xml:space="preserve">OBE and attainment of POs, PSOs                                                                  </t>
    </r>
    <r>
      <rPr>
        <rFont val="Times New Roman"/>
        <b val="0"/>
        <i/>
        <color rgb="FF000000"/>
        <sz val="12.0"/>
      </rPr>
      <t>Dr.Pratima Jain, Associate Professor, Prestige Institute of Management, Indore</t>
    </r>
  </si>
  <si>
    <r>
      <rPr>
        <rFont val="&quot;Times New Roman&quot;"/>
        <b/>
        <i/>
        <color rgb="FF000000"/>
        <sz val="12.0"/>
      </rPr>
      <t xml:space="preserve">Partcipation-Centric Learning                    </t>
    </r>
    <r>
      <rPr>
        <rFont val="Times New Roman"/>
        <b val="0"/>
        <i/>
        <color rgb="FF000000"/>
        <sz val="12.0"/>
      </rPr>
      <t>Dr. Narendran Rajeshwari, Professor, Mohan Lal Sukhadia University, Udaipur</t>
    </r>
  </si>
  <si>
    <r>
      <rPr>
        <rFont val="&quot;Times New Roman&quot;"/>
        <b/>
        <i/>
        <color rgb="FF000000"/>
        <sz val="12.0"/>
      </rPr>
      <t xml:space="preserve">Case Method of Teaching                             </t>
    </r>
    <r>
      <rPr>
        <rFont val="Times New Roman"/>
        <b val="0"/>
        <i/>
        <color rgb="FF000000"/>
        <sz val="12.0"/>
      </rPr>
      <t>Dr. Narendran Rajeshwari, Professor, Mohan Lal Sukhadia University, Udaipur</t>
    </r>
  </si>
  <si>
    <r>
      <rPr>
        <rFont val="Times New Roman"/>
        <b/>
        <color rgb="FF000000"/>
        <sz val="12.0"/>
      </rPr>
      <t xml:space="preserve">Strategic Planning in Higher Education                                   </t>
    </r>
    <r>
      <rPr>
        <rFont val="Times New Roman"/>
        <b val="0"/>
        <i/>
        <color rgb="FF000000"/>
        <sz val="12.0"/>
      </rPr>
      <t>Dr. Shefali Nagpal, UGC-HRDC Director BPS University, Sonipat</t>
    </r>
  </si>
  <si>
    <r>
      <rPr>
        <rFont val="&quot;Times New Roman&quot;"/>
        <b/>
        <i/>
        <color rgb="FF000000"/>
        <sz val="12.0"/>
      </rPr>
      <t xml:space="preserve">Challenges and Opportunities in Indian Higher Education                                         </t>
    </r>
    <r>
      <rPr>
        <rFont val="Times New Roman"/>
        <b val="0"/>
        <i/>
        <color rgb="FF000000"/>
        <sz val="12.0"/>
      </rPr>
      <t>Dr. Shefali Nagpal, UGC-HRDC Director BPS University, Sonipat</t>
    </r>
  </si>
  <si>
    <t>Considerations for designing the curriculum                                               Dr.Awtar Singh, School of Education, DAVV, Indore</t>
  </si>
  <si>
    <r>
      <rPr>
        <rFont val="&quot;Times New Roman&quot;"/>
        <b/>
        <i/>
        <color rgb="FF000000"/>
        <sz val="12.0"/>
      </rPr>
      <t xml:space="preserve">Reference Writing and Citations                        </t>
    </r>
    <r>
      <rPr>
        <rFont val="Times New Roman"/>
        <b val="0"/>
        <i/>
        <color rgb="FF000000"/>
        <sz val="12.0"/>
      </rPr>
      <t>Prof. Anand Kar, School of Life Sciences, DAVV, Indore</t>
    </r>
  </si>
  <si>
    <r>
      <rPr>
        <rFont val="&quot;Times New Roman&quot;"/>
        <b/>
        <i/>
        <color rgb="FF000000"/>
        <sz val="11.0"/>
      </rPr>
      <t xml:space="preserve">Gender Equity, Gender Equakity and sustainable Development Goals                                                          </t>
    </r>
    <r>
      <rPr>
        <rFont val="&quot;Times New Roman&quot;"/>
        <b val="0"/>
        <i/>
        <color rgb="FF000000"/>
        <sz val="11.0"/>
      </rPr>
      <t>Dr.Niharika Tiwari, Assistant Professor, G.B.Pant Social Science Onstitute, Allhabad</t>
    </r>
  </si>
  <si>
    <r>
      <rPr>
        <rFont val="Times New Roman"/>
        <b/>
        <color rgb="FF000000"/>
        <sz val="12.0"/>
      </rPr>
      <t xml:space="preserve"> Strategies for Teachers to Keep updated with Academic Developme</t>
    </r>
    <r>
      <rPr>
        <rFont val="Times New Roman"/>
        <b/>
        <color rgb="FF000000"/>
        <sz val="12.0"/>
      </rPr>
      <t xml:space="preserve">nt                                                                                                    </t>
    </r>
    <r>
      <rPr>
        <rFont val="Times New Roman"/>
        <b/>
        <i/>
        <color rgb="FF000000"/>
        <sz val="12.0"/>
      </rPr>
      <t xml:space="preserve">   Dr. Prateek Maheshwari, Assistant Professor, IIFT, New Delhi </t>
    </r>
  </si>
  <si>
    <r>
      <rPr>
        <rFont val="&quot;Times New Roman&quot;"/>
        <b/>
        <i/>
        <color rgb="FF000000"/>
        <sz val="12.0"/>
      </rPr>
      <t xml:space="preserve">e-Governance in Higher   Education                                    </t>
    </r>
    <r>
      <rPr>
        <rFont val="Times New Roman"/>
        <b val="0"/>
        <i/>
        <color rgb="FF000000"/>
        <sz val="12.0"/>
      </rPr>
      <t>Dr.Sunil Kumar Suryawanshi, Advisor, Centre for knowledge Management and e-Governance , AIGGPA, Bhopal</t>
    </r>
  </si>
  <si>
    <r>
      <rPr>
        <rFont val="&quot;Times New Roman&quot;"/>
        <b/>
        <i/>
        <color rgb="FF000000"/>
        <sz val="12.0"/>
      </rPr>
      <t xml:space="preserve">SWOC Analysis of Institute        </t>
    </r>
    <r>
      <rPr>
        <rFont val="&quot;Times New Roman&quot;"/>
        <b val="0"/>
        <i/>
        <color rgb="FF000000"/>
        <sz val="12.0"/>
      </rPr>
      <t>Dr. Rupesh Shukla</t>
    </r>
  </si>
  <si>
    <r>
      <rPr>
        <rFont val="&quot;Times New Roman&quot;"/>
        <b/>
        <i/>
        <color rgb="FF000000"/>
        <sz val="12.0"/>
      </rPr>
      <t xml:space="preserve">Bridging Industry-Academic Gap                   </t>
    </r>
    <r>
      <rPr>
        <rFont val="&quot;Times New Roman&quot;"/>
        <b val="0"/>
        <i/>
        <color rgb="FF000000"/>
        <sz val="12.0"/>
      </rPr>
      <t xml:space="preserve">  Anand Singhai, General Manager, Orange Telecom</t>
    </r>
  </si>
  <si>
    <r>
      <rPr>
        <rFont val="&quot;Times New Roman&quot;"/>
        <b/>
        <i/>
        <color rgb="FF000000"/>
        <sz val="12.0"/>
      </rPr>
      <t xml:space="preserve">           Inflib</t>
    </r>
    <r>
      <rPr>
        <rFont val="Times New Roman"/>
        <b val="0"/>
        <i/>
        <color rgb="FF000000"/>
        <sz val="12.0"/>
      </rPr>
      <t>net Services                     Dr.Abhishek Kumar, Senior Scientist, Inflibnet, Gandhinagar</t>
    </r>
  </si>
  <si>
    <r>
      <rPr>
        <rFont val="&quot;Times New Roman&quot;"/>
        <b/>
        <i/>
        <color rgb="FF000000"/>
        <sz val="12.0"/>
      </rPr>
      <t xml:space="preserve">Inflibnet learning towards e-content                        </t>
    </r>
    <r>
      <rPr>
        <rFont val="Times New Roman"/>
        <b val="0"/>
        <i/>
        <color rgb="FF000000"/>
        <sz val="12.0"/>
      </rPr>
      <t>Dr.Abhishek Kumar, Senior Scientist, Inflibnet, Gandhinagar</t>
    </r>
  </si>
  <si>
    <r>
      <rPr>
        <rFont val="&quot;Times New Roman&quot;"/>
        <b/>
        <i/>
        <color rgb="FF000000"/>
        <sz val="11.0"/>
      </rPr>
      <t xml:space="preserve">Conflict Management                                                                                 </t>
    </r>
    <r>
      <rPr>
        <rFont val="Times New Roman"/>
        <b val="0"/>
        <i/>
        <color rgb="FF000000"/>
        <sz val="11.0"/>
      </rPr>
      <t>Dr.K.Subramanium,</t>
    </r>
    <r>
      <rPr>
        <rFont val="Times New Roman"/>
        <b/>
        <i/>
        <color rgb="FF000000"/>
        <sz val="11.0"/>
      </rPr>
      <t xml:space="preserve"> </t>
    </r>
    <r>
      <rPr>
        <rFont val="Times New Roman"/>
        <b val="0"/>
        <i/>
        <color rgb="FF000000"/>
        <sz val="11.0"/>
      </rPr>
      <t>Retired Chief Forest Conservator and Member State Planning Commission Chattisgarh</t>
    </r>
  </si>
  <si>
    <t xml:space="preserve">              LUNCH</t>
  </si>
  <si>
    <r>
      <rPr>
        <rFont val="&quot;Times New Roman&quot;"/>
        <b/>
        <i/>
        <color rgb="FF000000"/>
        <sz val="11.0"/>
      </rPr>
      <t xml:space="preserve">Technology addiction: Impact on Student's mental Health                                                                       </t>
    </r>
    <r>
      <rPr>
        <rFont val="Times New Roman"/>
        <b val="0"/>
        <i/>
        <color rgb="FF000000"/>
        <sz val="11.0"/>
      </rPr>
      <t>Dr. Shama Hamdani, Clinical Psychologist, Bhilai</t>
    </r>
  </si>
  <si>
    <r>
      <rPr>
        <rFont val="Times New Roman"/>
        <b/>
        <i/>
        <color rgb="FF000000"/>
        <sz val="12.0"/>
      </rPr>
      <t>Understanding Research Publication Ethics: Plagiarism, its detection and avoidance and How to avoid publishing is predatory and low quality journals</t>
    </r>
    <r>
      <rPr>
        <rFont val="&quot;Times New Roman&quot;"/>
        <b/>
        <i/>
        <color rgb="FF000000"/>
        <sz val="12.0"/>
      </rPr>
      <t xml:space="preserve">                                                                                                     </t>
    </r>
    <r>
      <rPr>
        <rFont val="Times New Roman"/>
        <b/>
        <i/>
        <color rgb="FF000000"/>
        <sz val="12.0"/>
      </rPr>
      <t>Prof.R.C. Gaur, Dean, IGNCA, New Delhi</t>
    </r>
  </si>
  <si>
    <r>
      <rPr>
        <rFont val="Times New Roman"/>
        <b/>
        <i/>
        <color rgb="FF000000"/>
        <sz val="12.0"/>
      </rPr>
      <t xml:space="preserve">National And Global Trends in Higher Education   </t>
    </r>
    <r>
      <rPr>
        <rFont val="Times New Roman"/>
        <b/>
        <i/>
        <color rgb="FF000000"/>
        <sz val="12.0"/>
      </rPr>
      <t xml:space="preserve">                                                      Dr.Deepak Garg, Professor, Bennet University, Delhi</t>
    </r>
  </si>
  <si>
    <r>
      <rPr>
        <rFont val="&quot;Times New Roman&quot;"/>
        <b/>
        <i/>
        <color rgb="FF000000"/>
        <sz val="12.0"/>
      </rPr>
      <t xml:space="preserve">Higher Education and its eco system                                               </t>
    </r>
    <r>
      <rPr>
        <rFont val="Times New Roman"/>
        <b val="0"/>
        <i/>
        <color rgb="FF000000"/>
        <sz val="12.0"/>
      </rPr>
      <t>Dr. Karunesh Saxena, Vice Chancellor, Sangum University, Udaipur</t>
    </r>
  </si>
  <si>
    <r>
      <rPr>
        <rFont val="&quot;Times New Roman&quot;"/>
        <b/>
        <i/>
        <color rgb="FF000000"/>
        <sz val="11.0"/>
      </rPr>
      <t xml:space="preserve">Human Rights     </t>
    </r>
    <r>
      <rPr>
        <rFont val="Arial"/>
        <b/>
        <i/>
        <color rgb="FF000000"/>
        <sz val="11.0"/>
      </rPr>
      <t xml:space="preserve">                                       </t>
    </r>
    <r>
      <rPr>
        <rFont val="&quot;Times New Roman&quot;"/>
        <b/>
        <i/>
        <color rgb="FF000000"/>
        <sz val="11.0"/>
      </rPr>
      <t>Dr Nisha Dubey, Former VC Barkatullah, Former Head and Dean Law Department, Barkatullah University</t>
    </r>
  </si>
  <si>
    <r>
      <rPr>
        <rFont val="&quot;Times New Roman&quot;"/>
        <b/>
        <i/>
        <color rgb="FF000000"/>
        <sz val="11.0"/>
      </rPr>
      <t xml:space="preserve">Women's Right                                                     </t>
    </r>
    <r>
      <rPr>
        <rFont val="Times New Roman"/>
        <b val="0"/>
        <i/>
        <color rgb="FF000000"/>
        <sz val="11.0"/>
      </rPr>
      <t>Dr Nisha Dubey, Former VC Barkatullah, Former Head and Dean Law Department, Barkatullah University</t>
    </r>
  </si>
  <si>
    <r>
      <rPr>
        <rFont val="Times New Roman"/>
        <b/>
        <i/>
        <color rgb="FF000000"/>
        <sz val="12.0"/>
      </rPr>
      <t xml:space="preserve">Constitutional Values,Fundamental Duties and Education   </t>
    </r>
    <r>
      <rPr>
        <rFont val="Times New Roman"/>
        <b/>
        <i/>
        <color rgb="FF000000"/>
        <sz val="12.0"/>
      </rPr>
      <t xml:space="preserve">                                                                    </t>
    </r>
    <r>
      <rPr>
        <rFont val="Times New Roman"/>
        <b/>
        <i/>
        <color rgb="FF000000"/>
        <sz val="12.0"/>
      </rPr>
      <t>Dr Himanshu Pandey,Professor, NLU Nagpur</t>
    </r>
  </si>
  <si>
    <r>
      <rPr>
        <rFont val="Times New Roman"/>
        <b/>
        <i/>
        <color rgb="FF000000"/>
        <sz val="11.0"/>
      </rPr>
      <t xml:space="preserve">Why EQ matters more than IQ                                                                                                 </t>
    </r>
    <r>
      <rPr>
        <rFont val="Times New Roman"/>
        <b val="0"/>
        <i/>
        <color rgb="FF000000"/>
        <sz val="11.0"/>
      </rPr>
      <t>Dr.Vipul Vyas, Mind Academy, Mumbai</t>
    </r>
  </si>
  <si>
    <r>
      <rPr>
        <rFont val="Times New Roman"/>
        <b/>
        <i/>
        <color rgb="FF000000"/>
        <sz val="12.0"/>
      </rPr>
      <t xml:space="preserve">Service conditions for college teachers in the light of UGC regulation 2018   </t>
    </r>
    <r>
      <rPr>
        <rFont val="&quot;Times New Roman&quot;"/>
        <b/>
        <i/>
        <color rgb="FF000000"/>
        <sz val="12.0"/>
      </rPr>
      <t xml:space="preserve">                                           </t>
    </r>
    <r>
      <rPr>
        <rFont val="Times New Roman"/>
        <b val="0"/>
        <i/>
        <color rgb="FF000000"/>
        <sz val="12.0"/>
      </rPr>
      <t>Dr. Manish Sitlani, Associate professor, IIPS, DAVV, Indore</t>
    </r>
  </si>
  <si>
    <r>
      <rPr>
        <rFont val="&quot;Times New Roman&quot;"/>
        <b/>
        <i/>
        <color rgb="FF000000"/>
        <sz val="11.0"/>
      </rPr>
      <t xml:space="preserve">Chice Based Credit System                        </t>
    </r>
    <r>
      <rPr>
        <rFont val="Times New Roman"/>
        <b val="0"/>
        <i/>
        <color rgb="FF000000"/>
        <sz val="11.0"/>
      </rPr>
      <t>Dr.Karunesh Saxena, Vice Chancellor, Sabgum University, Udaipur</t>
    </r>
  </si>
  <si>
    <r>
      <rPr>
        <rFont val="&quot;Times New Roman&quot;"/>
        <b/>
        <i/>
        <color rgb="FF000000"/>
        <sz val="12.0"/>
      </rPr>
      <t xml:space="preserve">Blended Learning: A new normal in Higher Education                                                                  </t>
    </r>
    <r>
      <rPr>
        <rFont val="Times New Roman"/>
        <b val="0"/>
        <i/>
        <color rgb="FF000000"/>
        <sz val="12.0"/>
      </rPr>
      <t>Dr. Y. Narsimhulu, Director, UGC-HRDC, Central University of Hyderabad</t>
    </r>
  </si>
  <si>
    <r>
      <rPr>
        <rFont val="&quot;Times New Roman&quot;"/>
        <b/>
        <i/>
        <color rgb="FF000000"/>
        <sz val="12.0"/>
      </rPr>
      <t xml:space="preserve">Personality Development of Students </t>
    </r>
    <r>
      <rPr>
        <rFont val="&quot;Times New Roman&quot;"/>
        <b/>
        <i/>
        <color rgb="FF000000"/>
        <sz val="12.0"/>
      </rPr>
      <t xml:space="preserve">               Dr. Sandeep Atre                                     Director CH Edgemaker Indore </t>
    </r>
  </si>
  <si>
    <r>
      <rPr>
        <rFont val="&quot;Times New Roman&quot;"/>
        <b/>
        <i/>
        <color rgb="FF000000"/>
        <sz val="11.0"/>
      </rPr>
      <t xml:space="preserve">Expanding emotional intellengce       </t>
    </r>
    <r>
      <rPr>
        <rFont val="Arial"/>
        <b/>
        <i/>
        <color rgb="FF000000"/>
        <sz val="11.0"/>
      </rPr>
      <t xml:space="preserve">                                                                                             </t>
    </r>
    <r>
      <rPr>
        <rFont val="&quot;Times New Roman&quot;"/>
        <b val="0"/>
        <i/>
        <color rgb="FF000000"/>
        <sz val="11.0"/>
      </rPr>
      <t>Dr.Vipul Vyas, Mind Academy,Mumbai</t>
    </r>
  </si>
  <si>
    <r>
      <rPr>
        <rFont val="Times New Roman"/>
        <b/>
        <i/>
        <color rgb="FF000000"/>
        <sz val="12.0"/>
      </rPr>
      <t xml:space="preserve">Good Publication Practics : UGC CARE    </t>
    </r>
    <r>
      <rPr>
        <rFont val="Times New Roman"/>
        <b/>
        <i/>
        <color rgb="FF000000"/>
        <sz val="12.0"/>
      </rPr>
      <t xml:space="preserve">                                                                       </t>
    </r>
    <r>
      <rPr>
        <rFont val="Times New Roman"/>
        <b/>
        <i/>
        <color rgb="FF000000"/>
        <sz val="12.0"/>
      </rPr>
      <t>Dr. Arun Sidram Kharat, JNU, New Delhi</t>
    </r>
  </si>
  <si>
    <r>
      <rPr>
        <rFont val="Times New Roman"/>
        <b/>
        <i/>
        <color rgb="FF000000"/>
        <sz val="12.0"/>
      </rPr>
      <t xml:space="preserve">     SDG' MDGS -Global FILS : T</t>
    </r>
    <r>
      <rPr>
        <rFont val="Times New Roman"/>
        <b/>
        <i/>
        <color rgb="FF000000"/>
        <sz val="12.0"/>
      </rPr>
      <t xml:space="preserve">arget 2030                             </t>
    </r>
    <r>
      <rPr>
        <rFont val="Times New Roman"/>
        <b/>
        <i/>
        <color rgb="FF000000"/>
        <sz val="12.0"/>
      </rPr>
      <t xml:space="preserve">     </t>
    </r>
    <r>
      <rPr>
        <rFont val="Times New Roman"/>
        <b/>
        <i/>
        <color rgb="FF000000"/>
        <sz val="12.0"/>
      </rPr>
      <t xml:space="preserve">          Prof. D.K.Verma, Professor, Baba Sahib Ambedkar University, Mhow</t>
    </r>
  </si>
  <si>
    <r>
      <rPr>
        <rFont val="Times New Roman"/>
        <b/>
        <i/>
        <color rgb="FF000000"/>
        <sz val="12.0"/>
      </rPr>
      <t xml:space="preserve">     Role of Teachers and HPIs in Sasustainability and Disaster</t>
    </r>
    <r>
      <rPr>
        <rFont val="&quot;Times New Roman&quot;"/>
        <b/>
        <i/>
        <color rgb="FF000000"/>
        <sz val="12.0"/>
      </rPr>
      <t xml:space="preserve"> </t>
    </r>
    <r>
      <rPr>
        <rFont val="Times New Roman"/>
        <b/>
        <i/>
        <color rgb="FF000000"/>
        <sz val="12.0"/>
      </rPr>
      <t>Managment Prof. D.K.Verma, Professor, Baba Sahib Ambedkar Univer</t>
    </r>
    <r>
      <rPr>
        <rFont val="Times New Roman"/>
        <b/>
        <i/>
        <color rgb="FF000000"/>
        <sz val="12.0"/>
      </rPr>
      <t xml:space="preserve">sity, Mhow                                           </t>
    </r>
  </si>
  <si>
    <r>
      <rPr>
        <rFont val="&quot;Times New Roman&quot;"/>
        <b/>
        <i/>
        <color rgb="FF000000"/>
        <sz val="12.0"/>
      </rPr>
      <t>Adjustment Problem Among Students</t>
    </r>
    <r>
      <rPr>
        <rFont val="&quot;Times New Roman&quot;"/>
        <b/>
        <i/>
        <color rgb="FF000000"/>
        <sz val="12.0"/>
      </rPr>
      <t xml:space="preserve">                                       Dr. Sandeep Atre                                                        Director CH Edgemaker Indore </t>
    </r>
  </si>
  <si>
    <t>TEST</t>
  </si>
  <si>
    <r>
      <rPr>
        <rFont val="&quot;Times New Roman&quot;"/>
        <b/>
        <i/>
        <color rgb="FF000000"/>
        <sz val="12.0"/>
      </rPr>
      <t xml:space="preserve">Cyber Laws and Cyber Security for Teachers                                               </t>
    </r>
    <r>
      <rPr>
        <rFont val="&quot;Times New Roman&quot;"/>
        <b val="0"/>
        <i/>
        <color rgb="FF000000"/>
        <sz val="12.0"/>
      </rPr>
      <t>Dr. Gaurav Rawal</t>
    </r>
  </si>
  <si>
    <r>
      <rPr>
        <rFont val="&quot;Times New Roman&quot;"/>
        <b/>
        <i/>
        <color rgb="FF000000"/>
        <sz val="12.0"/>
      </rPr>
      <t>Indore swachchat mission model : a case study</t>
    </r>
    <r>
      <rPr>
        <rFont val="&quot;Times New Roman&quot;"/>
        <b/>
        <i/>
        <color rgb="FF000000"/>
        <sz val="12.0"/>
      </rPr>
      <t xml:space="preserve">        </t>
    </r>
    <r>
      <rPr>
        <rFont val="&quot;Times New Roman&quot;"/>
        <b/>
        <i/>
        <color rgb="FF000000"/>
        <sz val="12.0"/>
      </rPr>
      <t>Shrigopal Jagtap</t>
    </r>
  </si>
  <si>
    <t xml:space="preserve">Valedictory </t>
  </si>
  <si>
    <t>date1</t>
  </si>
  <si>
    <t>time1</t>
  </si>
  <si>
    <t>topic1</t>
  </si>
  <si>
    <t>name</t>
  </si>
  <si>
    <t>college</t>
  </si>
  <si>
    <t>city</t>
  </si>
  <si>
    <t>state</t>
  </si>
  <si>
    <t>email</t>
  </si>
  <si>
    <t>Merged Doc ID - Single session RP</t>
  </si>
  <si>
    <t>Merged Doc URL - Single session RP</t>
  </si>
  <si>
    <t>Link to merged Doc - Single session RP</t>
  </si>
  <si>
    <t>Document Merge Status - Single session RP</t>
  </si>
  <si>
    <r>
      <rPr>
        <rFont val="Times New Roman"/>
        <color rgb="FF000000"/>
        <sz val="12.0"/>
      </rPr>
      <t>Open Educ</t>
    </r>
    <r>
      <rPr>
        <rFont val="Times New Roman"/>
        <color rgb="FF000000"/>
        <sz val="12.0"/>
      </rPr>
      <t>ational Resources</t>
    </r>
  </si>
  <si>
    <t>1D7RAzkqz1BsfH7bETU55AFjP7f0TMgmz</t>
  </si>
  <si>
    <t>https://drive.google.com/file/d/1D7RAzkqz1BsfH7bETU55AFjP7f0TMgmz/view?usp=drivesdk</t>
  </si>
  <si>
    <t>Document successfully created; Document successfully merged; PDF created; !!Error Sending Emails: Invalid email: &lt;&lt;emai&gt;&gt;; Manually run by ugcascindore@gmail.com; Timestamp: Nov 25 2022 4:05 AM</t>
  </si>
  <si>
    <t>1kM1-bxSFkbMSLZ4fcrWXEvSKX8aT5Chq</t>
  </si>
  <si>
    <t>https://drive.google.com/file/d/1kM1-bxSFkbMSLZ4fcrWXEvSKX8aT5Chq/view?usp=drivesdk</t>
  </si>
  <si>
    <t>1M7AggE0jas09taM94vAZmykVaKpoY3qk</t>
  </si>
  <si>
    <t>https://drive.google.com/file/d/1M7AggE0jas09taM94vAZmykVaKpoY3qk/view?usp=drivesdk</t>
  </si>
  <si>
    <r>
      <rPr>
        <rFont val="Times New Roman"/>
        <color rgb="FF000000"/>
        <sz val="12.0"/>
      </rPr>
      <t>Open Educ</t>
    </r>
    <r>
      <rPr>
        <rFont val="Times New Roman"/>
        <color rgb="FF000000"/>
        <sz val="12.0"/>
      </rPr>
      <t>ational Resources</t>
    </r>
  </si>
  <si>
    <t>19Ap8q8scXXy1ZxIg7xEqiPNWFoO_x4sZ</t>
  </si>
  <si>
    <t>https://drive.google.com/file/d/19Ap8q8scXXy1ZxIg7xEqiPNWFoO_x4sZ/view?usp=drivesdk</t>
  </si>
  <si>
    <t>Document successfully created; Document successfully merged; PDF created; !!Error Sending Emails: Invalid email: &lt;&lt;emai&gt;&gt;; Manually run by ugcascindore@gmail.com; Timestamp: Nov 25 2022 4:07 AM</t>
  </si>
  <si>
    <t>1C8GXBWzxld2Dhk8X8fJeQKE_Z1_Tb-X0</t>
  </si>
  <si>
    <t>https://drive.google.com/file/d/1C8GXBWzxld2Dhk8X8fJeQKE_Z1_Tb-X0/view?usp=drivesdk</t>
  </si>
  <si>
    <t>1im1TbIS1aoRKdcqloXu9A3_Mqvnup_Kb</t>
  </si>
  <si>
    <t>https://drive.google.com/file/d/1im1TbIS1aoRKdcqloXu9A3_Mqvnup_Kb/view?usp=drivesdk</t>
  </si>
  <si>
    <r>
      <rPr>
        <rFont val="Times New Roman"/>
        <color rgb="FF000000"/>
        <sz val="12.0"/>
      </rPr>
      <t>Open Educ</t>
    </r>
    <r>
      <rPr>
        <rFont val="Times New Roman"/>
        <color rgb="FF000000"/>
        <sz val="12.0"/>
      </rPr>
      <t>ational Resources</t>
    </r>
  </si>
  <si>
    <t>1XPmwZSHnQx4FsHzUFAor53QtLiu6XSEo</t>
  </si>
  <si>
    <t>https://drive.google.com/file/d/1XPmwZSHnQx4FsHzUFAor53QtLiu6XSEo/view?usp=drivesdk</t>
  </si>
  <si>
    <t>Document successfully created; Document successfully merged; PDF created; Emails Sent: [To: pradeepmsr@yahoo.co.in]; Manually run by ugcascindore@gmail.com; Timestamp: Nov 25 2022 4:10 AM</t>
  </si>
  <si>
    <t>1ygMCyS87rlzjK7b_v7VwSE33CqbwTXxy</t>
  </si>
  <si>
    <t>https://drive.google.com/file/d/1ygMCyS87rlzjK7b_v7VwSE33CqbwTXxy/view?usp=drivesdk</t>
  </si>
  <si>
    <t>Document successfully created; Document successfully merged; PDF created; Emails Sent: [To: m.vasim.khan@gmail.com]; Manually run by ugcascindore@gmail.com; Timestamp: Nov 25 2022 4:10 AM</t>
  </si>
  <si>
    <t>1aZuSg0Vvx9tQT6FUZWCVO74I3naVsiwG</t>
  </si>
  <si>
    <t>https://drive.google.com/file/d/1aZuSg0Vvx9tQT6FUZWCVO74I3naVsiwG/view?usp=drivesdk</t>
  </si>
  <si>
    <t>Document successfully created; Document successfully merged; PDF created; Emails Sent: [To: drsatishkbhatra@gmail.com]; Manually run by ugcascindore@gmail.com; Timestamp: Nov 25 2022 4:10 AM</t>
  </si>
  <si>
    <t>1BKFy6vjrZnUDkk1-KH_hcMzuGo-0Szp_</t>
  </si>
  <si>
    <t>https://drive.google.com/file/d/1BKFy6vjrZnUDkk1-KH_hcMzuGo-0Szp_/view?usp=drivesdk</t>
  </si>
  <si>
    <t>Document successfully created; Document successfully merged; PDF created; Emails Sent: [To: raviahuja1984@gmail.com]; Manually run by ugcascindore@gmail.com; Timestamp: Dec 1 2022 11:56 PM</t>
  </si>
  <si>
    <t>1r0xR9N_gainkxBWykq5GZTeK6Awchl8T</t>
  </si>
  <si>
    <t>https://drive.google.com/file/d/1r0xR9N_gainkxBWykq5GZTeK6Awchl8T/view?usp=drivesdk</t>
  </si>
  <si>
    <t>Document successfully created; Document successfully merged; PDF created; Emails Sent: [To: director@svimi.org]; Manually run by ugcascindore@gmail.com; Timestamp: Dec 1 2022 11:56 PM</t>
  </si>
  <si>
    <t>1R1ecPEsJwKlGc9bYcXF1ggzPPdDoOntP</t>
  </si>
  <si>
    <t>https://drive.google.com/file/d/1R1ecPEsJwKlGc9bYcXF1ggzPPdDoOntP/view?usp=drivesdk</t>
  </si>
  <si>
    <t>Document successfully created; Document successfully merged; PDF created; Emails Sent: [To: anilduttamishra@gmail.com]; Manually run by ugcascindore@gmail.com; Timestamp: Dec 1 2022 11:56 PM</t>
  </si>
  <si>
    <t>1gRSG8dJbmrCRx2ub7xnUtGy4P9igdyID</t>
  </si>
  <si>
    <t>https://drive.google.com/file/d/1gRSG8dJbmrCRx2ub7xnUtGy4P9igdyID/view?usp=drivesdk</t>
  </si>
  <si>
    <t>Document successfully created; Document successfully merged; PDF created; Emails Sent: [To: karlifescience@gmail.com]; Manually run by ugcascindore@gmail.com; Timestamp: Dec 1 2022 11:56 PM</t>
  </si>
  <si>
    <t>School of Economics, D.A.V.V, Indore (M.P.)</t>
  </si>
  <si>
    <t>1UN50BboyXrXgxnnbU4amhXP3hQ475LTO</t>
  </si>
  <si>
    <t>https://drive.google.com/file/d/1UN50BboyXrXgxnnbU4amhXP3hQ475LTO/view?usp=drivesdk</t>
  </si>
  <si>
    <t>Document successfully created; Document successfully merged; PDF created; Emails Sent: [To: pnmishra@hotmail.com]; Manually run by ugcascindore@gmail.com; Timestamp: Dec 1 2022 11:56 PM</t>
  </si>
  <si>
    <t>1BrcompViWnpfgR1FqpWL6FuX96RbuT3w</t>
  </si>
  <si>
    <t>https://drive.google.com/file/d/1BrcompViWnpfgR1FqpWL6FuX96RbuT3w/view?usp=drivesdk</t>
  </si>
  <si>
    <t>Document successfully created; Document successfully merged; PDF created; Emails Sent: [To: shamaahamdani@gmail.com]; Manually run by ugcascindore@gmail.com; Timestamp: Dec 1 2022 11:56 PM</t>
  </si>
  <si>
    <t>NAAC</t>
  </si>
  <si>
    <t>12FXvr3gDD0FOb7_AaDG8bFIoXJep1xiT</t>
  </si>
  <si>
    <t>https://drive.google.com/file/d/12FXvr3gDD0FOb7_AaDG8bFIoXJep1xiT/view?usp=drivesdk</t>
  </si>
  <si>
    <t>Document successfully created; Document successfully merged; PDF created; Emails Sent: [To: shyamindanaac@gmail.com]; Manually run by ugcascindore@gmail.com; Timestamp: Dec 1 2022 11:57 PM</t>
  </si>
  <si>
    <r>
      <rPr>
        <rFont val="Times New Roman"/>
        <color rgb="FF000000"/>
        <sz val="12.0"/>
      </rPr>
      <t xml:space="preserve"> Strategies for Teachers to Keep updated with Academic Developme</t>
    </r>
    <r>
      <rPr>
        <rFont val="Times New Roman"/>
        <color rgb="FF000000"/>
        <sz val="12.0"/>
      </rPr>
      <t xml:space="preserve">nt </t>
    </r>
  </si>
  <si>
    <t>1oZIv4IqHWUl6Oa9CVJrUGkJfksJHbrlb</t>
  </si>
  <si>
    <t>https://drive.google.com/file/d/1oZIv4IqHWUl6Oa9CVJrUGkJfksJHbrlb/view?usp=drivesdk</t>
  </si>
  <si>
    <t>Document successfully created; Document successfully merged; PDF created; Emails Sent: [To: prateek@iift.edu,prateekm@hotmail.com]; Manually run by ugcascindore@gmail.com; Timestamp: Dec 2 2022 12:21 AM</t>
  </si>
  <si>
    <t>1uPHBFR5i0BL62R2gCICtJCBbwfqEbqHC</t>
  </si>
  <si>
    <t>https://drive.google.com/file/d/1uPHBFR5i0BL62R2gCICtJCBbwfqEbqHC/view?usp=drivesdk</t>
  </si>
  <si>
    <t>Document successfully created; Document successfully merged; PDF created; Emails Sent: [To: arunkharat2007@gmail.com]; Manually run by ugcascindore@gmail.com; Timestamp: Dec 2 2022 12:21 AM</t>
  </si>
  <si>
    <t>1UCzdvyQbpXa43078k-KBwdpD8mNEAUnJ</t>
  </si>
  <si>
    <t>https://drive.google.com/file/d/1UCzdvyQbpXa43078k-KBwdpD8mNEAUnJ/view?usp=drivesdk</t>
  </si>
  <si>
    <t>Document successfully created; Document successfully merged; PDF created; Emails Sent: [To: misragirishwar@gmail.com]; Manually run by ugcascindore@gmail.com; Timestamp: Dec 2 2022 2:46 AM</t>
  </si>
  <si>
    <t>1MZZxQnGLBg-SOSGvgJ2xgHCMBfDzZOew</t>
  </si>
  <si>
    <t>https://drive.google.com/file/d/1MZZxQnGLBg-SOSGvgJ2xgHCMBfDzZOew/view?usp=drivesdk</t>
  </si>
  <si>
    <t>Document successfully created; Document successfully merged; PDF created; Emails Sent: [To: hydroexplore@yahoo.co.in]; Manually run by ugcascindore@gmail.com; Timestamp: Dec 2 2022 2:46 AM</t>
  </si>
  <si>
    <t>1Dgg2TPlwNetqY3MSkp3haxu-s8ppLzVg</t>
  </si>
  <si>
    <t>https://drive.google.com/file/d/1Dgg2TPlwNetqY3MSkp3haxu-s8ppLzVg/view?usp=drivesdk</t>
  </si>
  <si>
    <t>Document successfully created; Document successfully merged; PDF created; Emails Sent: [To: ynarasimhulu59@gmail.com]; Manually run by ugcascindore@gmail.com; Timestamp: Dec 5 2022 1:26 AM</t>
  </si>
  <si>
    <t>1mnfjGOpg_GSJyURJkfEal3yWv-v4q7QV</t>
  </si>
  <si>
    <t>https://drive.google.com/file/d/1mnfjGOpg_GSJyURJkfEal3yWv-v4q7QV/view?usp=drivesdk</t>
  </si>
  <si>
    <t>Document successfully created; Document successfully merged; PDF created; Emails Sent: [To: hydroexplore@yahoo.co.in]; Manually run by ugcascindore@gmail.com; Timestamp: Dec 5 2022 3:28 AM</t>
  </si>
  <si>
    <t>1msDEOD8VnQwgfUrp3R8Efy6e17FtMRcj</t>
  </si>
  <si>
    <t>https://drive.google.com/file/d/1msDEOD8VnQwgfUrp3R8Efy6e17FtMRcj/view?usp=drivesdk</t>
  </si>
  <si>
    <t>Document successfully created; Document successfully merged; PDF created; Emails Sent: [To: misragirishwar@gmail.com]; Manually run by ugcascindore@gmail.com; Timestamp: Dec 7 2022 5:59 AM</t>
  </si>
  <si>
    <t>1pcVUnvjkH-hSNDN_sK0uxpHZd9v2AQtY</t>
  </si>
  <si>
    <t>https://drive.google.com/file/d/1pcVUnvjkH-hSNDN_sK0uxpHZd9v2AQtY/view?usp=drivesdk</t>
  </si>
  <si>
    <t>Document successfully created; Document successfully merged; PDF created; Emails Sent: [To: brsmsuh@gmail.com]; Manually run by ugcascindore@gmail.com; Timestamp: Dec 7 2022 5:59 AM</t>
  </si>
  <si>
    <t>1vlOjQbQln-aXI8NbGAmaNTKz1N_gFMux</t>
  </si>
  <si>
    <t>https://drive.google.com/file/d/1vlOjQbQln-aXI8NbGAmaNTKz1N_gFMux/view?usp=drivesdk</t>
  </si>
  <si>
    <t>Document successfully created; Document successfully merged; PDF created; Emails Sent: [To: tushar.banerjee@gmail.com]; Manually run by ugcascindore@gmail.com; Timestamp: Dec 7 2022 5:59 AM</t>
  </si>
  <si>
    <t>1zLsRejyjq0a18sCza5Q0pkIdO_8aAPMf</t>
  </si>
  <si>
    <t>https://drive.google.com/file/d/1zLsRejyjq0a18sCza5Q0pkIdO_8aAPMf/view?usp=drivesdk</t>
  </si>
  <si>
    <t>Document successfully created; Document successfully merged; PDF created; Emails Sent: [To: ilnraocsi@gmail.com,iln.rao@cyberpeace.net]; Manually run by ugcascindore@gmail.com; Timestamp: Dec 11 2022 10:25 PM</t>
  </si>
  <si>
    <t>1vegVi2n2uVdqUC4fX91krQONvB6YQCsu</t>
  </si>
  <si>
    <t>https://drive.google.com/file/d/1vegVi2n2uVdqUC4fX91krQONvB6YQCsu/view?usp=drivesdk</t>
  </si>
  <si>
    <t>Document successfully created; Document successfully merged; PDF created; Emails Sent: [To: shireeshsingh1982@gmail.com]; Manually run by ugcascindore@gmail.com; Timestamp: Dec 11 2022 10:37 PM</t>
  </si>
  <si>
    <t>1LylQH8zMRppbyaHUR27JDfNOCGpcCgMG</t>
  </si>
  <si>
    <t>https://drive.google.com/file/d/1LylQH8zMRppbyaHUR27JDfNOCGpcCgMG/view?usp=drivesdk</t>
  </si>
  <si>
    <t>Document successfully created; Document successfully merged; PDF created; Emails Sent: [To: director@pimrindore.ac.in]; Manually run by ugcascindore@gmail.com; Timestamp: Dec 13 2022 7:16 AM</t>
  </si>
  <si>
    <t>1mGyehYI8fVYWrCPScWV0RmLBFhYfBcWt</t>
  </si>
  <si>
    <t>https://drive.google.com/file/d/1mGyehYI8fVYWrCPScWV0RmLBFhYfBcWt/view?usp=drivesdk</t>
  </si>
  <si>
    <t>Document successfully created; Document successfully merged; PDF created; Emails Sent: [To: andysinghai@gmail.com]; Manually run by ugcascindore@gmail.com; Timestamp: Dec 13 2022 7:16 AM</t>
  </si>
  <si>
    <t>1jbEaAFLOcM_R2ymBGIs0i_gziJS62ei-</t>
  </si>
  <si>
    <t>https://drive.google.com/file/d/1jbEaAFLOcM_R2ymBGIs0i_gziJS62ei-/view?usp=drivesdk</t>
  </si>
  <si>
    <t>Document successfully created; Document successfully merged; PDF created; Emails Sent: [To: karlifescience@gmail.com]; Manually run by ugcascindore@gmail.com; Timestamp: Dec 15 2022 2:29 AM</t>
  </si>
  <si>
    <t xml:space="preserve">Any Topic other than Strategic Management pertaining to Module 10 </t>
  </si>
  <si>
    <t>Indian Institute of Management - Indore</t>
  </si>
  <si>
    <t>19re0XYO4AzzMA983qIltiE9MkBrPxWmL</t>
  </si>
  <si>
    <t>https://drive.google.com/file/d/19re0XYO4AzzMA983qIltiE9MkBrPxWmL/view?usp=drivesdk</t>
  </si>
  <si>
    <t>Document successfully created; Document successfully merged; PDF created; Emails Sent: [To: srinivasg@iimidr.ac.in]; Manually run by ugcascindore@gmail.com; Timestamp: Dec 19 2022 5:08 AM</t>
  </si>
  <si>
    <t>1RsaoUY9K7EFu5p-a8tR0N3uELnIt_ezG</t>
  </si>
  <si>
    <t>https://drive.google.com/file/d/1RsaoUY9K7EFu5p-a8tR0N3uELnIt_ezG/view?usp=drivesdk</t>
  </si>
  <si>
    <t>Document successfully created; Document successfully merged; PDF created; Emails Sent: [To: srakela68@gmail.com]; Manually run by ugcascindore@gmail.com; Timestamp: Dec 21 2022 1:21 AM</t>
  </si>
  <si>
    <t>1VdHLXqn7_Y5NsxybKFeK4EtlmtsSoyHA</t>
  </si>
  <si>
    <t>https://drive.google.com/file/d/1VdHLXqn7_Y5NsxybKFeK4EtlmtsSoyHA/view?usp=drivesdk</t>
  </si>
  <si>
    <t>Document successfully created; Document successfully merged; PDF created; Emails Sent: [To: rakesh.bhandari@sangamuniversity.ac.in]; Manually run by ugcascindore@gmail.com; Timestamp: Dec 21 2022 1:21 AM</t>
  </si>
  <si>
    <t>1fGGtUAcjva8Rz1pcYCnW0ECJLqlJJz4m</t>
  </si>
  <si>
    <t>https://drive.google.com/file/d/1fGGtUAcjva8Rz1pcYCnW0ECJLqlJJz4m/view?usp=drivesdk</t>
  </si>
  <si>
    <t>Document successfully created; Document successfully merged; PDF created; Emails Sent: [To: Markandayahuja@gmail.com]; Manually run by ugcascindore@gmail.com; Timestamp: Dec 22 2022 6:56 AM</t>
  </si>
  <si>
    <t>1dhBFTid4V6YWlCOeYb0mCu53j9K8V6NQ</t>
  </si>
  <si>
    <t>https://drive.google.com/file/d/1dhBFTid4V6YWlCOeYb0mCu53j9K8V6NQ/view?usp=drivesdk</t>
  </si>
  <si>
    <t>Document successfully created; Document successfully merged; PDF created; Emails Sent: [To: sk_bawa2001@yahoo.co.in]; Manually run by ugcascindore@gmail.com; Timestamp: Dec 28 2022 12:03 PM</t>
  </si>
  <si>
    <t>date2</t>
  </si>
  <si>
    <t>time2</t>
  </si>
  <si>
    <t>topic2</t>
  </si>
  <si>
    <t>Merged Doc ID - Double session RP</t>
  </si>
  <si>
    <t>Merged Doc URL - Double session RP</t>
  </si>
  <si>
    <t>Link to merged Doc - Double session RP</t>
  </si>
  <si>
    <t>Document Merge Status - Double session RP</t>
  </si>
  <si>
    <r>
      <rPr>
        <rFont val="Times New Roman"/>
        <color rgb="FF000000"/>
        <sz val="12.0"/>
      </rPr>
      <t>MOODLE registration and MOODLE App instal</t>
    </r>
    <r>
      <rPr>
        <rFont val="Times New Roman"/>
        <color rgb="FF000000"/>
        <sz val="12.0"/>
      </rPr>
      <t>lation</t>
    </r>
  </si>
  <si>
    <t>1ktnn77NK4jnSsuifIyCuldqimYak8LDS</t>
  </si>
  <si>
    <t>https://drive.google.com/file/d/1ktnn77NK4jnSsuifIyCuldqimYak8LDS/view?usp=drivesdk</t>
  </si>
  <si>
    <t>Document successfully created; Document successfully merged; PDF created; Emails Sent: [To: Bishla@aud.ac.in]; Manually run by ugcascindore@gmail.com; Timestamp: Nov 25 2022 4:06 AM</t>
  </si>
  <si>
    <r>
      <rPr>
        <rFont val="Times New Roman"/>
        <color rgb="FF000000"/>
        <sz val="12.0"/>
      </rPr>
      <t>Video creation and video ed</t>
    </r>
    <r>
      <rPr>
        <rFont val="Times New Roman"/>
        <color rgb="FF000000"/>
        <sz val="12.0"/>
      </rPr>
      <t>iting</t>
    </r>
  </si>
  <si>
    <t>1jsuJIv-d53HtajLLwar9vck37PuBtN8v</t>
  </si>
  <si>
    <t>https://drive.google.com/file/d/1jsuJIv-d53HtajLLwar9vck37PuBtN8v/view?usp=drivesdk</t>
  </si>
  <si>
    <t>Document successfully created; Document successfully merged; PDF created; Emails Sent: [To: getjoshith@gmail.com]; Manually run by ugcascindore@gmail.com; Timestamp: Nov 25 2022 4:06 AM</t>
  </si>
  <si>
    <r>
      <rPr>
        <rFont val="Times New Roman"/>
        <color rgb="FF000000"/>
        <sz val="12.0"/>
      </rPr>
      <t>New Educa</t>
    </r>
    <r>
      <rPr>
        <rFont val="Times New Roman"/>
        <color rgb="FF000000"/>
        <sz val="12.0"/>
      </rPr>
      <t>tion Policy 2020</t>
    </r>
  </si>
  <si>
    <t>18M56ugKQccyvcSk7VSGqe_DSged_RJnR</t>
  </si>
  <si>
    <t>https://drive.google.com/file/d/18M56ugKQccyvcSk7VSGqe_DSged_RJnR/view?usp=drivesdk</t>
  </si>
  <si>
    <t>Document successfully created; Document successfully merged; PDF created; Emails Sent: [To: cbsharma01@gmail.com]; Manually run by ugcascindore@gmail.com; Timestamp: Nov 25 2022 4:06 AM</t>
  </si>
  <si>
    <t>1UEserf3HSSaTZWBuQ7ixxdfx0jeqGP7B</t>
  </si>
  <si>
    <t>https://drive.google.com/file/d/1UEserf3HSSaTZWBuQ7ixxdfx0jeqGP7B/view?usp=drivesdk</t>
  </si>
  <si>
    <t>Document successfully created; Document successfully merged; PDF created; Emails Sent: [To: ksrinivas@niepa.ac.in]; Manually run by ugcascindore@gmail.com; Timestamp: Nov 25 2022 4:06 AM</t>
  </si>
  <si>
    <t>11U-e8y4t0tajKu3XBr33dQjU-svgc1NE</t>
  </si>
  <si>
    <t>https://drive.google.com/file/d/11U-e8y4t0tajKu3XBr33dQjU-svgc1NE/view?usp=drivesdk</t>
  </si>
  <si>
    <t>Document successfully created; Document successfully merged; PDF created; Emails Sent: [To: kkant67@gmail.com]; Manually run by ugcascindore@gmail.com; Timestamp: Dec 2 2022 12:03 AM</t>
  </si>
  <si>
    <t>15amM_FR1CJZCC12KGBCX_2S8EiZhhVDp</t>
  </si>
  <si>
    <t>https://drive.google.com/file/d/15amM_FR1CJZCC12KGBCX_2S8EiZhhVDp/view?usp=drivesdk</t>
  </si>
  <si>
    <t>Document successfully created; Document successfully merged; PDF created; Emails Sent: [To: vineeta.saluja@mangalayatan.ac.in]; Manually run by ugcascindore@gmail.com; Timestamp: Dec 2 2022 12:03 AM</t>
  </si>
  <si>
    <t>1P587xlYH31n5RaZ0Bw_Z8mE4Y37jJ1Mw</t>
  </si>
  <si>
    <t>https://drive.google.com/file/d/1P587xlYH31n5RaZ0Bw_Z8mE4Y37jJ1Mw/view?usp=drivesdk</t>
  </si>
  <si>
    <t>Document successfully created; Document successfully merged; PDF created; Emails Sent: [To: pratima_jain@pimrindore.ac.in]; Manually run by ugcascindore@gmail.com; Timestamp: Dec 2 2022 12:04 AM</t>
  </si>
  <si>
    <t>1BcUACFa5PaUAD8DoC1gKmE9AL_NOyXwv</t>
  </si>
  <si>
    <t>https://drive.google.com/file/d/1BcUACFa5PaUAD8DoC1gKmE9AL_NOyXwv/view?usp=drivesdk</t>
  </si>
  <si>
    <t>Document successfully created; Document successfully merged; PDF created; Emails Sent: [To: vyasvipul29@gmail.com,contact@drvipulvyas.com]; Manually run by ugcascindore@gmail.com; Timestamp: Dec 2 2022 12:04 AM</t>
  </si>
  <si>
    <t xml:space="preserve">Partcipation-Centric Learning </t>
  </si>
  <si>
    <t>Case Method of Teaching</t>
  </si>
  <si>
    <t>1i5jZ5kH4c4tpDn5V6eiTjzji5UVsxTL1</t>
  </si>
  <si>
    <t>https://drive.google.com/file/d/1i5jZ5kH4c4tpDn5V6eiTjzji5UVsxTL1/view?usp=drivesdk</t>
  </si>
  <si>
    <t>Document successfully created; Document successfully merged; PDF created; Emails Sent: [To: rajeshwarin@mlsu.ac.in]; Manually run by ugcascindore@gmail.com; Timestamp: Dec 2 2022 12:04 AM</t>
  </si>
  <si>
    <t>1zZey295tDdAF79pR1dDHt7iRyMMYejzq</t>
  </si>
  <si>
    <t>https://drive.google.com/file/d/1zZey295tDdAF79pR1dDHt7iRyMMYejzq/view?usp=drivesdk</t>
  </si>
  <si>
    <t>Document successfully created; Document successfully merged; PDF created; Emails Sent: [To: karuneshsaxena@gmail.com]; Manually run by ugcascindore@gmail.com; Timestamp: Dec 5 2022 3:35 AM</t>
  </si>
  <si>
    <t>1-XyRbGnnQskjc2BZQKiTZBX2aIzZH1SR</t>
  </si>
  <si>
    <t>https://drive.google.com/file/d/1-XyRbGnnQskjc2BZQKiTZBX2aIzZH1SR/view?usp=drivesdk</t>
  </si>
  <si>
    <t>Document successfully created; Document successfully merged; PDF created; Emails Sent: [To: msitlani1@yahoo.com,msitlani.iips@dauniv.ac.in]; Manually run by ugcascindore@gmail.com; Timestamp: Dec 7 2022 6:00 AM</t>
  </si>
  <si>
    <t>14EmlkiC4tUD9Znwg-MKBTnQAbf9lr1r-</t>
  </si>
  <si>
    <t>https://drive.google.com/file/d/14EmlkiC4tUD9Znwg-MKBTnQAbf9lr1r-/view?usp=drivesdk</t>
  </si>
  <si>
    <t>Document successfully created; Document successfully merged; PDF created; Emails Sent: [To: drsandeepatre@gmail.com]; Manually run by ugcascindore@gmail.com; Timestamp: Dec 7 2022 6:00 AM</t>
  </si>
  <si>
    <t>1DzeWSt4ZUCQpQytDCiJAM-NFJmeEEkNU</t>
  </si>
  <si>
    <t>https://drive.google.com/file/d/1DzeWSt4ZUCQpQytDCiJAM-NFJmeEEkNU/view?usp=drivesdk</t>
  </si>
  <si>
    <t>Document successfully created; Document successfully merged; PDF created; Emails Sent: [To: nisha.davv@gmail.com]; Manually run by ugcascindore@gmail.com; Timestamp: Dec 7 2022 6:00 AM</t>
  </si>
  <si>
    <t>1Plo8WoqQp5M-7811_TgQ1Yb1O-hqY5YC</t>
  </si>
  <si>
    <t>https://drive.google.com/file/d/1Plo8WoqQp5M-7811_TgQ1Yb1O-hqY5YC/view?usp=drivesdk</t>
  </si>
  <si>
    <t>Document successfully created; Document successfully merged; PDF created; Emails Sent: [To: prof.muzammil@gmail.com,mmuzammil@rediffmail.com]; Manually run by ugcascindore@gmail.com; Timestamp: Dec 13 2022 7:15 AM</t>
  </si>
  <si>
    <t>1v8-HDZ6w_T9GJO2f_T5TqXLATFJYdVtb</t>
  </si>
  <si>
    <t>https://drive.google.com/file/d/1v8-HDZ6w_T9GJO2f_T5TqXLATFJYdVtb/view?usp=drivesdk</t>
  </si>
  <si>
    <t>Document successfully created; Document successfully merged; PDF created; Emails Sent: [To: nagpalshafali@gmail.com]; Manually run by ugcascindore@gmail.com; Timestamp: Dec 15 2022 2:32 AM</t>
  </si>
  <si>
    <t>1fv1JFjmTiUTRigjgKAa2Z_rC1thNn7NA</t>
  </si>
  <si>
    <t>https://drive.google.com/file/d/1fv1JFjmTiUTRigjgKAa2Z_rC1thNn7NA/view?usp=drivesdk</t>
  </si>
  <si>
    <t>Document successfully created; Document successfully merged; PDF created; Emails Sent: [To: himanshupandeyslaw@nlunagpur.ac.in]; Manually run by ugcascindore@gmail.com; Timestamp: Dec 15 2022 2:33 AM</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</si>
  <si>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</si>
  <si>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</si>
  <si>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</si>
  <si>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</si>
  <si>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</si>
  <si>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</si>
  <si>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</si>
  <si>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</si>
  <si>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</si>
  <si>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</si>
  <si>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</si>
  <si>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</si>
  <si>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</si>
  <si>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</si>
  <si>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</si>
  <si>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</si>
  <si>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</si>
  <si>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</si>
  <si>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</si>
  <si>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</si>
  <si>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</si>
  <si>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</si>
  <si>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</si>
  <si>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</si>
  <si>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</si>
  <si>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</si>
  <si>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</si>
  <si>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</si>
  <si>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</si>
  <si>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_1669366983632</t>
  </si>
  <si>
    <t>Single session RP</t>
  </si>
  <si>
    <t>1X0tB3ilzOoR1uncdz7fc83njyiLuSX5Mvpxekhu5Xnk</t>
  </si>
  <si>
    <t>&lt;&lt;name&gt;&gt;_invitation letter</t>
  </si>
  <si>
    <t>PDF</t>
  </si>
  <si>
    <t>["1_IS_74S-zpcHy63Xo2hh1pEuFXLTV_TC"]</t>
  </si>
  <si>
    <t>[]</t>
  </si>
  <si>
    <t>MULTIPLE_OUTPUT</t>
  </si>
  <si>
    <t>[{"tag":"name","type":"STANDARD","details":{"isUnmapped":false,"headerMap":"name"}},{"tag":"college","type":"STANDARD","details":{"isUnmapped":false,"headerMap":"college"}},{"tag":"city","type":"STANDARD","details":{"isUnmapped":false,"headerMap":"city"}},{"tag":"state","type":"STANDARD","details":{"isUnmapped":false,"headerMap":"state"}},{"tag":"topic1","type":"STANDARD","details":{"isUnmapped":false,"headerMap":"topic1"}},{"tag":"date1","type":"STANDARD","details":{"isUnmapped":false,"headerMap":"date1"}},{"tag":"time1","type":"STANDARD","details":{"isUnmapped":false,"headerMap":"time1"}}]</t>
  </si>
  <si>
    <t>&lt;&lt;email&gt;&gt;</t>
  </si>
  <si>
    <t>Invitation Letter for  6th Faculty Induction Programme (FIP) (Guru Dakshata) at UGC HRDC Indore</t>
  </si>
  <si>
    <t>Greetings for the day 
Dear &lt;&lt;name&gt;&gt;
We are glad to invite you for delivering an online lecture in the 6th Faculty Induction Programme (FIP) (Guru Dakshata) from 06/12/2022 to 02/01/2023. Kindly find the enclosed invitation letter for your lecture. Joining link for the session will be shared you will one day prior to your session.
PFA</t>
  </si>
  <si>
    <t>_1669367080318</t>
  </si>
  <si>
    <t>Double session RP</t>
  </si>
  <si>
    <t>1w8e1yrnsuKMUhldsOBnNZU_V3H0goVutM2FICRWA3jY</t>
  </si>
  <si>
    <t>[{"type":"STANDARD","details":{"isUnmapped":false,"headerMap":"name"},"tag":"name"},{"type":"STANDARD","details":{"isUnmapped":false,"headerMap":"college"},"tag":"college"},{"type":"STANDARD","details":{"isUnmapped":false,"headerMap":"city"},"tag":"city"},{"type":"STANDARD","details":{"isUnmapped":false,"headerMap":"state"},"tag":"state"},{"type":"STANDARD","details":{"isUnmapped":false,"headerMap":"topic1"},"tag":"topic1"},{"type":"STANDARD","details":{"isUnmapped":false,"headerMap":"date1"},"tag":"date1"},{"type":"STANDARD","details":{"isUnmapped":false,"headerMap":"time1"},"tag":"time1"},{"type":"STANDARD","details":{"isUnmapped":false,"headerMap":"topic2"},"tag":"topic2"},{"type":"STANDARD","details":{"isUnmapped":false,"headerMap":"date2"},"tag":"date2"},{"type":"STANDARD","details":{"isUnmapped":false,"headerMap":"time2"},"tag":"time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</si>
</sst>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quot;, &quot;mmmm&quot; &quot;d&quot;, &quot;yyyy"/>
    <numFmt numFmtId="165" formatCode="d&quot;-&quot;mm&quot;-&quot;yyyy"/>
  </numFmts>
  <fonts count="69">
    <font>
      <sz val="10.0"/>
      <color rgb="FF000000"/>
      <name val="Arial"/>
      <scheme val="minor"/>
    </font>
    <font>
      <b/>
      <sz val="12.0"/>
      <color rgb="FF000000"/>
      <name val="Times New Roman"/>
    </font>
    <font>
      <b/>
      <u/>
      <sz val="12.0"/>
      <color rgb="FF000000"/>
      <name val="Times New Roman"/>
    </font>
    <font/>
    <font>
      <b/>
      <u/>
      <sz val="12.0"/>
      <color rgb="FF000000"/>
      <name val="Times New Roman"/>
    </font>
    <font>
      <sz val="12.0"/>
      <color rgb="FF000000"/>
      <name val="Times New Roman"/>
    </font>
    <font>
      <i/>
      <sz val="12.0"/>
      <color rgb="FF000000"/>
      <name val="Times New Roman"/>
    </font>
    <font>
      <b/>
      <i/>
      <sz val="12.0"/>
      <color rgb="FF000000"/>
      <name val="Times New Roman"/>
    </font>
    <font>
      <color theme="1"/>
      <name val="Arial"/>
      <scheme val="minor"/>
    </font>
    <font>
      <i/>
      <color rgb="FF000000"/>
      <name val="Times New Roman"/>
    </font>
    <font>
      <color theme="1"/>
      <name val="Arial"/>
    </font>
    <font>
      <b/>
      <sz val="16.0"/>
      <color theme="1"/>
      <name val="&quot;Times New Roman&quot;"/>
    </font>
    <font>
      <b/>
      <u/>
      <sz val="12.0"/>
      <color rgb="FF0000FF"/>
      <name val="Times New Roman"/>
    </font>
    <font>
      <b/>
      <sz val="12.0"/>
      <color theme="1"/>
      <name val="Times New Roman"/>
    </font>
    <font>
      <b/>
      <sz val="12.0"/>
      <color rgb="FF212121"/>
      <name val="Times New Roman"/>
    </font>
    <font>
      <sz val="12.0"/>
      <color theme="1"/>
      <name val="Times New Roman"/>
    </font>
    <font>
      <sz val="10.0"/>
      <color theme="1"/>
      <name val="&quot;Times New Roman&quot;"/>
    </font>
    <font>
      <sz val="10.0"/>
      <color theme="1"/>
      <name val="Times New Roman"/>
    </font>
    <font>
      <b/>
      <sz val="12.0"/>
      <color theme="1"/>
      <name val="&quot;Times New Roman&quot;"/>
    </font>
    <font>
      <sz val="12.0"/>
      <color theme="1"/>
      <name val="&quot;Times New Roman&quot;"/>
    </font>
    <font>
      <sz val="12.0"/>
      <color rgb="FF212121"/>
      <name val="Times New Roman"/>
    </font>
    <font>
      <sz val="12.0"/>
      <color rgb="FF202124"/>
      <name val="Times New Roman"/>
    </font>
    <font>
      <sz val="11.0"/>
      <color rgb="FF000000"/>
      <name val="&quot;Times New Roman&quot;"/>
    </font>
    <font>
      <b/>
      <color theme="1"/>
      <name val="&quot;Times New Roman&quot;"/>
    </font>
    <font>
      <sz val="10.0"/>
      <color rgb="FF000000"/>
      <name val="Times New Roman"/>
    </font>
    <font>
      <sz val="10.0"/>
      <color rgb="FF212121"/>
      <name val="Times New Roman"/>
    </font>
    <font>
      <sz val="10.0"/>
      <color rgb="FF1F1F1F"/>
      <name val="Times New Roman"/>
    </font>
    <font>
      <b/>
      <sz val="11.0"/>
      <color theme="1"/>
      <name val="&quot;Times New Roman&quot;"/>
    </font>
    <font>
      <sz val="11.0"/>
      <color theme="1"/>
      <name val="&quot;Times New Roman&quot;"/>
    </font>
    <font>
      <sz val="11.0"/>
      <color rgb="FF5E5E5E"/>
      <name val="&quot;Google Sans&quot;"/>
    </font>
    <font>
      <sz val="12.0"/>
      <color rgb="FF000000"/>
      <name val="&quot;Times New Roman&quot;"/>
    </font>
    <font>
      <u/>
      <sz val="12.0"/>
      <color theme="1"/>
      <name val="Times New Roman"/>
    </font>
    <font>
      <u/>
      <sz val="12.0"/>
      <color theme="1"/>
      <name val="Times New Roman"/>
    </font>
    <font>
      <u/>
      <sz val="12.0"/>
      <color rgb="FF0000FF"/>
      <name val="Times New Roman"/>
    </font>
    <font>
      <b/>
      <i/>
      <sz val="12.0"/>
      <color rgb="FF00B050"/>
      <name val="&quot;Times New Roman&quot;"/>
    </font>
    <font>
      <b/>
      <i/>
      <sz val="12.0"/>
      <color rgb="FFFF0000"/>
      <name val="&quot;Times New Roman&quot;"/>
    </font>
    <font>
      <b/>
      <i/>
      <sz val="12.0"/>
      <color rgb="FF000000"/>
      <name val="&quot;Times New Roman&quot;"/>
    </font>
    <font>
      <b/>
      <i/>
      <sz val="11.0"/>
      <color rgb="FF00B050"/>
      <name val="&quot;Times New Roman&quot;"/>
    </font>
    <font>
      <sz val="12.0"/>
      <color rgb="FF202124"/>
      <name val="&quot;Times New Roman&quot;"/>
    </font>
    <font>
      <sz val="11.0"/>
      <color rgb="FF202124"/>
      <name val="&quot;Google Sans&quot;"/>
    </font>
    <font>
      <b/>
      <i/>
      <sz val="12.0"/>
      <color rgb="FF00B050"/>
      <name val="Times New Roman"/>
    </font>
    <font>
      <b/>
      <i/>
      <sz val="12.0"/>
      <color theme="1"/>
      <name val="Times New Roman"/>
    </font>
    <font>
      <b/>
      <sz val="12.0"/>
      <color rgb="FF000000"/>
      <name val="&quot;Times New Roman&quot;"/>
    </font>
    <font>
      <b/>
      <i/>
      <sz val="12.0"/>
      <color rgb="FF00FF00"/>
      <name val="&quot;Times New Roman&quot;"/>
    </font>
    <font>
      <b/>
      <i/>
      <sz val="12.0"/>
      <color rgb="FF00FF00"/>
      <name val="Times New Roman"/>
    </font>
    <font>
      <sz val="11.0"/>
      <color rgb="FF202124"/>
      <name val="Arial"/>
    </font>
    <font>
      <b/>
      <sz val="12.0"/>
      <color rgb="FF00B050"/>
      <name val="&quot;Times New Roman&quot;"/>
    </font>
    <font>
      <b/>
      <sz val="12.0"/>
      <color rgb="FF202124"/>
      <name val="&quot;Times New Roman&quot;"/>
    </font>
    <font>
      <u/>
      <sz val="12.0"/>
      <color rgb="FF0000FF"/>
      <name val="&quot;Times New Roman&quot;"/>
    </font>
    <font>
      <color rgb="FF000000"/>
      <name val="Arial"/>
    </font>
    <font>
      <sz val="11.0"/>
      <color rgb="FF000000"/>
      <name val="Times New Roman"/>
    </font>
    <font>
      <sz val="11.0"/>
      <color rgb="FF000000"/>
      <name val="Arial"/>
    </font>
    <font>
      <u/>
      <sz val="12.0"/>
      <color theme="1"/>
      <name val="Times New Roman"/>
    </font>
    <font>
      <b/>
      <i/>
      <sz val="12.0"/>
      <color rgb="FF000000"/>
      <name val="Arial"/>
    </font>
    <font>
      <b/>
      <sz val="12.0"/>
      <color theme="1"/>
      <name val="Arial"/>
    </font>
    <font>
      <b/>
      <i/>
      <sz val="11.0"/>
      <color theme="1"/>
      <name val="&quot;Times New Roman&quot;"/>
    </font>
    <font>
      <b/>
      <sz val="11.0"/>
      <color theme="1"/>
      <name val="Arial"/>
    </font>
    <font>
      <b/>
      <i/>
      <sz val="12.0"/>
      <color theme="1"/>
      <name val="&quot;Times New Roman&quot;"/>
    </font>
    <font>
      <b/>
      <i/>
      <sz val="11.0"/>
      <color rgb="FF000000"/>
      <name val="&quot;Times New Roman&quot;"/>
    </font>
    <font>
      <i/>
      <sz val="12.0"/>
      <color theme="1"/>
      <name val="&quot;Times New Roman&quot;"/>
    </font>
    <font>
      <b/>
      <color theme="1"/>
      <name val="&quot;Century Schoolbook&quot;"/>
    </font>
    <font>
      <b/>
      <i/>
      <color rgb="FF000000"/>
      <name val="Arial"/>
      <scheme val="minor"/>
    </font>
    <font>
      <u/>
      <sz val="12.0"/>
      <color rgb="FF000000"/>
      <name val="Times New Roman"/>
    </font>
    <font>
      <u/>
      <color rgb="FF0000FF"/>
    </font>
    <font>
      <u/>
      <color rgb="FF0000FF"/>
    </font>
    <font>
      <u/>
      <sz val="12.0"/>
      <color rgb="FF000000"/>
      <name val="Times New Roman"/>
    </font>
    <font>
      <i/>
      <sz val="12.0"/>
      <color rgb="FF000000"/>
      <name val="&quot;Times New Roman&quot;"/>
    </font>
    <font>
      <u/>
      <color rgb="FF0000FF"/>
    </font>
    <font>
      <u/>
      <color rgb="FF0000FF"/>
    </font>
  </fonts>
  <fills count="9">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theme="0"/>
        <bgColor theme="0"/>
      </patternFill>
    </fill>
    <fill>
      <patternFill patternType="solid">
        <fgColor rgb="FFFF0000"/>
        <bgColor rgb="FFFF0000"/>
      </patternFill>
    </fill>
    <fill>
      <patternFill patternType="solid">
        <fgColor rgb="FFF2F2F2"/>
        <bgColor rgb="FFF2F2F2"/>
      </patternFill>
    </fill>
    <fill>
      <patternFill patternType="solid">
        <fgColor rgb="FF6AA84F"/>
        <bgColor rgb="FF6AA84F"/>
      </patternFill>
    </fill>
    <fill>
      <patternFill patternType="solid">
        <fgColor rgb="FFEFEFEF"/>
        <bgColor rgb="FFEFEFEF"/>
      </patternFill>
    </fill>
  </fills>
  <borders count="15">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s>
  <cellStyleXfs count="1">
    <xf borderId="0" fillId="0" fontId="0" numFmtId="0" applyAlignment="1" applyFont="1"/>
  </cellStyleXfs>
  <cellXfs count="4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Border="1" applyFont="1"/>
    <xf borderId="2" fillId="0" fontId="4" numFmtId="0" xfId="0" applyAlignment="1" applyBorder="1" applyFont="1">
      <alignment horizontal="center" shrinkToFit="0" vertical="center" wrapText="1"/>
    </xf>
    <xf borderId="3" fillId="0" fontId="3" numFmtId="0" xfId="0" applyBorder="1" applyFont="1"/>
    <xf borderId="4"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5" fillId="2" fontId="1" numFmtId="0" xfId="0" applyAlignment="1" applyBorder="1" applyFill="1" applyFont="1">
      <alignment horizontal="center" shrinkToFit="0" vertical="center" wrapText="1"/>
    </xf>
    <xf borderId="5" fillId="2" fontId="1" numFmtId="0" xfId="0" applyAlignment="1" applyBorder="1" applyFont="1">
      <alignment horizontal="center" readingOrder="0" shrinkToFit="0" vertical="center" wrapText="1"/>
    </xf>
    <xf borderId="5" fillId="2" fontId="1" numFmtId="164" xfId="0" applyAlignment="1" applyBorder="1" applyFont="1" applyNumberFormat="1">
      <alignment horizontal="center" readingOrder="0" shrinkToFit="0" vertical="center" wrapText="1"/>
    </xf>
    <xf borderId="5" fillId="2" fontId="6" numFmtId="0" xfId="0" applyAlignment="1" applyBorder="1" applyFont="1">
      <alignment horizontal="center" shrinkToFit="0" vertical="center" wrapText="1"/>
    </xf>
    <xf borderId="5" fillId="2" fontId="7" numFmtId="0" xfId="0" applyAlignment="1" applyBorder="1" applyFont="1">
      <alignment horizontal="center" readingOrder="0" shrinkToFit="0" vertical="center" wrapText="1"/>
    </xf>
    <xf borderId="6" fillId="2" fontId="7" numFmtId="0" xfId="0" applyAlignment="1" applyBorder="1" applyFont="1">
      <alignment horizontal="center" readingOrder="0" shrinkToFit="0" textRotation="255" vertical="center" wrapText="1"/>
    </xf>
    <xf borderId="1" fillId="2" fontId="7" numFmtId="0" xfId="0" applyAlignment="1" applyBorder="1" applyFont="1">
      <alignment horizontal="center" readingOrder="0" shrinkToFit="0" vertical="center" wrapText="1"/>
    </xf>
    <xf borderId="0" fillId="0" fontId="8" numFmtId="0" xfId="0" applyAlignment="1" applyFont="1">
      <alignment readingOrder="0"/>
    </xf>
    <xf borderId="3" fillId="2" fontId="7"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7" fillId="0" fontId="3" numFmtId="0" xfId="0" applyBorder="1" applyFont="1"/>
    <xf borderId="8" fillId="2" fontId="7" numFmtId="0" xfId="0" applyAlignment="1" applyBorder="1" applyFont="1">
      <alignment horizontal="center" readingOrder="0" shrinkToFit="0" vertical="center" wrapText="1"/>
    </xf>
    <xf borderId="9" fillId="0" fontId="3" numFmtId="0" xfId="0" applyBorder="1" applyFont="1"/>
    <xf borderId="8" fillId="2" fontId="6" numFmtId="0" xfId="0" applyAlignment="1" applyBorder="1" applyFont="1">
      <alignment horizontal="center" readingOrder="0" shrinkToFit="0" vertical="center" wrapText="1"/>
    </xf>
    <xf borderId="1" fillId="2" fontId="7" numFmtId="0" xfId="0" applyAlignment="1" applyBorder="1" applyFont="1">
      <alignment horizontal="center" shrinkToFit="0" vertical="center" wrapText="1"/>
    </xf>
    <xf borderId="9" fillId="2" fontId="7" numFmtId="0" xfId="0" applyAlignment="1" applyBorder="1" applyFont="1">
      <alignment horizontal="center" readingOrder="0" shrinkToFit="0" vertical="center" wrapText="1"/>
    </xf>
    <xf borderId="3" fillId="2" fontId="7" numFmtId="0" xfId="0" applyAlignment="1" applyBorder="1" applyFont="1">
      <alignment horizontal="center" shrinkToFit="0" wrapText="1"/>
    </xf>
    <xf borderId="3" fillId="2" fontId="7" numFmtId="0" xfId="0" applyAlignment="1" applyBorder="1" applyFont="1">
      <alignment horizontal="center" shrinkToFit="0" vertical="center" wrapText="1"/>
    </xf>
    <xf borderId="10" fillId="2" fontId="7" numFmtId="0" xfId="0" applyAlignment="1" applyBorder="1" applyFont="1">
      <alignment horizontal="center" readingOrder="0" shrinkToFit="0" vertical="center" wrapText="1"/>
    </xf>
    <xf borderId="5" fillId="2" fontId="6" numFmtId="0" xfId="0" applyAlignment="1" applyBorder="1" applyFont="1">
      <alignment horizontal="center" readingOrder="0" shrinkToFit="0" vertical="center" wrapText="1"/>
    </xf>
    <xf borderId="3" fillId="2" fontId="7" numFmtId="0" xfId="0" applyAlignment="1" applyBorder="1" applyFont="1">
      <alignment horizontal="center" readingOrder="0" shrinkToFit="0" wrapText="1"/>
    </xf>
    <xf borderId="0" fillId="2" fontId="9" numFmtId="0" xfId="0" applyAlignment="1" applyFont="1">
      <alignment horizontal="center" readingOrder="0" shrinkToFit="0" vertical="center" wrapText="1"/>
    </xf>
    <xf borderId="8" fillId="2" fontId="6" numFmtId="0" xfId="0" applyAlignment="1" applyBorder="1" applyFont="1">
      <alignment horizontal="center" shrinkToFit="0" vertical="center" wrapText="1"/>
    </xf>
    <xf borderId="4" fillId="0" fontId="3" numFmtId="0" xfId="0" applyBorder="1" applyFont="1"/>
    <xf borderId="0" fillId="0" fontId="8" numFmtId="0" xfId="0" applyFont="1"/>
    <xf borderId="5" fillId="0" fontId="10" numFmtId="0" xfId="0" applyAlignment="1" applyBorder="1" applyFont="1">
      <alignment shrinkToFit="0" vertical="bottom" wrapText="1"/>
    </xf>
    <xf borderId="9" fillId="2" fontId="10" numFmtId="0" xfId="0" applyAlignment="1" applyBorder="1" applyFont="1">
      <alignment vertical="bottom"/>
    </xf>
    <xf borderId="4" fillId="0" fontId="10" numFmtId="0" xfId="0" applyAlignment="1" applyBorder="1" applyFont="1">
      <alignment shrinkToFit="0" vertical="bottom" wrapText="1"/>
    </xf>
    <xf borderId="3" fillId="0" fontId="10" numFmtId="0" xfId="0" applyAlignment="1" applyBorder="1" applyFont="1">
      <alignment shrinkToFit="0" vertical="bottom" wrapText="1"/>
    </xf>
    <xf borderId="4" fillId="0" fontId="10" numFmtId="0" xfId="0" applyAlignment="1" applyBorder="1" applyFont="1">
      <alignment vertical="bottom"/>
    </xf>
    <xf borderId="3" fillId="0" fontId="10" numFmtId="0" xfId="0" applyAlignment="1" applyBorder="1" applyFont="1">
      <alignment vertical="bottom"/>
    </xf>
    <xf borderId="1" fillId="0" fontId="10" numFmtId="0" xfId="0" applyAlignment="1" applyBorder="1" applyFont="1">
      <alignment shrinkToFit="0" vertical="bottom" wrapText="0"/>
    </xf>
    <xf borderId="4" fillId="2" fontId="10" numFmtId="0" xfId="0" applyAlignment="1" applyBorder="1" applyFont="1">
      <alignment vertical="bottom"/>
    </xf>
    <xf borderId="0" fillId="0" fontId="11" numFmtId="0" xfId="0" applyAlignment="1" applyFont="1">
      <alignment horizontal="center" shrinkToFit="0" vertical="bottom" wrapText="1"/>
    </xf>
    <xf borderId="0" fillId="0" fontId="11" numFmtId="0" xfId="0" applyAlignment="1" applyFont="1">
      <alignment horizontal="center" readingOrder="0" shrinkToFit="0" vertical="bottom" wrapText="1"/>
    </xf>
    <xf borderId="1" fillId="0" fontId="11" numFmtId="0" xfId="0" applyAlignment="1" applyBorder="1" applyFont="1">
      <alignment horizontal="center" readingOrder="0" shrinkToFit="0" vertical="bottom"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5" fillId="0" fontId="14" numFmtId="0" xfId="0" applyAlignment="1" applyBorder="1" applyFont="1">
      <alignment horizontal="center" readingOrder="0" shrinkToFit="0" vertical="center" wrapText="1"/>
    </xf>
    <xf borderId="5" fillId="0" fontId="14" numFmtId="0" xfId="0" applyAlignment="1" applyBorder="1" applyFont="1">
      <alignment horizontal="center" shrinkToFit="0" vertical="center" wrapText="1"/>
    </xf>
    <xf borderId="5" fillId="0" fontId="15" numFmtId="0" xfId="0" applyAlignment="1" applyBorder="1" applyFont="1">
      <alignment horizontal="center" readingOrder="0" shrinkToFit="0" vertical="center" wrapText="1"/>
    </xf>
    <xf borderId="5" fillId="0" fontId="15" numFmtId="0" xfId="0" applyAlignment="1" applyBorder="1" applyFont="1">
      <alignment shrinkToFit="0" vertical="center" wrapText="1"/>
    </xf>
    <xf borderId="5" fillId="0" fontId="13" numFmtId="0" xfId="0" applyAlignment="1" applyBorder="1" applyFont="1">
      <alignment horizontal="center" readingOrder="0" vertical="center"/>
    </xf>
    <xf borderId="5" fillId="0" fontId="16" numFmtId="0" xfId="0" applyAlignment="1" applyBorder="1" applyFont="1">
      <alignment horizontal="center" vertical="center"/>
    </xf>
    <xf borderId="5" fillId="0" fontId="16" numFmtId="0" xfId="0" applyAlignment="1" applyBorder="1" applyFont="1">
      <alignment horizontal="center" shrinkToFit="0" vertical="center" wrapText="1"/>
    </xf>
    <xf borderId="5" fillId="0" fontId="17" numFmtId="0" xfId="0" applyAlignment="1" applyBorder="1" applyFont="1">
      <alignment horizontal="center" readingOrder="0" vertical="center"/>
    </xf>
    <xf borderId="5" fillId="0" fontId="17" numFmtId="0" xfId="0" applyAlignment="1" applyBorder="1" applyFont="1">
      <alignment horizontal="center" vertical="center"/>
    </xf>
    <xf borderId="5" fillId="0" fontId="13" numFmtId="0" xfId="0" applyAlignment="1" applyBorder="1" applyFont="1">
      <alignment horizontal="center" readingOrder="0" vertical="top"/>
    </xf>
    <xf borderId="5" fillId="0" fontId="13" numFmtId="0" xfId="0" applyAlignment="1" applyBorder="1" applyFont="1">
      <alignment shrinkToFit="0" vertical="top" wrapText="1"/>
    </xf>
    <xf borderId="5" fillId="0" fontId="13" numFmtId="0" xfId="0" applyAlignment="1" applyBorder="1" applyFont="1">
      <alignment vertical="top"/>
    </xf>
    <xf borderId="5" fillId="0" fontId="13" numFmtId="0" xfId="0" applyAlignment="1" applyBorder="1" applyFont="1">
      <alignment vertical="bottom"/>
    </xf>
    <xf borderId="5" fillId="0" fontId="13" numFmtId="0" xfId="0" applyAlignment="1" applyBorder="1" applyFont="1">
      <alignment shrinkToFit="0" vertical="bottom" wrapText="1"/>
    </xf>
    <xf borderId="0" fillId="0" fontId="18" numFmtId="0" xfId="0" applyAlignment="1" applyFont="1">
      <alignment vertical="bottom"/>
    </xf>
    <xf borderId="5" fillId="0" fontId="15" numFmtId="0" xfId="0" applyAlignment="1" applyBorder="1" applyFont="1">
      <alignment horizontal="center" readingOrder="0"/>
    </xf>
    <xf borderId="5" fillId="0" fontId="15" numFmtId="0" xfId="0" applyAlignment="1" applyBorder="1" applyFont="1">
      <alignment readingOrder="0"/>
    </xf>
    <xf borderId="5" fillId="0" fontId="15" numFmtId="0" xfId="0" applyAlignment="1" applyBorder="1" applyFont="1">
      <alignment shrinkToFit="0" wrapText="1"/>
    </xf>
    <xf borderId="5" fillId="0" fontId="15" numFmtId="0" xfId="0" applyBorder="1" applyFont="1"/>
    <xf borderId="5" fillId="3" fontId="5" numFmtId="0" xfId="0" applyAlignment="1" applyBorder="1" applyFill="1" applyFont="1">
      <alignment horizontal="left" readingOrder="0"/>
    </xf>
    <xf borderId="5" fillId="4" fontId="15" numFmtId="0" xfId="0" applyAlignment="1" applyBorder="1" applyFill="1" applyFont="1">
      <alignment readingOrder="0"/>
    </xf>
    <xf borderId="5" fillId="2" fontId="5" numFmtId="0" xfId="0" applyAlignment="1" applyBorder="1" applyFont="1">
      <alignment horizontal="left" readingOrder="0"/>
    </xf>
    <xf borderId="5" fillId="0" fontId="15" numFmtId="0" xfId="0" applyAlignment="1" applyBorder="1" applyFont="1">
      <alignment vertical="bottom"/>
    </xf>
    <xf borderId="5" fillId="2" fontId="15" numFmtId="0" xfId="0" applyAlignment="1" applyBorder="1" applyFont="1">
      <alignment vertical="bottom"/>
    </xf>
    <xf borderId="5" fillId="0" fontId="15" numFmtId="0" xfId="0" applyAlignment="1" applyBorder="1" applyFont="1">
      <alignment horizontal="right" vertical="bottom"/>
    </xf>
    <xf borderId="5" fillId="2" fontId="5" numFmtId="0" xfId="0" applyAlignment="1" applyBorder="1" applyFont="1">
      <alignment readingOrder="0"/>
    </xf>
    <xf borderId="9" fillId="0" fontId="19" numFmtId="0" xfId="0" applyAlignment="1" applyBorder="1" applyFont="1">
      <alignment shrinkToFit="0" wrapText="1"/>
    </xf>
    <xf borderId="5" fillId="2" fontId="5" numFmtId="0" xfId="0" applyAlignment="1" applyBorder="1" applyFont="1">
      <alignment horizontal="left"/>
    </xf>
    <xf borderId="5" fillId="0" fontId="15" numFmtId="0" xfId="0" applyAlignment="1" applyBorder="1" applyFont="1">
      <alignment shrinkToFit="0" vertical="bottom" wrapText="1"/>
    </xf>
    <xf borderId="5" fillId="2" fontId="15" numFmtId="0" xfId="0" applyAlignment="1" applyBorder="1" applyFont="1">
      <alignment readingOrder="0" shrinkToFit="0" vertical="bottom" wrapText="0"/>
    </xf>
    <xf borderId="5" fillId="0" fontId="15" numFmtId="0" xfId="0" applyAlignment="1" applyBorder="1" applyFont="1">
      <alignment readingOrder="0" shrinkToFit="0" vertical="bottom" wrapText="1"/>
    </xf>
    <xf borderId="5" fillId="0" fontId="5" numFmtId="0" xfId="0" applyAlignment="1" applyBorder="1" applyFont="1">
      <alignment horizontal="left" vertical="center"/>
    </xf>
    <xf borderId="5" fillId="0" fontId="15" numFmtId="0" xfId="0" applyAlignment="1" applyBorder="1" applyFont="1">
      <alignment readingOrder="0" shrinkToFit="0" wrapText="1"/>
    </xf>
    <xf borderId="5" fillId="0" fontId="15" numFmtId="0" xfId="0" applyAlignment="1" applyBorder="1" applyFont="1">
      <alignment shrinkToFit="0" wrapText="1"/>
    </xf>
    <xf borderId="5" fillId="2" fontId="15" numFmtId="0" xfId="0" applyAlignment="1" applyBorder="1" applyFont="1">
      <alignment readingOrder="0" shrinkToFit="0" wrapText="1"/>
    </xf>
    <xf borderId="5" fillId="2" fontId="15" numFmtId="0" xfId="0" applyAlignment="1" applyBorder="1" applyFont="1">
      <alignment readingOrder="0"/>
    </xf>
    <xf borderId="5" fillId="0" fontId="20" numFmtId="0" xfId="0" applyAlignment="1" applyBorder="1" applyFont="1">
      <alignment horizontal="left" readingOrder="0"/>
    </xf>
    <xf borderId="5" fillId="2" fontId="20" numFmtId="0" xfId="0" applyAlignment="1" applyBorder="1" applyFont="1">
      <alignment horizontal="left" readingOrder="0"/>
    </xf>
    <xf borderId="5" fillId="0" fontId="20" numFmtId="0" xfId="0" applyAlignment="1" applyBorder="1" applyFont="1">
      <alignment horizontal="left" vertical="center"/>
    </xf>
    <xf borderId="5" fillId="0" fontId="20" numFmtId="0" xfId="0" applyBorder="1" applyFont="1"/>
    <xf borderId="5" fillId="2" fontId="20" numFmtId="0" xfId="0" applyAlignment="1" applyBorder="1" applyFont="1">
      <alignment readingOrder="0"/>
    </xf>
    <xf borderId="5" fillId="2" fontId="15" numFmtId="0" xfId="0" applyAlignment="1" applyBorder="1" applyFont="1">
      <alignment shrinkToFit="0" wrapText="1"/>
    </xf>
    <xf borderId="5" fillId="0" fontId="15" numFmtId="0" xfId="0" applyAlignment="1" applyBorder="1" applyFont="1">
      <alignment horizontal="left" readingOrder="0" shrinkToFit="0" vertical="center" wrapText="1"/>
    </xf>
    <xf borderId="5" fillId="2" fontId="15" numFmtId="0" xfId="0" applyBorder="1" applyFont="1"/>
    <xf borderId="5" fillId="2" fontId="15" numFmtId="0" xfId="0" applyAlignment="1" applyBorder="1" applyFont="1">
      <alignment shrinkToFit="0" wrapText="0"/>
    </xf>
    <xf borderId="5" fillId="2" fontId="15" numFmtId="0" xfId="0" applyAlignment="1" applyBorder="1" applyFont="1">
      <alignment shrinkToFit="0" wrapText="0"/>
    </xf>
    <xf borderId="5" fillId="0" fontId="15" numFmtId="0" xfId="0" applyAlignment="1" applyBorder="1" applyFont="1">
      <alignment shrinkToFit="0" wrapText="1"/>
    </xf>
    <xf borderId="5" fillId="0" fontId="15" numFmtId="0" xfId="0" applyAlignment="1" applyBorder="1" applyFont="1">
      <alignment shrinkToFit="0" wrapText="0"/>
    </xf>
    <xf borderId="5" fillId="5" fontId="15" numFmtId="0" xfId="0" applyAlignment="1" applyBorder="1" applyFill="1" applyFont="1">
      <alignment horizontal="center" readingOrder="0"/>
    </xf>
    <xf borderId="5" fillId="5" fontId="15" numFmtId="0" xfId="0" applyAlignment="1" applyBorder="1" applyFont="1">
      <alignment readingOrder="0" shrinkToFit="0" wrapText="0"/>
    </xf>
    <xf borderId="5" fillId="5" fontId="15" numFmtId="0" xfId="0" applyAlignment="1" applyBorder="1" applyFont="1">
      <alignment readingOrder="0" shrinkToFit="0" wrapText="1"/>
    </xf>
    <xf borderId="5" fillId="5" fontId="21" numFmtId="0" xfId="0" applyAlignment="1" applyBorder="1" applyFont="1">
      <alignment horizontal="left" readingOrder="0"/>
    </xf>
    <xf borderId="5" fillId="5" fontId="15" numFmtId="0" xfId="0" applyAlignment="1" applyBorder="1" applyFont="1">
      <alignment readingOrder="0"/>
    </xf>
    <xf borderId="5" fillId="5" fontId="15" numFmtId="0" xfId="0" applyAlignment="1" applyBorder="1" applyFont="1">
      <alignment shrinkToFit="0" wrapText="1"/>
    </xf>
    <xf borderId="5" fillId="5" fontId="15" numFmtId="0" xfId="0" applyBorder="1" applyFont="1"/>
    <xf borderId="0" fillId="5" fontId="8" numFmtId="0" xfId="0" applyFont="1"/>
    <xf borderId="5" fillId="2" fontId="22" numFmtId="0" xfId="0" applyAlignment="1" applyBorder="1" applyFont="1">
      <alignment horizontal="left" readingOrder="0" shrinkToFit="0" vertical="center" wrapText="1"/>
    </xf>
    <xf borderId="5" fillId="0" fontId="8" numFmtId="0" xfId="0" applyBorder="1" applyFont="1"/>
    <xf borderId="5" fillId="0" fontId="15" numFmtId="0" xfId="0" applyAlignment="1" applyBorder="1" applyFont="1">
      <alignment readingOrder="0" vertical="bottom"/>
    </xf>
    <xf borderId="0" fillId="0" fontId="8" numFmtId="0" xfId="0" applyAlignment="1" applyFont="1">
      <alignment horizontal="center"/>
    </xf>
    <xf borderId="5" fillId="0" fontId="23" numFmtId="0" xfId="0" applyAlignment="1" applyBorder="1" applyFont="1">
      <alignment horizontal="center" readingOrder="0"/>
    </xf>
    <xf borderId="9" fillId="0" fontId="23" numFmtId="0" xfId="0" applyAlignment="1" applyBorder="1" applyFont="1">
      <alignment horizontal="center" readingOrder="0"/>
    </xf>
    <xf borderId="9" fillId="2" fontId="23" numFmtId="0" xfId="0" applyAlignment="1" applyBorder="1" applyFont="1">
      <alignment horizontal="center" readingOrder="0"/>
    </xf>
    <xf borderId="4" fillId="0" fontId="17" numFmtId="0" xfId="0" applyAlignment="1" applyBorder="1" applyFont="1">
      <alignment horizontal="left" readingOrder="0"/>
    </xf>
    <xf borderId="3" fillId="0" fontId="17" numFmtId="0" xfId="0" applyAlignment="1" applyBorder="1" applyFont="1">
      <alignment horizontal="left" readingOrder="0" vertical="center"/>
    </xf>
    <xf borderId="5" fillId="0" fontId="24" numFmtId="0" xfId="0" applyAlignment="1" applyBorder="1" applyFont="1">
      <alignment horizontal="left" readingOrder="0" vertical="bottom"/>
    </xf>
    <xf borderId="5" fillId="0" fontId="24" numFmtId="0" xfId="0" applyAlignment="1" applyBorder="1" applyFont="1">
      <alignment horizontal="left" vertical="bottom"/>
    </xf>
    <xf borderId="3" fillId="2" fontId="17" numFmtId="0" xfId="0" applyAlignment="1" applyBorder="1" applyFont="1">
      <alignment horizontal="left" readingOrder="0" vertical="center"/>
    </xf>
    <xf borderId="5" fillId="0" fontId="17" numFmtId="0" xfId="0" applyAlignment="1" applyBorder="1" applyFont="1">
      <alignment horizontal="left" vertical="center"/>
    </xf>
    <xf borderId="5" fillId="0" fontId="17" numFmtId="0" xfId="0" applyAlignment="1" applyBorder="1" applyFont="1">
      <alignment horizontal="left" shrinkToFit="0" vertical="center" wrapText="0"/>
    </xf>
    <xf borderId="3" fillId="2" fontId="24" numFmtId="0" xfId="0" applyAlignment="1" applyBorder="1" applyFont="1">
      <alignment horizontal="left" readingOrder="0" shrinkToFit="0" vertical="center" wrapText="1"/>
    </xf>
    <xf borderId="5" fillId="0" fontId="25" numFmtId="0" xfId="0" applyAlignment="1" applyBorder="1" applyFont="1">
      <alignment horizontal="left" readingOrder="0" vertical="center"/>
    </xf>
    <xf borderId="0" fillId="0" fontId="17" numFmtId="0" xfId="0" applyAlignment="1" applyFont="1">
      <alignment horizontal="left" readingOrder="0" vertical="center"/>
    </xf>
    <xf borderId="5" fillId="2" fontId="17" numFmtId="0" xfId="0" applyAlignment="1" applyBorder="1" applyFont="1">
      <alignment horizontal="left" shrinkToFit="0" vertical="center" wrapText="1"/>
    </xf>
    <xf borderId="0" fillId="2" fontId="26" numFmtId="0" xfId="0" applyAlignment="1" applyFont="1">
      <alignment horizontal="left" readingOrder="0"/>
    </xf>
    <xf borderId="0" fillId="0" fontId="17" numFmtId="0" xfId="0" applyAlignment="1" applyFont="1">
      <alignment horizontal="left" vertical="center"/>
    </xf>
    <xf borderId="3" fillId="0" fontId="24" numFmtId="0" xfId="0" applyAlignment="1" applyBorder="1" applyFont="1">
      <alignment horizontal="left" vertical="center"/>
    </xf>
    <xf borderId="3" fillId="2" fontId="24" numFmtId="0" xfId="0" applyAlignment="1" applyBorder="1" applyFont="1">
      <alignment horizontal="left" vertical="center"/>
    </xf>
    <xf borderId="3" fillId="2" fontId="24" numFmtId="0" xfId="0" applyAlignment="1" applyBorder="1" applyFont="1">
      <alignment horizontal="left" readingOrder="0" vertical="center"/>
    </xf>
    <xf borderId="3" fillId="0" fontId="17" numFmtId="0" xfId="0" applyAlignment="1" applyBorder="1" applyFont="1">
      <alignment horizontal="left" readingOrder="0" shrinkToFit="0" vertical="center" wrapText="1"/>
    </xf>
    <xf borderId="5" fillId="0" fontId="24" numFmtId="0" xfId="0" applyAlignment="1" applyBorder="1" applyFont="1">
      <alignment horizontal="left" vertical="center"/>
    </xf>
    <xf borderId="5" fillId="0" fontId="17" numFmtId="0" xfId="0" applyAlignment="1" applyBorder="1" applyFont="1">
      <alignment horizontal="left" readingOrder="0" vertical="center"/>
    </xf>
    <xf borderId="0" fillId="0" fontId="17" numFmtId="0" xfId="0" applyAlignment="1" applyFont="1">
      <alignment horizontal="left" shrinkToFit="0" vertical="center" wrapText="1"/>
    </xf>
    <xf borderId="3" fillId="2" fontId="17" numFmtId="0" xfId="0" applyAlignment="1" applyBorder="1" applyFont="1">
      <alignment horizontal="left" vertical="center"/>
    </xf>
    <xf borderId="5" fillId="2" fontId="17" numFmtId="0" xfId="0" applyAlignment="1" applyBorder="1" applyFont="1">
      <alignment horizontal="left" shrinkToFit="0" vertical="center" wrapText="0"/>
    </xf>
    <xf borderId="9" fillId="0" fontId="15" numFmtId="0" xfId="0" applyBorder="1" applyFont="1"/>
    <xf borderId="5" fillId="2" fontId="17" numFmtId="0" xfId="0" applyAlignment="1" applyBorder="1" applyFont="1">
      <alignment horizontal="left" vertical="center"/>
    </xf>
    <xf borderId="5" fillId="0" fontId="17" numFmtId="0" xfId="0" applyAlignment="1" applyBorder="1" applyFont="1">
      <alignment horizontal="left" readingOrder="0" vertical="center"/>
    </xf>
    <xf borderId="5" fillId="2" fontId="17" numFmtId="0" xfId="0" applyAlignment="1" applyBorder="1" applyFont="1">
      <alignment horizontal="left" readingOrder="0" vertical="center"/>
    </xf>
    <xf borderId="5" fillId="0" fontId="17" numFmtId="0" xfId="0" applyAlignment="1" applyBorder="1" applyFont="1">
      <alignment horizontal="left" shrinkToFit="0" vertical="center" wrapText="1"/>
    </xf>
    <xf borderId="0" fillId="0" fontId="17" numFmtId="0" xfId="0" applyAlignment="1" applyFont="1">
      <alignment horizontal="left" readingOrder="0"/>
    </xf>
    <xf borderId="0" fillId="4" fontId="17" numFmtId="0" xfId="0" applyAlignment="1" applyFont="1">
      <alignment horizontal="left" readingOrder="0" vertical="center"/>
    </xf>
    <xf borderId="5" fillId="2" fontId="24" numFmtId="0" xfId="0" applyAlignment="1" applyBorder="1" applyFont="1">
      <alignment horizontal="left" readingOrder="0" vertical="center"/>
    </xf>
    <xf borderId="5" fillId="0" fontId="17" numFmtId="0" xfId="0" applyAlignment="1" applyBorder="1" applyFont="1">
      <alignment horizontal="left" shrinkToFit="0" vertical="center" wrapText="1"/>
    </xf>
    <xf borderId="0" fillId="0" fontId="17" numFmtId="0" xfId="0" applyAlignment="1" applyFont="1">
      <alignment horizontal="left" shrinkToFit="0" vertical="center" wrapText="1"/>
    </xf>
    <xf borderId="5" fillId="0" fontId="17" numFmtId="0" xfId="0" applyAlignment="1" applyBorder="1" applyFont="1">
      <alignment horizontal="left" shrinkToFit="0" vertical="center" wrapText="1"/>
    </xf>
    <xf borderId="5" fillId="2" fontId="24" numFmtId="0" xfId="0" applyAlignment="1" applyBorder="1" applyFont="1">
      <alignment horizontal="left" vertical="center"/>
    </xf>
    <xf borderId="5" fillId="0" fontId="17" numFmtId="0" xfId="0" applyAlignment="1" applyBorder="1" applyFont="1">
      <alignment horizontal="left" readingOrder="0"/>
    </xf>
    <xf borderId="10" fillId="0" fontId="17" numFmtId="0" xfId="0" applyAlignment="1" applyBorder="1" applyFont="1">
      <alignment horizontal="left" shrinkToFit="0" vertical="bottom" wrapText="0"/>
    </xf>
    <xf borderId="5" fillId="6" fontId="1" numFmtId="0" xfId="0" applyAlignment="1" applyBorder="1" applyFill="1" applyFont="1">
      <alignment horizontal="center" shrinkToFit="0" vertical="center" wrapText="1"/>
    </xf>
    <xf borderId="5" fillId="6" fontId="1" numFmtId="0" xfId="0" applyAlignment="1" applyBorder="1" applyFont="1">
      <alignment horizontal="center" readingOrder="0" shrinkToFit="0" vertical="center" wrapText="1"/>
    </xf>
    <xf borderId="5" fillId="0" fontId="1" numFmtId="164" xfId="0" applyAlignment="1" applyBorder="1" applyFont="1" applyNumberFormat="1">
      <alignment horizontal="center" readingOrder="0" shrinkToFit="0" vertical="center" wrapText="1"/>
    </xf>
    <xf borderId="5" fillId="0" fontId="5" numFmtId="0" xfId="0" applyAlignment="1" applyBorder="1" applyFont="1">
      <alignment horizontal="center" shrinkToFit="0" vertical="center" wrapText="1"/>
    </xf>
    <xf borderId="5" fillId="0" fontId="7" numFmtId="0" xfId="0" applyAlignment="1" applyBorder="1" applyFont="1">
      <alignment horizontal="center" readingOrder="0" shrinkToFit="0" vertical="center" wrapText="1"/>
    </xf>
    <xf borderId="6" fillId="0" fontId="5" numFmtId="0" xfId="0" applyAlignment="1" applyBorder="1" applyFont="1">
      <alignment horizontal="center" readingOrder="0" shrinkToFit="0" textRotation="255" vertical="center" wrapText="1"/>
    </xf>
    <xf borderId="1" fillId="0" fontId="7"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7" fillId="0" fontId="5" numFmtId="0" xfId="0" applyAlignment="1" applyBorder="1" applyFont="1">
      <alignment horizontal="center" readingOrder="0" shrinkToFit="0" textRotation="255" vertical="center" wrapText="1"/>
    </xf>
    <xf borderId="8" fillId="0" fontId="7"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7" numFmtId="0" xfId="0" applyAlignment="1" applyBorder="1" applyFont="1">
      <alignment horizontal="center" shrinkToFit="0" vertical="center" wrapText="1"/>
    </xf>
    <xf borderId="8" fillId="0" fontId="5" numFmtId="0" xfId="0" applyAlignment="1" applyBorder="1" applyFont="1">
      <alignment horizontal="center" readingOrder="0" shrinkToFit="0" vertical="center" wrapText="1"/>
    </xf>
    <xf borderId="0" fillId="0" fontId="18" numFmtId="0" xfId="0" applyAlignment="1" applyFont="1">
      <alignment horizontal="center" shrinkToFit="0" vertical="bottom" wrapText="1"/>
    </xf>
    <xf borderId="1" fillId="0" fontId="18" numFmtId="0" xfId="0" applyAlignment="1" applyBorder="1" applyFont="1">
      <alignment horizontal="center" shrinkToFit="0" vertical="bottom" wrapText="1"/>
    </xf>
    <xf borderId="1" fillId="0" fontId="10" numFmtId="164" xfId="0" applyAlignment="1" applyBorder="1" applyFont="1" applyNumberFormat="1">
      <alignment vertical="bottom"/>
    </xf>
    <xf borderId="1" fillId="0" fontId="10" numFmtId="0" xfId="0" applyAlignment="1" applyBorder="1" applyFont="1">
      <alignment vertical="bottom"/>
    </xf>
    <xf borderId="5" fillId="0" fontId="27" numFmtId="0" xfId="0" applyAlignment="1" applyBorder="1" applyFont="1">
      <alignment shrinkToFit="0" vertical="center" wrapText="1"/>
    </xf>
    <xf borderId="5" fillId="0" fontId="27" numFmtId="0" xfId="0" applyAlignment="1" applyBorder="1" applyFont="1">
      <alignment readingOrder="0" vertical="center"/>
    </xf>
    <xf borderId="5" fillId="0" fontId="27" numFmtId="0" xfId="0" applyAlignment="1" applyBorder="1" applyFont="1">
      <alignment vertical="center"/>
    </xf>
    <xf borderId="5" fillId="0" fontId="28" numFmtId="0" xfId="0" applyAlignment="1" applyBorder="1" applyFont="1">
      <alignment readingOrder="0" shrinkToFit="0" vertical="center" wrapText="1"/>
    </xf>
    <xf borderId="5" fillId="0" fontId="28" numFmtId="49" xfId="0" applyAlignment="1" applyBorder="1" applyFont="1" applyNumberFormat="1">
      <alignment readingOrder="0" shrinkToFit="0" vertical="center" wrapText="1"/>
    </xf>
    <xf borderId="5" fillId="0" fontId="10" numFmtId="0" xfId="0" applyAlignment="1" applyBorder="1" applyFont="1">
      <alignment readingOrder="0" vertical="center"/>
    </xf>
    <xf borderId="5" fillId="0" fontId="10" numFmtId="0" xfId="0" applyAlignment="1" applyBorder="1" applyFont="1">
      <alignment vertical="center"/>
    </xf>
    <xf borderId="5" fillId="0" fontId="28" numFmtId="0" xfId="0" applyAlignment="1" applyBorder="1" applyFont="1">
      <alignment shrinkToFit="0" vertical="center" wrapText="1"/>
    </xf>
    <xf borderId="5" fillId="0" fontId="28" numFmtId="49" xfId="0" applyAlignment="1" applyBorder="1" applyFont="1" applyNumberFormat="1">
      <alignment shrinkToFit="0" vertical="center" wrapText="1"/>
    </xf>
    <xf borderId="5" fillId="0" fontId="8" numFmtId="0" xfId="0" applyAlignment="1" applyBorder="1" applyFont="1">
      <alignment vertical="center"/>
    </xf>
    <xf borderId="0" fillId="0" fontId="10" numFmtId="0" xfId="0" applyAlignment="1" applyFont="1">
      <alignment vertical="bottom"/>
    </xf>
    <xf borderId="5" fillId="2" fontId="29" numFmtId="0" xfId="0" applyAlignment="1" applyBorder="1" applyFont="1">
      <alignment readingOrder="0"/>
    </xf>
    <xf borderId="9" fillId="0" fontId="19" numFmtId="0" xfId="0" applyAlignment="1" applyBorder="1" applyFont="1">
      <alignment vertical="bottom"/>
    </xf>
    <xf borderId="0" fillId="2" fontId="30" numFmtId="0" xfId="0" applyAlignment="1" applyFont="1">
      <alignment horizontal="left" readingOrder="0"/>
    </xf>
    <xf borderId="5" fillId="0" fontId="19" numFmtId="0" xfId="0" applyAlignment="1" applyBorder="1" applyFont="1">
      <alignment shrinkToFit="0" wrapText="1"/>
    </xf>
    <xf borderId="0" fillId="0" fontId="15" numFmtId="0" xfId="0" applyAlignment="1" applyFont="1">
      <alignment readingOrder="0"/>
    </xf>
    <xf borderId="0" fillId="0" fontId="19" numFmtId="0" xfId="0" applyAlignment="1" applyFont="1">
      <alignment shrinkToFit="0" wrapText="1"/>
    </xf>
    <xf borderId="9" fillId="0" fontId="8" numFmtId="0" xfId="0" applyAlignment="1" applyBorder="1" applyFont="1">
      <alignment readingOrder="0"/>
    </xf>
    <xf borderId="0" fillId="0" fontId="19" numFmtId="0" xfId="0" applyFont="1"/>
    <xf borderId="0" fillId="0" fontId="31" numFmtId="0" xfId="0" applyAlignment="1" applyFont="1">
      <alignment shrinkToFit="0" wrapText="1"/>
    </xf>
    <xf borderId="5" fillId="0" fontId="15" numFmtId="164" xfId="0" applyAlignment="1" applyBorder="1" applyFont="1" applyNumberFormat="1">
      <alignment horizontal="left" readingOrder="0" shrinkToFit="0" vertical="center" wrapText="1"/>
    </xf>
    <xf borderId="5" fillId="2" fontId="15" numFmtId="0" xfId="0" applyAlignment="1" applyBorder="1" applyFont="1">
      <alignment horizontal="left" readingOrder="0" shrinkToFit="0" vertical="center" wrapText="1"/>
    </xf>
    <xf borderId="5" fillId="0" fontId="15" numFmtId="0" xfId="0" applyAlignment="1" applyBorder="1" applyFont="1">
      <alignment horizontal="left" vertical="center"/>
    </xf>
    <xf borderId="5" fillId="0" fontId="5" numFmtId="0" xfId="0" applyAlignment="1" applyBorder="1" applyFont="1">
      <alignment horizontal="left" readingOrder="0" shrinkToFit="0" vertical="center" wrapText="1"/>
    </xf>
    <xf borderId="0" fillId="0" fontId="8" numFmtId="0" xfId="0" applyFont="1"/>
    <xf borderId="5" fillId="0" fontId="15" numFmtId="0" xfId="0" applyAlignment="1" applyBorder="1" applyFont="1">
      <alignment horizontal="left" readingOrder="0" vertical="center"/>
    </xf>
    <xf borderId="5" fillId="0" fontId="32" numFmtId="0" xfId="0" applyAlignment="1" applyBorder="1" applyFont="1">
      <alignment shrinkToFit="0" wrapText="1"/>
    </xf>
    <xf borderId="5" fillId="0" fontId="5" numFmtId="0" xfId="0" applyAlignment="1" applyBorder="1" applyFont="1">
      <alignment horizontal="left" readingOrder="0" vertical="center"/>
    </xf>
    <xf borderId="11" fillId="0" fontId="15" numFmtId="0" xfId="0" applyAlignment="1" applyBorder="1" applyFont="1">
      <alignment horizontal="left" readingOrder="0" vertical="center"/>
    </xf>
    <xf borderId="12" fillId="0" fontId="3" numFmtId="0" xfId="0" applyBorder="1" applyFont="1"/>
    <xf borderId="13" fillId="0" fontId="3" numFmtId="0" xfId="0" applyBorder="1" applyFont="1"/>
    <xf borderId="2" fillId="0" fontId="3" numFmtId="0" xfId="0" applyBorder="1" applyFont="1"/>
    <xf borderId="5" fillId="0" fontId="33" numFmtId="0" xfId="0" applyAlignment="1" applyBorder="1" applyFont="1">
      <alignment shrinkToFit="0" wrapText="1"/>
    </xf>
    <xf borderId="5" fillId="2" fontId="15" numFmtId="0" xfId="0" applyAlignment="1" applyBorder="1" applyFont="1">
      <alignment shrinkToFit="0" wrapText="1"/>
    </xf>
    <xf borderId="1" fillId="0" fontId="34" numFmtId="0" xfId="0" applyAlignment="1" applyBorder="1" applyFont="1">
      <alignment horizontal="center" readingOrder="0" shrinkToFit="0" vertical="center" wrapText="1"/>
    </xf>
    <xf borderId="0" fillId="2" fontId="34" numFmtId="0" xfId="0" applyAlignment="1" applyFont="1">
      <alignment horizontal="center" readingOrder="0"/>
    </xf>
    <xf borderId="5" fillId="0" fontId="19" numFmtId="0" xfId="0" applyAlignment="1" applyBorder="1" applyFont="1">
      <alignment shrinkToFit="0" wrapText="1"/>
    </xf>
    <xf borderId="5" fillId="0" fontId="34" numFmtId="0" xfId="0" applyAlignment="1" applyBorder="1" applyFont="1">
      <alignment horizontal="center" readingOrder="0" shrinkToFit="0" vertical="center" wrapText="1"/>
    </xf>
    <xf borderId="0" fillId="2" fontId="35" numFmtId="0" xfId="0" applyAlignment="1" applyFont="1">
      <alignment horizontal="center" readingOrder="0"/>
    </xf>
    <xf borderId="5" fillId="0" fontId="19" numFmtId="0" xfId="0" applyBorder="1" applyFont="1"/>
    <xf borderId="9" fillId="0" fontId="19" numFmtId="0" xfId="0" applyBorder="1" applyFont="1"/>
    <xf borderId="9" fillId="2" fontId="19" numFmtId="0" xfId="0" applyBorder="1" applyFont="1"/>
    <xf borderId="9" fillId="2" fontId="19" numFmtId="0" xfId="0" applyAlignment="1" applyBorder="1" applyFont="1">
      <alignment shrinkToFit="0" wrapText="1"/>
    </xf>
    <xf borderId="3" fillId="7" fontId="36" numFmtId="0" xfId="0" applyAlignment="1" applyBorder="1" applyFill="1" applyFont="1">
      <alignment horizontal="center" readingOrder="0" shrinkToFit="0" wrapText="1"/>
    </xf>
    <xf borderId="5" fillId="2" fontId="19" numFmtId="0" xfId="0" applyAlignment="1" applyBorder="1" applyFont="1">
      <alignment shrinkToFit="0" wrapText="1"/>
    </xf>
    <xf borderId="3" fillId="7" fontId="36" numFmtId="0" xfId="0" applyAlignment="1" applyBorder="1" applyFont="1">
      <alignment horizontal="center" readingOrder="0" shrinkToFit="0" vertical="center" wrapText="1"/>
    </xf>
    <xf borderId="5" fillId="0" fontId="37" numFmtId="0" xfId="0" applyAlignment="1" applyBorder="1" applyFont="1">
      <alignment horizontal="center" readingOrder="0" shrinkToFit="0" vertical="center" wrapText="1"/>
    </xf>
    <xf borderId="0" fillId="2" fontId="37" numFmtId="0" xfId="0" applyAlignment="1" applyFont="1">
      <alignment horizontal="center" readingOrder="0"/>
    </xf>
    <xf borderId="5" fillId="0" fontId="19" numFmtId="0" xfId="0" applyAlignment="1" applyBorder="1" applyFont="1">
      <alignment readingOrder="0" vertical="bottom"/>
    </xf>
    <xf borderId="5" fillId="2" fontId="19" numFmtId="0" xfId="0" applyAlignment="1" applyBorder="1" applyFont="1">
      <alignment readingOrder="0" shrinkToFit="0" wrapText="1"/>
    </xf>
    <xf borderId="9" fillId="2" fontId="19" numFmtId="0" xfId="0" applyAlignment="1" applyBorder="1" applyFont="1">
      <alignment readingOrder="0" shrinkToFit="0" wrapText="1"/>
    </xf>
    <xf borderId="8" fillId="0" fontId="15" numFmtId="0" xfId="0" applyAlignment="1" applyBorder="1" applyFont="1">
      <alignment horizontal="left" readingOrder="0" vertical="center"/>
    </xf>
    <xf borderId="10" fillId="0" fontId="3" numFmtId="0" xfId="0" applyBorder="1" applyFont="1"/>
    <xf borderId="10" fillId="0" fontId="7" numFmtId="0" xfId="0" applyAlignment="1" applyBorder="1" applyFont="1">
      <alignment horizontal="center" readingOrder="0" shrinkToFit="0" vertical="center" wrapText="1"/>
    </xf>
    <xf borderId="8" fillId="0" fontId="37" numFmtId="0" xfId="0" applyAlignment="1" applyBorder="1" applyFont="1">
      <alignment horizontal="center" readingOrder="0" shrinkToFit="0" vertical="center" wrapText="1"/>
    </xf>
    <xf borderId="5" fillId="0" fontId="15" numFmtId="0" xfId="0" applyAlignment="1" applyBorder="1" applyFont="1">
      <alignment readingOrder="0"/>
    </xf>
    <xf borderId="5" fillId="0" fontId="15" numFmtId="0" xfId="0" applyAlignment="1" applyBorder="1" applyFont="1">
      <alignment horizontal="left" readingOrder="0" vertical="center"/>
    </xf>
    <xf borderId="3" fillId="5" fontId="38" numFmtId="0" xfId="0" applyAlignment="1" applyBorder="1" applyFont="1">
      <alignment horizontal="center" readingOrder="0" shrinkToFit="0" wrapText="1"/>
    </xf>
    <xf borderId="0" fillId="0" fontId="38" numFmtId="0" xfId="0" applyAlignment="1" applyFont="1">
      <alignment horizontal="left" readingOrder="0"/>
    </xf>
    <xf borderId="0" fillId="2" fontId="38" numFmtId="0" xfId="0" applyAlignment="1" applyFont="1">
      <alignment horizontal="left" readingOrder="0"/>
    </xf>
    <xf borderId="5" fillId="0" fontId="21" numFmtId="0" xfId="0" applyAlignment="1" applyBorder="1" applyFont="1">
      <alignment horizontal="left" vertical="center"/>
    </xf>
    <xf borderId="5" fillId="0" fontId="21" numFmtId="0" xfId="0" applyBorder="1" applyFont="1"/>
    <xf borderId="0" fillId="2" fontId="39" numFmtId="0" xfId="0" applyAlignment="1" applyFont="1">
      <alignment readingOrder="0"/>
    </xf>
    <xf borderId="0" fillId="2" fontId="36" numFmtId="0" xfId="0" applyAlignment="1" applyFont="1">
      <alignment horizontal="center" readingOrder="0"/>
    </xf>
    <xf borderId="5" fillId="0" fontId="40" numFmtId="0" xfId="0" applyAlignment="1" applyBorder="1" applyFont="1">
      <alignment horizontal="center" readingOrder="0" shrinkToFit="0" vertical="center" wrapText="1"/>
    </xf>
    <xf borderId="1" fillId="0" fontId="37" numFmtId="0" xfId="0" applyAlignment="1" applyBorder="1" applyFont="1">
      <alignment horizontal="center" readingOrder="0" shrinkToFit="0" vertical="center" wrapText="1"/>
    </xf>
    <xf borderId="3" fillId="0" fontId="37" numFmtId="0" xfId="0" applyAlignment="1" applyBorder="1" applyFont="1">
      <alignment horizontal="center" readingOrder="0" shrinkToFit="0" vertical="center" wrapText="1"/>
    </xf>
    <xf borderId="9" fillId="2" fontId="19" numFmtId="0" xfId="0" applyAlignment="1" applyBorder="1" applyFont="1">
      <alignment readingOrder="0"/>
    </xf>
    <xf borderId="8" fillId="0" fontId="34" numFmtId="0" xfId="0" applyAlignment="1" applyBorder="1" applyFont="1">
      <alignment horizontal="center" readingOrder="0" shrinkToFit="0" vertical="center" wrapText="1"/>
    </xf>
    <xf borderId="3" fillId="0" fontId="36" numFmtId="0" xfId="0" applyAlignment="1" applyBorder="1" applyFont="1">
      <alignment horizontal="center" readingOrder="0" shrinkToFit="0" wrapText="1"/>
    </xf>
    <xf borderId="5" fillId="5" fontId="15" numFmtId="164" xfId="0" applyAlignment="1" applyBorder="1" applyFont="1" applyNumberFormat="1">
      <alignment horizontal="left" readingOrder="0" shrinkToFit="0" vertical="center" wrapText="1"/>
    </xf>
    <xf borderId="5" fillId="5" fontId="15" numFmtId="0" xfId="0" applyAlignment="1" applyBorder="1" applyFont="1">
      <alignment horizontal="left" readingOrder="0" shrinkToFit="0" vertical="center" wrapText="1"/>
    </xf>
    <xf borderId="5" fillId="5" fontId="5" numFmtId="0" xfId="0" applyAlignment="1" applyBorder="1" applyFont="1">
      <alignment horizontal="center" readingOrder="0" shrinkToFit="0" vertical="center" wrapText="1"/>
    </xf>
    <xf borderId="0" fillId="5" fontId="30" numFmtId="0" xfId="0" applyAlignment="1" applyFont="1">
      <alignment horizontal="center" readingOrder="0"/>
    </xf>
    <xf borderId="9" fillId="5" fontId="19" numFmtId="0" xfId="0" applyBorder="1" applyFont="1"/>
    <xf borderId="9" fillId="5" fontId="19" numFmtId="0" xfId="0" applyAlignment="1" applyBorder="1" applyFont="1">
      <alignment shrinkToFit="0" wrapText="1"/>
    </xf>
    <xf borderId="5" fillId="0" fontId="41" numFmtId="0" xfId="0" applyAlignment="1" applyBorder="1" applyFont="1">
      <alignment horizontal="center" readingOrder="0" shrinkToFit="0" vertical="center" wrapText="1"/>
    </xf>
    <xf borderId="5" fillId="0" fontId="19" numFmtId="0" xfId="0" applyAlignment="1" applyBorder="1" applyFont="1">
      <alignment readingOrder="0" shrinkToFit="0" wrapText="1"/>
    </xf>
    <xf borderId="9" fillId="0" fontId="19" numFmtId="0" xfId="0" applyAlignment="1" applyBorder="1" applyFont="1">
      <alignment readingOrder="0" shrinkToFit="0" wrapText="1"/>
    </xf>
    <xf borderId="3" fillId="0" fontId="42" numFmtId="0" xfId="0" applyAlignment="1" applyBorder="1" applyFont="1">
      <alignment horizontal="center" readingOrder="0" shrinkToFit="0" wrapText="1"/>
    </xf>
    <xf borderId="9" fillId="0" fontId="19" numFmtId="0" xfId="0" applyAlignment="1" applyBorder="1" applyFont="1">
      <alignment shrinkToFit="0" wrapText="1"/>
    </xf>
    <xf borderId="9" fillId="2" fontId="19" numFmtId="0" xfId="0" applyBorder="1" applyFont="1"/>
    <xf borderId="3" fillId="0" fontId="43" numFmtId="0" xfId="0" applyAlignment="1" applyBorder="1" applyFont="1">
      <alignment horizontal="center" readingOrder="0" shrinkToFit="0" vertical="center" wrapText="1"/>
    </xf>
    <xf borderId="5" fillId="2" fontId="19" numFmtId="0" xfId="0" applyBorder="1" applyFont="1"/>
    <xf borderId="9" fillId="2" fontId="10" numFmtId="0" xfId="0" applyBorder="1" applyFont="1"/>
    <xf borderId="0" fillId="2" fontId="43" numFmtId="0" xfId="0" applyAlignment="1" applyFont="1">
      <alignment horizontal="center" readingOrder="0"/>
    </xf>
    <xf borderId="8" fillId="0" fontId="19" numFmtId="0" xfId="0" applyAlignment="1" applyBorder="1" applyFont="1">
      <alignment horizontal="center" readingOrder="0" shrinkToFit="0" vertical="center" wrapText="1"/>
    </xf>
    <xf borderId="5" fillId="2" fontId="19" numFmtId="0" xfId="0" applyAlignment="1" applyBorder="1" applyFont="1">
      <alignment shrinkToFit="0" wrapText="1"/>
    </xf>
    <xf borderId="0" fillId="2" fontId="5" numFmtId="0" xfId="0" applyAlignment="1" applyFont="1">
      <alignment horizontal="center" readingOrder="0"/>
    </xf>
    <xf borderId="0" fillId="2" fontId="30" numFmtId="0" xfId="0" applyAlignment="1" applyFont="1">
      <alignment horizontal="center"/>
    </xf>
    <xf borderId="3" fillId="0" fontId="43" numFmtId="0" xfId="0" applyAlignment="1" applyBorder="1" applyFont="1">
      <alignment horizontal="center" readingOrder="0" shrinkToFit="0" wrapText="1"/>
    </xf>
    <xf borderId="8" fillId="0" fontId="44"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5" fillId="0" fontId="10" numFmtId="0" xfId="0" applyAlignment="1" applyBorder="1" applyFont="1">
      <alignment vertical="bottom"/>
    </xf>
    <xf borderId="9" fillId="0" fontId="10" numFmtId="0" xfId="0" applyAlignment="1" applyBorder="1" applyFont="1">
      <alignment vertical="bottom"/>
    </xf>
    <xf borderId="9" fillId="0" fontId="10" numFmtId="0" xfId="0" applyAlignment="1" applyBorder="1" applyFont="1">
      <alignment readingOrder="0" shrinkToFit="0" vertical="bottom" wrapText="1"/>
    </xf>
    <xf borderId="9" fillId="0" fontId="10" numFmtId="0" xfId="0" applyAlignment="1" applyBorder="1" applyFont="1">
      <alignment vertical="bottom"/>
    </xf>
    <xf borderId="10" fillId="0" fontId="10" numFmtId="0" xfId="0" applyAlignment="1" applyBorder="1" applyFont="1">
      <alignment shrinkToFit="0" vertical="bottom" wrapText="0"/>
    </xf>
    <xf borderId="9" fillId="0" fontId="10" numFmtId="0" xfId="0" applyAlignment="1" applyBorder="1" applyFont="1">
      <alignment horizontal="right" vertical="bottom"/>
    </xf>
    <xf borderId="0" fillId="2" fontId="38" numFmtId="0" xfId="0" applyAlignment="1" applyFont="1">
      <alignment horizontal="center" readingOrder="0"/>
    </xf>
    <xf borderId="9" fillId="0" fontId="10" numFmtId="0" xfId="0" applyAlignment="1" applyBorder="1" applyFont="1">
      <alignment readingOrder="0"/>
    </xf>
    <xf borderId="0" fillId="2" fontId="45" numFmtId="0" xfId="0" applyAlignment="1" applyFont="1">
      <alignment horizontal="left" readingOrder="0"/>
    </xf>
    <xf borderId="0" fillId="2" fontId="45" numFmtId="0" xfId="0" applyAlignment="1" applyFont="1">
      <alignment horizontal="left" readingOrder="0"/>
    </xf>
    <xf borderId="0" fillId="2" fontId="30" numFmtId="0" xfId="0" applyAlignment="1" applyFont="1">
      <alignment horizontal="center" readingOrder="0"/>
    </xf>
    <xf borderId="8" fillId="0" fontId="46" numFmtId="0" xfId="0" applyAlignment="1" applyBorder="1" applyFont="1">
      <alignment horizontal="center" readingOrder="0" shrinkToFit="0" vertical="center" wrapText="1"/>
    </xf>
    <xf borderId="9" fillId="0" fontId="10" numFmtId="0" xfId="0" applyBorder="1" applyFont="1"/>
    <xf borderId="5" fillId="0" fontId="10" numFmtId="0" xfId="0" applyAlignment="1" applyBorder="1" applyFont="1">
      <alignment vertical="bottom"/>
    </xf>
    <xf borderId="9" fillId="0" fontId="10" numFmtId="0" xfId="0" applyAlignment="1" applyBorder="1" applyFont="1">
      <alignment readingOrder="0" vertical="bottom"/>
    </xf>
    <xf borderId="0" fillId="2" fontId="8" numFmtId="0" xfId="0" applyFont="1"/>
    <xf borderId="5" fillId="0" fontId="5" numFmtId="165" xfId="0" applyAlignment="1" applyBorder="1" applyFont="1" applyNumberFormat="1">
      <alignment horizontal="left" readingOrder="0" shrinkToFit="0" vertical="center" wrapText="1"/>
    </xf>
    <xf borderId="5" fillId="2" fontId="5" numFmtId="0" xfId="0" applyAlignment="1" applyBorder="1" applyFont="1">
      <alignment horizontal="left" readingOrder="0" shrinkToFit="0" vertical="center" wrapText="1"/>
    </xf>
    <xf borderId="5" fillId="0" fontId="5" numFmtId="0" xfId="0" applyAlignment="1" applyBorder="1" applyFont="1">
      <alignment horizontal="left" vertical="center"/>
    </xf>
    <xf borderId="5" fillId="0" fontId="8" numFmtId="0" xfId="0" applyAlignment="1" applyBorder="1" applyFont="1">
      <alignment shrinkToFit="0" wrapText="1"/>
    </xf>
    <xf borderId="5" fillId="0" fontId="18" numFmtId="0" xfId="0" applyAlignment="1" applyBorder="1" applyFont="1">
      <alignment readingOrder="0" shrinkToFit="0" wrapText="1"/>
    </xf>
    <xf borderId="5" fillId="0" fontId="5" numFmtId="0" xfId="0" applyAlignment="1" applyBorder="1" applyFont="1">
      <alignment horizontal="left" shrinkToFit="0" wrapText="1"/>
    </xf>
    <xf borderId="5" fillId="0" fontId="19" numFmtId="0" xfId="0" applyAlignment="1" applyBorder="1" applyFont="1">
      <alignment readingOrder="0" shrinkToFit="0" wrapText="1"/>
    </xf>
    <xf borderId="5" fillId="2" fontId="42" numFmtId="0" xfId="0" applyAlignment="1" applyBorder="1" applyFont="1">
      <alignment readingOrder="0" shrinkToFit="0" wrapText="1"/>
    </xf>
    <xf borderId="5" fillId="2" fontId="38" numFmtId="0" xfId="0" applyAlignment="1" applyBorder="1" applyFont="1">
      <alignment readingOrder="0" shrinkToFit="0" wrapText="1"/>
    </xf>
    <xf borderId="5" fillId="2" fontId="47" numFmtId="0" xfId="0" applyAlignment="1" applyBorder="1" applyFont="1">
      <alignment readingOrder="0" shrinkToFit="0" wrapText="1"/>
    </xf>
    <xf borderId="5" fillId="0" fontId="30" numFmtId="0" xfId="0" applyAlignment="1" applyBorder="1" applyFont="1">
      <alignment readingOrder="0" shrinkToFit="0" wrapText="1"/>
    </xf>
    <xf borderId="5" fillId="0" fontId="42" numFmtId="0" xfId="0" applyAlignment="1" applyBorder="1" applyFont="1">
      <alignment readingOrder="0" shrinkToFit="0" wrapText="1"/>
    </xf>
    <xf borderId="5" fillId="2" fontId="5" numFmtId="0" xfId="0" applyAlignment="1" applyBorder="1" applyFont="1">
      <alignment horizontal="left" shrinkToFit="0" wrapText="1"/>
    </xf>
    <xf borderId="5" fillId="0" fontId="48" numFmtId="0" xfId="0" applyAlignment="1" applyBorder="1" applyFont="1">
      <alignment readingOrder="0" shrinkToFit="0" wrapText="1"/>
    </xf>
    <xf borderId="5" fillId="0" fontId="30" numFmtId="0" xfId="0" applyAlignment="1" applyBorder="1" applyFont="1">
      <alignment horizontal="left" readingOrder="0" shrinkToFit="0" vertical="center" wrapText="1"/>
    </xf>
    <xf borderId="5" fillId="2" fontId="30" numFmtId="0" xfId="0" applyAlignment="1" applyBorder="1" applyFont="1">
      <alignment horizontal="left" readingOrder="0"/>
    </xf>
    <xf borderId="5" fillId="0" fontId="30" numFmtId="0" xfId="0" applyAlignment="1" applyBorder="1" applyFont="1">
      <alignment horizontal="left"/>
    </xf>
    <xf borderId="5" fillId="7" fontId="30" numFmtId="0" xfId="0" applyAlignment="1" applyBorder="1" applyFont="1">
      <alignment horizontal="left" readingOrder="0" shrinkToFit="0" wrapText="1"/>
    </xf>
    <xf borderId="5" fillId="2" fontId="30" numFmtId="0" xfId="0" applyAlignment="1" applyBorder="1" applyFont="1">
      <alignment horizontal="left" shrinkToFit="0" wrapText="1"/>
    </xf>
    <xf borderId="5" fillId="7" fontId="30" numFmtId="0" xfId="0" applyAlignment="1" applyBorder="1" applyFont="1">
      <alignment horizontal="left" readingOrder="0" shrinkToFit="0" vertical="center" wrapText="1"/>
    </xf>
    <xf borderId="5" fillId="0" fontId="30" numFmtId="0" xfId="0" applyAlignment="1" applyBorder="1" applyFont="1">
      <alignment horizontal="left" shrinkToFit="0" wrapText="1"/>
    </xf>
    <xf borderId="5" fillId="0" fontId="22" numFmtId="0" xfId="0" applyAlignment="1" applyBorder="1" applyFont="1">
      <alignment horizontal="left" readingOrder="0" shrinkToFit="0" vertical="center" wrapText="1"/>
    </xf>
    <xf borderId="5" fillId="2" fontId="22" numFmtId="0" xfId="0" applyAlignment="1" applyBorder="1" applyFont="1">
      <alignment horizontal="left" readingOrder="0"/>
    </xf>
    <xf borderId="5" fillId="2" fontId="30" numFmtId="0" xfId="0" applyAlignment="1" applyBorder="1" applyFont="1">
      <alignment horizontal="left" readingOrder="0" shrinkToFit="0" wrapText="1"/>
    </xf>
    <xf borderId="5" fillId="0" fontId="8" numFmtId="0" xfId="0" applyAlignment="1" applyBorder="1" applyFont="1">
      <alignment readingOrder="0" shrinkToFit="0" wrapText="1"/>
    </xf>
    <xf borderId="5" fillId="0" fontId="5" numFmtId="0" xfId="0" applyAlignment="1" applyBorder="1" applyFont="1">
      <alignment horizontal="left" readingOrder="0" vertical="center"/>
    </xf>
    <xf borderId="5" fillId="5" fontId="30" numFmtId="0" xfId="0" applyAlignment="1" applyBorder="1" applyFont="1">
      <alignment horizontal="left" readingOrder="0" shrinkToFit="0" wrapText="1"/>
    </xf>
    <xf borderId="5" fillId="0" fontId="30" numFmtId="0" xfId="0" applyAlignment="1" applyBorder="1" applyFont="1">
      <alignment horizontal="left" readingOrder="0"/>
    </xf>
    <xf borderId="5" fillId="0" fontId="30" numFmtId="0" xfId="0" applyAlignment="1" applyBorder="1" applyFont="1">
      <alignment horizontal="left" shrinkToFit="0" wrapText="1"/>
    </xf>
    <xf borderId="5" fillId="0" fontId="30" numFmtId="0" xfId="0" applyAlignment="1" applyBorder="1" applyFont="1">
      <alignment horizontal="left" readingOrder="0" shrinkToFit="0" wrapText="1"/>
    </xf>
    <xf borderId="5" fillId="5" fontId="5" numFmtId="165" xfId="0" applyAlignment="1" applyBorder="1" applyFont="1" applyNumberFormat="1">
      <alignment horizontal="left" readingOrder="0" shrinkToFit="0" vertical="center" wrapText="1"/>
    </xf>
    <xf borderId="5" fillId="5" fontId="5" numFmtId="0" xfId="0" applyAlignment="1" applyBorder="1" applyFont="1">
      <alignment horizontal="left" readingOrder="0" shrinkToFit="0" vertical="center" wrapText="1"/>
    </xf>
    <xf borderId="5" fillId="5" fontId="30" numFmtId="0" xfId="0" applyAlignment="1" applyBorder="1" applyFont="1">
      <alignment horizontal="left" readingOrder="0"/>
    </xf>
    <xf borderId="5" fillId="2" fontId="30" numFmtId="0" xfId="0" applyAlignment="1" applyBorder="1" applyFont="1">
      <alignment horizontal="left"/>
    </xf>
    <xf borderId="5" fillId="0" fontId="30" numFmtId="0" xfId="0" applyAlignment="1" applyBorder="1" applyFont="1">
      <alignment horizontal="left" readingOrder="0" shrinkToFit="0" vertical="center" wrapText="1"/>
    </xf>
    <xf borderId="5" fillId="2" fontId="30" numFmtId="0" xfId="0" applyAlignment="1" applyBorder="1" applyFont="1">
      <alignment horizontal="left" shrinkToFit="0" wrapText="1"/>
    </xf>
    <xf borderId="5" fillId="0" fontId="49" numFmtId="0" xfId="0" applyAlignment="1" applyBorder="1" applyFont="1">
      <alignment horizontal="left" vertical="bottom"/>
    </xf>
    <xf borderId="5" fillId="0" fontId="49" numFmtId="0" xfId="0" applyAlignment="1" applyBorder="1" applyFont="1">
      <alignment horizontal="left" vertical="bottom"/>
    </xf>
    <xf borderId="0" fillId="0" fontId="8" numFmtId="0" xfId="0" applyAlignment="1" applyFont="1">
      <alignment shrinkToFit="0" wrapText="1"/>
    </xf>
    <xf borderId="0" fillId="0" fontId="8" numFmtId="165" xfId="0" applyFont="1" applyNumberFormat="1"/>
    <xf borderId="5" fillId="2" fontId="22" numFmtId="0" xfId="0" applyAlignment="1" applyBorder="1" applyFont="1">
      <alignment horizontal="left" readingOrder="0" vertical="center"/>
    </xf>
    <xf borderId="5" fillId="2" fontId="22" numFmtId="0" xfId="0" applyAlignment="1" applyBorder="1" applyFont="1">
      <alignment horizontal="left" readingOrder="0" shrinkToFit="0" vertical="center" wrapText="1"/>
    </xf>
    <xf borderId="5" fillId="2" fontId="22" numFmtId="0" xfId="0" applyAlignment="1" applyBorder="1" applyFont="1">
      <alignment horizontal="left" shrinkToFit="0" vertical="center" wrapText="1"/>
    </xf>
    <xf borderId="5" fillId="2" fontId="50" numFmtId="0" xfId="0" applyAlignment="1" applyBorder="1" applyFont="1">
      <alignment horizontal="left" shrinkToFit="0" vertical="center" wrapText="1"/>
    </xf>
    <xf borderId="5" fillId="2" fontId="50" numFmtId="0" xfId="0" applyAlignment="1" applyBorder="1" applyFont="1">
      <alignment horizontal="left" readingOrder="0" shrinkToFit="0" vertical="center" wrapText="1"/>
    </xf>
    <xf borderId="0" fillId="2" fontId="22" numFmtId="0" xfId="0" applyAlignment="1" applyFont="1">
      <alignment horizontal="left" readingOrder="0" shrinkToFit="0" vertical="center" wrapText="1"/>
    </xf>
    <xf borderId="0" fillId="2" fontId="50" numFmtId="0" xfId="0" applyAlignment="1" applyFont="1">
      <alignment horizontal="left" readingOrder="0" shrinkToFit="0" vertical="center" wrapText="1"/>
    </xf>
    <xf borderId="0" fillId="2" fontId="22" numFmtId="0" xfId="0" applyAlignment="1" applyFont="1">
      <alignment horizontal="left" readingOrder="0" vertical="center"/>
    </xf>
    <xf borderId="5" fillId="2" fontId="50" numFmtId="0" xfId="0" applyAlignment="1" applyBorder="1" applyFont="1">
      <alignment horizontal="left" readingOrder="0" vertical="center"/>
    </xf>
    <xf borderId="0" fillId="2" fontId="22" numFmtId="0" xfId="0" applyAlignment="1" applyFont="1">
      <alignment horizontal="left" readingOrder="0" shrinkToFit="0" vertical="center" wrapText="1"/>
    </xf>
    <xf borderId="5" fillId="2" fontId="22" numFmtId="0" xfId="0" applyAlignment="1" applyBorder="1" applyFont="1">
      <alignment horizontal="left" shrinkToFit="0" vertical="center" wrapText="1"/>
    </xf>
    <xf borderId="5" fillId="2" fontId="22" numFmtId="0" xfId="0" applyAlignment="1" applyBorder="1" applyFont="1">
      <alignment horizontal="left" vertical="center"/>
    </xf>
    <xf borderId="0" fillId="2" fontId="22" numFmtId="0" xfId="0" applyAlignment="1" applyFont="1">
      <alignment horizontal="left" shrinkToFit="0" vertical="center" wrapText="1"/>
    </xf>
    <xf borderId="1" fillId="2" fontId="22" numFmtId="0" xfId="0" applyAlignment="1" applyBorder="1" applyFont="1">
      <alignment horizontal="left" readingOrder="0" shrinkToFit="0" vertical="center" wrapText="1"/>
    </xf>
    <xf borderId="0" fillId="2" fontId="50" numFmtId="0" xfId="0" applyAlignment="1" applyFont="1">
      <alignment horizontal="left" readingOrder="0" vertical="center"/>
    </xf>
    <xf borderId="1" fillId="2" fontId="22" numFmtId="0" xfId="0" applyAlignment="1" applyBorder="1" applyFont="1">
      <alignment horizontal="left" readingOrder="0" shrinkToFit="0" vertical="center" wrapText="1"/>
    </xf>
    <xf borderId="3" fillId="2" fontId="22" numFmtId="0" xfId="0" applyAlignment="1" applyBorder="1" applyFont="1">
      <alignment horizontal="left" readingOrder="0" shrinkToFit="0" vertical="center" wrapText="1"/>
    </xf>
    <xf borderId="3" fillId="2" fontId="50" numFmtId="0" xfId="0" applyAlignment="1" applyBorder="1" applyFont="1">
      <alignment horizontal="left" readingOrder="0" shrinkToFit="0" vertical="center" wrapText="1"/>
    </xf>
    <xf borderId="0" fillId="2" fontId="22" numFmtId="0" xfId="0" applyAlignment="1" applyFont="1">
      <alignment horizontal="left" vertical="center"/>
    </xf>
    <xf borderId="10" fillId="2" fontId="50" numFmtId="0" xfId="0" applyAlignment="1" applyBorder="1" applyFont="1">
      <alignment horizontal="left" readingOrder="0" shrinkToFit="0" vertical="center" wrapText="1"/>
    </xf>
    <xf borderId="8" fillId="2" fontId="22" numFmtId="0" xfId="0" applyAlignment="1" applyBorder="1" applyFont="1">
      <alignment horizontal="left" readingOrder="0" vertical="center"/>
    </xf>
    <xf borderId="8" fillId="2" fontId="50" numFmtId="0" xfId="0" applyAlignment="1" applyBorder="1" applyFont="1">
      <alignment horizontal="left" readingOrder="0" shrinkToFit="0" vertical="center" wrapText="1"/>
    </xf>
    <xf borderId="0" fillId="2" fontId="51" numFmtId="0" xfId="0" applyAlignment="1" applyFont="1">
      <alignment horizontal="left" vertical="center"/>
    </xf>
    <xf borderId="5" fillId="2" fontId="51" numFmtId="0" xfId="0" applyAlignment="1" applyBorder="1" applyFont="1">
      <alignment horizontal="left" vertical="center"/>
    </xf>
    <xf borderId="3" fillId="2" fontId="30" numFmtId="0" xfId="0" applyAlignment="1" applyBorder="1" applyFont="1">
      <alignment horizontal="center" readingOrder="0"/>
    </xf>
    <xf borderId="1" fillId="0" fontId="8" numFmtId="0" xfId="0" applyBorder="1" applyFont="1"/>
    <xf borderId="8" fillId="0" fontId="8" numFmtId="0" xfId="0" applyBorder="1" applyFont="1"/>
    <xf borderId="3" fillId="0" fontId="8" numFmtId="0" xfId="0" applyBorder="1" applyFont="1"/>
    <xf borderId="5" fillId="2" fontId="50" numFmtId="0" xfId="0" applyAlignment="1" applyBorder="1" applyFont="1">
      <alignment horizontal="left" readingOrder="0" vertical="center"/>
    </xf>
    <xf borderId="3" fillId="2" fontId="22" numFmtId="0" xfId="0" applyAlignment="1" applyBorder="1" applyFont="1">
      <alignment horizontal="left" readingOrder="0" vertical="center"/>
    </xf>
    <xf borderId="8" fillId="2" fontId="22" numFmtId="0" xfId="0" applyAlignment="1" applyBorder="1" applyFont="1">
      <alignment horizontal="left" readingOrder="0" shrinkToFit="0" vertical="center" wrapText="1"/>
    </xf>
    <xf borderId="5" fillId="2" fontId="51" numFmtId="0" xfId="0" applyAlignment="1" applyBorder="1" applyFont="1">
      <alignment horizontal="left" vertical="center"/>
    </xf>
    <xf borderId="8" fillId="2" fontId="50" numFmtId="0" xfId="0" applyAlignment="1" applyBorder="1" applyFont="1">
      <alignment horizontal="left" readingOrder="0" vertical="center"/>
    </xf>
    <xf borderId="3" fillId="2" fontId="22" numFmtId="0" xfId="0" applyAlignment="1" applyBorder="1" applyFont="1">
      <alignment horizontal="left" readingOrder="0" shrinkToFit="0" vertical="center" wrapText="1"/>
    </xf>
    <xf borderId="9" fillId="2" fontId="22" numFmtId="0" xfId="0" applyAlignment="1" applyBorder="1" applyFont="1">
      <alignment horizontal="left" readingOrder="0" vertical="center"/>
    </xf>
    <xf borderId="0" fillId="2" fontId="22" numFmtId="0" xfId="0" applyAlignment="1" applyFont="1">
      <alignment horizontal="left" vertical="center"/>
    </xf>
    <xf borderId="5" fillId="5" fontId="30" numFmtId="0" xfId="0" applyAlignment="1" applyBorder="1" applyFont="1">
      <alignment horizontal="center" readingOrder="0"/>
    </xf>
    <xf borderId="5" fillId="0" fontId="38" numFmtId="0" xfId="0" applyAlignment="1" applyBorder="1" applyFont="1">
      <alignment horizontal="left" readingOrder="0"/>
    </xf>
    <xf borderId="5" fillId="2" fontId="38" numFmtId="0" xfId="0" applyAlignment="1" applyBorder="1" applyFont="1">
      <alignment horizontal="left" readingOrder="0"/>
    </xf>
    <xf borderId="5" fillId="2" fontId="39" numFmtId="0" xfId="0" applyAlignment="1" applyBorder="1" applyFont="1">
      <alignment readingOrder="0"/>
    </xf>
    <xf borderId="5" fillId="2" fontId="37" numFmtId="0" xfId="0" applyAlignment="1" applyBorder="1" applyFont="1">
      <alignment horizontal="center" readingOrder="0"/>
    </xf>
    <xf borderId="5" fillId="0" fontId="19" numFmtId="0" xfId="0" applyAlignment="1" applyBorder="1" applyFont="1">
      <alignment vertical="bottom"/>
    </xf>
    <xf borderId="5" fillId="2" fontId="34" numFmtId="0" xfId="0" applyAlignment="1" applyBorder="1" applyFont="1">
      <alignment horizontal="center" readingOrder="0"/>
    </xf>
    <xf borderId="5" fillId="2" fontId="45" numFmtId="0" xfId="0" applyAlignment="1" applyBorder="1" applyFont="1">
      <alignment horizontal="left" readingOrder="0"/>
    </xf>
    <xf borderId="5" fillId="2" fontId="45" numFmtId="0" xfId="0" applyAlignment="1" applyBorder="1" applyFont="1">
      <alignment horizontal="left" readingOrder="0"/>
    </xf>
    <xf borderId="0" fillId="0" fontId="19" numFmtId="0" xfId="0" applyAlignment="1" applyFont="1">
      <alignment shrinkToFit="0" wrapText="1"/>
    </xf>
    <xf borderId="0" fillId="2" fontId="19" numFmtId="0" xfId="0" applyAlignment="1" applyFont="1">
      <alignment readingOrder="0" shrinkToFit="0" wrapText="1"/>
    </xf>
    <xf borderId="0" fillId="0" fontId="10" numFmtId="0" xfId="0" applyAlignment="1" applyFont="1">
      <alignment readingOrder="0"/>
    </xf>
    <xf borderId="0" fillId="2" fontId="19" numFmtId="0" xfId="0" applyAlignment="1" applyFont="1">
      <alignment shrinkToFit="0" wrapText="1"/>
    </xf>
    <xf borderId="5" fillId="0" fontId="10" numFmtId="0" xfId="0" applyAlignment="1" applyBorder="1" applyFont="1">
      <alignment readingOrder="0"/>
    </xf>
    <xf borderId="0" fillId="2" fontId="19" numFmtId="0" xfId="0" applyFont="1"/>
    <xf borderId="9" fillId="0" fontId="15" numFmtId="0" xfId="0" applyAlignment="1" applyBorder="1" applyFont="1">
      <alignment shrinkToFit="0" wrapText="1"/>
    </xf>
    <xf borderId="9" fillId="0" fontId="52" numFmtId="0" xfId="0" applyAlignment="1" applyBorder="1" applyFont="1">
      <alignment shrinkToFit="0" wrapText="1"/>
    </xf>
    <xf borderId="0" fillId="0" fontId="5" numFmtId="0" xfId="0" applyAlignment="1" applyFont="1">
      <alignment horizontal="left" readingOrder="0" vertical="center"/>
    </xf>
    <xf borderId="0" fillId="2" fontId="15" numFmtId="0" xfId="0" applyAlignment="1" applyFont="1">
      <alignment shrinkToFit="0" wrapText="1"/>
    </xf>
    <xf borderId="5" fillId="2" fontId="36" numFmtId="0" xfId="0" applyAlignment="1" applyBorder="1" applyFont="1">
      <alignment horizontal="center" readingOrder="0"/>
    </xf>
    <xf borderId="5" fillId="0" fontId="8" numFmtId="0" xfId="0" applyAlignment="1" applyBorder="1" applyFont="1">
      <alignment readingOrder="0"/>
    </xf>
    <xf borderId="5" fillId="2" fontId="10" numFmtId="0" xfId="0" applyBorder="1" applyFont="1"/>
    <xf borderId="0" fillId="0" fontId="15" numFmtId="0" xfId="0" applyAlignment="1" applyFont="1">
      <alignment horizontal="left" readingOrder="0" vertical="center"/>
    </xf>
    <xf borderId="0" fillId="2" fontId="10" numFmtId="0" xfId="0" applyFont="1"/>
    <xf borderId="0" fillId="0" fontId="10" numFmtId="0" xfId="0" applyAlignment="1" applyFont="1">
      <alignment readingOrder="0" shrinkToFit="0" vertical="bottom" wrapText="1"/>
    </xf>
    <xf borderId="5" fillId="0" fontId="10" numFmtId="0" xfId="0" applyAlignment="1" applyBorder="1" applyFont="1">
      <alignment readingOrder="0" vertical="bottom"/>
    </xf>
    <xf borderId="0" fillId="0" fontId="10" numFmtId="0" xfId="0" applyAlignment="1" applyFont="1">
      <alignment shrinkToFit="0" vertical="bottom" wrapText="0"/>
    </xf>
    <xf borderId="5" fillId="2" fontId="30" numFmtId="0" xfId="0" applyAlignment="1" applyBorder="1" applyFont="1">
      <alignment horizontal="center"/>
    </xf>
    <xf borderId="9" fillId="0" fontId="15" numFmtId="0" xfId="0" applyAlignment="1" applyBorder="1" applyFont="1">
      <alignment horizontal="left" readingOrder="0" vertical="center"/>
    </xf>
    <xf borderId="9" fillId="0" fontId="15" numFmtId="0" xfId="0" applyAlignment="1" applyBorder="1" applyFont="1">
      <alignment readingOrder="0"/>
    </xf>
    <xf borderId="3" fillId="0" fontId="15" numFmtId="0" xfId="0" applyAlignment="1" applyBorder="1" applyFont="1">
      <alignment shrinkToFit="0" wrapText="1"/>
    </xf>
    <xf borderId="3" fillId="0" fontId="19" numFmtId="0" xfId="0" applyAlignment="1" applyBorder="1" applyFont="1">
      <alignment shrinkToFit="0" wrapText="1"/>
    </xf>
    <xf borderId="0" fillId="0" fontId="15" numFmtId="0" xfId="0" applyAlignment="1" applyFont="1">
      <alignment shrinkToFit="0" wrapText="1"/>
    </xf>
    <xf borderId="0" fillId="0" fontId="10" numFmtId="0" xfId="0" applyFont="1"/>
    <xf borderId="9" fillId="0" fontId="15" numFmtId="0" xfId="0" applyAlignment="1" applyBorder="1" applyFont="1">
      <alignment horizontal="left" readingOrder="0" shrinkToFit="0" vertical="center" wrapText="1"/>
    </xf>
    <xf borderId="9" fillId="2" fontId="5" numFmtId="0" xfId="0" applyAlignment="1" applyBorder="1" applyFont="1">
      <alignment horizontal="left" readingOrder="0"/>
    </xf>
    <xf borderId="0" fillId="2" fontId="5" numFmtId="0" xfId="0" applyAlignment="1" applyFont="1">
      <alignment horizontal="left" readingOrder="0"/>
    </xf>
    <xf borderId="0" fillId="0" fontId="15" numFmtId="0" xfId="0" applyFont="1"/>
    <xf borderId="9" fillId="2" fontId="15" numFmtId="0" xfId="0" applyAlignment="1" applyBorder="1" applyFont="1">
      <alignment shrinkToFit="0" wrapText="1"/>
    </xf>
    <xf borderId="9" fillId="2" fontId="36" numFmtId="0" xfId="0" applyAlignment="1" applyBorder="1" applyFont="1">
      <alignment horizontal="center" readingOrder="0"/>
    </xf>
    <xf borderId="9" fillId="2" fontId="30" numFmtId="0" xfId="0" applyAlignment="1" applyBorder="1" applyFont="1">
      <alignment horizontal="left" readingOrder="0"/>
    </xf>
    <xf borderId="0" fillId="0" fontId="15" numFmtId="0" xfId="0" applyAlignment="1" applyFont="1">
      <alignment shrinkToFit="0" wrapText="1"/>
    </xf>
    <xf borderId="10" fillId="0" fontId="15" numFmtId="0" xfId="0" applyAlignment="1" applyBorder="1" applyFont="1">
      <alignment readingOrder="0"/>
    </xf>
    <xf borderId="3" fillId="0" fontId="42" numFmtId="0" xfId="0" applyAlignment="1" applyBorder="1" applyFont="1">
      <alignment horizontal="center" shrinkToFit="0" wrapText="1"/>
    </xf>
    <xf borderId="3" fillId="0" fontId="30" numFmtId="0" xfId="0" applyAlignment="1" applyBorder="1" applyFont="1">
      <alignment horizontal="center" shrinkToFit="0" wrapText="1"/>
    </xf>
    <xf borderId="14" fillId="0" fontId="10" numFmtId="0" xfId="0" applyBorder="1" applyFont="1"/>
    <xf borderId="1" fillId="0" fontId="36" numFmtId="0" xfId="0" applyAlignment="1" applyBorder="1" applyFont="1">
      <alignment horizontal="center" shrinkToFit="0" wrapText="1"/>
    </xf>
    <xf borderId="14" fillId="0" fontId="3" numFmtId="0" xfId="0" applyBorder="1" applyFont="1"/>
    <xf borderId="1" fillId="0" fontId="18" numFmtId="0" xfId="0" applyAlignment="1" applyBorder="1" applyFont="1">
      <alignment horizontal="center" shrinkToFit="0" wrapText="1"/>
    </xf>
    <xf borderId="1" fillId="0" fontId="53" numFmtId="0" xfId="0" applyAlignment="1" applyBorder="1" applyFont="1">
      <alignment horizontal="center" shrinkToFit="0" wrapText="1"/>
    </xf>
    <xf borderId="3" fillId="0" fontId="36" numFmtId="0" xfId="0" applyAlignment="1" applyBorder="1" applyFont="1">
      <alignment horizontal="center" shrinkToFit="0" wrapText="1"/>
    </xf>
    <xf borderId="14" fillId="0" fontId="54" numFmtId="0" xfId="0" applyAlignment="1" applyBorder="1" applyFont="1">
      <alignment horizontal="center" shrinkToFit="0" wrapText="1"/>
    </xf>
    <xf borderId="3" fillId="0" fontId="55" numFmtId="0" xfId="0" applyAlignment="1" applyBorder="1" applyFont="1">
      <alignment horizontal="center" shrinkToFit="0" wrapText="1"/>
    </xf>
    <xf borderId="1" fillId="0" fontId="42" numFmtId="0" xfId="0" applyAlignment="1" applyBorder="1" applyFont="1">
      <alignment horizontal="center" shrinkToFit="0" wrapText="1"/>
    </xf>
    <xf borderId="14" fillId="0" fontId="56" numFmtId="0" xfId="0" applyBorder="1" applyFont="1"/>
    <xf borderId="3" fillId="0" fontId="57" numFmtId="0" xfId="0" applyAlignment="1" applyBorder="1" applyFont="1">
      <alignment horizontal="center" shrinkToFit="0" wrapText="1"/>
    </xf>
    <xf borderId="1" fillId="0" fontId="57" numFmtId="0" xfId="0" applyAlignment="1" applyBorder="1" applyFont="1">
      <alignment horizontal="center" shrinkToFit="0" wrapText="1"/>
    </xf>
    <xf borderId="3" fillId="0" fontId="58" numFmtId="0" xfId="0" applyAlignment="1" applyBorder="1" applyFont="1">
      <alignment horizontal="center" readingOrder="0" shrinkToFit="0" wrapText="1"/>
    </xf>
    <xf borderId="1" fillId="0" fontId="58" numFmtId="0" xfId="0" applyAlignment="1" applyBorder="1" applyFont="1">
      <alignment horizontal="center" shrinkToFit="0" wrapText="1"/>
    </xf>
    <xf borderId="3" fillId="0" fontId="10" numFmtId="0" xfId="0" applyBorder="1" applyFont="1"/>
    <xf borderId="3" fillId="0" fontId="58" numFmtId="0" xfId="0" applyAlignment="1" applyBorder="1" applyFont="1">
      <alignment horizontal="center" shrinkToFit="0" wrapText="1"/>
    </xf>
    <xf borderId="1" fillId="0" fontId="58" numFmtId="0" xfId="0" applyAlignment="1" applyBorder="1" applyFont="1">
      <alignment horizontal="center" readingOrder="0" shrinkToFit="0" wrapText="1"/>
    </xf>
    <xf borderId="3" fillId="0" fontId="59" numFmtId="0" xfId="0" applyAlignment="1" applyBorder="1" applyFont="1">
      <alignment horizontal="center"/>
    </xf>
    <xf borderId="5" fillId="0" fontId="60" numFmtId="0" xfId="0" applyAlignment="1" applyBorder="1" applyFont="1">
      <alignment readingOrder="0" shrinkToFit="0" wrapText="1"/>
    </xf>
    <xf borderId="9" fillId="0" fontId="60" numFmtId="0" xfId="0" applyAlignment="1" applyBorder="1" applyFont="1">
      <alignment readingOrder="0" shrinkToFit="0" wrapText="1"/>
    </xf>
    <xf borderId="9" fillId="0" fontId="60" numFmtId="0" xfId="0" applyAlignment="1" applyBorder="1" applyFont="1">
      <alignment shrinkToFit="0" wrapText="1"/>
    </xf>
    <xf borderId="0" fillId="8" fontId="61" numFmtId="0" xfId="0" applyAlignment="1" applyFill="1" applyFont="1">
      <alignment readingOrder="0"/>
    </xf>
    <xf borderId="5" fillId="0" fontId="5" numFmtId="164" xfId="0" applyAlignment="1" applyBorder="1" applyFont="1" applyNumberFormat="1">
      <alignment horizontal="left" readingOrder="0" shrinkToFit="0" vertical="center" wrapText="1"/>
    </xf>
    <xf borderId="5" fillId="0" fontId="5" numFmtId="0" xfId="0" applyAlignment="1" applyBorder="1" applyFont="1">
      <alignment shrinkToFit="0" wrapText="1"/>
    </xf>
    <xf borderId="5" fillId="0" fontId="5" numFmtId="0" xfId="0" applyAlignment="1" applyBorder="1" applyFont="1">
      <alignment shrinkToFit="0" wrapText="1"/>
    </xf>
    <xf borderId="5" fillId="0" fontId="62" numFmtId="0" xfId="0" applyAlignment="1" applyBorder="1" applyFont="1">
      <alignment shrinkToFit="0" wrapText="1"/>
    </xf>
    <xf borderId="0" fillId="0" fontId="63" numFmtId="0" xfId="0" applyAlignment="1" applyFont="1">
      <alignment readingOrder="0"/>
    </xf>
    <xf borderId="0" fillId="0" fontId="64" numFmtId="0" xfId="0" applyFont="1"/>
    <xf borderId="5" fillId="0" fontId="5" numFmtId="0" xfId="0" applyAlignment="1" applyBorder="1" applyFont="1">
      <alignment readingOrder="0"/>
    </xf>
    <xf borderId="5" fillId="2" fontId="5" numFmtId="0" xfId="0" applyAlignment="1" applyBorder="1" applyFont="1">
      <alignment shrinkToFit="0" wrapText="1"/>
    </xf>
    <xf borderId="5" fillId="2" fontId="5" numFmtId="0" xfId="0" applyAlignment="1" applyBorder="1" applyFont="1">
      <alignment horizontal="center" readingOrder="0"/>
    </xf>
    <xf borderId="5" fillId="0" fontId="5" numFmtId="0" xfId="0" applyAlignment="1" applyBorder="1" applyFont="1">
      <alignment readingOrder="0" vertical="bottom"/>
    </xf>
    <xf borderId="5" fillId="0" fontId="5" numFmtId="0" xfId="0" applyAlignment="1" applyBorder="1" applyFont="1">
      <alignment vertical="bottom"/>
    </xf>
    <xf borderId="5" fillId="2" fontId="5" numFmtId="0" xfId="0" applyAlignment="1" applyBorder="1" applyFont="1">
      <alignment readingOrder="0" shrinkToFit="0" wrapText="1"/>
    </xf>
    <xf borderId="5" fillId="2" fontId="5" numFmtId="0" xfId="0" applyBorder="1" applyFont="1"/>
    <xf borderId="5" fillId="0" fontId="5" numFmtId="0" xfId="0" applyAlignment="1" applyBorder="1" applyFont="1">
      <alignment readingOrder="0" shrinkToFit="0" vertical="center" wrapText="1"/>
    </xf>
    <xf borderId="5" fillId="0" fontId="65" numFmtId="0" xfId="0" applyAlignment="1" applyBorder="1" applyFont="1">
      <alignment horizontal="center" vertical="center"/>
    </xf>
    <xf borderId="5" fillId="0" fontId="5" numFmtId="0" xfId="0" applyAlignment="1" applyBorder="1" applyFont="1">
      <alignment readingOrder="0" shrinkToFit="0" wrapText="1"/>
    </xf>
    <xf borderId="5" fillId="0" fontId="5" numFmtId="0" xfId="0" applyBorder="1" applyFont="1"/>
    <xf borderId="5" fillId="2" fontId="5" numFmtId="0" xfId="0" applyAlignment="1" applyBorder="1" applyFont="1">
      <alignment shrinkToFit="0" wrapText="1"/>
    </xf>
    <xf borderId="3" fillId="5" fontId="36" numFmtId="0" xfId="0" applyAlignment="1" applyBorder="1" applyFont="1">
      <alignment horizontal="center" readingOrder="0" shrinkToFit="0" wrapText="1"/>
    </xf>
    <xf borderId="0" fillId="0" fontId="66" numFmtId="0" xfId="0" applyAlignment="1" applyFont="1">
      <alignment horizontal="center" readingOrder="0"/>
    </xf>
    <xf borderId="0" fillId="2" fontId="66" numFmtId="0" xfId="0" applyAlignment="1" applyFont="1">
      <alignment horizontal="center" readingOrder="0"/>
    </xf>
    <xf borderId="0" fillId="2" fontId="29" numFmtId="0" xfId="0" applyAlignment="1" applyFont="1">
      <alignment readingOrder="0"/>
    </xf>
    <xf borderId="5" fillId="0" fontId="67" numFmtId="0" xfId="0" applyAlignment="1" applyBorder="1" applyFont="1">
      <alignment readingOrder="0"/>
    </xf>
    <xf borderId="5" fillId="0" fontId="68" numFmtId="0" xfId="0" applyBorder="1" applyFont="1"/>
    <xf borderId="5" fillId="0" fontId="5" numFmtId="0" xfId="0" applyAlignment="1" applyBorder="1" applyFon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mailto:Bishla@aud.ac.in" TargetMode="External"/><Relationship Id="rId2" Type="http://schemas.openxmlformats.org/officeDocument/2006/relationships/hyperlink" Target="mailto:Bishla@aud.ac.in" TargetMode="External"/><Relationship Id="rId3" Type="http://schemas.openxmlformats.org/officeDocument/2006/relationships/hyperlink" Target="mailto:Bishla@aud.ac.in" TargetMode="External"/><Relationship Id="rId4" Type="http://schemas.openxmlformats.org/officeDocument/2006/relationships/hyperlink" Target="mailto:Bishla@aud.ac.in"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en.wikipedia.org/wiki/10%2B2"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mailto:Bishla@aud.ac.in" TargetMode="External"/><Relationship Id="rId2" Type="http://schemas.openxmlformats.org/officeDocument/2006/relationships/hyperlink" Target="mailto:Bishla@aud.ac.in" TargetMode="External"/><Relationship Id="rId3" Type="http://schemas.openxmlformats.org/officeDocument/2006/relationships/hyperlink" Target="mailto:Bishla@aud.ac.in" TargetMode="External"/><Relationship Id="rId4" Type="http://schemas.openxmlformats.org/officeDocument/2006/relationships/hyperlink" Target="mailto:Bishla@aud.ac.in" TargetMode="External"/><Relationship Id="rId5"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0" Type="http://schemas.openxmlformats.org/officeDocument/2006/relationships/hyperlink" Target="https://drive.google.com/file/d/1UCzdvyQbpXa43078k-KBwdpD8mNEAUnJ/view?usp=drivesdk" TargetMode="External"/><Relationship Id="rId22" Type="http://schemas.openxmlformats.org/officeDocument/2006/relationships/hyperlink" Target="https://drive.google.com/file/d/1Dgg2TPlwNetqY3MSkp3haxu-s8ppLzVg/view?usp=drivesdk" TargetMode="External"/><Relationship Id="rId21" Type="http://schemas.openxmlformats.org/officeDocument/2006/relationships/hyperlink" Target="https://drive.google.com/file/d/1MZZxQnGLBg-SOSGvgJ2xgHCMBfDzZOew/view?usp=drivesdk" TargetMode="External"/><Relationship Id="rId24" Type="http://schemas.openxmlformats.org/officeDocument/2006/relationships/hyperlink" Target="https://drive.google.com/file/d/1msDEOD8VnQwgfUrp3R8Efy6e17FtMRcj/view?usp=drivesdk" TargetMode="External"/><Relationship Id="rId23" Type="http://schemas.openxmlformats.org/officeDocument/2006/relationships/hyperlink" Target="https://drive.google.com/file/d/1mnfjGOpg_GSJyURJkfEal3yWv-v4q7QV/view?usp=drivesdk" TargetMode="External"/><Relationship Id="rId1" Type="http://schemas.openxmlformats.org/officeDocument/2006/relationships/hyperlink" Target="https://drive.google.com/file/d/1D7RAzkqz1BsfH7bETU55AFjP7f0TMgmz/view?usp=drivesdk" TargetMode="External"/><Relationship Id="rId2" Type="http://schemas.openxmlformats.org/officeDocument/2006/relationships/hyperlink" Target="https://drive.google.com/file/d/1kM1-bxSFkbMSLZ4fcrWXEvSKX8aT5Chq/view?usp=drivesdk" TargetMode="External"/><Relationship Id="rId3" Type="http://schemas.openxmlformats.org/officeDocument/2006/relationships/hyperlink" Target="https://drive.google.com/file/d/1M7AggE0jas09taM94vAZmykVaKpoY3qk/view?usp=drivesdk" TargetMode="External"/><Relationship Id="rId4" Type="http://schemas.openxmlformats.org/officeDocument/2006/relationships/hyperlink" Target="https://drive.google.com/file/d/19Ap8q8scXXy1ZxIg7xEqiPNWFoO_x4sZ/view?usp=drivesdk" TargetMode="External"/><Relationship Id="rId9" Type="http://schemas.openxmlformats.org/officeDocument/2006/relationships/hyperlink" Target="https://drive.google.com/file/d/1aZuSg0Vvx9tQT6FUZWCVO74I3naVsiwG/view?usp=drivesdk" TargetMode="External"/><Relationship Id="rId26" Type="http://schemas.openxmlformats.org/officeDocument/2006/relationships/hyperlink" Target="https://drive.google.com/file/d/1vlOjQbQln-aXI8NbGAmaNTKz1N_gFMux/view?usp=drivesdk" TargetMode="External"/><Relationship Id="rId25" Type="http://schemas.openxmlformats.org/officeDocument/2006/relationships/hyperlink" Target="https://drive.google.com/file/d/1pcVUnvjkH-hSNDN_sK0uxpHZd9v2AQtY/view?usp=drivesdk" TargetMode="External"/><Relationship Id="rId28" Type="http://schemas.openxmlformats.org/officeDocument/2006/relationships/hyperlink" Target="https://drive.google.com/file/d/1vegVi2n2uVdqUC4fX91krQONvB6YQCsu/view?usp=drivesdk" TargetMode="External"/><Relationship Id="rId27" Type="http://schemas.openxmlformats.org/officeDocument/2006/relationships/hyperlink" Target="https://drive.google.com/file/d/1zLsRejyjq0a18sCza5Q0pkIdO_8aAPMf/view?usp=drivesdk" TargetMode="External"/><Relationship Id="rId5" Type="http://schemas.openxmlformats.org/officeDocument/2006/relationships/hyperlink" Target="https://drive.google.com/file/d/1C8GXBWzxld2Dhk8X8fJeQKE_Z1_Tb-X0/view?usp=drivesdk" TargetMode="External"/><Relationship Id="rId6" Type="http://schemas.openxmlformats.org/officeDocument/2006/relationships/hyperlink" Target="https://drive.google.com/file/d/1im1TbIS1aoRKdcqloXu9A3_Mqvnup_Kb/view?usp=drivesdk" TargetMode="External"/><Relationship Id="rId29" Type="http://schemas.openxmlformats.org/officeDocument/2006/relationships/hyperlink" Target="https://drive.google.com/file/d/1LylQH8zMRppbyaHUR27JDfNOCGpcCgMG/view?usp=drivesdk" TargetMode="External"/><Relationship Id="rId7" Type="http://schemas.openxmlformats.org/officeDocument/2006/relationships/hyperlink" Target="https://drive.google.com/file/d/1XPmwZSHnQx4FsHzUFAor53QtLiu6XSEo/view?usp=drivesdk" TargetMode="External"/><Relationship Id="rId8" Type="http://schemas.openxmlformats.org/officeDocument/2006/relationships/hyperlink" Target="https://drive.google.com/file/d/1ygMCyS87rlzjK7b_v7VwSE33CqbwTXxy/view?usp=drivesdk" TargetMode="External"/><Relationship Id="rId31" Type="http://schemas.openxmlformats.org/officeDocument/2006/relationships/hyperlink" Target="https://drive.google.com/file/d/1jbEaAFLOcM_R2ymBGIs0i_gziJS62ei-/view?usp=drivesdk" TargetMode="External"/><Relationship Id="rId30" Type="http://schemas.openxmlformats.org/officeDocument/2006/relationships/hyperlink" Target="https://drive.google.com/file/d/1mGyehYI8fVYWrCPScWV0RmLBFhYfBcWt/view?usp=drivesdk" TargetMode="External"/><Relationship Id="rId11" Type="http://schemas.openxmlformats.org/officeDocument/2006/relationships/hyperlink" Target="https://drive.google.com/file/d/1r0xR9N_gainkxBWykq5GZTeK6Awchl8T/view?usp=drivesdk" TargetMode="External"/><Relationship Id="rId33" Type="http://schemas.openxmlformats.org/officeDocument/2006/relationships/hyperlink" Target="https://drive.google.com/file/d/1RsaoUY9K7EFu5p-a8tR0N3uELnIt_ezG/view?usp=drivesdk" TargetMode="External"/><Relationship Id="rId10" Type="http://schemas.openxmlformats.org/officeDocument/2006/relationships/hyperlink" Target="https://drive.google.com/file/d/1BKFy6vjrZnUDkk1-KH_hcMzuGo-0Szp_/view?usp=drivesdk" TargetMode="External"/><Relationship Id="rId32" Type="http://schemas.openxmlformats.org/officeDocument/2006/relationships/hyperlink" Target="https://drive.google.com/file/d/19re0XYO4AzzMA983qIltiE9MkBrPxWmL/view?usp=drivesdk" TargetMode="External"/><Relationship Id="rId13" Type="http://schemas.openxmlformats.org/officeDocument/2006/relationships/hyperlink" Target="https://drive.google.com/file/d/1gRSG8dJbmrCRx2ub7xnUtGy4P9igdyID/view?usp=drivesdk" TargetMode="External"/><Relationship Id="rId35" Type="http://schemas.openxmlformats.org/officeDocument/2006/relationships/hyperlink" Target="https://drive.google.com/file/d/1fGGtUAcjva8Rz1pcYCnW0ECJLqlJJz4m/view?usp=drivesdk" TargetMode="External"/><Relationship Id="rId12" Type="http://schemas.openxmlformats.org/officeDocument/2006/relationships/hyperlink" Target="https://drive.google.com/file/d/1R1ecPEsJwKlGc9bYcXF1ggzPPdDoOntP/view?usp=drivesdk" TargetMode="External"/><Relationship Id="rId34" Type="http://schemas.openxmlformats.org/officeDocument/2006/relationships/hyperlink" Target="https://drive.google.com/file/d/1VdHLXqn7_Y5NsxybKFeK4EtlmtsSoyHA/view?usp=drivesdk" TargetMode="External"/><Relationship Id="rId15" Type="http://schemas.openxmlformats.org/officeDocument/2006/relationships/hyperlink" Target="https://drive.google.com/file/d/1UN50BboyXrXgxnnbU4amhXP3hQ475LTO/view?usp=drivesdk" TargetMode="External"/><Relationship Id="rId37" Type="http://schemas.openxmlformats.org/officeDocument/2006/relationships/drawing" Target="../drawings/drawing19.xml"/><Relationship Id="rId14" Type="http://schemas.openxmlformats.org/officeDocument/2006/relationships/hyperlink" Target="mailto:pnmishra@hotmail.com" TargetMode="External"/><Relationship Id="rId36" Type="http://schemas.openxmlformats.org/officeDocument/2006/relationships/hyperlink" Target="https://drive.google.com/file/d/1dhBFTid4V6YWlCOeYb0mCu53j9K8V6NQ/view?usp=drivesdk" TargetMode="External"/><Relationship Id="rId17" Type="http://schemas.openxmlformats.org/officeDocument/2006/relationships/hyperlink" Target="https://drive.google.com/file/d/12FXvr3gDD0FOb7_AaDG8bFIoXJep1xiT/view?usp=drivesdk" TargetMode="External"/><Relationship Id="rId16" Type="http://schemas.openxmlformats.org/officeDocument/2006/relationships/hyperlink" Target="https://drive.google.com/file/d/1BrcompViWnpfgR1FqpWL6FuX96RbuT3w/view?usp=drivesdk" TargetMode="External"/><Relationship Id="rId19" Type="http://schemas.openxmlformats.org/officeDocument/2006/relationships/hyperlink" Target="https://drive.google.com/file/d/1uPHBFR5i0BL62R2gCICtJCBbwfqEbqHC/view?usp=drivesdk" TargetMode="External"/><Relationship Id="rId18" Type="http://schemas.openxmlformats.org/officeDocument/2006/relationships/hyperlink" Target="https://drive.google.com/file/d/1oZIv4IqHWUl6Oa9CVJrUGkJfksJHbrlb/view?usp=drivesd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mailto:Bishla@aud.ac.in" TargetMode="External"/><Relationship Id="rId2" Type="http://schemas.openxmlformats.org/officeDocument/2006/relationships/hyperlink" Target="https://drive.google.com/file/d/1ktnn77NK4jnSsuifIyCuldqimYak8LDS/view?usp=drivesdk" TargetMode="External"/><Relationship Id="rId3" Type="http://schemas.openxmlformats.org/officeDocument/2006/relationships/hyperlink" Target="https://drive.google.com/file/d/1jsuJIv-d53HtajLLwar9vck37PuBtN8v/view?usp=drivesdk" TargetMode="External"/><Relationship Id="rId4" Type="http://schemas.openxmlformats.org/officeDocument/2006/relationships/hyperlink" Target="https://drive.google.com/file/d/18M56ugKQccyvcSk7VSGqe_DSged_RJnR/view?usp=drivesdk" TargetMode="External"/><Relationship Id="rId9" Type="http://schemas.openxmlformats.org/officeDocument/2006/relationships/hyperlink" Target="https://drive.google.com/file/d/1BcUACFa5PaUAD8DoC1gKmE9AL_NOyXwv/view?usp=drivesdk" TargetMode="External"/><Relationship Id="rId5" Type="http://schemas.openxmlformats.org/officeDocument/2006/relationships/hyperlink" Target="https://drive.google.com/file/d/1UEserf3HSSaTZWBuQ7ixxdfx0jeqGP7B/view?usp=drivesdk" TargetMode="External"/><Relationship Id="rId6" Type="http://schemas.openxmlformats.org/officeDocument/2006/relationships/hyperlink" Target="https://drive.google.com/file/d/11U-e8y4t0tajKu3XBr33dQjU-svgc1NE/view?usp=drivesdk" TargetMode="External"/><Relationship Id="rId7" Type="http://schemas.openxmlformats.org/officeDocument/2006/relationships/hyperlink" Target="https://drive.google.com/file/d/15amM_FR1CJZCC12KGBCX_2S8EiZhhVDp/view?usp=drivesdk" TargetMode="External"/><Relationship Id="rId8" Type="http://schemas.openxmlformats.org/officeDocument/2006/relationships/hyperlink" Target="https://drive.google.com/file/d/1P587xlYH31n5RaZ0Bw_Z8mE4Y37jJ1Mw/view?usp=drivesdk" TargetMode="External"/><Relationship Id="rId11" Type="http://schemas.openxmlformats.org/officeDocument/2006/relationships/hyperlink" Target="https://drive.google.com/file/d/1zZey295tDdAF79pR1dDHt7iRyMMYejzq/view?usp=drivesdk" TargetMode="External"/><Relationship Id="rId10" Type="http://schemas.openxmlformats.org/officeDocument/2006/relationships/hyperlink" Target="https://drive.google.com/file/d/1i5jZ5kH4c4tpDn5V6eiTjzji5UVsxTL1/view?usp=drivesdk" TargetMode="External"/><Relationship Id="rId13" Type="http://schemas.openxmlformats.org/officeDocument/2006/relationships/hyperlink" Target="https://drive.google.com/file/d/14EmlkiC4tUD9Znwg-MKBTnQAbf9lr1r-/view?usp=drivesdk" TargetMode="External"/><Relationship Id="rId12" Type="http://schemas.openxmlformats.org/officeDocument/2006/relationships/hyperlink" Target="https://drive.google.com/file/d/1-XyRbGnnQskjc2BZQKiTZBX2aIzZH1SR/view?usp=drivesdk" TargetMode="External"/><Relationship Id="rId15" Type="http://schemas.openxmlformats.org/officeDocument/2006/relationships/hyperlink" Target="https://drive.google.com/file/d/1Plo8WoqQp5M-7811_TgQ1Yb1O-hqY5YC/view?usp=drivesdk" TargetMode="External"/><Relationship Id="rId14" Type="http://schemas.openxmlformats.org/officeDocument/2006/relationships/hyperlink" Target="https://drive.google.com/file/d/1DzeWSt4ZUCQpQytDCiJAM-NFJmeEEkNU/view?usp=drivesdk" TargetMode="External"/><Relationship Id="rId17" Type="http://schemas.openxmlformats.org/officeDocument/2006/relationships/hyperlink" Target="https://drive.google.com/file/d/1fv1JFjmTiUTRigjgKAa2Z_rC1thNn7NA/view?usp=drivesdk" TargetMode="External"/><Relationship Id="rId16" Type="http://schemas.openxmlformats.org/officeDocument/2006/relationships/hyperlink" Target="https://drive.google.com/file/d/1v8-HDZ6w_T9GJO2f_T5TqXLATFJYdVtb/view?usp=drivesdk" TargetMode="External"/><Relationship Id="rId18"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pnmishra@hotmail.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38"/>
    <col customWidth="1" min="2" max="2" width="27.88"/>
    <col customWidth="1" min="3" max="3" width="29.25"/>
    <col customWidth="1" min="4" max="4" width="30.25"/>
    <col customWidth="1" min="5" max="5" width="23.13"/>
    <col customWidth="1" min="6" max="6" width="24.5"/>
  </cols>
  <sheetData>
    <row r="1">
      <c r="A1" s="1"/>
    </row>
    <row r="2">
      <c r="A2" s="2" t="s">
        <v>0</v>
      </c>
    </row>
    <row r="3">
      <c r="A3" s="3" t="s">
        <v>1</v>
      </c>
      <c r="B3" s="4"/>
      <c r="C3" s="4"/>
      <c r="D3" s="4"/>
      <c r="E3" s="4"/>
      <c r="F3" s="4"/>
    </row>
    <row r="4">
      <c r="A4" s="5" t="s">
        <v>2</v>
      </c>
      <c r="B4" s="4"/>
      <c r="C4" s="4"/>
      <c r="D4" s="4"/>
      <c r="E4" s="4"/>
      <c r="F4" s="6"/>
    </row>
    <row r="5">
      <c r="A5" s="7"/>
      <c r="B5" s="8"/>
      <c r="C5" s="8"/>
      <c r="D5" s="8"/>
      <c r="E5" s="8"/>
      <c r="F5" s="8"/>
    </row>
    <row r="6">
      <c r="A6" s="9" t="s">
        <v>3</v>
      </c>
      <c r="B6" s="9" t="s">
        <v>4</v>
      </c>
      <c r="C6" s="9" t="s">
        <v>5</v>
      </c>
      <c r="D6" s="10" t="s">
        <v>6</v>
      </c>
      <c r="E6" s="9" t="s">
        <v>7</v>
      </c>
      <c r="F6" s="9" t="s">
        <v>8</v>
      </c>
    </row>
    <row r="7" ht="84.0" customHeight="1">
      <c r="A7" s="11">
        <v>44901.0</v>
      </c>
      <c r="B7" s="12"/>
      <c r="C7" s="13" t="s">
        <v>9</v>
      </c>
      <c r="D7" s="14" t="s">
        <v>10</v>
      </c>
      <c r="E7" s="15" t="s">
        <v>11</v>
      </c>
      <c r="F7" s="6"/>
      <c r="G7" s="16">
        <v>1.0</v>
      </c>
    </row>
    <row r="8" ht="110.25" customHeight="1">
      <c r="A8" s="11">
        <v>44902.0</v>
      </c>
      <c r="B8" s="17" t="s">
        <v>12</v>
      </c>
      <c r="C8" s="18" t="s">
        <v>13</v>
      </c>
      <c r="D8" s="19"/>
      <c r="E8" s="20" t="s">
        <v>14</v>
      </c>
      <c r="F8" s="21"/>
      <c r="G8" s="16">
        <v>2.0</v>
      </c>
    </row>
    <row r="9" ht="84.0" customHeight="1">
      <c r="A9" s="11">
        <v>44903.0</v>
      </c>
      <c r="B9" s="15" t="s">
        <v>15</v>
      </c>
      <c r="C9" s="6"/>
      <c r="D9" s="19"/>
      <c r="E9" s="15" t="s">
        <v>16</v>
      </c>
      <c r="F9" s="6"/>
      <c r="G9" s="16">
        <v>3.0</v>
      </c>
    </row>
    <row r="10" ht="84.0" customHeight="1">
      <c r="A10" s="11">
        <v>44904.0</v>
      </c>
      <c r="B10" s="15" t="s">
        <v>17</v>
      </c>
      <c r="C10" s="6"/>
      <c r="D10" s="19"/>
      <c r="E10" s="15" t="s">
        <v>18</v>
      </c>
      <c r="F10" s="6"/>
      <c r="G10" s="16">
        <v>4.0</v>
      </c>
    </row>
    <row r="11" ht="84.0" customHeight="1">
      <c r="A11" s="11">
        <v>44905.0</v>
      </c>
      <c r="B11" s="15" t="s">
        <v>19</v>
      </c>
      <c r="C11" s="6"/>
      <c r="D11" s="19"/>
      <c r="E11" s="20" t="s">
        <v>20</v>
      </c>
      <c r="F11" s="21"/>
      <c r="G11" s="16">
        <v>5.0</v>
      </c>
    </row>
    <row r="12" ht="84.0" customHeight="1">
      <c r="A12" s="11">
        <v>44906.0</v>
      </c>
      <c r="B12" s="22" t="s">
        <v>21</v>
      </c>
      <c r="C12" s="21"/>
      <c r="D12" s="19"/>
      <c r="E12" s="22" t="s">
        <v>21</v>
      </c>
      <c r="F12" s="21"/>
    </row>
    <row r="13" ht="84.0" customHeight="1">
      <c r="A13" s="11">
        <v>44907.0</v>
      </c>
      <c r="B13" s="15" t="s">
        <v>22</v>
      </c>
      <c r="C13" s="6"/>
      <c r="D13" s="19"/>
      <c r="E13" s="17" t="s">
        <v>23</v>
      </c>
      <c r="F13" s="17" t="s">
        <v>24</v>
      </c>
      <c r="G13" s="16">
        <v>6.0</v>
      </c>
    </row>
    <row r="14" ht="84.0" customHeight="1">
      <c r="A14" s="11">
        <v>44908.0</v>
      </c>
      <c r="B14" s="23" t="s">
        <v>25</v>
      </c>
      <c r="C14" s="6"/>
      <c r="D14" s="19"/>
      <c r="E14" s="15" t="s">
        <v>26</v>
      </c>
      <c r="F14" s="6"/>
      <c r="G14" s="16">
        <v>7.0</v>
      </c>
    </row>
    <row r="15" ht="102.75" customHeight="1">
      <c r="A15" s="11">
        <v>44909.0</v>
      </c>
      <c r="B15" s="13" t="s">
        <v>27</v>
      </c>
      <c r="C15" s="24" t="s">
        <v>28</v>
      </c>
      <c r="D15" s="19"/>
      <c r="E15" s="25" t="s">
        <v>29</v>
      </c>
      <c r="F15" s="26" t="s">
        <v>30</v>
      </c>
      <c r="G15" s="16">
        <v>8.0</v>
      </c>
    </row>
    <row r="16" ht="104.25" customHeight="1">
      <c r="A16" s="11">
        <v>44910.0</v>
      </c>
      <c r="B16" s="13" t="s">
        <v>31</v>
      </c>
      <c r="C16" s="27" t="s">
        <v>32</v>
      </c>
      <c r="D16" s="19"/>
      <c r="E16" s="13" t="s">
        <v>33</v>
      </c>
      <c r="F16" s="24" t="s">
        <v>34</v>
      </c>
      <c r="G16" s="16">
        <v>9.0</v>
      </c>
    </row>
    <row r="17" ht="84.0" customHeight="1">
      <c r="A17" s="11">
        <v>44911.0</v>
      </c>
      <c r="B17" s="28" t="s">
        <v>35</v>
      </c>
      <c r="C17" s="27" t="s">
        <v>36</v>
      </c>
      <c r="D17" s="19"/>
      <c r="E17" s="20" t="s">
        <v>37</v>
      </c>
      <c r="F17" s="21"/>
      <c r="G17" s="16">
        <v>10.0</v>
      </c>
    </row>
    <row r="18" ht="84.0" customHeight="1">
      <c r="A18" s="11">
        <v>44912.0</v>
      </c>
      <c r="B18" s="13" t="s">
        <v>38</v>
      </c>
      <c r="C18" s="24" t="s">
        <v>39</v>
      </c>
      <c r="D18" s="19"/>
      <c r="E18" s="13" t="s">
        <v>40</v>
      </c>
      <c r="F18" s="29" t="s">
        <v>41</v>
      </c>
      <c r="G18" s="16">
        <v>11.0</v>
      </c>
    </row>
    <row r="19" ht="84.0" customHeight="1">
      <c r="A19" s="11">
        <v>44913.0</v>
      </c>
      <c r="B19" s="22" t="s">
        <v>21</v>
      </c>
      <c r="C19" s="21"/>
      <c r="D19" s="19"/>
      <c r="E19" s="22" t="s">
        <v>21</v>
      </c>
      <c r="F19" s="21"/>
      <c r="G19" s="16">
        <v>12.0</v>
      </c>
      <c r="H19" s="16" t="s">
        <v>42</v>
      </c>
    </row>
    <row r="20" ht="84.0" customHeight="1">
      <c r="A20" s="11">
        <v>44914.0</v>
      </c>
      <c r="B20" s="13" t="s">
        <v>43</v>
      </c>
      <c r="C20" s="13" t="s">
        <v>44</v>
      </c>
      <c r="D20" s="19"/>
      <c r="E20" s="15" t="s">
        <v>45</v>
      </c>
      <c r="F20" s="6"/>
      <c r="G20" s="16">
        <v>13.0</v>
      </c>
    </row>
    <row r="21" ht="84.0" customHeight="1">
      <c r="A21" s="11">
        <v>44915.0</v>
      </c>
      <c r="B21" s="20" t="s">
        <v>46</v>
      </c>
      <c r="C21" s="21"/>
      <c r="D21" s="19"/>
      <c r="E21" s="20" t="s">
        <v>47</v>
      </c>
      <c r="F21" s="21"/>
      <c r="G21" s="16">
        <v>14.0</v>
      </c>
    </row>
    <row r="22" ht="84.0" customHeight="1">
      <c r="A22" s="11">
        <v>44916.0</v>
      </c>
      <c r="B22" s="17" t="s">
        <v>48</v>
      </c>
      <c r="C22" s="25" t="s">
        <v>49</v>
      </c>
      <c r="D22" s="19"/>
      <c r="E22" s="20" t="s">
        <v>50</v>
      </c>
      <c r="F22" s="21"/>
      <c r="G22" s="16">
        <v>15.0</v>
      </c>
    </row>
    <row r="23" ht="84.0" customHeight="1">
      <c r="A23" s="11">
        <v>44917.0</v>
      </c>
      <c r="B23" s="28" t="s">
        <v>51</v>
      </c>
      <c r="C23" s="30" t="s">
        <v>52</v>
      </c>
      <c r="D23" s="19"/>
      <c r="E23" s="25" t="s">
        <v>53</v>
      </c>
      <c r="F23" s="25" t="s">
        <v>54</v>
      </c>
      <c r="G23" s="16">
        <v>16.0</v>
      </c>
    </row>
    <row r="24" ht="84.0" customHeight="1">
      <c r="A24" s="11">
        <v>44918.0</v>
      </c>
      <c r="B24" s="17" t="s">
        <v>55</v>
      </c>
      <c r="C24" s="17" t="s">
        <v>56</v>
      </c>
      <c r="D24" s="19"/>
      <c r="E24" s="20" t="s">
        <v>57</v>
      </c>
      <c r="F24" s="21"/>
      <c r="G24" s="16">
        <v>17.0</v>
      </c>
    </row>
    <row r="25" ht="84.0" customHeight="1">
      <c r="A25" s="11">
        <v>44919.0</v>
      </c>
      <c r="B25" s="31" t="s">
        <v>58</v>
      </c>
      <c r="C25" s="21"/>
      <c r="D25" s="19"/>
      <c r="E25" s="20" t="s">
        <v>57</v>
      </c>
      <c r="F25" s="21"/>
      <c r="G25" s="16">
        <v>18.0</v>
      </c>
    </row>
    <row r="26" ht="84.0" customHeight="1">
      <c r="A26" s="11">
        <v>44920.0</v>
      </c>
      <c r="B26" s="22" t="s">
        <v>21</v>
      </c>
      <c r="C26" s="21"/>
      <c r="D26" s="19"/>
      <c r="E26" s="22" t="s">
        <v>21</v>
      </c>
      <c r="F26" s="21"/>
      <c r="G26" s="16">
        <v>19.0</v>
      </c>
    </row>
    <row r="27" ht="84.0" customHeight="1">
      <c r="A27" s="11">
        <v>44921.0</v>
      </c>
      <c r="B27" s="20" t="s">
        <v>59</v>
      </c>
      <c r="C27" s="21"/>
      <c r="D27" s="19"/>
      <c r="E27" s="29" t="s">
        <v>60</v>
      </c>
      <c r="F27" s="29" t="s">
        <v>61</v>
      </c>
      <c r="G27" s="16">
        <v>20.0</v>
      </c>
    </row>
    <row r="28" ht="84.0" customHeight="1">
      <c r="A28" s="11">
        <v>44922.0</v>
      </c>
      <c r="B28" s="13" t="s">
        <v>62</v>
      </c>
      <c r="C28" s="20" t="s">
        <v>63</v>
      </c>
      <c r="D28" s="19"/>
      <c r="E28" s="28" t="s">
        <v>64</v>
      </c>
      <c r="F28" s="28" t="s">
        <v>65</v>
      </c>
      <c r="G28" s="16">
        <v>21.0</v>
      </c>
    </row>
    <row r="29" ht="84.0" customHeight="1">
      <c r="A29" s="11">
        <v>44923.0</v>
      </c>
      <c r="B29" s="20" t="s">
        <v>66</v>
      </c>
      <c r="C29" s="21"/>
      <c r="D29" s="19"/>
      <c r="E29" s="29" t="s">
        <v>67</v>
      </c>
      <c r="F29" s="29" t="s">
        <v>68</v>
      </c>
      <c r="G29" s="16">
        <v>22.0</v>
      </c>
    </row>
    <row r="30" ht="84.0" customHeight="1">
      <c r="A30" s="11">
        <v>44924.0</v>
      </c>
      <c r="B30" s="22" t="s">
        <v>69</v>
      </c>
      <c r="C30" s="28" t="s">
        <v>70</v>
      </c>
      <c r="D30" s="19"/>
      <c r="E30" s="20" t="s">
        <v>71</v>
      </c>
      <c r="F30" s="21"/>
      <c r="G30" s="16">
        <v>23.0</v>
      </c>
    </row>
    <row r="31" ht="84.0" customHeight="1">
      <c r="A31" s="11">
        <v>44925.0</v>
      </c>
      <c r="B31" s="28" t="s">
        <v>72</v>
      </c>
      <c r="C31" s="13" t="s">
        <v>73</v>
      </c>
      <c r="D31" s="19"/>
      <c r="E31" s="28" t="s">
        <v>74</v>
      </c>
      <c r="F31" s="28" t="s">
        <v>75</v>
      </c>
      <c r="G31" s="16">
        <v>24.0</v>
      </c>
    </row>
    <row r="32" ht="84.0" customHeight="1">
      <c r="A32" s="11">
        <v>44926.0</v>
      </c>
      <c r="B32" s="20" t="s">
        <v>76</v>
      </c>
      <c r="C32" s="21"/>
      <c r="D32" s="19"/>
      <c r="E32" s="20" t="s">
        <v>77</v>
      </c>
      <c r="F32" s="21"/>
      <c r="G32" s="16">
        <v>25.0</v>
      </c>
    </row>
    <row r="33" ht="84.0" customHeight="1">
      <c r="A33" s="11">
        <v>44927.0</v>
      </c>
      <c r="B33" s="22" t="s">
        <v>21</v>
      </c>
      <c r="C33" s="21"/>
      <c r="D33" s="19"/>
      <c r="E33" s="22" t="s">
        <v>21</v>
      </c>
      <c r="F33" s="21"/>
      <c r="G33" s="16">
        <v>26.0</v>
      </c>
    </row>
    <row r="34" ht="84.0" customHeight="1">
      <c r="A34" s="11">
        <v>44928.0</v>
      </c>
      <c r="B34" s="28" t="s">
        <v>78</v>
      </c>
      <c r="C34" s="13" t="s">
        <v>79</v>
      </c>
      <c r="D34" s="32"/>
      <c r="E34" s="12"/>
      <c r="F34" s="12"/>
      <c r="G34" s="16">
        <v>27.0</v>
      </c>
    </row>
    <row r="35">
      <c r="G35" s="16">
        <v>28.0</v>
      </c>
    </row>
  </sheetData>
  <mergeCells count="37">
    <mergeCell ref="E20:F20"/>
    <mergeCell ref="B21:C21"/>
    <mergeCell ref="E21:F21"/>
    <mergeCell ref="E22:F22"/>
    <mergeCell ref="E24:F24"/>
    <mergeCell ref="B25:C25"/>
    <mergeCell ref="E25:F25"/>
    <mergeCell ref="B26:C26"/>
    <mergeCell ref="E26:F26"/>
    <mergeCell ref="B27:C27"/>
    <mergeCell ref="B29:C29"/>
    <mergeCell ref="E30:F30"/>
    <mergeCell ref="B32:C32"/>
    <mergeCell ref="E32:F32"/>
    <mergeCell ref="B33:C33"/>
    <mergeCell ref="E33:F33"/>
    <mergeCell ref="A1:F1"/>
    <mergeCell ref="A2:F2"/>
    <mergeCell ref="A3:F3"/>
    <mergeCell ref="A4:F4"/>
    <mergeCell ref="D7:D34"/>
    <mergeCell ref="E7:F7"/>
    <mergeCell ref="B9:C9"/>
    <mergeCell ref="E8:F8"/>
    <mergeCell ref="E9:F9"/>
    <mergeCell ref="B10:C10"/>
    <mergeCell ref="E10:F10"/>
    <mergeCell ref="B11:C11"/>
    <mergeCell ref="E11:F11"/>
    <mergeCell ref="B12:C12"/>
    <mergeCell ref="E12:F12"/>
    <mergeCell ref="B13:C13"/>
    <mergeCell ref="B14:C14"/>
    <mergeCell ref="E14:F14"/>
    <mergeCell ref="E17:F17"/>
    <mergeCell ref="B19:C19"/>
    <mergeCell ref="E19:F19"/>
  </mergeCells>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24.13"/>
    <col customWidth="1" min="4" max="4" width="23.63"/>
    <col customWidth="1" min="5" max="5" width="21.5"/>
  </cols>
  <sheetData>
    <row r="1">
      <c r="A1" s="160" t="s">
        <v>491</v>
      </c>
    </row>
    <row r="2">
      <c r="A2" s="160" t="s">
        <v>492</v>
      </c>
    </row>
    <row r="3">
      <c r="A3" s="160" t="s">
        <v>493</v>
      </c>
    </row>
    <row r="4">
      <c r="A4" s="161"/>
      <c r="B4" s="162"/>
      <c r="C4" s="163"/>
      <c r="D4" s="163"/>
      <c r="E4" s="163"/>
    </row>
    <row r="5">
      <c r="A5" s="164" t="s">
        <v>494</v>
      </c>
      <c r="B5" s="164" t="s">
        <v>495</v>
      </c>
      <c r="C5" s="165" t="s">
        <v>496</v>
      </c>
      <c r="D5" s="166" t="s">
        <v>497</v>
      </c>
      <c r="E5" s="166" t="s">
        <v>498</v>
      </c>
    </row>
    <row r="6">
      <c r="A6" s="167" t="s">
        <v>499</v>
      </c>
      <c r="B6" s="168" t="s">
        <v>500</v>
      </c>
      <c r="C6" s="169" t="s">
        <v>501</v>
      </c>
      <c r="D6" s="169" t="s">
        <v>502</v>
      </c>
      <c r="E6" s="170"/>
    </row>
    <row r="7">
      <c r="A7" s="171" t="s">
        <v>503</v>
      </c>
      <c r="B7" s="172" t="s">
        <v>504</v>
      </c>
      <c r="C7" s="170" t="s">
        <v>505</v>
      </c>
      <c r="D7" s="170" t="s">
        <v>506</v>
      </c>
      <c r="E7" s="173"/>
    </row>
    <row r="8">
      <c r="A8" s="171" t="s">
        <v>507</v>
      </c>
      <c r="B8" s="172" t="s">
        <v>508</v>
      </c>
      <c r="C8" s="170" t="s">
        <v>509</v>
      </c>
      <c r="D8" s="170" t="s">
        <v>510</v>
      </c>
      <c r="E8" s="170" t="s">
        <v>511</v>
      </c>
    </row>
    <row r="9">
      <c r="A9" s="171" t="s">
        <v>512</v>
      </c>
      <c r="B9" s="172" t="s">
        <v>513</v>
      </c>
      <c r="C9" s="170" t="s">
        <v>514</v>
      </c>
      <c r="D9" s="170" t="s">
        <v>515</v>
      </c>
      <c r="E9" s="170" t="s">
        <v>516</v>
      </c>
    </row>
    <row r="10">
      <c r="A10" s="171" t="s">
        <v>517</v>
      </c>
      <c r="B10" s="172" t="s">
        <v>518</v>
      </c>
      <c r="C10" s="170" t="s">
        <v>519</v>
      </c>
      <c r="D10" s="170" t="s">
        <v>520</v>
      </c>
      <c r="E10" s="170" t="s">
        <v>521</v>
      </c>
    </row>
    <row r="11">
      <c r="A11" s="171" t="s">
        <v>522</v>
      </c>
      <c r="B11" s="172" t="s">
        <v>523</v>
      </c>
      <c r="C11" s="170" t="s">
        <v>524</v>
      </c>
      <c r="D11" s="170" t="s">
        <v>525</v>
      </c>
      <c r="E11" s="170" t="s">
        <v>526</v>
      </c>
    </row>
    <row r="12">
      <c r="A12" s="171" t="s">
        <v>527</v>
      </c>
      <c r="B12" s="172" t="s">
        <v>528</v>
      </c>
      <c r="C12" s="170" t="s">
        <v>529</v>
      </c>
      <c r="D12" s="170" t="s">
        <v>530</v>
      </c>
      <c r="E12" s="170" t="s">
        <v>531</v>
      </c>
    </row>
    <row r="13">
      <c r="A13" s="171" t="s">
        <v>532</v>
      </c>
      <c r="B13" s="172" t="s">
        <v>533</v>
      </c>
      <c r="C13" s="170" t="s">
        <v>516</v>
      </c>
      <c r="D13" s="170" t="s">
        <v>534</v>
      </c>
      <c r="E13" s="170" t="s">
        <v>535</v>
      </c>
    </row>
    <row r="14">
      <c r="A14" s="171" t="s">
        <v>536</v>
      </c>
      <c r="B14" s="172" t="s">
        <v>537</v>
      </c>
      <c r="C14" s="170" t="s">
        <v>538</v>
      </c>
      <c r="D14" s="170" t="s">
        <v>539</v>
      </c>
      <c r="E14" s="170" t="s">
        <v>540</v>
      </c>
    </row>
    <row r="15">
      <c r="A15" s="171" t="s">
        <v>541</v>
      </c>
      <c r="B15" s="172" t="s">
        <v>542</v>
      </c>
      <c r="C15" s="170" t="s">
        <v>543</v>
      </c>
      <c r="D15" s="170" t="s">
        <v>544</v>
      </c>
      <c r="E15" s="170" t="s">
        <v>505</v>
      </c>
    </row>
    <row r="16">
      <c r="A16" s="171" t="s">
        <v>545</v>
      </c>
      <c r="B16" s="172" t="s">
        <v>546</v>
      </c>
      <c r="C16" s="170" t="s">
        <v>547</v>
      </c>
      <c r="D16" s="170" t="s">
        <v>548</v>
      </c>
      <c r="E16" s="170" t="s">
        <v>509</v>
      </c>
    </row>
    <row r="17">
      <c r="A17" s="171" t="s">
        <v>549</v>
      </c>
      <c r="B17" s="172" t="s">
        <v>550</v>
      </c>
      <c r="C17" s="170" t="s">
        <v>551</v>
      </c>
      <c r="D17" s="170" t="s">
        <v>552</v>
      </c>
      <c r="E17" s="170" t="s">
        <v>529</v>
      </c>
    </row>
    <row r="18">
      <c r="A18" s="171" t="s">
        <v>553</v>
      </c>
      <c r="B18" s="172" t="s">
        <v>554</v>
      </c>
      <c r="C18" s="170" t="s">
        <v>555</v>
      </c>
      <c r="D18" s="170" t="s">
        <v>556</v>
      </c>
      <c r="E18" s="170" t="s">
        <v>519</v>
      </c>
    </row>
    <row r="19">
      <c r="A19" s="171" t="s">
        <v>557</v>
      </c>
      <c r="B19" s="172" t="s">
        <v>558</v>
      </c>
      <c r="C19" s="170" t="s">
        <v>559</v>
      </c>
      <c r="D19" s="170" t="s">
        <v>560</v>
      </c>
      <c r="E19" s="170" t="s">
        <v>524</v>
      </c>
    </row>
    <row r="20">
      <c r="A20" s="171" t="s">
        <v>561</v>
      </c>
      <c r="B20" s="172" t="s">
        <v>562</v>
      </c>
      <c r="C20" s="170" t="s">
        <v>563</v>
      </c>
      <c r="D20" s="170" t="s">
        <v>564</v>
      </c>
      <c r="E20" s="170" t="s">
        <v>514</v>
      </c>
    </row>
    <row r="21">
      <c r="A21" s="171" t="s">
        <v>565</v>
      </c>
      <c r="B21" s="172" t="s">
        <v>566</v>
      </c>
      <c r="C21" s="170" t="s">
        <v>567</v>
      </c>
      <c r="D21" s="170" t="s">
        <v>568</v>
      </c>
      <c r="E21" s="170" t="s">
        <v>506</v>
      </c>
    </row>
    <row r="22">
      <c r="A22" s="171" t="s">
        <v>569</v>
      </c>
      <c r="B22" s="172" t="s">
        <v>570</v>
      </c>
      <c r="C22" s="170" t="s">
        <v>571</v>
      </c>
      <c r="D22" s="170" t="s">
        <v>572</v>
      </c>
      <c r="E22" s="170" t="s">
        <v>510</v>
      </c>
    </row>
    <row r="23">
      <c r="A23" s="171" t="s">
        <v>573</v>
      </c>
      <c r="B23" s="172" t="s">
        <v>574</v>
      </c>
      <c r="C23" s="170" t="s">
        <v>575</v>
      </c>
      <c r="D23" s="170" t="s">
        <v>576</v>
      </c>
      <c r="E23" s="170" t="s">
        <v>515</v>
      </c>
    </row>
    <row r="24">
      <c r="A24" s="171" t="s">
        <v>577</v>
      </c>
      <c r="B24" s="172" t="s">
        <v>578</v>
      </c>
      <c r="C24" s="170" t="s">
        <v>579</v>
      </c>
      <c r="D24" s="170" t="s">
        <v>580</v>
      </c>
      <c r="E24" s="170" t="s">
        <v>520</v>
      </c>
    </row>
    <row r="25">
      <c r="A25" s="171" t="s">
        <v>581</v>
      </c>
      <c r="B25" s="172" t="s">
        <v>582</v>
      </c>
      <c r="C25" s="170" t="s">
        <v>583</v>
      </c>
      <c r="D25" s="170" t="s">
        <v>584</v>
      </c>
      <c r="E25" s="170" t="s">
        <v>585</v>
      </c>
    </row>
    <row r="26">
      <c r="A26" s="171" t="s">
        <v>586</v>
      </c>
      <c r="B26" s="172" t="s">
        <v>587</v>
      </c>
      <c r="C26" s="170" t="s">
        <v>588</v>
      </c>
      <c r="D26" s="170" t="s">
        <v>589</v>
      </c>
      <c r="E26" s="170" t="s">
        <v>590</v>
      </c>
    </row>
    <row r="27">
      <c r="A27" s="171" t="s">
        <v>591</v>
      </c>
      <c r="B27" s="172" t="s">
        <v>592</v>
      </c>
      <c r="C27" s="170" t="s">
        <v>593</v>
      </c>
      <c r="D27" s="170" t="s">
        <v>594</v>
      </c>
      <c r="E27" s="170" t="s">
        <v>552</v>
      </c>
    </row>
    <row r="28">
      <c r="A28" s="171" t="s">
        <v>595</v>
      </c>
      <c r="B28" s="172" t="s">
        <v>596</v>
      </c>
      <c r="C28" s="170" t="s">
        <v>597</v>
      </c>
      <c r="D28" s="170" t="s">
        <v>598</v>
      </c>
      <c r="E28" s="170" t="s">
        <v>556</v>
      </c>
    </row>
    <row r="31">
      <c r="D31" s="174"/>
    </row>
    <row r="32">
      <c r="D32" s="174"/>
    </row>
    <row r="33">
      <c r="D33" s="174"/>
    </row>
    <row r="34">
      <c r="D34" s="174"/>
    </row>
    <row r="35">
      <c r="D35" s="174"/>
    </row>
    <row r="36">
      <c r="D36" s="174"/>
    </row>
    <row r="37">
      <c r="D37" s="174"/>
    </row>
    <row r="38">
      <c r="D38" s="174"/>
    </row>
    <row r="39">
      <c r="D39" s="174"/>
    </row>
  </sheetData>
  <mergeCells count="3">
    <mergeCell ref="A1:E1"/>
    <mergeCell ref="A2:E2"/>
    <mergeCell ref="A3:E3"/>
  </mergeCells>
  <printOptions gridLines="1" horizontalCentered="1"/>
  <pageMargins bottom="0.75" footer="0.0" header="0.0" left="0.7" right="0.7" top="0.75"/>
  <pageSetup fitToHeight="0" cellComments="atEnd" orientation="portrait"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13"/>
  </cols>
  <sheetData>
    <row r="1">
      <c r="A1" s="175" t="s">
        <v>353</v>
      </c>
    </row>
    <row r="2">
      <c r="A2" s="176" t="s">
        <v>396</v>
      </c>
    </row>
    <row r="3">
      <c r="A3" s="80" t="s">
        <v>459</v>
      </c>
    </row>
    <row r="4">
      <c r="A4" s="89" t="s">
        <v>474</v>
      </c>
    </row>
    <row r="5">
      <c r="A5" s="177" t="s">
        <v>323</v>
      </c>
    </row>
    <row r="6">
      <c r="A6" s="16" t="s">
        <v>467</v>
      </c>
    </row>
    <row r="7">
      <c r="A7" s="178" t="s">
        <v>350</v>
      </c>
    </row>
    <row r="8">
      <c r="A8" s="179" t="s">
        <v>599</v>
      </c>
    </row>
    <row r="9">
      <c r="A9" s="180" t="s">
        <v>419</v>
      </c>
    </row>
    <row r="10">
      <c r="A10" s="181" t="s">
        <v>434</v>
      </c>
    </row>
    <row r="11">
      <c r="A11" s="182" t="s">
        <v>470</v>
      </c>
    </row>
    <row r="12">
      <c r="A12" s="16" t="s">
        <v>452</v>
      </c>
    </row>
    <row r="13">
      <c r="A13" s="180" t="s">
        <v>456</v>
      </c>
    </row>
    <row r="14">
      <c r="A14" s="183"/>
    </row>
    <row r="15">
      <c r="A15" s="73"/>
    </row>
    <row r="16">
      <c r="A16" s="73"/>
    </row>
    <row r="17">
      <c r="A17" s="73"/>
    </row>
    <row r="18">
      <c r="A18" s="7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2" max="2" width="23.13"/>
    <col customWidth="1" min="3" max="3" width="51.63"/>
    <col customWidth="1" min="4" max="4" width="22.25"/>
    <col customWidth="1" min="5" max="5" width="38.25"/>
    <col customWidth="1" min="8" max="8" width="29.38"/>
  </cols>
  <sheetData>
    <row r="1">
      <c r="A1" s="184">
        <v>44901.0</v>
      </c>
      <c r="B1" s="185" t="s">
        <v>600</v>
      </c>
      <c r="C1" s="186"/>
      <c r="D1" s="186"/>
      <c r="E1" s="186"/>
      <c r="F1" s="186"/>
      <c r="G1" s="65"/>
      <c r="H1" s="65"/>
    </row>
    <row r="2">
      <c r="A2" s="184">
        <v>44901.0</v>
      </c>
      <c r="B2" s="185" t="s">
        <v>601</v>
      </c>
      <c r="C2" s="186"/>
      <c r="D2" s="186"/>
      <c r="E2" s="186"/>
      <c r="F2" s="186"/>
      <c r="G2" s="65"/>
      <c r="H2" s="65"/>
    </row>
    <row r="3">
      <c r="A3" s="184">
        <v>44901.0</v>
      </c>
      <c r="B3" s="185" t="s">
        <v>602</v>
      </c>
      <c r="C3" s="187" t="s">
        <v>603</v>
      </c>
      <c r="D3" s="93" t="s">
        <v>341</v>
      </c>
      <c r="E3" s="80" t="s">
        <v>427</v>
      </c>
      <c r="F3" s="88" t="s">
        <v>604</v>
      </c>
      <c r="G3" s="80" t="s">
        <v>605</v>
      </c>
      <c r="H3" s="80" t="s">
        <v>343</v>
      </c>
      <c r="I3" s="188" t="str">
        <f t="shared" ref="I3:I30" si="1">CONCATENATE(D3,", ",E3,", ",F3,", ",G3)</f>
        <v>Prof. Satish Batra, Bhartiya Vidhya Bhavan, Jaipur, Rajasthan</v>
      </c>
    </row>
    <row r="4">
      <c r="A4" s="184">
        <v>44901.0</v>
      </c>
      <c r="B4" s="185" t="s">
        <v>606</v>
      </c>
      <c r="C4" s="187" t="s">
        <v>603</v>
      </c>
      <c r="D4" s="93" t="s">
        <v>341</v>
      </c>
      <c r="E4" s="80" t="s">
        <v>427</v>
      </c>
      <c r="F4" s="88" t="s">
        <v>604</v>
      </c>
      <c r="G4" s="80" t="s">
        <v>605</v>
      </c>
      <c r="H4" s="80" t="s">
        <v>343</v>
      </c>
      <c r="I4" s="188" t="str">
        <f t="shared" si="1"/>
        <v>Prof. Satish Batra, Bhartiya Vidhya Bhavan, Jaipur, Rajasthan</v>
      </c>
    </row>
    <row r="5">
      <c r="A5" s="184">
        <v>44902.0</v>
      </c>
      <c r="B5" s="185" t="s">
        <v>600</v>
      </c>
      <c r="C5" s="187" t="s">
        <v>607</v>
      </c>
      <c r="D5" s="93" t="s">
        <v>608</v>
      </c>
      <c r="E5" s="80" t="s">
        <v>609</v>
      </c>
      <c r="F5" s="80" t="s">
        <v>610</v>
      </c>
      <c r="G5" s="80" t="s">
        <v>610</v>
      </c>
      <c r="H5" s="80" t="s">
        <v>475</v>
      </c>
      <c r="I5" s="188" t="str">
        <f t="shared" si="1"/>
        <v>Prof. K. Srinivas , NIEPA , New Delhi, New Delhi</v>
      </c>
    </row>
    <row r="6">
      <c r="A6" s="184">
        <v>44902.0</v>
      </c>
      <c r="B6" s="185" t="s">
        <v>601</v>
      </c>
      <c r="C6" s="187" t="s">
        <v>611</v>
      </c>
      <c r="D6" s="93" t="s">
        <v>608</v>
      </c>
      <c r="E6" s="80" t="s">
        <v>609</v>
      </c>
      <c r="F6" s="80" t="s">
        <v>610</v>
      </c>
      <c r="G6" s="80" t="s">
        <v>610</v>
      </c>
      <c r="H6" s="80" t="s">
        <v>475</v>
      </c>
      <c r="I6" s="188" t="str">
        <f t="shared" si="1"/>
        <v>Prof. K. Srinivas , NIEPA , New Delhi, New Delhi</v>
      </c>
    </row>
    <row r="7">
      <c r="A7" s="184">
        <v>44902.0</v>
      </c>
      <c r="B7" s="185" t="s">
        <v>602</v>
      </c>
      <c r="C7" s="189" t="s">
        <v>612</v>
      </c>
      <c r="D7" s="189" t="s">
        <v>429</v>
      </c>
      <c r="E7" s="189" t="s">
        <v>613</v>
      </c>
      <c r="F7" s="189" t="s">
        <v>614</v>
      </c>
      <c r="G7" s="63" t="s">
        <v>615</v>
      </c>
      <c r="H7" s="63" t="s">
        <v>616</v>
      </c>
      <c r="I7" s="188" t="str">
        <f t="shared" si="1"/>
        <v>Dr. Shaligram Prajapat, IIPS, Indore, M.P</v>
      </c>
    </row>
    <row r="8">
      <c r="A8" s="184">
        <v>44902.0</v>
      </c>
      <c r="B8" s="185" t="s">
        <v>606</v>
      </c>
      <c r="C8" s="189" t="s">
        <v>612</v>
      </c>
      <c r="D8" s="189" t="s">
        <v>429</v>
      </c>
      <c r="E8" s="189" t="s">
        <v>613</v>
      </c>
      <c r="F8" s="189" t="s">
        <v>614</v>
      </c>
      <c r="G8" s="63" t="s">
        <v>615</v>
      </c>
      <c r="H8" s="63" t="s">
        <v>616</v>
      </c>
      <c r="I8" s="188" t="str">
        <f t="shared" si="1"/>
        <v>Dr. Shaligram Prajapat, IIPS, Indore, M.P</v>
      </c>
    </row>
    <row r="9">
      <c r="A9" s="184">
        <v>44903.0</v>
      </c>
      <c r="B9" s="185" t="s">
        <v>600</v>
      </c>
      <c r="C9" s="187" t="s">
        <v>617</v>
      </c>
      <c r="D9" s="93" t="s">
        <v>608</v>
      </c>
      <c r="E9" s="80" t="s">
        <v>609</v>
      </c>
      <c r="F9" s="80" t="s">
        <v>610</v>
      </c>
      <c r="G9" s="80" t="s">
        <v>610</v>
      </c>
      <c r="H9" s="80" t="s">
        <v>475</v>
      </c>
      <c r="I9" s="188" t="str">
        <f t="shared" si="1"/>
        <v>Prof. K. Srinivas , NIEPA , New Delhi, New Delhi</v>
      </c>
    </row>
    <row r="10">
      <c r="A10" s="184">
        <v>44903.0</v>
      </c>
      <c r="B10" s="185" t="s">
        <v>601</v>
      </c>
      <c r="C10" s="187" t="s">
        <v>617</v>
      </c>
      <c r="D10" s="93" t="s">
        <v>608</v>
      </c>
      <c r="E10" s="80" t="s">
        <v>609</v>
      </c>
      <c r="F10" s="80" t="s">
        <v>610</v>
      </c>
      <c r="G10" s="80" t="s">
        <v>610</v>
      </c>
      <c r="H10" s="80" t="s">
        <v>475</v>
      </c>
      <c r="I10" s="188" t="str">
        <f t="shared" si="1"/>
        <v>Prof. K. Srinivas , NIEPA , New Delhi, New Delhi</v>
      </c>
    </row>
    <row r="11">
      <c r="A11" s="184">
        <v>44903.0</v>
      </c>
      <c r="B11" s="185" t="s">
        <v>602</v>
      </c>
      <c r="C11" s="187" t="s">
        <v>618</v>
      </c>
      <c r="D11" s="93" t="s">
        <v>619</v>
      </c>
      <c r="E11" s="88" t="s">
        <v>620</v>
      </c>
      <c r="F11" s="88" t="s">
        <v>621</v>
      </c>
      <c r="G11" s="80" t="s">
        <v>622</v>
      </c>
      <c r="H11" s="80" t="s">
        <v>449</v>
      </c>
      <c r="I11" s="188" t="str">
        <f t="shared" si="1"/>
        <v>Dr. Joshith.V.P., Dept. of Education, Central University of Kerela, Kasaragod, Kerala</v>
      </c>
    </row>
    <row r="12">
      <c r="A12" s="184">
        <v>44903.0</v>
      </c>
      <c r="B12" s="185" t="s">
        <v>606</v>
      </c>
      <c r="C12" s="187" t="s">
        <v>623</v>
      </c>
      <c r="D12" s="93" t="s">
        <v>619</v>
      </c>
      <c r="E12" s="88" t="s">
        <v>620</v>
      </c>
      <c r="F12" s="88" t="s">
        <v>621</v>
      </c>
      <c r="G12" s="80" t="s">
        <v>622</v>
      </c>
      <c r="H12" s="80" t="s">
        <v>449</v>
      </c>
      <c r="I12" s="188" t="str">
        <f t="shared" si="1"/>
        <v>Dr. Joshith.V.P., Dept. of Education, Central University of Kerela, Kasaragod, Kerala</v>
      </c>
    </row>
    <row r="13">
      <c r="A13" s="184">
        <v>44904.0</v>
      </c>
      <c r="B13" s="185" t="s">
        <v>600</v>
      </c>
      <c r="C13" s="187" t="s">
        <v>624</v>
      </c>
      <c r="D13" s="93" t="s">
        <v>619</v>
      </c>
      <c r="E13" s="88" t="s">
        <v>620</v>
      </c>
      <c r="F13" s="88" t="s">
        <v>621</v>
      </c>
      <c r="G13" s="80" t="s">
        <v>622</v>
      </c>
      <c r="H13" s="80" t="s">
        <v>449</v>
      </c>
      <c r="I13" s="188" t="str">
        <f t="shared" si="1"/>
        <v>Dr. Joshith.V.P., Dept. of Education, Central University of Kerela, Kasaragod, Kerala</v>
      </c>
    </row>
    <row r="14">
      <c r="A14" s="184">
        <v>44904.0</v>
      </c>
      <c r="B14" s="185" t="s">
        <v>601</v>
      </c>
      <c r="C14" s="187" t="s">
        <v>624</v>
      </c>
      <c r="D14" s="93" t="s">
        <v>619</v>
      </c>
      <c r="E14" s="88" t="s">
        <v>620</v>
      </c>
      <c r="F14" s="88" t="s">
        <v>621</v>
      </c>
      <c r="G14" s="80" t="s">
        <v>622</v>
      </c>
      <c r="H14" s="80" t="s">
        <v>449</v>
      </c>
      <c r="I14" s="188" t="str">
        <f t="shared" si="1"/>
        <v>Dr. Joshith.V.P., Dept. of Education, Central University of Kerela, Kasaragod, Kerala</v>
      </c>
    </row>
    <row r="15">
      <c r="A15" s="184">
        <v>44904.0</v>
      </c>
      <c r="B15" s="185" t="s">
        <v>602</v>
      </c>
      <c r="C15" s="187" t="s">
        <v>625</v>
      </c>
      <c r="D15" s="93" t="s">
        <v>258</v>
      </c>
      <c r="E15" s="80" t="s">
        <v>626</v>
      </c>
      <c r="F15" s="80" t="s">
        <v>610</v>
      </c>
      <c r="G15" s="80" t="s">
        <v>610</v>
      </c>
      <c r="H15" s="190" t="s">
        <v>261</v>
      </c>
      <c r="I15" s="188" t="str">
        <f t="shared" si="1"/>
        <v>Dr. Pradeep Mishra, CPRHE - NIEPA, New Delhi, New Delhi</v>
      </c>
    </row>
    <row r="16">
      <c r="A16" s="184">
        <v>44904.0</v>
      </c>
      <c r="B16" s="185" t="s">
        <v>606</v>
      </c>
      <c r="C16" s="187" t="s">
        <v>627</v>
      </c>
      <c r="D16" s="93" t="s">
        <v>258</v>
      </c>
      <c r="E16" s="80" t="s">
        <v>626</v>
      </c>
      <c r="F16" s="80" t="s">
        <v>610</v>
      </c>
      <c r="G16" s="80" t="s">
        <v>610</v>
      </c>
      <c r="H16" s="190" t="s">
        <v>261</v>
      </c>
      <c r="I16" s="188" t="str">
        <f t="shared" si="1"/>
        <v>Dr. Pradeep Mishra, CPRHE - NIEPA, New Delhi, New Delhi</v>
      </c>
    </row>
    <row r="17">
      <c r="A17" s="184">
        <v>44905.0</v>
      </c>
      <c r="B17" s="185" t="s">
        <v>600</v>
      </c>
      <c r="C17" s="187" t="s">
        <v>628</v>
      </c>
      <c r="D17" s="191" t="s">
        <v>629</v>
      </c>
      <c r="E17" s="68" t="s">
        <v>630</v>
      </c>
      <c r="F17" s="68" t="s">
        <v>614</v>
      </c>
      <c r="G17" s="63" t="s">
        <v>615</v>
      </c>
      <c r="H17" s="65"/>
      <c r="I17" s="188" t="str">
        <f t="shared" si="1"/>
        <v>Dr. Wasim Khan, School of Economics, DAVV, Indore, M.P</v>
      </c>
    </row>
    <row r="18">
      <c r="A18" s="184">
        <v>44905.0</v>
      </c>
      <c r="B18" s="185" t="s">
        <v>601</v>
      </c>
      <c r="C18" s="187" t="s">
        <v>628</v>
      </c>
      <c r="D18" s="191" t="s">
        <v>629</v>
      </c>
      <c r="E18" s="68" t="s">
        <v>630</v>
      </c>
      <c r="F18" s="68" t="s">
        <v>614</v>
      </c>
      <c r="G18" s="63" t="s">
        <v>615</v>
      </c>
      <c r="H18" s="65"/>
      <c r="I18" s="188" t="str">
        <f t="shared" si="1"/>
        <v>Dr. Wasim Khan, School of Economics, DAVV, Indore, M.P</v>
      </c>
    </row>
    <row r="19">
      <c r="A19" s="184">
        <v>44905.0</v>
      </c>
      <c r="B19" s="185" t="s">
        <v>602</v>
      </c>
      <c r="C19" s="192" t="s">
        <v>631</v>
      </c>
      <c r="D19" s="193"/>
      <c r="E19" s="193"/>
      <c r="F19" s="193"/>
      <c r="G19" s="193"/>
      <c r="H19" s="194"/>
      <c r="I19" s="188" t="str">
        <f t="shared" si="1"/>
        <v>, , , </v>
      </c>
    </row>
    <row r="20">
      <c r="A20" s="184">
        <v>44905.0</v>
      </c>
      <c r="B20" s="185" t="s">
        <v>606</v>
      </c>
      <c r="C20" s="195"/>
      <c r="D20" s="4"/>
      <c r="E20" s="4"/>
      <c r="F20" s="4"/>
      <c r="G20" s="4"/>
      <c r="H20" s="6"/>
      <c r="I20" s="188" t="str">
        <f t="shared" si="1"/>
        <v>, , , </v>
      </c>
    </row>
    <row r="21">
      <c r="A21" s="184">
        <v>44907.0</v>
      </c>
      <c r="B21" s="185" t="s">
        <v>600</v>
      </c>
      <c r="C21" s="187" t="s">
        <v>632</v>
      </c>
      <c r="D21" s="93" t="s">
        <v>633</v>
      </c>
      <c r="E21" s="80" t="s">
        <v>634</v>
      </c>
      <c r="F21" s="80" t="s">
        <v>610</v>
      </c>
      <c r="G21" s="80" t="s">
        <v>610</v>
      </c>
      <c r="H21" s="196" t="s">
        <v>402</v>
      </c>
      <c r="I21" s="188" t="str">
        <f t="shared" si="1"/>
        <v>Dr. Deepak Bisla , Dr. B.R.Ambedkar University    , New Delhi, New Delhi</v>
      </c>
    </row>
    <row r="22">
      <c r="A22" s="184">
        <v>44907.0</v>
      </c>
      <c r="B22" s="185" t="s">
        <v>601</v>
      </c>
      <c r="C22" s="187" t="s">
        <v>635</v>
      </c>
      <c r="D22" s="93" t="s">
        <v>633</v>
      </c>
      <c r="E22" s="80" t="s">
        <v>634</v>
      </c>
      <c r="F22" s="80" t="s">
        <v>610</v>
      </c>
      <c r="G22" s="80" t="s">
        <v>610</v>
      </c>
      <c r="H22" s="196" t="s">
        <v>402</v>
      </c>
      <c r="I22" s="188" t="str">
        <f t="shared" si="1"/>
        <v>Dr. Deepak Bisla , Dr. B.R.Ambedkar University    , New Delhi, New Delhi</v>
      </c>
    </row>
    <row r="23">
      <c r="A23" s="184">
        <v>44907.0</v>
      </c>
      <c r="B23" s="185" t="s">
        <v>602</v>
      </c>
      <c r="C23" s="187" t="s">
        <v>636</v>
      </c>
      <c r="D23" s="197" t="s">
        <v>637</v>
      </c>
      <c r="E23" s="88" t="s">
        <v>638</v>
      </c>
      <c r="F23" s="88" t="s">
        <v>610</v>
      </c>
      <c r="G23" s="88" t="s">
        <v>610</v>
      </c>
      <c r="H23" s="80" t="s">
        <v>459</v>
      </c>
      <c r="I23" s="188" t="str">
        <f t="shared" si="1"/>
        <v>Dr.C.B.Sharma , Former Director, NIOS, New Delhi, New Delhi</v>
      </c>
    </row>
    <row r="24">
      <c r="A24" s="184">
        <v>44907.0</v>
      </c>
      <c r="B24" s="185" t="s">
        <v>606</v>
      </c>
      <c r="C24" s="187" t="s">
        <v>639</v>
      </c>
      <c r="D24" s="197" t="s">
        <v>637</v>
      </c>
      <c r="E24" s="88" t="s">
        <v>638</v>
      </c>
      <c r="F24" s="88" t="s">
        <v>610</v>
      </c>
      <c r="G24" s="88" t="s">
        <v>610</v>
      </c>
      <c r="H24" s="80" t="s">
        <v>459</v>
      </c>
      <c r="I24" s="188" t="str">
        <f t="shared" si="1"/>
        <v>Dr.C.B.Sharma , Former Director, NIOS, New Delhi, New Delhi</v>
      </c>
    </row>
    <row r="25">
      <c r="A25" s="184">
        <v>44908.0</v>
      </c>
      <c r="B25" s="185" t="s">
        <v>600</v>
      </c>
      <c r="C25" s="187" t="s">
        <v>640</v>
      </c>
      <c r="D25" s="93" t="s">
        <v>633</v>
      </c>
      <c r="E25" s="80" t="s">
        <v>634</v>
      </c>
      <c r="F25" s="80" t="s">
        <v>610</v>
      </c>
      <c r="G25" s="80" t="s">
        <v>610</v>
      </c>
      <c r="H25" s="196" t="s">
        <v>402</v>
      </c>
      <c r="I25" s="188" t="str">
        <f t="shared" si="1"/>
        <v>Dr. Deepak Bisla , Dr. B.R.Ambedkar University    , New Delhi, New Delhi</v>
      </c>
    </row>
    <row r="26">
      <c r="A26" s="184">
        <v>44908.0</v>
      </c>
      <c r="B26" s="185" t="s">
        <v>601</v>
      </c>
      <c r="C26" s="187" t="s">
        <v>640</v>
      </c>
      <c r="D26" s="93" t="s">
        <v>633</v>
      </c>
      <c r="E26" s="80" t="s">
        <v>634</v>
      </c>
      <c r="F26" s="80" t="s">
        <v>610</v>
      </c>
      <c r="G26" s="80" t="s">
        <v>610</v>
      </c>
      <c r="H26" s="196" t="s">
        <v>402</v>
      </c>
      <c r="I26" s="188" t="str">
        <f t="shared" si="1"/>
        <v>Dr. Deepak Bisla , Dr. B.R.Ambedkar University    , New Delhi, New Delhi</v>
      </c>
    </row>
    <row r="27">
      <c r="A27" s="184">
        <v>44908.0</v>
      </c>
      <c r="B27" s="185" t="s">
        <v>602</v>
      </c>
      <c r="C27" s="198" t="s">
        <v>641</v>
      </c>
      <c r="D27" s="199" t="s">
        <v>306</v>
      </c>
      <c r="E27" s="199" t="s">
        <v>642</v>
      </c>
      <c r="F27" s="16" t="s">
        <v>643</v>
      </c>
      <c r="G27" s="177" t="s">
        <v>644</v>
      </c>
      <c r="H27" s="73" t="s">
        <v>422</v>
      </c>
      <c r="I27" s="188" t="str">
        <f t="shared" si="1"/>
        <v>Dr. Ravi Ahuja, Savitri Bai Phule University, Pune, Wardha</v>
      </c>
    </row>
    <row r="28">
      <c r="A28" s="184">
        <v>44908.0</v>
      </c>
      <c r="B28" s="185" t="s">
        <v>606</v>
      </c>
      <c r="C28" s="198" t="s">
        <v>641</v>
      </c>
      <c r="D28" s="199" t="s">
        <v>306</v>
      </c>
      <c r="E28" s="199" t="s">
        <v>642</v>
      </c>
      <c r="F28" s="16" t="s">
        <v>643</v>
      </c>
      <c r="G28" s="200" t="s">
        <v>645</v>
      </c>
      <c r="H28" s="73" t="s">
        <v>422</v>
      </c>
      <c r="I28" s="188" t="str">
        <f t="shared" si="1"/>
        <v>Dr. Ravi Ahuja, Savitri Bai Phule University, Pune, Maharashtra</v>
      </c>
    </row>
    <row r="29">
      <c r="A29" s="184">
        <v>44909.0</v>
      </c>
      <c r="B29" s="185" t="s">
        <v>600</v>
      </c>
      <c r="C29" s="201" t="s">
        <v>646</v>
      </c>
      <c r="D29" s="189" t="s">
        <v>263</v>
      </c>
      <c r="E29" s="177" t="s">
        <v>473</v>
      </c>
      <c r="F29" s="177" t="s">
        <v>614</v>
      </c>
      <c r="G29" s="63" t="s">
        <v>615</v>
      </c>
      <c r="H29" s="89" t="s">
        <v>474</v>
      </c>
      <c r="I29" s="188" t="str">
        <f t="shared" si="1"/>
        <v>Prof. George Thomas, SVIM, Indore, M.P</v>
      </c>
    </row>
    <row r="30">
      <c r="A30" s="184">
        <v>44909.0</v>
      </c>
      <c r="B30" s="185" t="s">
        <v>601</v>
      </c>
      <c r="C30" s="202" t="s">
        <v>647</v>
      </c>
      <c r="D30" s="203" t="s">
        <v>468</v>
      </c>
      <c r="E30" s="204" t="s">
        <v>469</v>
      </c>
      <c r="F30" s="205" t="s">
        <v>614</v>
      </c>
      <c r="G30" s="206" t="s">
        <v>615</v>
      </c>
      <c r="H30" s="204" t="s">
        <v>470</v>
      </c>
      <c r="I30" s="188" t="str">
        <f t="shared" si="1"/>
        <v>Mr. Shrigopal Jagtap, Shrishti Waste Management Services, Indore, M.P</v>
      </c>
    </row>
    <row r="31">
      <c r="A31" s="184">
        <v>44909.0</v>
      </c>
      <c r="B31" s="185" t="s">
        <v>602</v>
      </c>
      <c r="C31" s="207" t="s">
        <v>648</v>
      </c>
      <c r="D31" s="208" t="s">
        <v>649</v>
      </c>
      <c r="E31" s="73" t="s">
        <v>650</v>
      </c>
      <c r="F31" s="205" t="s">
        <v>614</v>
      </c>
      <c r="G31" s="206" t="s">
        <v>615</v>
      </c>
      <c r="H31" s="73" t="s">
        <v>412</v>
      </c>
    </row>
    <row r="32">
      <c r="A32" s="184">
        <v>44909.0</v>
      </c>
      <c r="B32" s="185" t="s">
        <v>606</v>
      </c>
      <c r="C32" s="209" t="s">
        <v>651</v>
      </c>
      <c r="D32" s="178" t="s">
        <v>443</v>
      </c>
      <c r="E32" s="73" t="s">
        <v>652</v>
      </c>
      <c r="F32" s="205" t="s">
        <v>614</v>
      </c>
      <c r="G32" s="206" t="s">
        <v>615</v>
      </c>
      <c r="H32" s="73" t="s">
        <v>446</v>
      </c>
    </row>
    <row r="33">
      <c r="A33" s="184">
        <v>44910.0</v>
      </c>
      <c r="B33" s="185" t="s">
        <v>600</v>
      </c>
      <c r="C33" s="210" t="s">
        <v>653</v>
      </c>
      <c r="D33" s="211" t="s">
        <v>654</v>
      </c>
      <c r="E33" s="212" t="s">
        <v>395</v>
      </c>
      <c r="F33" s="177" t="s">
        <v>604</v>
      </c>
      <c r="G33" s="177" t="s">
        <v>605</v>
      </c>
      <c r="H33" s="176" t="s">
        <v>396</v>
      </c>
      <c r="I33" s="188" t="str">
        <f t="shared" ref="I33:I48" si="2">CONCATENATE(D33,", ",E33,", ",F33,", ",G33)</f>
        <v>Dr. Anil Dutta Mishra, Indian Society of Gandhian Studies, Jaipur, Rajasthan</v>
      </c>
    </row>
    <row r="34">
      <c r="A34" s="184">
        <v>44910.0</v>
      </c>
      <c r="B34" s="185" t="s">
        <v>601</v>
      </c>
      <c r="C34" s="199" t="s">
        <v>655</v>
      </c>
      <c r="D34" s="213" t="s">
        <v>283</v>
      </c>
      <c r="E34" s="214" t="s">
        <v>656</v>
      </c>
      <c r="F34" s="205" t="s">
        <v>614</v>
      </c>
      <c r="G34" s="206" t="s">
        <v>615</v>
      </c>
      <c r="H34" s="73" t="s">
        <v>472</v>
      </c>
      <c r="I34" s="188" t="str">
        <f t="shared" si="2"/>
        <v>Prof. Anand Kar, School of Life Sciences, DAVV, Indore, M.P</v>
      </c>
    </row>
    <row r="35">
      <c r="A35" s="184">
        <v>44910.0</v>
      </c>
      <c r="B35" s="185" t="s">
        <v>602</v>
      </c>
      <c r="C35" s="210" t="s">
        <v>657</v>
      </c>
      <c r="D35" s="211" t="s">
        <v>285</v>
      </c>
      <c r="E35" s="211" t="s">
        <v>658</v>
      </c>
      <c r="F35" s="205" t="s">
        <v>614</v>
      </c>
      <c r="G35" s="206" t="s">
        <v>615</v>
      </c>
      <c r="H35" s="65"/>
      <c r="I35" s="188" t="str">
        <f t="shared" si="2"/>
        <v>Dr. P.N. Mishra, DAVV, Indore, M.P</v>
      </c>
    </row>
    <row r="36">
      <c r="A36" s="184">
        <v>44910.0</v>
      </c>
      <c r="B36" s="185" t="s">
        <v>606</v>
      </c>
      <c r="C36" s="215" t="s">
        <v>34</v>
      </c>
      <c r="D36" s="216"/>
      <c r="E36" s="216"/>
      <c r="F36" s="216"/>
      <c r="G36" s="216"/>
      <c r="H36" s="21"/>
      <c r="I36" s="188" t="str">
        <f t="shared" si="2"/>
        <v>, , , </v>
      </c>
    </row>
    <row r="37">
      <c r="A37" s="184">
        <v>44911.0</v>
      </c>
      <c r="B37" s="185" t="s">
        <v>600</v>
      </c>
      <c r="C37" s="186"/>
      <c r="D37" s="186"/>
      <c r="E37" s="186"/>
      <c r="F37" s="186"/>
      <c r="G37" s="65"/>
      <c r="H37" s="65"/>
      <c r="I37" s="188" t="str">
        <f t="shared" si="2"/>
        <v>, , , </v>
      </c>
    </row>
    <row r="38">
      <c r="A38" s="184">
        <v>44911.0</v>
      </c>
      <c r="B38" s="185" t="s">
        <v>601</v>
      </c>
      <c r="C38" s="217" t="s">
        <v>659</v>
      </c>
      <c r="D38" s="213" t="s">
        <v>283</v>
      </c>
      <c r="E38" s="214" t="s">
        <v>656</v>
      </c>
      <c r="F38" s="205" t="s">
        <v>614</v>
      </c>
      <c r="G38" s="206" t="s">
        <v>615</v>
      </c>
      <c r="H38" s="73" t="s">
        <v>472</v>
      </c>
      <c r="I38" s="188" t="str">
        <f t="shared" si="2"/>
        <v>Prof. Anand Kar, School of Life Sciences, DAVV, Indore, M.P</v>
      </c>
    </row>
    <row r="39">
      <c r="A39" s="184">
        <v>44911.0</v>
      </c>
      <c r="B39" s="185" t="s">
        <v>602</v>
      </c>
      <c r="C39" s="218" t="s">
        <v>660</v>
      </c>
      <c r="D39" s="211" t="s">
        <v>275</v>
      </c>
      <c r="E39" s="211" t="s">
        <v>277</v>
      </c>
      <c r="F39" s="211" t="s">
        <v>661</v>
      </c>
      <c r="G39" s="219" t="s">
        <v>662</v>
      </c>
      <c r="H39" s="63" t="s">
        <v>599</v>
      </c>
      <c r="I39" s="188" t="str">
        <f t="shared" si="2"/>
        <v>Dr. Krishna Kant Gupta, Agarwal P.G. College, Ballabhgarh, Faridabad, Haryana</v>
      </c>
    </row>
    <row r="40">
      <c r="A40" s="184">
        <v>44911.0</v>
      </c>
      <c r="B40" s="185" t="s">
        <v>606</v>
      </c>
      <c r="C40" s="218" t="s">
        <v>660</v>
      </c>
      <c r="D40" s="211" t="s">
        <v>275</v>
      </c>
      <c r="E40" s="211" t="s">
        <v>277</v>
      </c>
      <c r="F40" s="211" t="s">
        <v>661</v>
      </c>
      <c r="G40" s="219" t="s">
        <v>662</v>
      </c>
      <c r="H40" s="63" t="s">
        <v>599</v>
      </c>
      <c r="I40" s="188" t="str">
        <f t="shared" si="2"/>
        <v>Dr. Krishna Kant Gupta, Agarwal P.G. College, Ballabhgarh, Faridabad, Haryana</v>
      </c>
    </row>
    <row r="41">
      <c r="A41" s="184">
        <v>44912.0</v>
      </c>
      <c r="B41" s="185" t="s">
        <v>600</v>
      </c>
      <c r="C41" s="201" t="s">
        <v>663</v>
      </c>
      <c r="D41" s="189" t="s">
        <v>272</v>
      </c>
      <c r="E41" s="189" t="s">
        <v>451</v>
      </c>
      <c r="F41" s="63" t="s">
        <v>664</v>
      </c>
      <c r="G41" s="63" t="s">
        <v>615</v>
      </c>
      <c r="H41" s="16" t="s">
        <v>452</v>
      </c>
      <c r="I41" s="188" t="str">
        <f t="shared" si="2"/>
        <v>Dr. Vinita Saluja, Mangalyatan University,, Jabalpur, M.P</v>
      </c>
    </row>
    <row r="42">
      <c r="A42" s="184">
        <v>44912.0</v>
      </c>
      <c r="B42" s="185" t="s">
        <v>601</v>
      </c>
      <c r="C42" s="199" t="s">
        <v>665</v>
      </c>
      <c r="D42" s="189" t="s">
        <v>272</v>
      </c>
      <c r="E42" s="189" t="s">
        <v>451</v>
      </c>
      <c r="F42" s="63" t="s">
        <v>664</v>
      </c>
      <c r="G42" s="63" t="s">
        <v>615</v>
      </c>
      <c r="H42" s="16" t="s">
        <v>452</v>
      </c>
      <c r="I42" s="188" t="str">
        <f t="shared" si="2"/>
        <v>Dr. Vinita Saluja, Mangalyatan University,, Jabalpur, M.P</v>
      </c>
    </row>
    <row r="43">
      <c r="A43" s="184">
        <v>44912.0</v>
      </c>
      <c r="B43" s="185" t="s">
        <v>602</v>
      </c>
      <c r="C43" s="210" t="s">
        <v>666</v>
      </c>
      <c r="D43" s="220" t="s">
        <v>275</v>
      </c>
      <c r="E43" s="220" t="s">
        <v>277</v>
      </c>
      <c r="F43" s="189" t="s">
        <v>661</v>
      </c>
      <c r="G43" s="219" t="s">
        <v>662</v>
      </c>
      <c r="H43" s="219" t="s">
        <v>599</v>
      </c>
      <c r="I43" s="188" t="str">
        <f t="shared" si="2"/>
        <v>Dr. Krishna Kant Gupta, Agarwal P.G. College, Ballabhgarh, Faridabad, Haryana</v>
      </c>
    </row>
    <row r="44">
      <c r="A44" s="184">
        <v>44912.0</v>
      </c>
      <c r="B44" s="185" t="s">
        <v>606</v>
      </c>
      <c r="C44" s="221" t="s">
        <v>667</v>
      </c>
      <c r="D44" s="222" t="s">
        <v>351</v>
      </c>
      <c r="E44" s="223" t="s">
        <v>352</v>
      </c>
      <c r="F44" s="224"/>
      <c r="G44" s="225"/>
      <c r="H44" s="226" t="s">
        <v>353</v>
      </c>
      <c r="I44" s="188" t="str">
        <f t="shared" si="2"/>
        <v>Anand Singhai, General Manager, Orange Telecom, , </v>
      </c>
    </row>
    <row r="45">
      <c r="A45" s="184">
        <v>44914.0</v>
      </c>
      <c r="B45" s="185" t="s">
        <v>600</v>
      </c>
      <c r="C45" s="150" t="s">
        <v>668</v>
      </c>
      <c r="D45" s="227" t="s">
        <v>669</v>
      </c>
      <c r="E45" s="227" t="s">
        <v>670</v>
      </c>
      <c r="F45" s="189" t="s">
        <v>614</v>
      </c>
      <c r="G45" s="177" t="s">
        <v>671</v>
      </c>
      <c r="H45" s="177" t="s">
        <v>323</v>
      </c>
      <c r="I45" s="188" t="str">
        <f t="shared" si="2"/>
        <v>Mr. Sudhindra Mohan Sharma , SS Hydroexplore, Indore, M.P </v>
      </c>
    </row>
    <row r="46">
      <c r="A46" s="184">
        <v>44914.0</v>
      </c>
      <c r="B46" s="185" t="s">
        <v>601</v>
      </c>
      <c r="C46" s="228" t="s">
        <v>672</v>
      </c>
      <c r="D46" s="178" t="s">
        <v>347</v>
      </c>
      <c r="E46" s="206" t="s">
        <v>408</v>
      </c>
      <c r="F46" s="205" t="s">
        <v>673</v>
      </c>
      <c r="G46" s="73" t="s">
        <v>605</v>
      </c>
      <c r="H46" s="73" t="s">
        <v>350</v>
      </c>
      <c r="I46" s="188" t="str">
        <f t="shared" si="2"/>
        <v>Dr. Karunesh Saxena, , Sangum University,, Udaipur, Rajasthan</v>
      </c>
    </row>
    <row r="47">
      <c r="A47" s="184">
        <v>44914.0</v>
      </c>
      <c r="B47" s="185" t="s">
        <v>602</v>
      </c>
      <c r="C47" s="229" t="s">
        <v>674</v>
      </c>
      <c r="D47" s="230" t="s">
        <v>432</v>
      </c>
      <c r="E47" s="189" t="s">
        <v>433</v>
      </c>
      <c r="F47" s="63" t="s">
        <v>675</v>
      </c>
      <c r="G47" s="63" t="s">
        <v>676</v>
      </c>
      <c r="H47" s="16" t="s">
        <v>434</v>
      </c>
      <c r="I47" s="188" t="str">
        <f t="shared" si="2"/>
        <v>Dr. Shama Hamdani,, Clinical Psychologist,, Bhilai, Chattisgarh</v>
      </c>
    </row>
    <row r="48">
      <c r="A48" s="184">
        <v>44914.0</v>
      </c>
      <c r="B48" s="185" t="s">
        <v>606</v>
      </c>
      <c r="C48" s="229" t="s">
        <v>674</v>
      </c>
      <c r="D48" s="230" t="s">
        <v>432</v>
      </c>
      <c r="E48" s="189" t="s">
        <v>433</v>
      </c>
      <c r="F48" s="63" t="s">
        <v>675</v>
      </c>
      <c r="G48" s="63" t="s">
        <v>676</v>
      </c>
      <c r="H48" s="16" t="s">
        <v>434</v>
      </c>
      <c r="I48" s="188" t="str">
        <f t="shared" si="2"/>
        <v>Dr. Shama Hamdani,, Clinical Psychologist,, Bhilai, Chattisgarh</v>
      </c>
    </row>
    <row r="49">
      <c r="A49" s="184">
        <v>44915.0</v>
      </c>
      <c r="B49" s="185" t="s">
        <v>600</v>
      </c>
      <c r="C49" s="156" t="s">
        <v>677</v>
      </c>
      <c r="D49" s="227" t="s">
        <v>291</v>
      </c>
      <c r="E49" s="16" t="s">
        <v>678</v>
      </c>
      <c r="F49" s="231" t="s">
        <v>293</v>
      </c>
      <c r="G49" s="205" t="s">
        <v>679</v>
      </c>
      <c r="H49" s="16" t="s">
        <v>467</v>
      </c>
      <c r="I49" s="188" t="str">
        <f t="shared" ref="I49:I50" si="3">CONCATENATE(D69,", ",E69,", ",F69,", ",G69)</f>
        <v>Prof. Girishwar Misra, Former Vice Chancellor, Mahatma Gandhi
Antarraashtreey Vishvavidyaalay, Wardha, Maharashtra</v>
      </c>
    </row>
    <row r="50">
      <c r="A50" s="184">
        <v>44915.0</v>
      </c>
      <c r="B50" s="185" t="s">
        <v>601</v>
      </c>
      <c r="C50" s="156" t="s">
        <v>677</v>
      </c>
      <c r="D50" s="227" t="s">
        <v>291</v>
      </c>
      <c r="E50" s="16" t="s">
        <v>678</v>
      </c>
      <c r="F50" s="231" t="s">
        <v>293</v>
      </c>
      <c r="G50" s="205" t="s">
        <v>679</v>
      </c>
      <c r="H50" s="16" t="s">
        <v>467</v>
      </c>
      <c r="I50" s="188" t="str">
        <f t="shared" si="3"/>
        <v>Prof. Girishwar Misra , Former Vice Chancellor, Mahatma Gandhi
Antarraashtreey Vishvavidyaalay, Wardha, Maharashtra</v>
      </c>
    </row>
    <row r="51">
      <c r="A51" s="184">
        <v>44915.0</v>
      </c>
      <c r="B51" s="185" t="s">
        <v>602</v>
      </c>
      <c r="C51" s="232" t="s">
        <v>680</v>
      </c>
      <c r="D51" s="200" t="s">
        <v>681</v>
      </c>
      <c r="E51" s="206" t="s">
        <v>682</v>
      </c>
      <c r="F51" s="205" t="s">
        <v>614</v>
      </c>
      <c r="G51" s="206" t="s">
        <v>615</v>
      </c>
      <c r="H51" s="73" t="s">
        <v>419</v>
      </c>
      <c r="I51" s="188" t="str">
        <f t="shared" ref="I51:I58" si="4">CONCATENATE(D51,", ",E51,", ",F51,", ",G51)</f>
        <v>Dr. Pratima Jain , Prestige Institute of Management, , Indore, M.P</v>
      </c>
    </row>
    <row r="52">
      <c r="A52" s="184">
        <v>44915.0</v>
      </c>
      <c r="B52" s="185" t="s">
        <v>606</v>
      </c>
      <c r="C52" s="232" t="s">
        <v>680</v>
      </c>
      <c r="D52" s="200" t="s">
        <v>681</v>
      </c>
      <c r="E52" s="206" t="s">
        <v>682</v>
      </c>
      <c r="F52" s="205" t="s">
        <v>614</v>
      </c>
      <c r="G52" s="206" t="s">
        <v>615</v>
      </c>
      <c r="H52" s="73" t="s">
        <v>419</v>
      </c>
      <c r="I52" s="188" t="str">
        <f t="shared" si="4"/>
        <v>Dr. Pratima Jain , Prestige Institute of Management, , Indore, M.P</v>
      </c>
    </row>
    <row r="53">
      <c r="A53" s="184">
        <v>44916.0</v>
      </c>
      <c r="B53" s="185" t="s">
        <v>600</v>
      </c>
      <c r="C53" s="233" t="s">
        <v>683</v>
      </c>
      <c r="D53" s="178" t="s">
        <v>684</v>
      </c>
      <c r="E53" s="206" t="s">
        <v>685</v>
      </c>
      <c r="F53" s="205" t="s">
        <v>686</v>
      </c>
      <c r="G53" s="205" t="s">
        <v>679</v>
      </c>
      <c r="H53" s="73" t="s">
        <v>456</v>
      </c>
      <c r="I53" s="188" t="str">
        <f t="shared" si="4"/>
        <v> Dr. Y. Narsimhulu, UGC-HRDC, Central University of Hyderabad, , Hyderabad, , Telangana</v>
      </c>
    </row>
    <row r="54">
      <c r="A54" s="184">
        <v>44916.0</v>
      </c>
      <c r="B54" s="185" t="s">
        <v>601</v>
      </c>
      <c r="C54" s="207" t="s">
        <v>687</v>
      </c>
      <c r="D54" s="208" t="s">
        <v>649</v>
      </c>
      <c r="E54" s="73" t="s">
        <v>650</v>
      </c>
      <c r="F54" s="205" t="s">
        <v>614</v>
      </c>
      <c r="G54" s="206" t="s">
        <v>615</v>
      </c>
      <c r="H54" s="73" t="s">
        <v>412</v>
      </c>
      <c r="I54" s="188" t="str">
        <f t="shared" si="4"/>
        <v>Dr. Manish Sitlani, , IIPS-DAVV, , Indore, M.P</v>
      </c>
    </row>
    <row r="55">
      <c r="A55" s="184">
        <v>44916.0</v>
      </c>
      <c r="B55" s="185" t="s">
        <v>602</v>
      </c>
      <c r="C55" s="232" t="s">
        <v>680</v>
      </c>
      <c r="D55" s="200" t="s">
        <v>681</v>
      </c>
      <c r="E55" s="206" t="s">
        <v>682</v>
      </c>
      <c r="F55" s="205" t="s">
        <v>614</v>
      </c>
      <c r="G55" s="206" t="s">
        <v>615</v>
      </c>
      <c r="H55" s="73" t="s">
        <v>419</v>
      </c>
      <c r="I55" s="188" t="str">
        <f t="shared" si="4"/>
        <v>Dr. Pratima Jain , Prestige Institute of Management, , Indore, M.P</v>
      </c>
    </row>
    <row r="56">
      <c r="A56" s="184">
        <v>44916.0</v>
      </c>
      <c r="B56" s="185" t="s">
        <v>606</v>
      </c>
      <c r="C56" s="232" t="s">
        <v>680</v>
      </c>
      <c r="D56" s="200" t="s">
        <v>681</v>
      </c>
      <c r="E56" s="206" t="s">
        <v>682</v>
      </c>
      <c r="F56" s="205" t="s">
        <v>614</v>
      </c>
      <c r="G56" s="206" t="s">
        <v>615</v>
      </c>
      <c r="H56" s="73" t="s">
        <v>419</v>
      </c>
      <c r="I56" s="188" t="str">
        <f t="shared" si="4"/>
        <v>Dr. Pratima Jain , Prestige Institute of Management, , Indore, M.P</v>
      </c>
    </row>
    <row r="57">
      <c r="A57" s="234">
        <v>44917.0</v>
      </c>
      <c r="B57" s="235" t="s">
        <v>600</v>
      </c>
      <c r="C57" s="236" t="s">
        <v>126</v>
      </c>
      <c r="D57" s="237" t="s">
        <v>688</v>
      </c>
      <c r="E57" s="237" t="s">
        <v>689</v>
      </c>
      <c r="F57" s="238" t="s">
        <v>614</v>
      </c>
      <c r="G57" s="239" t="s">
        <v>615</v>
      </c>
      <c r="H57" s="99" t="s">
        <v>690</v>
      </c>
      <c r="I57" s="102" t="str">
        <f t="shared" si="4"/>
        <v>Dr. Debasis Mallik , Prestige Institute of Management &amp; Research, Indore, M.P</v>
      </c>
      <c r="J57" s="102"/>
      <c r="K57" s="102"/>
      <c r="L57" s="102"/>
      <c r="M57" s="102"/>
      <c r="N57" s="102"/>
      <c r="O57" s="102"/>
      <c r="P57" s="102"/>
      <c r="Q57" s="102"/>
      <c r="R57" s="102"/>
      <c r="S57" s="102"/>
      <c r="T57" s="102"/>
      <c r="U57" s="102"/>
      <c r="V57" s="102"/>
      <c r="W57" s="102"/>
      <c r="X57" s="102"/>
      <c r="Y57" s="102"/>
      <c r="Z57" s="102"/>
      <c r="AA57" s="102"/>
    </row>
    <row r="58">
      <c r="A58" s="184">
        <v>44917.0</v>
      </c>
      <c r="B58" s="185" t="s">
        <v>601</v>
      </c>
      <c r="C58" s="240" t="s">
        <v>691</v>
      </c>
      <c r="D58" s="241" t="s">
        <v>354</v>
      </c>
      <c r="E58" s="214" t="s">
        <v>692</v>
      </c>
      <c r="F58" s="205" t="s">
        <v>673</v>
      </c>
      <c r="G58" s="73" t="s">
        <v>605</v>
      </c>
      <c r="H58" s="242" t="s">
        <v>356</v>
      </c>
      <c r="I58" s="188" t="str">
        <f t="shared" si="4"/>
        <v>Dr. Rakesh Bhandari, Sangam University,, Udaipur, Rajasthan</v>
      </c>
    </row>
    <row r="59">
      <c r="A59" s="184">
        <v>44917.0</v>
      </c>
      <c r="B59" s="185" t="s">
        <v>602</v>
      </c>
      <c r="C59" s="243" t="s">
        <v>693</v>
      </c>
      <c r="D59" s="208" t="s">
        <v>357</v>
      </c>
      <c r="E59" s="244" t="s">
        <v>439</v>
      </c>
      <c r="F59" s="245" t="s">
        <v>694</v>
      </c>
      <c r="G59" s="244" t="s">
        <v>662</v>
      </c>
      <c r="H59" s="89" t="s">
        <v>360</v>
      </c>
    </row>
    <row r="60">
      <c r="A60" s="184">
        <v>44917.0</v>
      </c>
      <c r="B60" s="185" t="s">
        <v>606</v>
      </c>
      <c r="C60" s="233" t="s">
        <v>695</v>
      </c>
      <c r="D60" s="208" t="s">
        <v>357</v>
      </c>
      <c r="E60" s="244" t="s">
        <v>439</v>
      </c>
      <c r="F60" s="245" t="s">
        <v>694</v>
      </c>
      <c r="G60" s="244" t="s">
        <v>662</v>
      </c>
      <c r="H60" s="89" t="s">
        <v>360</v>
      </c>
      <c r="I60" s="188" t="str">
        <f>CONCATENATE(D60,", ",E60,", ",F60,", ",G60)</f>
        <v>Dr. Shefali Nagpal, , UGC-HRDC,, Sonipat, Haryana</v>
      </c>
    </row>
    <row r="61">
      <c r="A61" s="184">
        <v>44918.0</v>
      </c>
      <c r="B61" s="185" t="s">
        <v>600</v>
      </c>
      <c r="C61" s="246" t="s">
        <v>696</v>
      </c>
      <c r="D61" s="247" t="s">
        <v>361</v>
      </c>
      <c r="E61" s="248" t="s">
        <v>424</v>
      </c>
      <c r="F61" s="205" t="s">
        <v>614</v>
      </c>
      <c r="G61" s="206" t="s">
        <v>615</v>
      </c>
      <c r="H61" s="205" t="s">
        <v>364</v>
      </c>
    </row>
    <row r="62">
      <c r="A62" s="184">
        <v>44918.0</v>
      </c>
      <c r="B62" s="185" t="s">
        <v>601</v>
      </c>
      <c r="C62" s="249" t="s">
        <v>697</v>
      </c>
      <c r="D62" s="247" t="s">
        <v>361</v>
      </c>
      <c r="E62" s="248" t="s">
        <v>424</v>
      </c>
      <c r="F62" s="205" t="s">
        <v>614</v>
      </c>
      <c r="G62" s="206" t="s">
        <v>615</v>
      </c>
      <c r="H62" s="205" t="s">
        <v>364</v>
      </c>
    </row>
    <row r="63">
      <c r="A63" s="184">
        <v>44918.0</v>
      </c>
      <c r="B63" s="185" t="s">
        <v>602</v>
      </c>
      <c r="C63" s="192" t="s">
        <v>698</v>
      </c>
      <c r="D63" s="193"/>
      <c r="E63" s="193"/>
      <c r="F63" s="193"/>
      <c r="G63" s="193"/>
      <c r="H63" s="194"/>
      <c r="I63" s="188" t="str">
        <f t="shared" ref="I63:I68" si="5">CONCATENATE(D63,", ",E63,", ",F63,", ",G63)</f>
        <v>, , , </v>
      </c>
    </row>
    <row r="64">
      <c r="A64" s="184">
        <v>44918.0</v>
      </c>
      <c r="B64" s="185" t="s">
        <v>606</v>
      </c>
      <c r="C64" s="195"/>
      <c r="D64" s="4"/>
      <c r="E64" s="4"/>
      <c r="F64" s="4"/>
      <c r="G64" s="4"/>
      <c r="H64" s="6"/>
      <c r="I64" s="188" t="str">
        <f t="shared" si="5"/>
        <v>, , , </v>
      </c>
    </row>
    <row r="65">
      <c r="A65" s="184">
        <v>44919.0</v>
      </c>
      <c r="B65" s="185" t="s">
        <v>600</v>
      </c>
      <c r="C65" s="250" t="s">
        <v>699</v>
      </c>
      <c r="D65" s="251" t="s">
        <v>365</v>
      </c>
      <c r="E65" s="206" t="s">
        <v>700</v>
      </c>
      <c r="F65" s="206" t="s">
        <v>610</v>
      </c>
      <c r="G65" s="206" t="s">
        <v>610</v>
      </c>
      <c r="H65" s="206" t="s">
        <v>367</v>
      </c>
      <c r="I65" s="188" t="str">
        <f t="shared" si="5"/>
        <v>Dr. Prateek Maheshwari,  IIFT, New Delhi, New Delhi</v>
      </c>
    </row>
    <row r="66">
      <c r="A66" s="184">
        <v>44919.0</v>
      </c>
      <c r="B66" s="185" t="s">
        <v>601</v>
      </c>
      <c r="C66" s="250" t="s">
        <v>701</v>
      </c>
      <c r="D66" s="251" t="s">
        <v>365</v>
      </c>
      <c r="E66" s="206" t="s">
        <v>700</v>
      </c>
      <c r="F66" s="206" t="s">
        <v>610</v>
      </c>
      <c r="G66" s="206" t="s">
        <v>610</v>
      </c>
      <c r="H66" s="206" t="s">
        <v>367</v>
      </c>
      <c r="I66" s="188" t="str">
        <f t="shared" si="5"/>
        <v>Dr. Prateek Maheshwari,  IIFT, New Delhi, New Delhi</v>
      </c>
    </row>
    <row r="67">
      <c r="A67" s="184">
        <v>44919.0</v>
      </c>
      <c r="B67" s="185" t="s">
        <v>602</v>
      </c>
      <c r="C67" s="192" t="s">
        <v>698</v>
      </c>
      <c r="D67" s="193"/>
      <c r="E67" s="193"/>
      <c r="F67" s="193"/>
      <c r="G67" s="193"/>
      <c r="H67" s="194"/>
      <c r="I67" s="188" t="str">
        <f t="shared" si="5"/>
        <v>, , , </v>
      </c>
    </row>
    <row r="68">
      <c r="A68" s="184">
        <v>44919.0</v>
      </c>
      <c r="B68" s="185" t="s">
        <v>606</v>
      </c>
      <c r="C68" s="195"/>
      <c r="D68" s="4"/>
      <c r="E68" s="4"/>
      <c r="F68" s="4"/>
      <c r="G68" s="4"/>
      <c r="H68" s="6"/>
      <c r="I68" s="188" t="str">
        <f t="shared" si="5"/>
        <v>, , , </v>
      </c>
    </row>
    <row r="69">
      <c r="A69" s="184">
        <v>44921.0</v>
      </c>
      <c r="B69" s="185" t="s">
        <v>600</v>
      </c>
      <c r="C69" s="156" t="s">
        <v>702</v>
      </c>
      <c r="D69" s="252" t="s">
        <v>324</v>
      </c>
      <c r="E69" s="189" t="s">
        <v>703</v>
      </c>
      <c r="F69" s="177" t="s">
        <v>644</v>
      </c>
      <c r="G69" s="200" t="s">
        <v>645</v>
      </c>
      <c r="H69" s="177" t="s">
        <v>327</v>
      </c>
      <c r="I69" s="188" t="str">
        <f t="shared" ref="I69:I70" si="6">CONCATENATE(#REF!,", ",#REF!,", ",#REF!,", ",#REF!)</f>
        <v>#REF!</v>
      </c>
    </row>
    <row r="70">
      <c r="A70" s="184">
        <v>44921.0</v>
      </c>
      <c r="B70" s="185" t="s">
        <v>601</v>
      </c>
      <c r="C70" s="156" t="s">
        <v>702</v>
      </c>
      <c r="D70" s="253" t="s">
        <v>704</v>
      </c>
      <c r="E70" s="189" t="s">
        <v>703</v>
      </c>
      <c r="F70" s="177" t="s">
        <v>644</v>
      </c>
      <c r="G70" s="200" t="s">
        <v>645</v>
      </c>
      <c r="H70" s="177" t="s">
        <v>327</v>
      </c>
      <c r="I70" s="188" t="str">
        <f t="shared" si="6"/>
        <v>#REF!</v>
      </c>
    </row>
    <row r="71">
      <c r="A71" s="184">
        <v>44921.0</v>
      </c>
      <c r="B71" s="185" t="s">
        <v>602</v>
      </c>
      <c r="C71" s="254" t="s">
        <v>705</v>
      </c>
      <c r="D71" s="178" t="s">
        <v>368</v>
      </c>
      <c r="E71" s="206" t="s">
        <v>706</v>
      </c>
      <c r="F71" s="205" t="s">
        <v>614</v>
      </c>
      <c r="G71" s="206" t="s">
        <v>615</v>
      </c>
      <c r="H71" s="73" t="s">
        <v>370</v>
      </c>
    </row>
    <row r="72">
      <c r="A72" s="184">
        <v>44921.0</v>
      </c>
      <c r="B72" s="185" t="s">
        <v>606</v>
      </c>
      <c r="C72" s="254" t="s">
        <v>707</v>
      </c>
      <c r="D72" s="178" t="s">
        <v>368</v>
      </c>
      <c r="E72" s="206" t="s">
        <v>706</v>
      </c>
      <c r="F72" s="205" t="s">
        <v>614</v>
      </c>
      <c r="G72" s="206" t="s">
        <v>615</v>
      </c>
      <c r="H72" s="73" t="s">
        <v>370</v>
      </c>
    </row>
    <row r="73">
      <c r="A73" s="184">
        <v>44922.0</v>
      </c>
      <c r="B73" s="185" t="s">
        <v>600</v>
      </c>
      <c r="C73" s="227" t="s">
        <v>708</v>
      </c>
      <c r="D73" s="241" t="s">
        <v>709</v>
      </c>
      <c r="E73" s="214" t="s">
        <v>710</v>
      </c>
      <c r="F73" s="205" t="s">
        <v>673</v>
      </c>
      <c r="G73" s="73" t="s">
        <v>605</v>
      </c>
      <c r="H73" s="73" t="s">
        <v>350</v>
      </c>
      <c r="I73" s="188" t="str">
        <f>CONCATENATE(D73,", ",E73,", ",F73,", ",G73)</f>
        <v>Dr. Karunesh Saxena, Sangum University, Udaipur, Rajasthan</v>
      </c>
    </row>
    <row r="74">
      <c r="A74" s="184">
        <v>44922.0</v>
      </c>
      <c r="B74" s="185" t="s">
        <v>601</v>
      </c>
      <c r="C74" s="255" t="s">
        <v>711</v>
      </c>
      <c r="D74" s="208" t="s">
        <v>712</v>
      </c>
      <c r="E74" s="206" t="s">
        <v>713</v>
      </c>
      <c r="F74" s="206" t="s">
        <v>293</v>
      </c>
      <c r="G74" s="206" t="s">
        <v>679</v>
      </c>
      <c r="H74" s="73" t="s">
        <v>330</v>
      </c>
    </row>
    <row r="75">
      <c r="A75" s="184">
        <v>44922.0</v>
      </c>
      <c r="B75" s="185" t="s">
        <v>602</v>
      </c>
      <c r="C75" s="256" t="s">
        <v>714</v>
      </c>
      <c r="D75" s="178" t="s">
        <v>331</v>
      </c>
      <c r="E75" s="242" t="s">
        <v>715</v>
      </c>
      <c r="F75" s="73" t="s">
        <v>476</v>
      </c>
      <c r="G75" s="242" t="s">
        <v>716</v>
      </c>
      <c r="H75" s="73" t="s">
        <v>334</v>
      </c>
    </row>
    <row r="76">
      <c r="A76" s="184">
        <v>44922.0</v>
      </c>
      <c r="B76" s="185" t="s">
        <v>606</v>
      </c>
      <c r="C76" s="256" t="s">
        <v>717</v>
      </c>
      <c r="D76" s="178" t="s">
        <v>331</v>
      </c>
      <c r="E76" s="242" t="s">
        <v>715</v>
      </c>
      <c r="F76" s="73" t="s">
        <v>476</v>
      </c>
      <c r="G76" s="242" t="s">
        <v>716</v>
      </c>
      <c r="H76" s="73" t="s">
        <v>334</v>
      </c>
      <c r="I76" s="188" t="str">
        <f t="shared" ref="I76:I78" si="7">CONCATENATE(D76,", ",E76,", ",F76,", ",G76)</f>
        <v>Prof. Mohammad Muzammil,  Former Vice Chancellor, Dr. B.R Ambedkar University, Lucknow, U.P</v>
      </c>
    </row>
    <row r="77">
      <c r="A77" s="184">
        <v>44923.0</v>
      </c>
      <c r="B77" s="185" t="s">
        <v>600</v>
      </c>
      <c r="C77" s="218" t="s">
        <v>718</v>
      </c>
      <c r="D77" s="200" t="s">
        <v>371</v>
      </c>
      <c r="E77" s="73" t="s">
        <v>372</v>
      </c>
      <c r="F77" s="205" t="s">
        <v>719</v>
      </c>
      <c r="G77" s="73" t="s">
        <v>645</v>
      </c>
      <c r="H77" s="73" t="s">
        <v>374</v>
      </c>
      <c r="I77" s="188" t="str">
        <f t="shared" si="7"/>
        <v>Dr. Vipul Vyas, Mann - The Mind, , Mumbai, Maharashtra</v>
      </c>
    </row>
    <row r="78">
      <c r="A78" s="184">
        <v>44923.0</v>
      </c>
      <c r="B78" s="185" t="s">
        <v>601</v>
      </c>
      <c r="C78" s="218" t="s">
        <v>718</v>
      </c>
      <c r="D78" s="200" t="s">
        <v>371</v>
      </c>
      <c r="E78" s="73" t="s">
        <v>372</v>
      </c>
      <c r="F78" s="205" t="s">
        <v>719</v>
      </c>
      <c r="G78" s="73" t="s">
        <v>645</v>
      </c>
      <c r="H78" s="73" t="s">
        <v>374</v>
      </c>
      <c r="I78" s="188" t="str">
        <f t="shared" si="7"/>
        <v>Dr. Vipul Vyas, Mann - The Mind, , Mumbai, Maharashtra</v>
      </c>
    </row>
    <row r="79">
      <c r="A79" s="184">
        <v>44923.0</v>
      </c>
      <c r="B79" s="185" t="s">
        <v>602</v>
      </c>
      <c r="C79" s="233" t="s">
        <v>720</v>
      </c>
      <c r="D79" s="208" t="s">
        <v>375</v>
      </c>
      <c r="E79" s="73" t="s">
        <v>721</v>
      </c>
      <c r="F79" s="205" t="s">
        <v>722</v>
      </c>
      <c r="G79" s="73" t="s">
        <v>645</v>
      </c>
      <c r="H79" s="73" t="s">
        <v>378</v>
      </c>
    </row>
    <row r="80">
      <c r="A80" s="184">
        <v>44923.0</v>
      </c>
      <c r="B80" s="185" t="s">
        <v>606</v>
      </c>
      <c r="C80" s="233" t="s">
        <v>723</v>
      </c>
      <c r="D80" s="208" t="s">
        <v>375</v>
      </c>
      <c r="E80" s="73" t="s">
        <v>721</v>
      </c>
      <c r="F80" s="205" t="s">
        <v>722</v>
      </c>
      <c r="G80" s="73" t="s">
        <v>645</v>
      </c>
      <c r="H80" s="73" t="s">
        <v>378</v>
      </c>
      <c r="I80" s="188" t="str">
        <f>CONCATENATE(D80,", ",E80,", ",F80,", ",G80)</f>
        <v>Dr. Himanshu Pandey, Maharashtra National Law University, (MNLU) , Nagpur, Maharashtra</v>
      </c>
    </row>
    <row r="81">
      <c r="A81" s="184">
        <v>44924.0</v>
      </c>
      <c r="B81" s="185" t="s">
        <v>600</v>
      </c>
      <c r="C81" s="257" t="s">
        <v>724</v>
      </c>
      <c r="D81" s="258" t="s">
        <v>725</v>
      </c>
      <c r="E81" s="259" t="s">
        <v>726</v>
      </c>
      <c r="F81" s="260" t="s">
        <v>727</v>
      </c>
      <c r="G81" s="16" t="s">
        <v>728</v>
      </c>
      <c r="H81" s="261" t="s">
        <v>478</v>
      </c>
      <c r="I81" s="262">
        <v>9.815323035E9</v>
      </c>
    </row>
    <row r="82">
      <c r="A82" s="184">
        <v>44924.0</v>
      </c>
      <c r="B82" s="185" t="s">
        <v>601</v>
      </c>
      <c r="C82" s="159" t="s">
        <v>729</v>
      </c>
      <c r="D82" s="177" t="s">
        <v>730</v>
      </c>
      <c r="E82" s="189" t="s">
        <v>731</v>
      </c>
      <c r="F82" s="189" t="s">
        <v>644</v>
      </c>
      <c r="G82" s="73" t="s">
        <v>645</v>
      </c>
      <c r="H82" s="63" t="s">
        <v>732</v>
      </c>
      <c r="I82" s="188" t="str">
        <f t="shared" ref="I82:I93" si="8">CONCATENATE(D82,", ",E82,", ",F82,", ",G82)</f>
        <v>Dr. Shireesh Pal, Mahatma Gandhi Antarrashtriya Hindi VishwaVidyalaya, Wardha, Maharashtra</v>
      </c>
    </row>
    <row r="83">
      <c r="A83" s="184">
        <v>44924.0</v>
      </c>
      <c r="B83" s="185" t="s">
        <v>602</v>
      </c>
      <c r="C83" s="211" t="s">
        <v>733</v>
      </c>
      <c r="D83" s="200" t="s">
        <v>371</v>
      </c>
      <c r="E83" s="73" t="s">
        <v>372</v>
      </c>
      <c r="F83" s="205" t="s">
        <v>719</v>
      </c>
      <c r="G83" s="73" t="s">
        <v>645</v>
      </c>
      <c r="H83" s="73" t="s">
        <v>374</v>
      </c>
      <c r="I83" s="188" t="str">
        <f t="shared" si="8"/>
        <v>Dr. Vipul Vyas, Mann - The Mind, , Mumbai, Maharashtra</v>
      </c>
    </row>
    <row r="84">
      <c r="A84" s="184">
        <v>44924.0</v>
      </c>
      <c r="B84" s="185" t="s">
        <v>606</v>
      </c>
      <c r="C84" s="211" t="s">
        <v>733</v>
      </c>
      <c r="D84" s="200" t="s">
        <v>371</v>
      </c>
      <c r="E84" s="73" t="s">
        <v>372</v>
      </c>
      <c r="F84" s="205" t="s">
        <v>719</v>
      </c>
      <c r="G84" s="73" t="s">
        <v>645</v>
      </c>
      <c r="H84" s="73" t="s">
        <v>374</v>
      </c>
      <c r="I84" s="188" t="str">
        <f t="shared" si="8"/>
        <v>Dr. Vipul Vyas, Mann - The Mind, , Mumbai, Maharashtra</v>
      </c>
    </row>
    <row r="85">
      <c r="A85" s="184">
        <v>44925.0</v>
      </c>
      <c r="B85" s="185" t="s">
        <v>600</v>
      </c>
      <c r="C85" s="232"/>
      <c r="D85" s="241"/>
      <c r="E85" s="214"/>
      <c r="F85" s="263"/>
      <c r="G85" s="264"/>
      <c r="H85" s="73"/>
      <c r="I85" s="188" t="str">
        <f t="shared" si="8"/>
        <v>, , , </v>
      </c>
    </row>
    <row r="86">
      <c r="A86" s="184">
        <v>44925.0</v>
      </c>
      <c r="B86" s="185" t="s">
        <v>601</v>
      </c>
      <c r="C86" s="201" t="s">
        <v>734</v>
      </c>
      <c r="D86" s="241" t="s">
        <v>389</v>
      </c>
      <c r="E86" s="214" t="s">
        <v>735</v>
      </c>
      <c r="F86" s="263" t="s">
        <v>673</v>
      </c>
      <c r="G86" s="264" t="s">
        <v>605</v>
      </c>
      <c r="H86" s="73" t="s">
        <v>381</v>
      </c>
      <c r="I86" s="188" t="str">
        <f t="shared" si="8"/>
        <v>Dr. Kamal Sethi ,  Mohan Lal Sukhadia University, Udaipur, Rajasthan</v>
      </c>
    </row>
    <row r="87">
      <c r="A87" s="184">
        <v>44925.0</v>
      </c>
      <c r="B87" s="185" t="s">
        <v>602</v>
      </c>
      <c r="C87" s="189" t="s">
        <v>736</v>
      </c>
      <c r="D87" s="189" t="s">
        <v>737</v>
      </c>
      <c r="E87" s="177" t="s">
        <v>738</v>
      </c>
      <c r="F87" s="265" t="s">
        <v>739</v>
      </c>
      <c r="G87" s="266" t="s">
        <v>662</v>
      </c>
      <c r="H87" s="177" t="s">
        <v>337</v>
      </c>
      <c r="I87" s="188" t="str">
        <f t="shared" si="8"/>
        <v> Dr. Markanday Ahuja, Former VC, Gurugram University, Gurugram, Haryana</v>
      </c>
    </row>
    <row r="88">
      <c r="A88" s="184">
        <v>44925.0</v>
      </c>
      <c r="B88" s="185" t="s">
        <v>606</v>
      </c>
      <c r="C88" s="256" t="s">
        <v>740</v>
      </c>
      <c r="D88" s="267" t="s">
        <v>338</v>
      </c>
      <c r="E88" s="189" t="s">
        <v>741</v>
      </c>
      <c r="F88" s="189" t="s">
        <v>742</v>
      </c>
      <c r="G88" s="63" t="s">
        <v>615</v>
      </c>
      <c r="H88" s="63" t="s">
        <v>477</v>
      </c>
      <c r="I88" s="188" t="str">
        <f t="shared" si="8"/>
        <v>Prof. Srinivas Gunta, Indian Institute of Management , Indore , M.P</v>
      </c>
    </row>
    <row r="89">
      <c r="A89" s="184">
        <v>44926.0</v>
      </c>
      <c r="B89" s="185" t="s">
        <v>600</v>
      </c>
      <c r="C89" s="268" t="s">
        <v>743</v>
      </c>
      <c r="D89" s="200" t="s">
        <v>382</v>
      </c>
      <c r="E89" s="73" t="s">
        <v>744</v>
      </c>
      <c r="F89" s="205" t="s">
        <v>745</v>
      </c>
      <c r="G89" s="73" t="s">
        <v>746</v>
      </c>
      <c r="H89" s="269" t="s">
        <v>385</v>
      </c>
      <c r="I89" s="188" t="str">
        <f t="shared" si="8"/>
        <v>Dr. Shayam Singh Inda, NAAC, , Benguluru, Karnataka</v>
      </c>
    </row>
    <row r="90">
      <c r="A90" s="184">
        <v>44926.0</v>
      </c>
      <c r="B90" s="185" t="s">
        <v>601</v>
      </c>
      <c r="C90" s="268" t="s">
        <v>743</v>
      </c>
      <c r="D90" s="200" t="s">
        <v>382</v>
      </c>
      <c r="E90" s="73" t="s">
        <v>744</v>
      </c>
      <c r="F90" s="205" t="s">
        <v>745</v>
      </c>
      <c r="G90" s="73" t="s">
        <v>746</v>
      </c>
      <c r="H90" s="269" t="s">
        <v>385</v>
      </c>
      <c r="I90" s="188" t="str">
        <f t="shared" si="8"/>
        <v>Dr. Shayam Singh Inda, NAAC, , Benguluru, Karnataka</v>
      </c>
    </row>
    <row r="91">
      <c r="A91" s="184">
        <v>44926.0</v>
      </c>
      <c r="B91" s="185" t="s">
        <v>602</v>
      </c>
      <c r="C91" s="227" t="s">
        <v>747</v>
      </c>
      <c r="D91" s="178" t="s">
        <v>386</v>
      </c>
      <c r="E91" s="73" t="s">
        <v>398</v>
      </c>
      <c r="F91" s="205" t="s">
        <v>610</v>
      </c>
      <c r="G91" s="205" t="s">
        <v>610</v>
      </c>
      <c r="H91" s="73" t="s">
        <v>388</v>
      </c>
      <c r="I91" s="188" t="str">
        <f t="shared" si="8"/>
        <v>Dr. Arun Sidram Kharat, School of Life Sciences, JNU,, New Delhi, New Delhi</v>
      </c>
    </row>
    <row r="92">
      <c r="A92" s="184">
        <v>44926.0</v>
      </c>
      <c r="B92" s="185" t="s">
        <v>606</v>
      </c>
      <c r="C92" s="227" t="s">
        <v>747</v>
      </c>
      <c r="D92" s="178" t="s">
        <v>386</v>
      </c>
      <c r="E92" s="73" t="s">
        <v>398</v>
      </c>
      <c r="F92" s="205" t="s">
        <v>610</v>
      </c>
      <c r="G92" s="205" t="s">
        <v>610</v>
      </c>
      <c r="H92" s="73" t="s">
        <v>388</v>
      </c>
      <c r="I92" s="188" t="str">
        <f t="shared" si="8"/>
        <v>Dr. Arun Sidram Kharat, School of Life Sciences, JNU,, New Delhi, New Delhi</v>
      </c>
    </row>
    <row r="93">
      <c r="A93" s="184">
        <v>44928.0</v>
      </c>
      <c r="B93" s="185" t="s">
        <v>600</v>
      </c>
      <c r="C93" s="186"/>
      <c r="D93" s="186"/>
      <c r="E93" s="186"/>
      <c r="F93" s="186"/>
      <c r="G93" s="65"/>
      <c r="H93" s="65"/>
      <c r="I93" s="188" t="str">
        <f t="shared" si="8"/>
        <v>, , , </v>
      </c>
    </row>
    <row r="94">
      <c r="A94" s="184">
        <v>44928.0</v>
      </c>
      <c r="B94" s="185" t="s">
        <v>601</v>
      </c>
      <c r="C94" s="240" t="s">
        <v>748</v>
      </c>
      <c r="D94" s="270" t="s">
        <v>749</v>
      </c>
      <c r="E94" s="259" t="s">
        <v>750</v>
      </c>
      <c r="F94" s="271" t="s">
        <v>751</v>
      </c>
      <c r="G94" s="63" t="s">
        <v>615</v>
      </c>
      <c r="H94" s="261" t="s">
        <v>752</v>
      </c>
      <c r="I94" s="262"/>
    </row>
    <row r="95">
      <c r="A95" s="184">
        <v>44928.0</v>
      </c>
      <c r="B95" s="185" t="s">
        <v>602</v>
      </c>
      <c r="C95" s="186"/>
      <c r="D95" s="186"/>
      <c r="E95" s="186"/>
      <c r="F95" s="186"/>
      <c r="G95" s="65"/>
      <c r="H95" s="65"/>
      <c r="I95" s="188" t="str">
        <f t="shared" ref="I95:I96" si="9">CONCATENATE(D95,", ",E95,", ",F95,", ",G95)</f>
        <v>, , , </v>
      </c>
    </row>
    <row r="96">
      <c r="A96" s="184">
        <v>44928.0</v>
      </c>
      <c r="B96" s="185" t="s">
        <v>606</v>
      </c>
      <c r="C96" s="186"/>
      <c r="D96" s="186"/>
      <c r="E96" s="186"/>
      <c r="F96" s="186"/>
      <c r="G96" s="65"/>
      <c r="H96" s="65"/>
      <c r="I96" s="188" t="str">
        <f t="shared" si="9"/>
        <v>, , , </v>
      </c>
    </row>
    <row r="97">
      <c r="B97" s="272"/>
    </row>
    <row r="98">
      <c r="B98" s="272"/>
    </row>
    <row r="99">
      <c r="B99" s="272"/>
    </row>
    <row r="100">
      <c r="B100" s="272"/>
    </row>
    <row r="101">
      <c r="B101" s="272"/>
    </row>
    <row r="102">
      <c r="B102" s="272"/>
    </row>
    <row r="103">
      <c r="B103" s="272"/>
    </row>
    <row r="104">
      <c r="B104" s="272"/>
    </row>
    <row r="105">
      <c r="B105" s="272"/>
    </row>
    <row r="106">
      <c r="B106" s="272"/>
    </row>
    <row r="107">
      <c r="B107" s="272"/>
    </row>
    <row r="108">
      <c r="B108" s="272"/>
    </row>
    <row r="109">
      <c r="B109" s="272"/>
    </row>
    <row r="110">
      <c r="B110" s="272"/>
    </row>
    <row r="111">
      <c r="B111" s="272"/>
    </row>
    <row r="112">
      <c r="B112" s="272"/>
    </row>
    <row r="113">
      <c r="B113" s="272"/>
    </row>
    <row r="114">
      <c r="B114" s="272"/>
    </row>
    <row r="115">
      <c r="B115" s="272"/>
    </row>
    <row r="116">
      <c r="B116" s="272"/>
    </row>
    <row r="117">
      <c r="B117" s="272"/>
    </row>
    <row r="118">
      <c r="B118" s="272"/>
    </row>
    <row r="119">
      <c r="B119" s="272"/>
    </row>
    <row r="120">
      <c r="B120" s="272"/>
    </row>
    <row r="121">
      <c r="B121" s="272"/>
    </row>
    <row r="122">
      <c r="B122" s="272"/>
    </row>
    <row r="123">
      <c r="B123" s="272"/>
    </row>
    <row r="124">
      <c r="B124" s="272"/>
    </row>
    <row r="125">
      <c r="B125" s="272"/>
    </row>
    <row r="126">
      <c r="B126" s="272"/>
    </row>
    <row r="127">
      <c r="B127" s="272"/>
    </row>
    <row r="128">
      <c r="B128" s="272"/>
    </row>
    <row r="129">
      <c r="B129" s="272"/>
    </row>
    <row r="130">
      <c r="B130" s="272"/>
    </row>
    <row r="131">
      <c r="B131" s="272"/>
    </row>
    <row r="132">
      <c r="B132" s="272"/>
    </row>
    <row r="133">
      <c r="B133" s="272"/>
    </row>
    <row r="134">
      <c r="B134" s="272"/>
    </row>
    <row r="135">
      <c r="B135" s="272"/>
    </row>
    <row r="136">
      <c r="B136" s="272"/>
    </row>
    <row r="137">
      <c r="B137" s="272"/>
    </row>
    <row r="138">
      <c r="B138" s="272"/>
    </row>
    <row r="139">
      <c r="B139" s="272"/>
    </row>
    <row r="140">
      <c r="B140" s="272"/>
    </row>
    <row r="141">
      <c r="B141" s="272"/>
    </row>
    <row r="142">
      <c r="B142" s="272"/>
    </row>
    <row r="143">
      <c r="B143" s="272"/>
    </row>
    <row r="144">
      <c r="B144" s="272"/>
    </row>
    <row r="145">
      <c r="B145" s="272"/>
    </row>
    <row r="146">
      <c r="B146" s="272"/>
    </row>
    <row r="147">
      <c r="B147" s="272"/>
    </row>
    <row r="148">
      <c r="B148" s="272"/>
    </row>
    <row r="149">
      <c r="B149" s="272"/>
    </row>
    <row r="150">
      <c r="B150" s="272"/>
    </row>
    <row r="151">
      <c r="B151" s="272"/>
    </row>
    <row r="152">
      <c r="B152" s="272"/>
    </row>
    <row r="153">
      <c r="B153" s="272"/>
    </row>
    <row r="154">
      <c r="B154" s="272"/>
    </row>
    <row r="155">
      <c r="B155" s="272"/>
    </row>
    <row r="156">
      <c r="B156" s="272"/>
    </row>
    <row r="157">
      <c r="B157" s="272"/>
    </row>
    <row r="158">
      <c r="B158" s="272"/>
    </row>
    <row r="159">
      <c r="B159" s="272"/>
    </row>
    <row r="160">
      <c r="B160" s="272"/>
    </row>
    <row r="161">
      <c r="B161" s="272"/>
    </row>
    <row r="162">
      <c r="B162" s="272"/>
    </row>
    <row r="163">
      <c r="B163" s="272"/>
    </row>
    <row r="164">
      <c r="B164" s="272"/>
    </row>
    <row r="165">
      <c r="B165" s="272"/>
    </row>
    <row r="166">
      <c r="B166" s="272"/>
    </row>
    <row r="167">
      <c r="B167" s="272"/>
    </row>
    <row r="168">
      <c r="B168" s="272"/>
    </row>
    <row r="169">
      <c r="B169" s="272"/>
    </row>
    <row r="170">
      <c r="B170" s="272"/>
    </row>
    <row r="171">
      <c r="B171" s="272"/>
    </row>
    <row r="172">
      <c r="B172" s="272"/>
    </row>
    <row r="173">
      <c r="B173" s="272"/>
    </row>
    <row r="174">
      <c r="B174" s="272"/>
    </row>
    <row r="175">
      <c r="B175" s="272"/>
    </row>
    <row r="176">
      <c r="B176" s="272"/>
    </row>
    <row r="177">
      <c r="B177" s="272"/>
    </row>
    <row r="178">
      <c r="B178" s="272"/>
    </row>
    <row r="179">
      <c r="B179" s="272"/>
    </row>
    <row r="180">
      <c r="B180" s="272"/>
    </row>
    <row r="181">
      <c r="B181" s="272"/>
    </row>
    <row r="182">
      <c r="B182" s="272"/>
    </row>
    <row r="183">
      <c r="B183" s="272"/>
    </row>
    <row r="184">
      <c r="B184" s="272"/>
    </row>
    <row r="185">
      <c r="B185" s="272"/>
    </row>
    <row r="186">
      <c r="B186" s="272"/>
    </row>
    <row r="187">
      <c r="B187" s="272"/>
    </row>
    <row r="188">
      <c r="B188" s="272"/>
    </row>
    <row r="189">
      <c r="B189" s="272"/>
    </row>
    <row r="190">
      <c r="B190" s="272"/>
    </row>
    <row r="191">
      <c r="B191" s="272"/>
    </row>
    <row r="192">
      <c r="B192" s="272"/>
    </row>
    <row r="193">
      <c r="B193" s="272"/>
    </row>
    <row r="194">
      <c r="B194" s="272"/>
    </row>
    <row r="195">
      <c r="B195" s="272"/>
    </row>
    <row r="196">
      <c r="B196" s="272"/>
    </row>
    <row r="197">
      <c r="B197" s="272"/>
    </row>
    <row r="198">
      <c r="B198" s="272"/>
    </row>
    <row r="199">
      <c r="B199" s="272"/>
    </row>
    <row r="200">
      <c r="B200" s="272"/>
    </row>
    <row r="201">
      <c r="B201" s="272"/>
    </row>
    <row r="202">
      <c r="B202" s="272"/>
    </row>
    <row r="203">
      <c r="B203" s="272"/>
    </row>
    <row r="204">
      <c r="B204" s="272"/>
    </row>
    <row r="205">
      <c r="B205" s="272"/>
    </row>
    <row r="206">
      <c r="B206" s="272"/>
    </row>
    <row r="207">
      <c r="B207" s="272"/>
    </row>
    <row r="208">
      <c r="B208" s="272"/>
    </row>
    <row r="209">
      <c r="B209" s="272"/>
    </row>
    <row r="210">
      <c r="B210" s="272"/>
    </row>
    <row r="211">
      <c r="B211" s="272"/>
    </row>
    <row r="212">
      <c r="B212" s="272"/>
    </row>
    <row r="213">
      <c r="B213" s="272"/>
    </row>
    <row r="214">
      <c r="B214" s="272"/>
    </row>
    <row r="215">
      <c r="B215" s="272"/>
    </row>
    <row r="216">
      <c r="B216" s="272"/>
    </row>
    <row r="217">
      <c r="B217" s="272"/>
    </row>
    <row r="218">
      <c r="B218" s="272"/>
    </row>
    <row r="219">
      <c r="B219" s="272"/>
    </row>
    <row r="220">
      <c r="B220" s="272"/>
    </row>
    <row r="221">
      <c r="B221" s="272"/>
    </row>
    <row r="222">
      <c r="B222" s="272"/>
    </row>
    <row r="223">
      <c r="B223" s="272"/>
    </row>
    <row r="224">
      <c r="B224" s="272"/>
    </row>
    <row r="225">
      <c r="B225" s="272"/>
    </row>
    <row r="226">
      <c r="B226" s="272"/>
    </row>
    <row r="227">
      <c r="B227" s="272"/>
    </row>
    <row r="228">
      <c r="B228" s="272"/>
    </row>
    <row r="229">
      <c r="B229" s="272"/>
    </row>
    <row r="230">
      <c r="B230" s="272"/>
    </row>
    <row r="231">
      <c r="B231" s="272"/>
    </row>
    <row r="232">
      <c r="B232" s="272"/>
    </row>
    <row r="233">
      <c r="B233" s="272"/>
    </row>
    <row r="234">
      <c r="B234" s="272"/>
    </row>
    <row r="235">
      <c r="B235" s="272"/>
    </row>
    <row r="236">
      <c r="B236" s="272"/>
    </row>
    <row r="237">
      <c r="B237" s="272"/>
    </row>
    <row r="238">
      <c r="B238" s="272"/>
    </row>
    <row r="239">
      <c r="B239" s="272"/>
    </row>
    <row r="240">
      <c r="B240" s="272"/>
    </row>
    <row r="241">
      <c r="B241" s="272"/>
    </row>
    <row r="242">
      <c r="B242" s="272"/>
    </row>
    <row r="243">
      <c r="B243" s="272"/>
    </row>
    <row r="244">
      <c r="B244" s="272"/>
    </row>
    <row r="245">
      <c r="B245" s="272"/>
    </row>
    <row r="246">
      <c r="B246" s="272"/>
    </row>
    <row r="247">
      <c r="B247" s="272"/>
    </row>
    <row r="248">
      <c r="B248" s="272"/>
    </row>
    <row r="249">
      <c r="B249" s="272"/>
    </row>
    <row r="250">
      <c r="B250" s="272"/>
    </row>
    <row r="251">
      <c r="B251" s="272"/>
    </row>
    <row r="252">
      <c r="B252" s="272"/>
    </row>
    <row r="253">
      <c r="B253" s="272"/>
    </row>
    <row r="254">
      <c r="B254" s="272"/>
    </row>
    <row r="255">
      <c r="B255" s="272"/>
    </row>
    <row r="256">
      <c r="B256" s="272"/>
    </row>
    <row r="257">
      <c r="B257" s="272"/>
    </row>
    <row r="258">
      <c r="B258" s="272"/>
    </row>
    <row r="259">
      <c r="B259" s="272"/>
    </row>
    <row r="260">
      <c r="B260" s="272"/>
    </row>
    <row r="261">
      <c r="B261" s="272"/>
    </row>
    <row r="262">
      <c r="B262" s="272"/>
    </row>
    <row r="263">
      <c r="B263" s="272"/>
    </row>
    <row r="264">
      <c r="B264" s="272"/>
    </row>
    <row r="265">
      <c r="B265" s="272"/>
    </row>
    <row r="266">
      <c r="B266" s="272"/>
    </row>
    <row r="267">
      <c r="B267" s="272"/>
    </row>
    <row r="268">
      <c r="B268" s="272"/>
    </row>
    <row r="269">
      <c r="B269" s="272"/>
    </row>
    <row r="270">
      <c r="B270" s="272"/>
    </row>
    <row r="271">
      <c r="B271" s="272"/>
    </row>
    <row r="272">
      <c r="B272" s="272"/>
    </row>
    <row r="273">
      <c r="B273" s="272"/>
    </row>
    <row r="274">
      <c r="B274" s="272"/>
    </row>
    <row r="275">
      <c r="B275" s="272"/>
    </row>
    <row r="276">
      <c r="B276" s="272"/>
    </row>
    <row r="277">
      <c r="B277" s="272"/>
    </row>
    <row r="278">
      <c r="B278" s="272"/>
    </row>
    <row r="279">
      <c r="B279" s="272"/>
    </row>
    <row r="280">
      <c r="B280" s="272"/>
    </row>
    <row r="281">
      <c r="B281" s="272"/>
    </row>
    <row r="282">
      <c r="B282" s="272"/>
    </row>
    <row r="283">
      <c r="B283" s="272"/>
    </row>
    <row r="284">
      <c r="B284" s="272"/>
    </row>
    <row r="285">
      <c r="B285" s="272"/>
    </row>
    <row r="286">
      <c r="B286" s="272"/>
    </row>
    <row r="287">
      <c r="B287" s="272"/>
    </row>
    <row r="288">
      <c r="B288" s="272"/>
    </row>
    <row r="289">
      <c r="B289" s="272"/>
    </row>
    <row r="290">
      <c r="B290" s="272"/>
    </row>
    <row r="291">
      <c r="B291" s="272"/>
    </row>
    <row r="292">
      <c r="B292" s="272"/>
    </row>
    <row r="293">
      <c r="B293" s="272"/>
    </row>
    <row r="294">
      <c r="B294" s="272"/>
    </row>
    <row r="295">
      <c r="B295" s="272"/>
    </row>
    <row r="296">
      <c r="B296" s="272"/>
    </row>
    <row r="297">
      <c r="B297" s="272"/>
    </row>
    <row r="298">
      <c r="B298" s="272"/>
    </row>
    <row r="299">
      <c r="B299" s="272"/>
    </row>
    <row r="300">
      <c r="B300" s="272"/>
    </row>
    <row r="301">
      <c r="B301" s="272"/>
    </row>
    <row r="302">
      <c r="B302" s="272"/>
    </row>
    <row r="303">
      <c r="B303" s="272"/>
    </row>
    <row r="304">
      <c r="B304" s="272"/>
    </row>
    <row r="305">
      <c r="B305" s="272"/>
    </row>
    <row r="306">
      <c r="B306" s="272"/>
    </row>
    <row r="307">
      <c r="B307" s="272"/>
    </row>
    <row r="308">
      <c r="B308" s="272"/>
    </row>
    <row r="309">
      <c r="B309" s="272"/>
    </row>
    <row r="310">
      <c r="B310" s="272"/>
    </row>
    <row r="311">
      <c r="B311" s="272"/>
    </row>
    <row r="312">
      <c r="B312" s="272"/>
    </row>
    <row r="313">
      <c r="B313" s="272"/>
    </row>
    <row r="314">
      <c r="B314" s="272"/>
    </row>
    <row r="315">
      <c r="B315" s="272"/>
    </row>
    <row r="316">
      <c r="B316" s="272"/>
    </row>
    <row r="317">
      <c r="B317" s="272"/>
    </row>
    <row r="318">
      <c r="B318" s="272"/>
    </row>
    <row r="319">
      <c r="B319" s="272"/>
    </row>
    <row r="320">
      <c r="B320" s="272"/>
    </row>
    <row r="321">
      <c r="B321" s="272"/>
    </row>
    <row r="322">
      <c r="B322" s="272"/>
    </row>
    <row r="323">
      <c r="B323" s="272"/>
    </row>
    <row r="324">
      <c r="B324" s="272"/>
    </row>
    <row r="325">
      <c r="B325" s="272"/>
    </row>
    <row r="326">
      <c r="B326" s="272"/>
    </row>
    <row r="327">
      <c r="B327" s="272"/>
    </row>
    <row r="328">
      <c r="B328" s="272"/>
    </row>
    <row r="329">
      <c r="B329" s="272"/>
    </row>
    <row r="330">
      <c r="B330" s="272"/>
    </row>
    <row r="331">
      <c r="B331" s="272"/>
    </row>
    <row r="332">
      <c r="B332" s="272"/>
    </row>
    <row r="333">
      <c r="B333" s="272"/>
    </row>
    <row r="334">
      <c r="B334" s="272"/>
    </row>
    <row r="335">
      <c r="B335" s="272"/>
    </row>
    <row r="336">
      <c r="B336" s="272"/>
    </row>
    <row r="337">
      <c r="B337" s="272"/>
    </row>
    <row r="338">
      <c r="B338" s="272"/>
    </row>
    <row r="339">
      <c r="B339" s="272"/>
    </row>
    <row r="340">
      <c r="B340" s="272"/>
    </row>
    <row r="341">
      <c r="B341" s="272"/>
    </row>
    <row r="342">
      <c r="B342" s="272"/>
    </row>
    <row r="343">
      <c r="B343" s="272"/>
    </row>
    <row r="344">
      <c r="B344" s="272"/>
    </row>
    <row r="345">
      <c r="B345" s="272"/>
    </row>
    <row r="346">
      <c r="B346" s="272"/>
    </row>
    <row r="347">
      <c r="B347" s="272"/>
    </row>
    <row r="348">
      <c r="B348" s="272"/>
    </row>
    <row r="349">
      <c r="B349" s="272"/>
    </row>
    <row r="350">
      <c r="B350" s="272"/>
    </row>
    <row r="351">
      <c r="B351" s="272"/>
    </row>
    <row r="352">
      <c r="B352" s="272"/>
    </row>
    <row r="353">
      <c r="B353" s="272"/>
    </row>
    <row r="354">
      <c r="B354" s="272"/>
    </row>
    <row r="355">
      <c r="B355" s="272"/>
    </row>
    <row r="356">
      <c r="B356" s="272"/>
    </row>
    <row r="357">
      <c r="B357" s="272"/>
    </row>
    <row r="358">
      <c r="B358" s="272"/>
    </row>
    <row r="359">
      <c r="B359" s="272"/>
    </row>
    <row r="360">
      <c r="B360" s="272"/>
    </row>
    <row r="361">
      <c r="B361" s="272"/>
    </row>
    <row r="362">
      <c r="B362" s="272"/>
    </row>
    <row r="363">
      <c r="B363" s="272"/>
    </row>
    <row r="364">
      <c r="B364" s="272"/>
    </row>
    <row r="365">
      <c r="B365" s="272"/>
    </row>
    <row r="366">
      <c r="B366" s="272"/>
    </row>
    <row r="367">
      <c r="B367" s="272"/>
    </row>
    <row r="368">
      <c r="B368" s="272"/>
    </row>
    <row r="369">
      <c r="B369" s="272"/>
    </row>
    <row r="370">
      <c r="B370" s="272"/>
    </row>
    <row r="371">
      <c r="B371" s="272"/>
    </row>
    <row r="372">
      <c r="B372" s="272"/>
    </row>
    <row r="373">
      <c r="B373" s="272"/>
    </row>
    <row r="374">
      <c r="B374" s="272"/>
    </row>
    <row r="375">
      <c r="B375" s="272"/>
    </row>
    <row r="376">
      <c r="B376" s="272"/>
    </row>
    <row r="377">
      <c r="B377" s="272"/>
    </row>
    <row r="378">
      <c r="B378" s="272"/>
    </row>
    <row r="379">
      <c r="B379" s="272"/>
    </row>
    <row r="380">
      <c r="B380" s="272"/>
    </row>
    <row r="381">
      <c r="B381" s="272"/>
    </row>
    <row r="382">
      <c r="B382" s="272"/>
    </row>
    <row r="383">
      <c r="B383" s="272"/>
    </row>
    <row r="384">
      <c r="B384" s="272"/>
    </row>
    <row r="385">
      <c r="B385" s="272"/>
    </row>
    <row r="386">
      <c r="B386" s="272"/>
    </row>
    <row r="387">
      <c r="B387" s="272"/>
    </row>
    <row r="388">
      <c r="B388" s="272"/>
    </row>
    <row r="389">
      <c r="B389" s="272"/>
    </row>
    <row r="390">
      <c r="B390" s="272"/>
    </row>
    <row r="391">
      <c r="B391" s="272"/>
    </row>
    <row r="392">
      <c r="B392" s="272"/>
    </row>
    <row r="393">
      <c r="B393" s="272"/>
    </row>
    <row r="394">
      <c r="B394" s="272"/>
    </row>
    <row r="395">
      <c r="B395" s="272"/>
    </row>
    <row r="396">
      <c r="B396" s="272"/>
    </row>
    <row r="397">
      <c r="B397" s="272"/>
    </row>
    <row r="398">
      <c r="B398" s="272"/>
    </row>
    <row r="399">
      <c r="B399" s="272"/>
    </row>
    <row r="400">
      <c r="B400" s="272"/>
    </row>
    <row r="401">
      <c r="B401" s="272"/>
    </row>
    <row r="402">
      <c r="B402" s="272"/>
    </row>
    <row r="403">
      <c r="B403" s="272"/>
    </row>
    <row r="404">
      <c r="B404" s="272"/>
    </row>
    <row r="405">
      <c r="B405" s="272"/>
    </row>
    <row r="406">
      <c r="B406" s="272"/>
    </row>
    <row r="407">
      <c r="B407" s="272"/>
    </row>
    <row r="408">
      <c r="B408" s="272"/>
    </row>
    <row r="409">
      <c r="B409" s="272"/>
    </row>
    <row r="410">
      <c r="B410" s="272"/>
    </row>
    <row r="411">
      <c r="B411" s="272"/>
    </row>
    <row r="412">
      <c r="B412" s="272"/>
    </row>
    <row r="413">
      <c r="B413" s="272"/>
    </row>
    <row r="414">
      <c r="B414" s="272"/>
    </row>
    <row r="415">
      <c r="B415" s="272"/>
    </row>
    <row r="416">
      <c r="B416" s="272"/>
    </row>
    <row r="417">
      <c r="B417" s="272"/>
    </row>
    <row r="418">
      <c r="B418" s="272"/>
    </row>
    <row r="419">
      <c r="B419" s="272"/>
    </row>
    <row r="420">
      <c r="B420" s="272"/>
    </row>
    <row r="421">
      <c r="B421" s="272"/>
    </row>
    <row r="422">
      <c r="B422" s="272"/>
    </row>
    <row r="423">
      <c r="B423" s="272"/>
    </row>
    <row r="424">
      <c r="B424" s="272"/>
    </row>
    <row r="425">
      <c r="B425" s="272"/>
    </row>
    <row r="426">
      <c r="B426" s="272"/>
    </row>
    <row r="427">
      <c r="B427" s="272"/>
    </row>
    <row r="428">
      <c r="B428" s="272"/>
    </row>
    <row r="429">
      <c r="B429" s="272"/>
    </row>
    <row r="430">
      <c r="B430" s="272"/>
    </row>
    <row r="431">
      <c r="B431" s="272"/>
    </row>
    <row r="432">
      <c r="B432" s="272"/>
    </row>
    <row r="433">
      <c r="B433" s="272"/>
    </row>
    <row r="434">
      <c r="B434" s="272"/>
    </row>
    <row r="435">
      <c r="B435" s="272"/>
    </row>
    <row r="436">
      <c r="B436" s="272"/>
    </row>
    <row r="437">
      <c r="B437" s="272"/>
    </row>
    <row r="438">
      <c r="B438" s="272"/>
    </row>
    <row r="439">
      <c r="B439" s="272"/>
    </row>
    <row r="440">
      <c r="B440" s="272"/>
    </row>
    <row r="441">
      <c r="B441" s="272"/>
    </row>
    <row r="442">
      <c r="B442" s="272"/>
    </row>
    <row r="443">
      <c r="B443" s="272"/>
    </row>
    <row r="444">
      <c r="B444" s="272"/>
    </row>
    <row r="445">
      <c r="B445" s="272"/>
    </row>
    <row r="446">
      <c r="B446" s="272"/>
    </row>
    <row r="447">
      <c r="B447" s="272"/>
    </row>
    <row r="448">
      <c r="B448" s="272"/>
    </row>
    <row r="449">
      <c r="B449" s="272"/>
    </row>
    <row r="450">
      <c r="B450" s="272"/>
    </row>
    <row r="451">
      <c r="B451" s="272"/>
    </row>
    <row r="452">
      <c r="B452" s="272"/>
    </row>
    <row r="453">
      <c r="B453" s="272"/>
    </row>
    <row r="454">
      <c r="B454" s="272"/>
    </row>
    <row r="455">
      <c r="B455" s="272"/>
    </row>
    <row r="456">
      <c r="B456" s="272"/>
    </row>
    <row r="457">
      <c r="B457" s="272"/>
    </row>
    <row r="458">
      <c r="B458" s="272"/>
    </row>
    <row r="459">
      <c r="B459" s="272"/>
    </row>
    <row r="460">
      <c r="B460" s="272"/>
    </row>
    <row r="461">
      <c r="B461" s="272"/>
    </row>
    <row r="462">
      <c r="B462" s="272"/>
    </row>
    <row r="463">
      <c r="B463" s="272"/>
    </row>
    <row r="464">
      <c r="B464" s="272"/>
    </row>
    <row r="465">
      <c r="B465" s="272"/>
    </row>
    <row r="466">
      <c r="B466" s="272"/>
    </row>
    <row r="467">
      <c r="B467" s="272"/>
    </row>
    <row r="468">
      <c r="B468" s="272"/>
    </row>
    <row r="469">
      <c r="B469" s="272"/>
    </row>
    <row r="470">
      <c r="B470" s="272"/>
    </row>
    <row r="471">
      <c r="B471" s="272"/>
    </row>
    <row r="472">
      <c r="B472" s="272"/>
    </row>
    <row r="473">
      <c r="B473" s="272"/>
    </row>
    <row r="474">
      <c r="B474" s="272"/>
    </row>
    <row r="475">
      <c r="B475" s="272"/>
    </row>
    <row r="476">
      <c r="B476" s="272"/>
    </row>
    <row r="477">
      <c r="B477" s="272"/>
    </row>
    <row r="478">
      <c r="B478" s="272"/>
    </row>
    <row r="479">
      <c r="B479" s="272"/>
    </row>
    <row r="480">
      <c r="B480" s="272"/>
    </row>
    <row r="481">
      <c r="B481" s="272"/>
    </row>
    <row r="482">
      <c r="B482" s="272"/>
    </row>
    <row r="483">
      <c r="B483" s="272"/>
    </row>
    <row r="484">
      <c r="B484" s="272"/>
    </row>
    <row r="485">
      <c r="B485" s="272"/>
    </row>
    <row r="486">
      <c r="B486" s="272"/>
    </row>
    <row r="487">
      <c r="B487" s="272"/>
    </row>
    <row r="488">
      <c r="B488" s="272"/>
    </row>
    <row r="489">
      <c r="B489" s="272"/>
    </row>
    <row r="490">
      <c r="B490" s="272"/>
    </row>
    <row r="491">
      <c r="B491" s="272"/>
    </row>
    <row r="492">
      <c r="B492" s="272"/>
    </row>
    <row r="493">
      <c r="B493" s="272"/>
    </row>
    <row r="494">
      <c r="B494" s="272"/>
    </row>
    <row r="495">
      <c r="B495" s="272"/>
    </row>
    <row r="496">
      <c r="B496" s="272"/>
    </row>
    <row r="497">
      <c r="B497" s="272"/>
    </row>
    <row r="498">
      <c r="B498" s="272"/>
    </row>
    <row r="499">
      <c r="B499" s="272"/>
    </row>
    <row r="500">
      <c r="B500" s="272"/>
    </row>
    <row r="501">
      <c r="B501" s="272"/>
    </row>
    <row r="502">
      <c r="B502" s="272"/>
    </row>
    <row r="503">
      <c r="B503" s="272"/>
    </row>
    <row r="504">
      <c r="B504" s="272"/>
    </row>
    <row r="505">
      <c r="B505" s="272"/>
    </row>
    <row r="506">
      <c r="B506" s="272"/>
    </row>
    <row r="507">
      <c r="B507" s="272"/>
    </row>
    <row r="508">
      <c r="B508" s="272"/>
    </row>
    <row r="509">
      <c r="B509" s="272"/>
    </row>
    <row r="510">
      <c r="B510" s="272"/>
    </row>
    <row r="511">
      <c r="B511" s="272"/>
    </row>
    <row r="512">
      <c r="B512" s="272"/>
    </row>
    <row r="513">
      <c r="B513" s="272"/>
    </row>
    <row r="514">
      <c r="B514" s="272"/>
    </row>
    <row r="515">
      <c r="B515" s="272"/>
    </row>
    <row r="516">
      <c r="B516" s="272"/>
    </row>
    <row r="517">
      <c r="B517" s="272"/>
    </row>
    <row r="518">
      <c r="B518" s="272"/>
    </row>
    <row r="519">
      <c r="B519" s="272"/>
    </row>
    <row r="520">
      <c r="B520" s="272"/>
    </row>
    <row r="521">
      <c r="B521" s="272"/>
    </row>
    <row r="522">
      <c r="B522" s="272"/>
    </row>
    <row r="523">
      <c r="B523" s="272"/>
    </row>
    <row r="524">
      <c r="B524" s="272"/>
    </row>
    <row r="525">
      <c r="B525" s="272"/>
    </row>
    <row r="526">
      <c r="B526" s="272"/>
    </row>
    <row r="527">
      <c r="B527" s="272"/>
    </row>
    <row r="528">
      <c r="B528" s="272"/>
    </row>
    <row r="529">
      <c r="B529" s="272"/>
    </row>
    <row r="530">
      <c r="B530" s="272"/>
    </row>
    <row r="531">
      <c r="B531" s="272"/>
    </row>
    <row r="532">
      <c r="B532" s="272"/>
    </row>
    <row r="533">
      <c r="B533" s="272"/>
    </row>
    <row r="534">
      <c r="B534" s="272"/>
    </row>
    <row r="535">
      <c r="B535" s="272"/>
    </row>
    <row r="536">
      <c r="B536" s="272"/>
    </row>
    <row r="537">
      <c r="B537" s="272"/>
    </row>
    <row r="538">
      <c r="B538" s="272"/>
    </row>
    <row r="539">
      <c r="B539" s="272"/>
    </row>
    <row r="540">
      <c r="B540" s="272"/>
    </row>
    <row r="541">
      <c r="B541" s="272"/>
    </row>
    <row r="542">
      <c r="B542" s="272"/>
    </row>
    <row r="543">
      <c r="B543" s="272"/>
    </row>
    <row r="544">
      <c r="B544" s="272"/>
    </row>
    <row r="545">
      <c r="B545" s="272"/>
    </row>
    <row r="546">
      <c r="B546" s="272"/>
    </row>
    <row r="547">
      <c r="B547" s="272"/>
    </row>
    <row r="548">
      <c r="B548" s="272"/>
    </row>
    <row r="549">
      <c r="B549" s="272"/>
    </row>
    <row r="550">
      <c r="B550" s="272"/>
    </row>
    <row r="551">
      <c r="B551" s="272"/>
    </row>
    <row r="552">
      <c r="B552" s="272"/>
    </row>
    <row r="553">
      <c r="B553" s="272"/>
    </row>
    <row r="554">
      <c r="B554" s="272"/>
    </row>
    <row r="555">
      <c r="B555" s="272"/>
    </row>
    <row r="556">
      <c r="B556" s="272"/>
    </row>
    <row r="557">
      <c r="B557" s="272"/>
    </row>
    <row r="558">
      <c r="B558" s="272"/>
    </row>
    <row r="559">
      <c r="B559" s="272"/>
    </row>
    <row r="560">
      <c r="B560" s="272"/>
    </row>
    <row r="561">
      <c r="B561" s="272"/>
    </row>
    <row r="562">
      <c r="B562" s="272"/>
    </row>
    <row r="563">
      <c r="B563" s="272"/>
    </row>
    <row r="564">
      <c r="B564" s="272"/>
    </row>
    <row r="565">
      <c r="B565" s="272"/>
    </row>
    <row r="566">
      <c r="B566" s="272"/>
    </row>
    <row r="567">
      <c r="B567" s="272"/>
    </row>
    <row r="568">
      <c r="B568" s="272"/>
    </row>
    <row r="569">
      <c r="B569" s="272"/>
    </row>
    <row r="570">
      <c r="B570" s="272"/>
    </row>
    <row r="571">
      <c r="B571" s="272"/>
    </row>
    <row r="572">
      <c r="B572" s="272"/>
    </row>
    <row r="573">
      <c r="B573" s="272"/>
    </row>
    <row r="574">
      <c r="B574" s="272"/>
    </row>
    <row r="575">
      <c r="B575" s="272"/>
    </row>
    <row r="576">
      <c r="B576" s="272"/>
    </row>
    <row r="577">
      <c r="B577" s="272"/>
    </row>
    <row r="578">
      <c r="B578" s="272"/>
    </row>
    <row r="579">
      <c r="B579" s="272"/>
    </row>
    <row r="580">
      <c r="B580" s="272"/>
    </row>
    <row r="581">
      <c r="B581" s="272"/>
    </row>
    <row r="582">
      <c r="B582" s="272"/>
    </row>
    <row r="583">
      <c r="B583" s="272"/>
    </row>
    <row r="584">
      <c r="B584" s="272"/>
    </row>
    <row r="585">
      <c r="B585" s="272"/>
    </row>
    <row r="586">
      <c r="B586" s="272"/>
    </row>
    <row r="587">
      <c r="B587" s="272"/>
    </row>
    <row r="588">
      <c r="B588" s="272"/>
    </row>
    <row r="589">
      <c r="B589" s="272"/>
    </row>
    <row r="590">
      <c r="B590" s="272"/>
    </row>
    <row r="591">
      <c r="B591" s="272"/>
    </row>
    <row r="592">
      <c r="B592" s="272"/>
    </row>
    <row r="593">
      <c r="B593" s="272"/>
    </row>
    <row r="594">
      <c r="B594" s="272"/>
    </row>
    <row r="595">
      <c r="B595" s="272"/>
    </row>
    <row r="596">
      <c r="B596" s="272"/>
    </row>
    <row r="597">
      <c r="B597" s="272"/>
    </row>
    <row r="598">
      <c r="B598" s="272"/>
    </row>
    <row r="599">
      <c r="B599" s="272"/>
    </row>
    <row r="600">
      <c r="B600" s="272"/>
    </row>
    <row r="601">
      <c r="B601" s="272"/>
    </row>
    <row r="602">
      <c r="B602" s="272"/>
    </row>
    <row r="603">
      <c r="B603" s="272"/>
    </row>
    <row r="604">
      <c r="B604" s="272"/>
    </row>
    <row r="605">
      <c r="B605" s="272"/>
    </row>
    <row r="606">
      <c r="B606" s="272"/>
    </row>
    <row r="607">
      <c r="B607" s="272"/>
    </row>
    <row r="608">
      <c r="B608" s="272"/>
    </row>
    <row r="609">
      <c r="B609" s="272"/>
    </row>
    <row r="610">
      <c r="B610" s="272"/>
    </row>
    <row r="611">
      <c r="B611" s="272"/>
    </row>
    <row r="612">
      <c r="B612" s="272"/>
    </row>
    <row r="613">
      <c r="B613" s="272"/>
    </row>
    <row r="614">
      <c r="B614" s="272"/>
    </row>
    <row r="615">
      <c r="B615" s="272"/>
    </row>
    <row r="616">
      <c r="B616" s="272"/>
    </row>
    <row r="617">
      <c r="B617" s="272"/>
    </row>
    <row r="618">
      <c r="B618" s="272"/>
    </row>
    <row r="619">
      <c r="B619" s="272"/>
    </row>
    <row r="620">
      <c r="B620" s="272"/>
    </row>
    <row r="621">
      <c r="B621" s="272"/>
    </row>
    <row r="622">
      <c r="B622" s="272"/>
    </row>
    <row r="623">
      <c r="B623" s="272"/>
    </row>
    <row r="624">
      <c r="B624" s="272"/>
    </row>
    <row r="625">
      <c r="B625" s="272"/>
    </row>
    <row r="626">
      <c r="B626" s="272"/>
    </row>
    <row r="627">
      <c r="B627" s="272"/>
    </row>
    <row r="628">
      <c r="B628" s="272"/>
    </row>
    <row r="629">
      <c r="B629" s="272"/>
    </row>
    <row r="630">
      <c r="B630" s="272"/>
    </row>
    <row r="631">
      <c r="B631" s="272"/>
    </row>
    <row r="632">
      <c r="B632" s="272"/>
    </row>
    <row r="633">
      <c r="B633" s="272"/>
    </row>
    <row r="634">
      <c r="B634" s="272"/>
    </row>
    <row r="635">
      <c r="B635" s="272"/>
    </row>
    <row r="636">
      <c r="B636" s="272"/>
    </row>
    <row r="637">
      <c r="B637" s="272"/>
    </row>
    <row r="638">
      <c r="B638" s="272"/>
    </row>
    <row r="639">
      <c r="B639" s="272"/>
    </row>
    <row r="640">
      <c r="B640" s="272"/>
    </row>
    <row r="641">
      <c r="B641" s="272"/>
    </row>
    <row r="642">
      <c r="B642" s="272"/>
    </row>
    <row r="643">
      <c r="B643" s="272"/>
    </row>
    <row r="644">
      <c r="B644" s="272"/>
    </row>
    <row r="645">
      <c r="B645" s="272"/>
    </row>
    <row r="646">
      <c r="B646" s="272"/>
    </row>
    <row r="647">
      <c r="B647" s="272"/>
    </row>
    <row r="648">
      <c r="B648" s="272"/>
    </row>
    <row r="649">
      <c r="B649" s="272"/>
    </row>
    <row r="650">
      <c r="B650" s="272"/>
    </row>
    <row r="651">
      <c r="B651" s="272"/>
    </row>
    <row r="652">
      <c r="B652" s="272"/>
    </row>
    <row r="653">
      <c r="B653" s="272"/>
    </row>
    <row r="654">
      <c r="B654" s="272"/>
    </row>
    <row r="655">
      <c r="B655" s="272"/>
    </row>
    <row r="656">
      <c r="B656" s="272"/>
    </row>
    <row r="657">
      <c r="B657" s="272"/>
    </row>
    <row r="658">
      <c r="B658" s="272"/>
    </row>
    <row r="659">
      <c r="B659" s="272"/>
    </row>
    <row r="660">
      <c r="B660" s="272"/>
    </row>
    <row r="661">
      <c r="B661" s="272"/>
    </row>
    <row r="662">
      <c r="B662" s="272"/>
    </row>
    <row r="663">
      <c r="B663" s="272"/>
    </row>
    <row r="664">
      <c r="B664" s="272"/>
    </row>
    <row r="665">
      <c r="B665" s="272"/>
    </row>
    <row r="666">
      <c r="B666" s="272"/>
    </row>
    <row r="667">
      <c r="B667" s="272"/>
    </row>
    <row r="668">
      <c r="B668" s="272"/>
    </row>
    <row r="669">
      <c r="B669" s="272"/>
    </row>
    <row r="670">
      <c r="B670" s="272"/>
    </row>
    <row r="671">
      <c r="B671" s="272"/>
    </row>
    <row r="672">
      <c r="B672" s="272"/>
    </row>
    <row r="673">
      <c r="B673" s="272"/>
    </row>
    <row r="674">
      <c r="B674" s="272"/>
    </row>
    <row r="675">
      <c r="B675" s="272"/>
    </row>
    <row r="676">
      <c r="B676" s="272"/>
    </row>
    <row r="677">
      <c r="B677" s="272"/>
    </row>
    <row r="678">
      <c r="B678" s="272"/>
    </row>
    <row r="679">
      <c r="B679" s="272"/>
    </row>
    <row r="680">
      <c r="B680" s="272"/>
    </row>
    <row r="681">
      <c r="B681" s="272"/>
    </row>
    <row r="682">
      <c r="B682" s="272"/>
    </row>
    <row r="683">
      <c r="B683" s="272"/>
    </row>
    <row r="684">
      <c r="B684" s="272"/>
    </row>
    <row r="685">
      <c r="B685" s="272"/>
    </row>
    <row r="686">
      <c r="B686" s="272"/>
    </row>
    <row r="687">
      <c r="B687" s="272"/>
    </row>
    <row r="688">
      <c r="B688" s="272"/>
    </row>
    <row r="689">
      <c r="B689" s="272"/>
    </row>
    <row r="690">
      <c r="B690" s="272"/>
    </row>
    <row r="691">
      <c r="B691" s="272"/>
    </row>
    <row r="692">
      <c r="B692" s="272"/>
    </row>
    <row r="693">
      <c r="B693" s="272"/>
    </row>
    <row r="694">
      <c r="B694" s="272"/>
    </row>
    <row r="695">
      <c r="B695" s="272"/>
    </row>
    <row r="696">
      <c r="B696" s="272"/>
    </row>
    <row r="697">
      <c r="B697" s="272"/>
    </row>
    <row r="698">
      <c r="B698" s="272"/>
    </row>
    <row r="699">
      <c r="B699" s="272"/>
    </row>
    <row r="700">
      <c r="B700" s="272"/>
    </row>
    <row r="701">
      <c r="B701" s="272"/>
    </row>
    <row r="702">
      <c r="B702" s="272"/>
    </row>
    <row r="703">
      <c r="B703" s="272"/>
    </row>
    <row r="704">
      <c r="B704" s="272"/>
    </row>
    <row r="705">
      <c r="B705" s="272"/>
    </row>
    <row r="706">
      <c r="B706" s="272"/>
    </row>
    <row r="707">
      <c r="B707" s="272"/>
    </row>
    <row r="708">
      <c r="B708" s="272"/>
    </row>
    <row r="709">
      <c r="B709" s="272"/>
    </row>
    <row r="710">
      <c r="B710" s="272"/>
    </row>
    <row r="711">
      <c r="B711" s="272"/>
    </row>
    <row r="712">
      <c r="B712" s="272"/>
    </row>
    <row r="713">
      <c r="B713" s="272"/>
    </row>
    <row r="714">
      <c r="B714" s="272"/>
    </row>
    <row r="715">
      <c r="B715" s="272"/>
    </row>
    <row r="716">
      <c r="B716" s="272"/>
    </row>
    <row r="717">
      <c r="B717" s="272"/>
    </row>
    <row r="718">
      <c r="B718" s="272"/>
    </row>
    <row r="719">
      <c r="B719" s="272"/>
    </row>
    <row r="720">
      <c r="B720" s="272"/>
    </row>
    <row r="721">
      <c r="B721" s="272"/>
    </row>
    <row r="722">
      <c r="B722" s="272"/>
    </row>
    <row r="723">
      <c r="B723" s="272"/>
    </row>
    <row r="724">
      <c r="B724" s="272"/>
    </row>
    <row r="725">
      <c r="B725" s="272"/>
    </row>
    <row r="726">
      <c r="B726" s="272"/>
    </row>
    <row r="727">
      <c r="B727" s="272"/>
    </row>
    <row r="728">
      <c r="B728" s="272"/>
    </row>
    <row r="729">
      <c r="B729" s="272"/>
    </row>
    <row r="730">
      <c r="B730" s="272"/>
    </row>
    <row r="731">
      <c r="B731" s="272"/>
    </row>
    <row r="732">
      <c r="B732" s="272"/>
    </row>
    <row r="733">
      <c r="B733" s="272"/>
    </row>
    <row r="734">
      <c r="B734" s="272"/>
    </row>
    <row r="735">
      <c r="B735" s="272"/>
    </row>
    <row r="736">
      <c r="B736" s="272"/>
    </row>
    <row r="737">
      <c r="B737" s="272"/>
    </row>
    <row r="738">
      <c r="B738" s="272"/>
    </row>
    <row r="739">
      <c r="B739" s="272"/>
    </row>
    <row r="740">
      <c r="B740" s="272"/>
    </row>
    <row r="741">
      <c r="B741" s="272"/>
    </row>
    <row r="742">
      <c r="B742" s="272"/>
    </row>
    <row r="743">
      <c r="B743" s="272"/>
    </row>
    <row r="744">
      <c r="B744" s="272"/>
    </row>
    <row r="745">
      <c r="B745" s="272"/>
    </row>
    <row r="746">
      <c r="B746" s="272"/>
    </row>
    <row r="747">
      <c r="B747" s="272"/>
    </row>
    <row r="748">
      <c r="B748" s="272"/>
    </row>
    <row r="749">
      <c r="B749" s="272"/>
    </row>
    <row r="750">
      <c r="B750" s="272"/>
    </row>
    <row r="751">
      <c r="B751" s="272"/>
    </row>
    <row r="752">
      <c r="B752" s="272"/>
    </row>
    <row r="753">
      <c r="B753" s="272"/>
    </row>
    <row r="754">
      <c r="B754" s="272"/>
    </row>
    <row r="755">
      <c r="B755" s="272"/>
    </row>
    <row r="756">
      <c r="B756" s="272"/>
    </row>
    <row r="757">
      <c r="B757" s="272"/>
    </row>
    <row r="758">
      <c r="B758" s="272"/>
    </row>
    <row r="759">
      <c r="B759" s="272"/>
    </row>
    <row r="760">
      <c r="B760" s="272"/>
    </row>
    <row r="761">
      <c r="B761" s="272"/>
    </row>
    <row r="762">
      <c r="B762" s="272"/>
    </row>
    <row r="763">
      <c r="B763" s="272"/>
    </row>
    <row r="764">
      <c r="B764" s="272"/>
    </row>
    <row r="765">
      <c r="B765" s="272"/>
    </row>
    <row r="766">
      <c r="B766" s="272"/>
    </row>
    <row r="767">
      <c r="B767" s="272"/>
    </row>
    <row r="768">
      <c r="B768" s="272"/>
    </row>
    <row r="769">
      <c r="B769" s="272"/>
    </row>
    <row r="770">
      <c r="B770" s="272"/>
    </row>
    <row r="771">
      <c r="B771" s="272"/>
    </row>
    <row r="772">
      <c r="B772" s="272"/>
    </row>
    <row r="773">
      <c r="B773" s="272"/>
    </row>
    <row r="774">
      <c r="B774" s="272"/>
    </row>
    <row r="775">
      <c r="B775" s="272"/>
    </row>
    <row r="776">
      <c r="B776" s="272"/>
    </row>
    <row r="777">
      <c r="B777" s="272"/>
    </row>
    <row r="778">
      <c r="B778" s="272"/>
    </row>
    <row r="779">
      <c r="B779" s="272"/>
    </row>
    <row r="780">
      <c r="B780" s="272"/>
    </row>
    <row r="781">
      <c r="B781" s="272"/>
    </row>
    <row r="782">
      <c r="B782" s="272"/>
    </row>
    <row r="783">
      <c r="B783" s="272"/>
    </row>
    <row r="784">
      <c r="B784" s="272"/>
    </row>
    <row r="785">
      <c r="B785" s="272"/>
    </row>
    <row r="786">
      <c r="B786" s="272"/>
    </row>
    <row r="787">
      <c r="B787" s="272"/>
    </row>
    <row r="788">
      <c r="B788" s="272"/>
    </row>
    <row r="789">
      <c r="B789" s="272"/>
    </row>
    <row r="790">
      <c r="B790" s="272"/>
    </row>
    <row r="791">
      <c r="B791" s="272"/>
    </row>
    <row r="792">
      <c r="B792" s="272"/>
    </row>
    <row r="793">
      <c r="B793" s="272"/>
    </row>
    <row r="794">
      <c r="B794" s="272"/>
    </row>
    <row r="795">
      <c r="B795" s="272"/>
    </row>
    <row r="796">
      <c r="B796" s="272"/>
    </row>
    <row r="797">
      <c r="B797" s="272"/>
    </row>
    <row r="798">
      <c r="B798" s="272"/>
    </row>
    <row r="799">
      <c r="B799" s="272"/>
    </row>
    <row r="800">
      <c r="B800" s="272"/>
    </row>
    <row r="801">
      <c r="B801" s="272"/>
    </row>
    <row r="802">
      <c r="B802" s="272"/>
    </row>
    <row r="803">
      <c r="B803" s="272"/>
    </row>
    <row r="804">
      <c r="B804" s="272"/>
    </row>
    <row r="805">
      <c r="B805" s="272"/>
    </row>
    <row r="806">
      <c r="B806" s="272"/>
    </row>
    <row r="807">
      <c r="B807" s="272"/>
    </row>
    <row r="808">
      <c r="B808" s="272"/>
    </row>
    <row r="809">
      <c r="B809" s="272"/>
    </row>
    <row r="810">
      <c r="B810" s="272"/>
    </row>
    <row r="811">
      <c r="B811" s="272"/>
    </row>
    <row r="812">
      <c r="B812" s="272"/>
    </row>
    <row r="813">
      <c r="B813" s="272"/>
    </row>
    <row r="814">
      <c r="B814" s="272"/>
    </row>
    <row r="815">
      <c r="B815" s="272"/>
    </row>
    <row r="816">
      <c r="B816" s="272"/>
    </row>
    <row r="817">
      <c r="B817" s="272"/>
    </row>
    <row r="818">
      <c r="B818" s="272"/>
    </row>
    <row r="819">
      <c r="B819" s="272"/>
    </row>
    <row r="820">
      <c r="B820" s="272"/>
    </row>
    <row r="821">
      <c r="B821" s="272"/>
    </row>
    <row r="822">
      <c r="B822" s="272"/>
    </row>
    <row r="823">
      <c r="B823" s="272"/>
    </row>
    <row r="824">
      <c r="B824" s="272"/>
    </row>
    <row r="825">
      <c r="B825" s="272"/>
    </row>
    <row r="826">
      <c r="B826" s="272"/>
    </row>
    <row r="827">
      <c r="B827" s="272"/>
    </row>
    <row r="828">
      <c r="B828" s="272"/>
    </row>
    <row r="829">
      <c r="B829" s="272"/>
    </row>
    <row r="830">
      <c r="B830" s="272"/>
    </row>
    <row r="831">
      <c r="B831" s="272"/>
    </row>
    <row r="832">
      <c r="B832" s="272"/>
    </row>
    <row r="833">
      <c r="B833" s="272"/>
    </row>
    <row r="834">
      <c r="B834" s="272"/>
    </row>
    <row r="835">
      <c r="B835" s="272"/>
    </row>
    <row r="836">
      <c r="B836" s="272"/>
    </row>
    <row r="837">
      <c r="B837" s="272"/>
    </row>
    <row r="838">
      <c r="B838" s="272"/>
    </row>
    <row r="839">
      <c r="B839" s="272"/>
    </row>
    <row r="840">
      <c r="B840" s="272"/>
    </row>
    <row r="841">
      <c r="B841" s="272"/>
    </row>
    <row r="842">
      <c r="B842" s="272"/>
    </row>
    <row r="843">
      <c r="B843" s="272"/>
    </row>
    <row r="844">
      <c r="B844" s="272"/>
    </row>
    <row r="845">
      <c r="B845" s="272"/>
    </row>
    <row r="846">
      <c r="B846" s="272"/>
    </row>
    <row r="847">
      <c r="B847" s="272"/>
    </row>
    <row r="848">
      <c r="B848" s="272"/>
    </row>
    <row r="849">
      <c r="B849" s="272"/>
    </row>
    <row r="850">
      <c r="B850" s="272"/>
    </row>
    <row r="851">
      <c r="B851" s="272"/>
    </row>
    <row r="852">
      <c r="B852" s="272"/>
    </row>
    <row r="853">
      <c r="B853" s="272"/>
    </row>
    <row r="854">
      <c r="B854" s="272"/>
    </row>
    <row r="855">
      <c r="B855" s="272"/>
    </row>
    <row r="856">
      <c r="B856" s="272"/>
    </row>
    <row r="857">
      <c r="B857" s="272"/>
    </row>
    <row r="858">
      <c r="B858" s="272"/>
    </row>
    <row r="859">
      <c r="B859" s="272"/>
    </row>
    <row r="860">
      <c r="B860" s="272"/>
    </row>
    <row r="861">
      <c r="B861" s="272"/>
    </row>
    <row r="862">
      <c r="B862" s="272"/>
    </row>
    <row r="863">
      <c r="B863" s="272"/>
    </row>
    <row r="864">
      <c r="B864" s="272"/>
    </row>
    <row r="865">
      <c r="B865" s="272"/>
    </row>
    <row r="866">
      <c r="B866" s="272"/>
    </row>
    <row r="867">
      <c r="B867" s="272"/>
    </row>
    <row r="868">
      <c r="B868" s="272"/>
    </row>
    <row r="869">
      <c r="B869" s="272"/>
    </row>
    <row r="870">
      <c r="B870" s="272"/>
    </row>
    <row r="871">
      <c r="B871" s="272"/>
    </row>
    <row r="872">
      <c r="B872" s="272"/>
    </row>
    <row r="873">
      <c r="B873" s="272"/>
    </row>
    <row r="874">
      <c r="B874" s="272"/>
    </row>
    <row r="875">
      <c r="B875" s="272"/>
    </row>
    <row r="876">
      <c r="B876" s="272"/>
    </row>
    <row r="877">
      <c r="B877" s="272"/>
    </row>
    <row r="878">
      <c r="B878" s="272"/>
    </row>
    <row r="879">
      <c r="B879" s="272"/>
    </row>
    <row r="880">
      <c r="B880" s="272"/>
    </row>
    <row r="881">
      <c r="B881" s="272"/>
    </row>
    <row r="882">
      <c r="B882" s="272"/>
    </row>
    <row r="883">
      <c r="B883" s="272"/>
    </row>
    <row r="884">
      <c r="B884" s="272"/>
    </row>
    <row r="885">
      <c r="B885" s="272"/>
    </row>
    <row r="886">
      <c r="B886" s="272"/>
    </row>
    <row r="887">
      <c r="B887" s="272"/>
    </row>
    <row r="888">
      <c r="B888" s="272"/>
    </row>
    <row r="889">
      <c r="B889" s="272"/>
    </row>
    <row r="890">
      <c r="B890" s="272"/>
    </row>
    <row r="891">
      <c r="B891" s="272"/>
    </row>
    <row r="892">
      <c r="B892" s="272"/>
    </row>
    <row r="893">
      <c r="B893" s="272"/>
    </row>
    <row r="894">
      <c r="B894" s="272"/>
    </row>
    <row r="895">
      <c r="B895" s="272"/>
    </row>
    <row r="896">
      <c r="B896" s="272"/>
    </row>
    <row r="897">
      <c r="B897" s="272"/>
    </row>
    <row r="898">
      <c r="B898" s="272"/>
    </row>
    <row r="899">
      <c r="B899" s="272"/>
    </row>
    <row r="900">
      <c r="B900" s="272"/>
    </row>
    <row r="901">
      <c r="B901" s="272"/>
    </row>
    <row r="902">
      <c r="B902" s="272"/>
    </row>
    <row r="903">
      <c r="B903" s="272"/>
    </row>
    <row r="904">
      <c r="B904" s="272"/>
    </row>
    <row r="905">
      <c r="B905" s="272"/>
    </row>
    <row r="906">
      <c r="B906" s="272"/>
    </row>
    <row r="907">
      <c r="B907" s="272"/>
    </row>
    <row r="908">
      <c r="B908" s="272"/>
    </row>
    <row r="909">
      <c r="B909" s="272"/>
    </row>
    <row r="910">
      <c r="B910" s="272"/>
    </row>
    <row r="911">
      <c r="B911" s="272"/>
    </row>
    <row r="912">
      <c r="B912" s="272"/>
    </row>
    <row r="913">
      <c r="B913" s="272"/>
    </row>
    <row r="914">
      <c r="B914" s="272"/>
    </row>
    <row r="915">
      <c r="B915" s="272"/>
    </row>
    <row r="916">
      <c r="B916" s="272"/>
    </row>
    <row r="917">
      <c r="B917" s="272"/>
    </row>
    <row r="918">
      <c r="B918" s="272"/>
    </row>
    <row r="919">
      <c r="B919" s="272"/>
    </row>
    <row r="920">
      <c r="B920" s="272"/>
    </row>
    <row r="921">
      <c r="B921" s="272"/>
    </row>
    <row r="922">
      <c r="B922" s="272"/>
    </row>
    <row r="923">
      <c r="B923" s="272"/>
    </row>
    <row r="924">
      <c r="B924" s="272"/>
    </row>
    <row r="925">
      <c r="B925" s="272"/>
    </row>
    <row r="926">
      <c r="B926" s="272"/>
    </row>
    <row r="927">
      <c r="B927" s="272"/>
    </row>
    <row r="928">
      <c r="B928" s="272"/>
    </row>
    <row r="929">
      <c r="B929" s="272"/>
    </row>
    <row r="930">
      <c r="B930" s="272"/>
    </row>
    <row r="931">
      <c r="B931" s="272"/>
    </row>
    <row r="932">
      <c r="B932" s="272"/>
    </row>
    <row r="933">
      <c r="B933" s="272"/>
    </row>
    <row r="934">
      <c r="B934" s="272"/>
    </row>
    <row r="935">
      <c r="B935" s="272"/>
    </row>
    <row r="936">
      <c r="B936" s="272"/>
    </row>
    <row r="937">
      <c r="B937" s="272"/>
    </row>
    <row r="938">
      <c r="B938" s="272"/>
    </row>
    <row r="939">
      <c r="B939" s="272"/>
    </row>
    <row r="940">
      <c r="B940" s="272"/>
    </row>
    <row r="941">
      <c r="B941" s="272"/>
    </row>
    <row r="942">
      <c r="B942" s="272"/>
    </row>
    <row r="943">
      <c r="B943" s="272"/>
    </row>
    <row r="944">
      <c r="B944" s="272"/>
    </row>
    <row r="945">
      <c r="B945" s="272"/>
    </row>
    <row r="946">
      <c r="B946" s="272"/>
    </row>
    <row r="947">
      <c r="B947" s="272"/>
    </row>
    <row r="948">
      <c r="B948" s="272"/>
    </row>
    <row r="949">
      <c r="B949" s="272"/>
    </row>
    <row r="950">
      <c r="B950" s="272"/>
    </row>
    <row r="951">
      <c r="B951" s="272"/>
    </row>
    <row r="952">
      <c r="B952" s="272"/>
    </row>
    <row r="953">
      <c r="B953" s="272"/>
    </row>
    <row r="954">
      <c r="B954" s="272"/>
    </row>
    <row r="955">
      <c r="B955" s="272"/>
    </row>
    <row r="956">
      <c r="B956" s="272"/>
    </row>
    <row r="957">
      <c r="B957" s="272"/>
    </row>
    <row r="958">
      <c r="B958" s="272"/>
    </row>
    <row r="959">
      <c r="B959" s="272"/>
    </row>
    <row r="960">
      <c r="B960" s="272"/>
    </row>
    <row r="961">
      <c r="B961" s="272"/>
    </row>
    <row r="962">
      <c r="B962" s="272"/>
    </row>
    <row r="963">
      <c r="B963" s="272"/>
    </row>
    <row r="964">
      <c r="B964" s="272"/>
    </row>
    <row r="965">
      <c r="B965" s="272"/>
    </row>
    <row r="966">
      <c r="B966" s="272"/>
    </row>
    <row r="967">
      <c r="B967" s="272"/>
    </row>
    <row r="968">
      <c r="B968" s="272"/>
    </row>
    <row r="969">
      <c r="B969" s="272"/>
    </row>
    <row r="970">
      <c r="B970" s="272"/>
    </row>
    <row r="971">
      <c r="B971" s="272"/>
    </row>
    <row r="972">
      <c r="B972" s="272"/>
    </row>
    <row r="973">
      <c r="B973" s="272"/>
    </row>
    <row r="974">
      <c r="B974" s="272"/>
    </row>
    <row r="975">
      <c r="B975" s="272"/>
    </row>
    <row r="976">
      <c r="B976" s="272"/>
    </row>
    <row r="977">
      <c r="B977" s="272"/>
    </row>
    <row r="978">
      <c r="B978" s="272"/>
    </row>
    <row r="979">
      <c r="B979" s="272"/>
    </row>
    <row r="980">
      <c r="B980" s="272"/>
    </row>
    <row r="981">
      <c r="B981" s="272"/>
    </row>
    <row r="982">
      <c r="B982" s="272"/>
    </row>
    <row r="983">
      <c r="B983" s="272"/>
    </row>
    <row r="984">
      <c r="B984" s="272"/>
    </row>
    <row r="985">
      <c r="B985" s="272"/>
    </row>
    <row r="986">
      <c r="B986" s="272"/>
    </row>
    <row r="987">
      <c r="B987" s="272"/>
    </row>
    <row r="988">
      <c r="B988" s="272"/>
    </row>
    <row r="989">
      <c r="B989" s="272"/>
    </row>
    <row r="990">
      <c r="B990" s="272"/>
    </row>
    <row r="991">
      <c r="B991" s="272"/>
    </row>
    <row r="992">
      <c r="B992" s="272"/>
    </row>
    <row r="993">
      <c r="B993" s="272"/>
    </row>
    <row r="994">
      <c r="B994" s="272"/>
    </row>
    <row r="995">
      <c r="B995" s="272"/>
    </row>
    <row r="996">
      <c r="B996" s="272"/>
    </row>
    <row r="997">
      <c r="B997" s="272"/>
    </row>
    <row r="998">
      <c r="B998" s="272"/>
    </row>
    <row r="999">
      <c r="B999" s="272"/>
    </row>
    <row r="1000">
      <c r="B1000" s="272"/>
    </row>
  </sheetData>
  <mergeCells count="4">
    <mergeCell ref="C19:H20"/>
    <mergeCell ref="C36:H36"/>
    <mergeCell ref="C63:H64"/>
    <mergeCell ref="C67:H68"/>
  </mergeCells>
  <hyperlinks>
    <hyperlink r:id="rId1" ref="H21"/>
    <hyperlink r:id="rId2" ref="H22"/>
    <hyperlink r:id="rId3" ref="H25"/>
    <hyperlink r:id="rId4" ref="H26"/>
  </hyperlinks>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22.25"/>
    <col customWidth="1" min="3" max="3" width="26.75"/>
    <col customWidth="1" min="4" max="4" width="26.0"/>
    <col customWidth="1" min="5" max="5" width="94.63"/>
  </cols>
  <sheetData>
    <row r="1">
      <c r="A1" s="273">
        <v>44901.0</v>
      </c>
      <c r="B1" s="274" t="s">
        <v>600</v>
      </c>
      <c r="C1" s="191" t="s">
        <v>753</v>
      </c>
      <c r="D1" s="275"/>
      <c r="E1" s="276"/>
    </row>
    <row r="2">
      <c r="A2" s="273">
        <v>44901.0</v>
      </c>
      <c r="B2" s="274" t="s">
        <v>601</v>
      </c>
      <c r="C2" s="191" t="s">
        <v>754</v>
      </c>
      <c r="D2" s="191" t="s">
        <v>755</v>
      </c>
      <c r="E2" s="277" t="s">
        <v>756</v>
      </c>
    </row>
    <row r="3">
      <c r="A3" s="273">
        <v>44901.0</v>
      </c>
      <c r="B3" s="274" t="s">
        <v>757</v>
      </c>
      <c r="C3" s="187" t="s">
        <v>603</v>
      </c>
      <c r="D3" s="278" t="s">
        <v>341</v>
      </c>
      <c r="E3" s="279" t="s">
        <v>758</v>
      </c>
    </row>
    <row r="4">
      <c r="A4" s="273">
        <v>44902.0</v>
      </c>
      <c r="B4" s="274" t="s">
        <v>759</v>
      </c>
      <c r="C4" s="187" t="s">
        <v>760</v>
      </c>
      <c r="D4" s="278" t="s">
        <v>608</v>
      </c>
      <c r="E4" s="279" t="s">
        <v>761</v>
      </c>
    </row>
    <row r="5">
      <c r="A5" s="273">
        <v>44902.0</v>
      </c>
      <c r="B5" s="274" t="s">
        <v>757</v>
      </c>
      <c r="C5" s="191" t="s">
        <v>612</v>
      </c>
      <c r="D5" s="191" t="s">
        <v>429</v>
      </c>
      <c r="E5" s="280" t="s">
        <v>762</v>
      </c>
    </row>
    <row r="6">
      <c r="A6" s="273">
        <v>44903.0</v>
      </c>
      <c r="B6" s="274" t="s">
        <v>759</v>
      </c>
      <c r="C6" s="187" t="s">
        <v>617</v>
      </c>
      <c r="D6" s="278" t="s">
        <v>608</v>
      </c>
      <c r="E6" s="281" t="s">
        <v>763</v>
      </c>
    </row>
    <row r="7">
      <c r="A7" s="273">
        <v>44903.0</v>
      </c>
      <c r="B7" s="274" t="s">
        <v>757</v>
      </c>
      <c r="C7" s="187" t="s">
        <v>764</v>
      </c>
      <c r="D7" s="278" t="s">
        <v>619</v>
      </c>
      <c r="E7" s="280" t="s">
        <v>765</v>
      </c>
    </row>
    <row r="8">
      <c r="A8" s="273">
        <v>44904.0</v>
      </c>
      <c r="B8" s="274" t="s">
        <v>759</v>
      </c>
      <c r="C8" s="187" t="s">
        <v>624</v>
      </c>
      <c r="D8" s="278" t="s">
        <v>619</v>
      </c>
      <c r="E8" s="279" t="s">
        <v>766</v>
      </c>
    </row>
    <row r="9">
      <c r="A9" s="273">
        <v>44904.0</v>
      </c>
      <c r="B9" s="274" t="s">
        <v>757</v>
      </c>
      <c r="C9" s="187" t="s">
        <v>767</v>
      </c>
      <c r="D9" s="278" t="s">
        <v>258</v>
      </c>
      <c r="E9" s="282" t="s">
        <v>768</v>
      </c>
    </row>
    <row r="10">
      <c r="A10" s="273">
        <v>44905.0</v>
      </c>
      <c r="B10" s="274" t="s">
        <v>759</v>
      </c>
      <c r="C10" s="187" t="s">
        <v>628</v>
      </c>
      <c r="D10" s="191" t="s">
        <v>629</v>
      </c>
      <c r="E10" s="283" t="s">
        <v>769</v>
      </c>
    </row>
    <row r="11">
      <c r="A11" s="273">
        <v>44905.0</v>
      </c>
      <c r="B11" s="274" t="s">
        <v>757</v>
      </c>
      <c r="C11" s="191" t="s">
        <v>631</v>
      </c>
      <c r="D11" s="191" t="s">
        <v>755</v>
      </c>
      <c r="E11" s="284" t="s">
        <v>770</v>
      </c>
    </row>
    <row r="12">
      <c r="A12" s="273">
        <v>44907.0</v>
      </c>
      <c r="B12" s="274" t="s">
        <v>759</v>
      </c>
      <c r="C12" s="187" t="s">
        <v>771</v>
      </c>
      <c r="D12" s="278" t="s">
        <v>633</v>
      </c>
      <c r="E12" s="279" t="s">
        <v>772</v>
      </c>
    </row>
    <row r="13">
      <c r="A13" s="273">
        <v>44907.0</v>
      </c>
      <c r="B13" s="274" t="s">
        <v>757</v>
      </c>
      <c r="C13" s="187" t="s">
        <v>773</v>
      </c>
      <c r="D13" s="285" t="s">
        <v>637</v>
      </c>
      <c r="E13" s="286" t="s">
        <v>774</v>
      </c>
    </row>
    <row r="14">
      <c r="A14" s="273">
        <v>44908.0</v>
      </c>
      <c r="B14" s="274" t="s">
        <v>759</v>
      </c>
      <c r="C14" s="187" t="s">
        <v>640</v>
      </c>
      <c r="D14" s="278" t="s">
        <v>633</v>
      </c>
      <c r="E14" s="277" t="s">
        <v>775</v>
      </c>
    </row>
    <row r="15">
      <c r="A15" s="273">
        <v>44908.0</v>
      </c>
      <c r="B15" s="274" t="s">
        <v>757</v>
      </c>
      <c r="C15" s="287" t="s">
        <v>641</v>
      </c>
      <c r="D15" s="288" t="s">
        <v>306</v>
      </c>
      <c r="E15" s="277" t="s">
        <v>776</v>
      </c>
    </row>
    <row r="16">
      <c r="A16" s="273">
        <v>44909.0</v>
      </c>
      <c r="B16" s="274" t="s">
        <v>600</v>
      </c>
      <c r="C16" s="287" t="s">
        <v>646</v>
      </c>
      <c r="D16" s="191" t="s">
        <v>263</v>
      </c>
      <c r="E16" s="279" t="s">
        <v>777</v>
      </c>
    </row>
    <row r="17">
      <c r="A17" s="273">
        <v>44909.0</v>
      </c>
      <c r="B17" s="274" t="s">
        <v>601</v>
      </c>
      <c r="C17" s="288" t="s">
        <v>647</v>
      </c>
      <c r="D17" s="289" t="s">
        <v>468</v>
      </c>
      <c r="E17" s="279" t="s">
        <v>778</v>
      </c>
    </row>
    <row r="18">
      <c r="A18" s="273">
        <v>44909.0</v>
      </c>
      <c r="B18" s="274" t="s">
        <v>602</v>
      </c>
      <c r="C18" s="290" t="s">
        <v>648</v>
      </c>
      <c r="D18" s="291" t="s">
        <v>649</v>
      </c>
      <c r="E18" s="279" t="s">
        <v>779</v>
      </c>
    </row>
    <row r="19">
      <c r="A19" s="273">
        <v>44909.0</v>
      </c>
      <c r="B19" s="274" t="s">
        <v>606</v>
      </c>
      <c r="C19" s="292" t="s">
        <v>651</v>
      </c>
      <c r="D19" s="293" t="s">
        <v>443</v>
      </c>
      <c r="E19" s="279" t="s">
        <v>780</v>
      </c>
    </row>
    <row r="20">
      <c r="A20" s="273">
        <v>44910.0</v>
      </c>
      <c r="B20" s="274" t="s">
        <v>600</v>
      </c>
      <c r="C20" s="294" t="s">
        <v>653</v>
      </c>
      <c r="D20" s="295" t="s">
        <v>654</v>
      </c>
      <c r="E20" s="279" t="s">
        <v>781</v>
      </c>
    </row>
    <row r="21">
      <c r="A21" s="273">
        <v>44910.0</v>
      </c>
      <c r="B21" s="274" t="s">
        <v>601</v>
      </c>
      <c r="C21" s="288" t="s">
        <v>655</v>
      </c>
      <c r="D21" s="296" t="s">
        <v>283</v>
      </c>
      <c r="E21" s="297" t="s">
        <v>782</v>
      </c>
    </row>
    <row r="22">
      <c r="A22" s="273">
        <v>44910.0</v>
      </c>
      <c r="B22" s="274" t="s">
        <v>602</v>
      </c>
      <c r="C22" s="294" t="s">
        <v>657</v>
      </c>
      <c r="D22" s="295" t="s">
        <v>285</v>
      </c>
      <c r="E22" s="279" t="s">
        <v>783</v>
      </c>
    </row>
    <row r="23">
      <c r="A23" s="273">
        <v>44910.0</v>
      </c>
      <c r="B23" s="274" t="s">
        <v>606</v>
      </c>
      <c r="C23" s="191" t="s">
        <v>34</v>
      </c>
      <c r="D23" s="191"/>
      <c r="E23" s="276"/>
    </row>
    <row r="24">
      <c r="A24" s="273">
        <v>44911.0</v>
      </c>
      <c r="B24" s="274" t="s">
        <v>600</v>
      </c>
      <c r="C24" s="275"/>
      <c r="D24" s="275"/>
      <c r="E24" s="279" t="s">
        <v>784</v>
      </c>
    </row>
    <row r="25">
      <c r="A25" s="273">
        <v>44911.0</v>
      </c>
      <c r="B25" s="274" t="s">
        <v>601</v>
      </c>
      <c r="C25" s="187" t="s">
        <v>659</v>
      </c>
      <c r="D25" s="296" t="s">
        <v>283</v>
      </c>
      <c r="E25" s="279" t="s">
        <v>785</v>
      </c>
    </row>
    <row r="26">
      <c r="A26" s="273">
        <v>44911.0</v>
      </c>
      <c r="B26" s="274" t="s">
        <v>757</v>
      </c>
      <c r="C26" s="294" t="s">
        <v>660</v>
      </c>
      <c r="D26" s="295" t="s">
        <v>275</v>
      </c>
      <c r="E26" s="279" t="s">
        <v>786</v>
      </c>
    </row>
    <row r="27">
      <c r="A27" s="273">
        <v>44912.0</v>
      </c>
      <c r="B27" s="274" t="s">
        <v>600</v>
      </c>
      <c r="C27" s="287" t="s">
        <v>787</v>
      </c>
      <c r="D27" s="191" t="s">
        <v>272</v>
      </c>
      <c r="E27" s="297" t="s">
        <v>788</v>
      </c>
    </row>
    <row r="28">
      <c r="A28" s="273">
        <v>44912.0</v>
      </c>
      <c r="B28" s="274" t="s">
        <v>602</v>
      </c>
      <c r="C28" s="294" t="s">
        <v>666</v>
      </c>
      <c r="D28" s="298" t="s">
        <v>275</v>
      </c>
      <c r="E28" s="297" t="s">
        <v>789</v>
      </c>
    </row>
    <row r="29">
      <c r="A29" s="273">
        <v>44912.0</v>
      </c>
      <c r="B29" s="274" t="s">
        <v>606</v>
      </c>
      <c r="C29" s="299" t="s">
        <v>667</v>
      </c>
      <c r="D29" s="300" t="s">
        <v>351</v>
      </c>
      <c r="E29" s="297" t="s">
        <v>790</v>
      </c>
    </row>
    <row r="30">
      <c r="A30" s="273">
        <v>44914.0</v>
      </c>
      <c r="B30" s="274" t="s">
        <v>600</v>
      </c>
      <c r="C30" s="187" t="s">
        <v>668</v>
      </c>
      <c r="D30" s="288" t="s">
        <v>669</v>
      </c>
      <c r="E30" s="297" t="s">
        <v>791</v>
      </c>
    </row>
    <row r="31">
      <c r="A31" s="273">
        <v>44914.0</v>
      </c>
      <c r="B31" s="274" t="s">
        <v>601</v>
      </c>
      <c r="C31" s="187" t="s">
        <v>672</v>
      </c>
      <c r="D31" s="293" t="s">
        <v>347</v>
      </c>
      <c r="E31" s="276"/>
    </row>
    <row r="32">
      <c r="A32" s="273">
        <v>44914.0</v>
      </c>
      <c r="B32" s="274" t="s">
        <v>757</v>
      </c>
      <c r="C32" s="294" t="s">
        <v>674</v>
      </c>
      <c r="D32" s="294" t="s">
        <v>432</v>
      </c>
      <c r="E32" s="297" t="s">
        <v>792</v>
      </c>
    </row>
    <row r="33">
      <c r="A33" s="273">
        <v>44915.0</v>
      </c>
      <c r="B33" s="274" t="s">
        <v>759</v>
      </c>
      <c r="C33" s="187" t="s">
        <v>677</v>
      </c>
      <c r="D33" s="288" t="s">
        <v>291</v>
      </c>
      <c r="E33" s="297" t="s">
        <v>793</v>
      </c>
    </row>
    <row r="34">
      <c r="A34" s="273">
        <v>44915.0</v>
      </c>
      <c r="B34" s="274" t="s">
        <v>757</v>
      </c>
      <c r="C34" s="287" t="s">
        <v>680</v>
      </c>
      <c r="D34" s="301" t="s">
        <v>681</v>
      </c>
      <c r="E34" s="297" t="s">
        <v>794</v>
      </c>
    </row>
    <row r="35">
      <c r="A35" s="273">
        <v>44916.0</v>
      </c>
      <c r="B35" s="274" t="s">
        <v>600</v>
      </c>
      <c r="C35" s="302" t="s">
        <v>683</v>
      </c>
      <c r="D35" s="293" t="s">
        <v>684</v>
      </c>
      <c r="E35" s="297" t="s">
        <v>795</v>
      </c>
    </row>
    <row r="36">
      <c r="A36" s="273">
        <v>44916.0</v>
      </c>
      <c r="B36" s="274" t="s">
        <v>601</v>
      </c>
      <c r="C36" s="290" t="s">
        <v>687</v>
      </c>
      <c r="D36" s="291" t="s">
        <v>649</v>
      </c>
      <c r="E36" s="297" t="s">
        <v>796</v>
      </c>
    </row>
    <row r="37">
      <c r="A37" s="273">
        <v>44916.0</v>
      </c>
      <c r="B37" s="274" t="s">
        <v>757</v>
      </c>
      <c r="C37" s="287" t="s">
        <v>680</v>
      </c>
      <c r="D37" s="301" t="s">
        <v>681</v>
      </c>
      <c r="E37" s="297" t="s">
        <v>797</v>
      </c>
    </row>
    <row r="38">
      <c r="A38" s="303">
        <v>44917.0</v>
      </c>
      <c r="B38" s="304" t="s">
        <v>600</v>
      </c>
      <c r="C38" s="304"/>
      <c r="D38" s="305"/>
      <c r="E38" s="276"/>
    </row>
    <row r="39">
      <c r="A39" s="273">
        <v>44917.0</v>
      </c>
      <c r="B39" s="274" t="s">
        <v>601</v>
      </c>
      <c r="C39" s="187" t="s">
        <v>691</v>
      </c>
      <c r="D39" s="302" t="s">
        <v>354</v>
      </c>
      <c r="E39" s="297" t="s">
        <v>798</v>
      </c>
    </row>
    <row r="40">
      <c r="A40" s="273">
        <v>44917.0</v>
      </c>
      <c r="B40" s="274" t="s">
        <v>799</v>
      </c>
      <c r="C40" s="302" t="s">
        <v>800</v>
      </c>
      <c r="D40" s="291" t="s">
        <v>357</v>
      </c>
      <c r="E40" s="297" t="s">
        <v>801</v>
      </c>
    </row>
    <row r="41">
      <c r="A41" s="273">
        <v>44918.0</v>
      </c>
      <c r="B41" s="274" t="s">
        <v>601</v>
      </c>
      <c r="C41" s="288" t="s">
        <v>697</v>
      </c>
      <c r="D41" s="306" t="s">
        <v>361</v>
      </c>
      <c r="E41" s="297" t="s">
        <v>802</v>
      </c>
    </row>
    <row r="42">
      <c r="A42" s="273">
        <v>44918.0</v>
      </c>
      <c r="B42" s="274" t="s">
        <v>757</v>
      </c>
      <c r="C42" s="191" t="s">
        <v>698</v>
      </c>
      <c r="D42" s="191"/>
      <c r="E42" s="276"/>
    </row>
    <row r="43">
      <c r="A43" s="273">
        <v>44919.0</v>
      </c>
      <c r="B43" s="274" t="s">
        <v>759</v>
      </c>
      <c r="C43" s="307" t="s">
        <v>803</v>
      </c>
      <c r="D43" s="308" t="s">
        <v>365</v>
      </c>
      <c r="E43" s="297" t="s">
        <v>804</v>
      </c>
    </row>
    <row r="44">
      <c r="A44" s="273">
        <v>44919.0</v>
      </c>
      <c r="B44" s="274" t="s">
        <v>757</v>
      </c>
      <c r="C44" s="191" t="s">
        <v>698</v>
      </c>
      <c r="D44" s="191"/>
      <c r="E44" s="276"/>
    </row>
    <row r="45">
      <c r="A45" s="273">
        <v>44921.0</v>
      </c>
      <c r="B45" s="274" t="s">
        <v>759</v>
      </c>
      <c r="C45" s="187" t="s">
        <v>702</v>
      </c>
      <c r="D45" s="68" t="s">
        <v>324</v>
      </c>
      <c r="E45" s="297" t="s">
        <v>805</v>
      </c>
    </row>
    <row r="46">
      <c r="A46" s="273">
        <v>44921.0</v>
      </c>
      <c r="B46" s="274" t="s">
        <v>757</v>
      </c>
      <c r="C46" s="302" t="s">
        <v>806</v>
      </c>
      <c r="D46" s="293" t="s">
        <v>368</v>
      </c>
      <c r="E46" s="297" t="s">
        <v>807</v>
      </c>
    </row>
    <row r="47">
      <c r="A47" s="273">
        <v>44922.0</v>
      </c>
      <c r="B47" s="274" t="s">
        <v>600</v>
      </c>
      <c r="C47" s="288" t="s">
        <v>708</v>
      </c>
      <c r="D47" s="302" t="s">
        <v>709</v>
      </c>
      <c r="E47" s="276"/>
    </row>
    <row r="48">
      <c r="A48" s="273">
        <v>44922.0</v>
      </c>
      <c r="B48" s="274" t="s">
        <v>601</v>
      </c>
      <c r="C48" s="187" t="s">
        <v>711</v>
      </c>
      <c r="D48" s="291" t="s">
        <v>712</v>
      </c>
      <c r="E48" s="276"/>
    </row>
    <row r="49">
      <c r="A49" s="273">
        <v>44922.0</v>
      </c>
      <c r="B49" s="274" t="s">
        <v>757</v>
      </c>
      <c r="C49" s="187" t="s">
        <v>808</v>
      </c>
      <c r="D49" s="293" t="s">
        <v>331</v>
      </c>
      <c r="E49" s="276"/>
    </row>
    <row r="50">
      <c r="A50" s="273">
        <v>44923.0</v>
      </c>
      <c r="B50" s="274" t="s">
        <v>759</v>
      </c>
      <c r="C50" s="294" t="s">
        <v>718</v>
      </c>
      <c r="D50" s="301" t="s">
        <v>371</v>
      </c>
      <c r="E50" s="276"/>
    </row>
    <row r="51">
      <c r="A51" s="273">
        <v>44923.0</v>
      </c>
      <c r="B51" s="274" t="s">
        <v>757</v>
      </c>
      <c r="C51" s="302" t="s">
        <v>809</v>
      </c>
      <c r="D51" s="291" t="s">
        <v>375</v>
      </c>
      <c r="E51" s="276"/>
    </row>
    <row r="52">
      <c r="A52" s="273">
        <v>44924.0</v>
      </c>
      <c r="B52" s="274" t="s">
        <v>600</v>
      </c>
      <c r="C52" s="309" t="s">
        <v>724</v>
      </c>
      <c r="D52" s="309" t="s">
        <v>725</v>
      </c>
      <c r="E52" s="297" t="s">
        <v>810</v>
      </c>
    </row>
    <row r="53">
      <c r="A53" s="273">
        <v>44924.0</v>
      </c>
      <c r="B53" s="274" t="s">
        <v>601</v>
      </c>
      <c r="C53" s="187"/>
      <c r="D53" s="288"/>
      <c r="E53" s="276"/>
    </row>
    <row r="54">
      <c r="A54" s="273">
        <v>44924.0</v>
      </c>
      <c r="B54" s="274" t="s">
        <v>757</v>
      </c>
      <c r="C54" s="295" t="s">
        <v>733</v>
      </c>
      <c r="D54" s="301" t="s">
        <v>371</v>
      </c>
      <c r="E54" s="297" t="s">
        <v>811</v>
      </c>
    </row>
    <row r="55">
      <c r="A55" s="273">
        <v>44925.0</v>
      </c>
      <c r="B55" s="274" t="s">
        <v>600</v>
      </c>
      <c r="C55" s="287"/>
      <c r="D55" s="302"/>
      <c r="E55" s="276"/>
    </row>
    <row r="56">
      <c r="A56" s="273">
        <v>44925.0</v>
      </c>
      <c r="B56" s="274" t="s">
        <v>601</v>
      </c>
      <c r="C56" s="287" t="s">
        <v>734</v>
      </c>
      <c r="D56" s="302" t="s">
        <v>389</v>
      </c>
      <c r="E56" s="297" t="s">
        <v>812</v>
      </c>
    </row>
    <row r="57">
      <c r="A57" s="273">
        <v>44925.0</v>
      </c>
      <c r="B57" s="274" t="s">
        <v>602</v>
      </c>
      <c r="C57" s="191" t="s">
        <v>736</v>
      </c>
      <c r="D57" s="191" t="s">
        <v>737</v>
      </c>
      <c r="E57" s="297" t="s">
        <v>813</v>
      </c>
    </row>
    <row r="58">
      <c r="A58" s="273">
        <v>44925.0</v>
      </c>
      <c r="B58" s="274" t="s">
        <v>606</v>
      </c>
      <c r="C58" s="187" t="s">
        <v>740</v>
      </c>
      <c r="D58" s="288" t="s">
        <v>338</v>
      </c>
      <c r="E58" s="297" t="s">
        <v>814</v>
      </c>
    </row>
    <row r="59">
      <c r="A59" s="273">
        <v>44926.0</v>
      </c>
      <c r="B59" s="274" t="s">
        <v>759</v>
      </c>
      <c r="C59" s="287" t="s">
        <v>743</v>
      </c>
      <c r="D59" s="301" t="s">
        <v>382</v>
      </c>
      <c r="E59" s="297" t="s">
        <v>815</v>
      </c>
    </row>
    <row r="60">
      <c r="A60" s="273">
        <v>44926.0</v>
      </c>
      <c r="B60" s="274" t="s">
        <v>757</v>
      </c>
      <c r="C60" s="288" t="s">
        <v>747</v>
      </c>
      <c r="D60" s="293" t="s">
        <v>386</v>
      </c>
      <c r="E60" s="297" t="s">
        <v>816</v>
      </c>
    </row>
    <row r="61">
      <c r="A61" s="273">
        <v>44928.0</v>
      </c>
      <c r="B61" s="274" t="s">
        <v>600</v>
      </c>
      <c r="C61" s="191" t="s">
        <v>34</v>
      </c>
      <c r="D61" s="275"/>
      <c r="E61" s="276"/>
    </row>
    <row r="62">
      <c r="A62" s="273">
        <v>44928.0</v>
      </c>
      <c r="B62" s="274" t="s">
        <v>601</v>
      </c>
      <c r="C62" s="187" t="s">
        <v>817</v>
      </c>
      <c r="D62" s="310"/>
      <c r="E62" s="276"/>
    </row>
    <row r="63">
      <c r="A63" s="273"/>
      <c r="B63" s="274"/>
      <c r="C63" s="275"/>
      <c r="D63" s="275"/>
      <c r="E63" s="311"/>
    </row>
    <row r="64">
      <c r="A64" s="273"/>
      <c r="B64" s="274"/>
      <c r="C64" s="275"/>
      <c r="D64" s="275"/>
      <c r="E64" s="311"/>
    </row>
    <row r="65">
      <c r="A65" s="312"/>
      <c r="E65" s="311"/>
    </row>
    <row r="66">
      <c r="A66" s="312"/>
      <c r="E66" s="311"/>
    </row>
    <row r="67">
      <c r="A67" s="312"/>
      <c r="E67" s="311"/>
    </row>
    <row r="68">
      <c r="A68" s="312"/>
      <c r="E68" s="311"/>
    </row>
    <row r="69">
      <c r="A69" s="312"/>
      <c r="E69" s="311"/>
    </row>
    <row r="70">
      <c r="A70" s="312"/>
      <c r="E70" s="311"/>
    </row>
    <row r="71">
      <c r="A71" s="312"/>
      <c r="E71" s="311"/>
    </row>
    <row r="72">
      <c r="A72" s="312"/>
      <c r="E72" s="311"/>
    </row>
    <row r="73">
      <c r="A73" s="312"/>
      <c r="E73" s="311"/>
    </row>
    <row r="74">
      <c r="A74" s="312"/>
      <c r="E74" s="311"/>
    </row>
    <row r="75">
      <c r="A75" s="312"/>
      <c r="E75" s="311"/>
    </row>
    <row r="76">
      <c r="A76" s="312"/>
      <c r="E76" s="311"/>
    </row>
    <row r="77">
      <c r="A77" s="312"/>
      <c r="E77" s="311"/>
    </row>
    <row r="78">
      <c r="A78" s="312"/>
      <c r="E78" s="311"/>
    </row>
    <row r="79">
      <c r="A79" s="312"/>
      <c r="E79" s="311"/>
    </row>
    <row r="80">
      <c r="A80" s="312"/>
      <c r="E80" s="311"/>
    </row>
    <row r="81">
      <c r="A81" s="312"/>
      <c r="E81" s="311"/>
    </row>
    <row r="82">
      <c r="A82" s="312"/>
      <c r="E82" s="311"/>
    </row>
    <row r="83">
      <c r="A83" s="312"/>
      <c r="E83" s="311"/>
    </row>
    <row r="84">
      <c r="A84" s="312"/>
      <c r="E84" s="311"/>
    </row>
    <row r="85">
      <c r="A85" s="312"/>
      <c r="E85" s="311"/>
    </row>
    <row r="86">
      <c r="A86" s="312"/>
      <c r="E86" s="311"/>
    </row>
    <row r="87">
      <c r="A87" s="312"/>
      <c r="E87" s="311"/>
    </row>
    <row r="88">
      <c r="A88" s="312"/>
      <c r="E88" s="311"/>
    </row>
    <row r="89">
      <c r="A89" s="312"/>
      <c r="E89" s="311"/>
    </row>
    <row r="90">
      <c r="A90" s="312"/>
      <c r="E90" s="311"/>
    </row>
    <row r="91">
      <c r="A91" s="312"/>
      <c r="E91" s="311"/>
    </row>
    <row r="92">
      <c r="A92" s="312"/>
      <c r="E92" s="311"/>
    </row>
    <row r="93">
      <c r="A93" s="312"/>
      <c r="E93" s="311"/>
    </row>
    <row r="94">
      <c r="A94" s="312"/>
      <c r="E94" s="311"/>
    </row>
    <row r="95">
      <c r="A95" s="312"/>
      <c r="E95" s="311"/>
    </row>
    <row r="96">
      <c r="A96" s="312"/>
      <c r="E96" s="311"/>
    </row>
    <row r="97">
      <c r="A97" s="312"/>
      <c r="E97" s="311"/>
    </row>
    <row r="98">
      <c r="A98" s="312"/>
      <c r="E98" s="311"/>
    </row>
    <row r="99">
      <c r="A99" s="312"/>
      <c r="E99" s="311"/>
    </row>
    <row r="100">
      <c r="A100" s="312"/>
      <c r="E100" s="311"/>
    </row>
    <row r="101">
      <c r="A101" s="312"/>
      <c r="E101" s="311"/>
    </row>
    <row r="102">
      <c r="A102" s="312"/>
      <c r="E102" s="311"/>
    </row>
    <row r="103">
      <c r="A103" s="312"/>
      <c r="E103" s="311"/>
    </row>
    <row r="104">
      <c r="A104" s="312"/>
      <c r="E104" s="311"/>
    </row>
    <row r="105">
      <c r="A105" s="312"/>
      <c r="E105" s="311"/>
    </row>
    <row r="106">
      <c r="A106" s="312"/>
      <c r="E106" s="311"/>
    </row>
    <row r="107">
      <c r="A107" s="312"/>
      <c r="E107" s="311"/>
    </row>
    <row r="108">
      <c r="A108" s="312"/>
      <c r="E108" s="311"/>
    </row>
    <row r="109">
      <c r="A109" s="312"/>
      <c r="E109" s="311"/>
    </row>
    <row r="110">
      <c r="A110" s="312"/>
      <c r="E110" s="311"/>
    </row>
    <row r="111">
      <c r="A111" s="312"/>
      <c r="E111" s="311"/>
    </row>
    <row r="112">
      <c r="A112" s="312"/>
      <c r="E112" s="311"/>
    </row>
    <row r="113">
      <c r="A113" s="312"/>
      <c r="E113" s="311"/>
    </row>
    <row r="114">
      <c r="A114" s="312"/>
      <c r="E114" s="311"/>
    </row>
    <row r="115">
      <c r="A115" s="312"/>
      <c r="E115" s="311"/>
    </row>
    <row r="116">
      <c r="A116" s="312"/>
      <c r="E116" s="311"/>
    </row>
    <row r="117">
      <c r="A117" s="312"/>
      <c r="E117" s="311"/>
    </row>
    <row r="118">
      <c r="A118" s="312"/>
      <c r="E118" s="311"/>
    </row>
    <row r="119">
      <c r="A119" s="312"/>
      <c r="E119" s="311"/>
    </row>
    <row r="120">
      <c r="A120" s="312"/>
      <c r="E120" s="311"/>
    </row>
    <row r="121">
      <c r="A121" s="312"/>
      <c r="E121" s="311"/>
    </row>
    <row r="122">
      <c r="A122" s="312"/>
      <c r="E122" s="311"/>
    </row>
    <row r="123">
      <c r="A123" s="312"/>
      <c r="E123" s="311"/>
    </row>
    <row r="124">
      <c r="A124" s="312"/>
      <c r="E124" s="311"/>
    </row>
    <row r="125">
      <c r="A125" s="312"/>
      <c r="E125" s="311"/>
    </row>
    <row r="126">
      <c r="A126" s="312"/>
      <c r="E126" s="311"/>
    </row>
    <row r="127">
      <c r="A127" s="312"/>
      <c r="E127" s="311"/>
    </row>
    <row r="128">
      <c r="A128" s="312"/>
      <c r="E128" s="311"/>
    </row>
    <row r="129">
      <c r="A129" s="312"/>
      <c r="E129" s="311"/>
    </row>
    <row r="130">
      <c r="A130" s="312"/>
      <c r="E130" s="311"/>
    </row>
    <row r="131">
      <c r="A131" s="312"/>
      <c r="E131" s="311"/>
    </row>
    <row r="132">
      <c r="A132" s="312"/>
      <c r="E132" s="311"/>
    </row>
    <row r="133">
      <c r="A133" s="312"/>
      <c r="E133" s="311"/>
    </row>
    <row r="134">
      <c r="A134" s="312"/>
      <c r="E134" s="311"/>
    </row>
    <row r="135">
      <c r="A135" s="312"/>
      <c r="E135" s="311"/>
    </row>
    <row r="136">
      <c r="A136" s="312"/>
      <c r="E136" s="311"/>
    </row>
    <row r="137">
      <c r="A137" s="312"/>
      <c r="E137" s="311"/>
    </row>
    <row r="138">
      <c r="A138" s="312"/>
      <c r="E138" s="311"/>
    </row>
    <row r="139">
      <c r="A139" s="312"/>
      <c r="E139" s="311"/>
    </row>
    <row r="140">
      <c r="A140" s="312"/>
      <c r="E140" s="311"/>
    </row>
    <row r="141">
      <c r="A141" s="312"/>
      <c r="E141" s="311"/>
    </row>
    <row r="142">
      <c r="A142" s="312"/>
      <c r="E142" s="311"/>
    </row>
    <row r="143">
      <c r="A143" s="312"/>
      <c r="E143" s="311"/>
    </row>
    <row r="144">
      <c r="A144" s="312"/>
      <c r="E144" s="311"/>
    </row>
    <row r="145">
      <c r="A145" s="312"/>
      <c r="E145" s="311"/>
    </row>
    <row r="146">
      <c r="A146" s="312"/>
      <c r="E146" s="311"/>
    </row>
    <row r="147">
      <c r="A147" s="312"/>
      <c r="E147" s="311"/>
    </row>
    <row r="148">
      <c r="A148" s="312"/>
      <c r="E148" s="311"/>
    </row>
    <row r="149">
      <c r="A149" s="312"/>
      <c r="E149" s="311"/>
    </row>
    <row r="150">
      <c r="A150" s="312"/>
      <c r="E150" s="311"/>
    </row>
    <row r="151">
      <c r="A151" s="312"/>
      <c r="E151" s="311"/>
    </row>
    <row r="152">
      <c r="A152" s="312"/>
      <c r="E152" s="311"/>
    </row>
    <row r="153">
      <c r="A153" s="312"/>
      <c r="E153" s="311"/>
    </row>
    <row r="154">
      <c r="A154" s="312"/>
      <c r="E154" s="311"/>
    </row>
    <row r="155">
      <c r="A155" s="312"/>
      <c r="E155" s="311"/>
    </row>
    <row r="156">
      <c r="A156" s="312"/>
      <c r="E156" s="311"/>
    </row>
    <row r="157">
      <c r="A157" s="312"/>
      <c r="E157" s="311"/>
    </row>
    <row r="158">
      <c r="A158" s="312"/>
      <c r="E158" s="311"/>
    </row>
    <row r="159">
      <c r="A159" s="312"/>
      <c r="E159" s="311"/>
    </row>
    <row r="160">
      <c r="A160" s="312"/>
      <c r="E160" s="311"/>
    </row>
    <row r="161">
      <c r="A161" s="312"/>
      <c r="E161" s="311"/>
    </row>
    <row r="162">
      <c r="A162" s="312"/>
      <c r="E162" s="311"/>
    </row>
    <row r="163">
      <c r="A163" s="312"/>
      <c r="E163" s="311"/>
    </row>
    <row r="164">
      <c r="A164" s="312"/>
      <c r="E164" s="311"/>
    </row>
    <row r="165">
      <c r="A165" s="312"/>
      <c r="E165" s="311"/>
    </row>
    <row r="166">
      <c r="A166" s="312"/>
      <c r="E166" s="311"/>
    </row>
    <row r="167">
      <c r="A167" s="312"/>
      <c r="E167" s="311"/>
    </row>
    <row r="168">
      <c r="A168" s="312"/>
      <c r="E168" s="311"/>
    </row>
    <row r="169">
      <c r="A169" s="312"/>
      <c r="E169" s="311"/>
    </row>
    <row r="170">
      <c r="A170" s="312"/>
      <c r="E170" s="311"/>
    </row>
    <row r="171">
      <c r="A171" s="312"/>
      <c r="E171" s="311"/>
    </row>
    <row r="172">
      <c r="A172" s="312"/>
      <c r="E172" s="311"/>
    </row>
    <row r="173">
      <c r="A173" s="312"/>
      <c r="E173" s="311"/>
    </row>
    <row r="174">
      <c r="A174" s="312"/>
      <c r="E174" s="311"/>
    </row>
    <row r="175">
      <c r="A175" s="312"/>
      <c r="E175" s="311"/>
    </row>
    <row r="176">
      <c r="A176" s="312"/>
      <c r="E176" s="311"/>
    </row>
    <row r="177">
      <c r="A177" s="312"/>
      <c r="E177" s="311"/>
    </row>
    <row r="178">
      <c r="A178" s="312"/>
      <c r="E178" s="311"/>
    </row>
    <row r="179">
      <c r="A179" s="312"/>
      <c r="E179" s="311"/>
    </row>
    <row r="180">
      <c r="A180" s="312"/>
      <c r="E180" s="311"/>
    </row>
    <row r="181">
      <c r="A181" s="312"/>
      <c r="E181" s="311"/>
    </row>
    <row r="182">
      <c r="A182" s="312"/>
      <c r="E182" s="311"/>
    </row>
    <row r="183">
      <c r="A183" s="312"/>
      <c r="E183" s="311"/>
    </row>
    <row r="184">
      <c r="A184" s="312"/>
      <c r="E184" s="311"/>
    </row>
    <row r="185">
      <c r="A185" s="312"/>
      <c r="E185" s="311"/>
    </row>
    <row r="186">
      <c r="A186" s="312"/>
      <c r="E186" s="311"/>
    </row>
    <row r="187">
      <c r="A187" s="312"/>
      <c r="E187" s="311"/>
    </row>
    <row r="188">
      <c r="A188" s="312"/>
      <c r="E188" s="311"/>
    </row>
    <row r="189">
      <c r="A189" s="312"/>
      <c r="E189" s="311"/>
    </row>
    <row r="190">
      <c r="A190" s="312"/>
      <c r="E190" s="311"/>
    </row>
    <row r="191">
      <c r="A191" s="312"/>
      <c r="E191" s="311"/>
    </row>
    <row r="192">
      <c r="A192" s="312"/>
      <c r="E192" s="311"/>
    </row>
    <row r="193">
      <c r="A193" s="312"/>
      <c r="E193" s="311"/>
    </row>
    <row r="194">
      <c r="A194" s="312"/>
      <c r="E194" s="311"/>
    </row>
    <row r="195">
      <c r="A195" s="312"/>
      <c r="E195" s="311"/>
    </row>
    <row r="196">
      <c r="A196" s="312"/>
      <c r="E196" s="311"/>
    </row>
    <row r="197">
      <c r="A197" s="312"/>
      <c r="E197" s="311"/>
    </row>
    <row r="198">
      <c r="A198" s="312"/>
      <c r="E198" s="311"/>
    </row>
    <row r="199">
      <c r="A199" s="312"/>
      <c r="E199" s="311"/>
    </row>
    <row r="200">
      <c r="A200" s="312"/>
      <c r="E200" s="311"/>
    </row>
    <row r="201">
      <c r="A201" s="312"/>
      <c r="E201" s="311"/>
    </row>
    <row r="202">
      <c r="A202" s="312"/>
      <c r="E202" s="311"/>
    </row>
    <row r="203">
      <c r="A203" s="312"/>
      <c r="E203" s="311"/>
    </row>
    <row r="204">
      <c r="A204" s="312"/>
      <c r="E204" s="311"/>
    </row>
    <row r="205">
      <c r="A205" s="312"/>
      <c r="E205" s="311"/>
    </row>
    <row r="206">
      <c r="A206" s="312"/>
      <c r="E206" s="311"/>
    </row>
    <row r="207">
      <c r="A207" s="312"/>
      <c r="E207" s="311"/>
    </row>
    <row r="208">
      <c r="A208" s="312"/>
      <c r="E208" s="311"/>
    </row>
    <row r="209">
      <c r="A209" s="312"/>
      <c r="E209" s="311"/>
    </row>
    <row r="210">
      <c r="A210" s="312"/>
      <c r="E210" s="311"/>
    </row>
    <row r="211">
      <c r="A211" s="312"/>
      <c r="E211" s="311"/>
    </row>
    <row r="212">
      <c r="A212" s="312"/>
      <c r="E212" s="311"/>
    </row>
    <row r="213">
      <c r="A213" s="312"/>
      <c r="E213" s="311"/>
    </row>
    <row r="214">
      <c r="A214" s="312"/>
      <c r="E214" s="311"/>
    </row>
    <row r="215">
      <c r="A215" s="312"/>
      <c r="E215" s="311"/>
    </row>
    <row r="216">
      <c r="A216" s="312"/>
      <c r="E216" s="311"/>
    </row>
    <row r="217">
      <c r="A217" s="312"/>
      <c r="E217" s="311"/>
    </row>
    <row r="218">
      <c r="A218" s="312"/>
      <c r="E218" s="311"/>
    </row>
    <row r="219">
      <c r="A219" s="312"/>
      <c r="E219" s="311"/>
    </row>
    <row r="220">
      <c r="A220" s="312"/>
      <c r="E220" s="311"/>
    </row>
    <row r="221">
      <c r="A221" s="312"/>
      <c r="E221" s="311"/>
    </row>
    <row r="222">
      <c r="A222" s="312"/>
      <c r="E222" s="311"/>
    </row>
    <row r="223">
      <c r="A223" s="312"/>
      <c r="E223" s="311"/>
    </row>
    <row r="224">
      <c r="A224" s="312"/>
      <c r="E224" s="311"/>
    </row>
    <row r="225">
      <c r="A225" s="312"/>
      <c r="E225" s="311"/>
    </row>
    <row r="226">
      <c r="A226" s="312"/>
      <c r="E226" s="311"/>
    </row>
    <row r="227">
      <c r="A227" s="312"/>
      <c r="E227" s="311"/>
    </row>
    <row r="228">
      <c r="A228" s="312"/>
      <c r="E228" s="311"/>
    </row>
    <row r="229">
      <c r="A229" s="312"/>
      <c r="E229" s="311"/>
    </row>
    <row r="230">
      <c r="A230" s="312"/>
      <c r="E230" s="311"/>
    </row>
    <row r="231">
      <c r="A231" s="312"/>
      <c r="E231" s="311"/>
    </row>
    <row r="232">
      <c r="A232" s="312"/>
      <c r="E232" s="311"/>
    </row>
    <row r="233">
      <c r="A233" s="312"/>
      <c r="E233" s="311"/>
    </row>
    <row r="234">
      <c r="A234" s="312"/>
      <c r="E234" s="311"/>
    </row>
    <row r="235">
      <c r="A235" s="312"/>
      <c r="E235" s="311"/>
    </row>
    <row r="236">
      <c r="A236" s="312"/>
      <c r="E236" s="311"/>
    </row>
    <row r="237">
      <c r="A237" s="312"/>
      <c r="E237" s="311"/>
    </row>
    <row r="238">
      <c r="A238" s="312"/>
      <c r="E238" s="311"/>
    </row>
    <row r="239">
      <c r="A239" s="312"/>
      <c r="E239" s="311"/>
    </row>
    <row r="240">
      <c r="A240" s="312"/>
      <c r="E240" s="311"/>
    </row>
    <row r="241">
      <c r="A241" s="312"/>
      <c r="E241" s="311"/>
    </row>
    <row r="242">
      <c r="A242" s="312"/>
      <c r="E242" s="311"/>
    </row>
    <row r="243">
      <c r="A243" s="312"/>
      <c r="E243" s="311"/>
    </row>
    <row r="244">
      <c r="A244" s="312"/>
      <c r="E244" s="311"/>
    </row>
    <row r="245">
      <c r="A245" s="312"/>
      <c r="E245" s="311"/>
    </row>
    <row r="246">
      <c r="A246" s="312"/>
      <c r="E246" s="311"/>
    </row>
    <row r="247">
      <c r="A247" s="312"/>
      <c r="E247" s="311"/>
    </row>
    <row r="248">
      <c r="A248" s="312"/>
      <c r="E248" s="311"/>
    </row>
    <row r="249">
      <c r="A249" s="312"/>
      <c r="E249" s="311"/>
    </row>
    <row r="250">
      <c r="A250" s="312"/>
      <c r="E250" s="311"/>
    </row>
    <row r="251">
      <c r="A251" s="312"/>
      <c r="E251" s="311"/>
    </row>
    <row r="252">
      <c r="A252" s="312"/>
      <c r="E252" s="311"/>
    </row>
    <row r="253">
      <c r="A253" s="312"/>
      <c r="E253" s="311"/>
    </row>
    <row r="254">
      <c r="A254" s="312"/>
      <c r="E254" s="311"/>
    </row>
    <row r="255">
      <c r="A255" s="312"/>
      <c r="E255" s="311"/>
    </row>
    <row r="256">
      <c r="A256" s="312"/>
      <c r="E256" s="311"/>
    </row>
    <row r="257">
      <c r="A257" s="312"/>
      <c r="E257" s="311"/>
    </row>
    <row r="258">
      <c r="A258" s="312"/>
      <c r="E258" s="311"/>
    </row>
    <row r="259">
      <c r="A259" s="312"/>
      <c r="E259" s="311"/>
    </row>
    <row r="260">
      <c r="A260" s="312"/>
      <c r="E260" s="311"/>
    </row>
    <row r="261">
      <c r="A261" s="312"/>
      <c r="E261" s="311"/>
    </row>
    <row r="262">
      <c r="A262" s="312"/>
      <c r="E262" s="311"/>
    </row>
    <row r="263">
      <c r="A263" s="312"/>
      <c r="E263" s="311"/>
    </row>
    <row r="264">
      <c r="A264" s="312"/>
      <c r="E264" s="311"/>
    </row>
    <row r="265">
      <c r="A265" s="312"/>
      <c r="E265" s="311"/>
    </row>
    <row r="266">
      <c r="A266" s="312"/>
      <c r="E266" s="311"/>
    </row>
    <row r="267">
      <c r="A267" s="312"/>
      <c r="E267" s="311"/>
    </row>
    <row r="268">
      <c r="A268" s="312"/>
      <c r="E268" s="311"/>
    </row>
    <row r="269">
      <c r="A269" s="312"/>
      <c r="E269" s="311"/>
    </row>
    <row r="270">
      <c r="A270" s="312"/>
      <c r="E270" s="311"/>
    </row>
    <row r="271">
      <c r="A271" s="312"/>
      <c r="E271" s="311"/>
    </row>
    <row r="272">
      <c r="A272" s="312"/>
      <c r="E272" s="311"/>
    </row>
    <row r="273">
      <c r="A273" s="312"/>
      <c r="E273" s="311"/>
    </row>
    <row r="274">
      <c r="A274" s="312"/>
      <c r="E274" s="311"/>
    </row>
    <row r="275">
      <c r="A275" s="312"/>
      <c r="E275" s="311"/>
    </row>
    <row r="276">
      <c r="A276" s="312"/>
      <c r="E276" s="311"/>
    </row>
    <row r="277">
      <c r="A277" s="312"/>
      <c r="E277" s="311"/>
    </row>
    <row r="278">
      <c r="A278" s="312"/>
      <c r="E278" s="311"/>
    </row>
    <row r="279">
      <c r="A279" s="312"/>
      <c r="E279" s="311"/>
    </row>
    <row r="280">
      <c r="A280" s="312"/>
      <c r="E280" s="311"/>
    </row>
    <row r="281">
      <c r="A281" s="312"/>
      <c r="E281" s="311"/>
    </row>
    <row r="282">
      <c r="A282" s="312"/>
      <c r="E282" s="311"/>
    </row>
    <row r="283">
      <c r="A283" s="312"/>
      <c r="E283" s="311"/>
    </row>
    <row r="284">
      <c r="A284" s="312"/>
      <c r="E284" s="311"/>
    </row>
    <row r="285">
      <c r="A285" s="312"/>
      <c r="E285" s="311"/>
    </row>
    <row r="286">
      <c r="A286" s="312"/>
      <c r="E286" s="311"/>
    </row>
    <row r="287">
      <c r="A287" s="312"/>
      <c r="E287" s="311"/>
    </row>
    <row r="288">
      <c r="A288" s="312"/>
      <c r="E288" s="311"/>
    </row>
    <row r="289">
      <c r="A289" s="312"/>
      <c r="E289" s="311"/>
    </row>
    <row r="290">
      <c r="A290" s="312"/>
      <c r="E290" s="311"/>
    </row>
    <row r="291">
      <c r="A291" s="312"/>
      <c r="E291" s="311"/>
    </row>
    <row r="292">
      <c r="A292" s="312"/>
      <c r="E292" s="311"/>
    </row>
    <row r="293">
      <c r="A293" s="312"/>
      <c r="E293" s="311"/>
    </row>
    <row r="294">
      <c r="A294" s="312"/>
      <c r="E294" s="311"/>
    </row>
    <row r="295">
      <c r="A295" s="312"/>
      <c r="E295" s="311"/>
    </row>
    <row r="296">
      <c r="A296" s="312"/>
      <c r="E296" s="311"/>
    </row>
    <row r="297">
      <c r="A297" s="312"/>
      <c r="E297" s="311"/>
    </row>
    <row r="298">
      <c r="A298" s="312"/>
      <c r="E298" s="311"/>
    </row>
    <row r="299">
      <c r="A299" s="312"/>
      <c r="E299" s="311"/>
    </row>
    <row r="300">
      <c r="A300" s="312"/>
      <c r="E300" s="311"/>
    </row>
    <row r="301">
      <c r="A301" s="312"/>
      <c r="E301" s="311"/>
    </row>
    <row r="302">
      <c r="A302" s="312"/>
      <c r="E302" s="311"/>
    </row>
    <row r="303">
      <c r="A303" s="312"/>
      <c r="E303" s="311"/>
    </row>
    <row r="304">
      <c r="A304" s="312"/>
      <c r="E304" s="311"/>
    </row>
    <row r="305">
      <c r="A305" s="312"/>
      <c r="E305" s="311"/>
    </row>
    <row r="306">
      <c r="A306" s="312"/>
      <c r="E306" s="311"/>
    </row>
    <row r="307">
      <c r="A307" s="312"/>
      <c r="E307" s="311"/>
    </row>
    <row r="308">
      <c r="A308" s="312"/>
      <c r="E308" s="311"/>
    </row>
    <row r="309">
      <c r="A309" s="312"/>
      <c r="E309" s="311"/>
    </row>
    <row r="310">
      <c r="A310" s="312"/>
      <c r="E310" s="311"/>
    </row>
    <row r="311">
      <c r="A311" s="312"/>
      <c r="E311" s="311"/>
    </row>
    <row r="312">
      <c r="A312" s="312"/>
      <c r="E312" s="311"/>
    </row>
    <row r="313">
      <c r="A313" s="312"/>
      <c r="E313" s="311"/>
    </row>
    <row r="314">
      <c r="A314" s="312"/>
      <c r="E314" s="311"/>
    </row>
    <row r="315">
      <c r="A315" s="312"/>
      <c r="E315" s="311"/>
    </row>
    <row r="316">
      <c r="A316" s="312"/>
      <c r="E316" s="311"/>
    </row>
    <row r="317">
      <c r="A317" s="312"/>
      <c r="E317" s="311"/>
    </row>
    <row r="318">
      <c r="A318" s="312"/>
      <c r="E318" s="311"/>
    </row>
    <row r="319">
      <c r="A319" s="312"/>
      <c r="E319" s="311"/>
    </row>
    <row r="320">
      <c r="A320" s="312"/>
      <c r="E320" s="311"/>
    </row>
    <row r="321">
      <c r="A321" s="312"/>
      <c r="E321" s="311"/>
    </row>
    <row r="322">
      <c r="A322" s="312"/>
      <c r="E322" s="311"/>
    </row>
    <row r="323">
      <c r="A323" s="312"/>
      <c r="E323" s="311"/>
    </row>
    <row r="324">
      <c r="A324" s="312"/>
      <c r="E324" s="311"/>
    </row>
    <row r="325">
      <c r="A325" s="312"/>
      <c r="E325" s="311"/>
    </row>
    <row r="326">
      <c r="A326" s="312"/>
      <c r="E326" s="311"/>
    </row>
    <row r="327">
      <c r="A327" s="312"/>
      <c r="E327" s="311"/>
    </row>
    <row r="328">
      <c r="A328" s="312"/>
      <c r="E328" s="311"/>
    </row>
    <row r="329">
      <c r="A329" s="312"/>
      <c r="E329" s="311"/>
    </row>
    <row r="330">
      <c r="A330" s="312"/>
      <c r="E330" s="311"/>
    </row>
    <row r="331">
      <c r="A331" s="312"/>
      <c r="E331" s="311"/>
    </row>
    <row r="332">
      <c r="A332" s="312"/>
      <c r="E332" s="311"/>
    </row>
    <row r="333">
      <c r="A333" s="312"/>
      <c r="E333" s="311"/>
    </row>
    <row r="334">
      <c r="A334" s="312"/>
      <c r="E334" s="311"/>
    </row>
    <row r="335">
      <c r="A335" s="312"/>
      <c r="E335" s="311"/>
    </row>
    <row r="336">
      <c r="A336" s="312"/>
      <c r="E336" s="311"/>
    </row>
    <row r="337">
      <c r="A337" s="312"/>
      <c r="E337" s="311"/>
    </row>
    <row r="338">
      <c r="A338" s="312"/>
      <c r="E338" s="311"/>
    </row>
    <row r="339">
      <c r="A339" s="312"/>
      <c r="E339" s="311"/>
    </row>
    <row r="340">
      <c r="A340" s="312"/>
      <c r="E340" s="311"/>
    </row>
    <row r="341">
      <c r="A341" s="312"/>
      <c r="E341" s="311"/>
    </row>
    <row r="342">
      <c r="A342" s="312"/>
      <c r="E342" s="311"/>
    </row>
    <row r="343">
      <c r="A343" s="312"/>
      <c r="E343" s="311"/>
    </row>
    <row r="344">
      <c r="A344" s="312"/>
      <c r="E344" s="311"/>
    </row>
    <row r="345">
      <c r="A345" s="312"/>
      <c r="E345" s="311"/>
    </row>
    <row r="346">
      <c r="A346" s="312"/>
      <c r="E346" s="311"/>
    </row>
    <row r="347">
      <c r="A347" s="312"/>
      <c r="E347" s="311"/>
    </row>
    <row r="348">
      <c r="A348" s="312"/>
      <c r="E348" s="311"/>
    </row>
    <row r="349">
      <c r="A349" s="312"/>
      <c r="E349" s="311"/>
    </row>
    <row r="350">
      <c r="A350" s="312"/>
      <c r="E350" s="311"/>
    </row>
    <row r="351">
      <c r="A351" s="312"/>
      <c r="E351" s="311"/>
    </row>
    <row r="352">
      <c r="A352" s="312"/>
      <c r="E352" s="311"/>
    </row>
    <row r="353">
      <c r="A353" s="312"/>
      <c r="E353" s="311"/>
    </row>
    <row r="354">
      <c r="A354" s="312"/>
      <c r="E354" s="311"/>
    </row>
    <row r="355">
      <c r="A355" s="312"/>
      <c r="E355" s="311"/>
    </row>
    <row r="356">
      <c r="A356" s="312"/>
      <c r="E356" s="311"/>
    </row>
    <row r="357">
      <c r="A357" s="312"/>
      <c r="E357" s="311"/>
    </row>
    <row r="358">
      <c r="A358" s="312"/>
      <c r="E358" s="311"/>
    </row>
    <row r="359">
      <c r="A359" s="312"/>
      <c r="E359" s="311"/>
    </row>
    <row r="360">
      <c r="A360" s="312"/>
      <c r="E360" s="311"/>
    </row>
    <row r="361">
      <c r="A361" s="312"/>
      <c r="E361" s="311"/>
    </row>
    <row r="362">
      <c r="A362" s="312"/>
      <c r="E362" s="311"/>
    </row>
    <row r="363">
      <c r="A363" s="312"/>
      <c r="E363" s="311"/>
    </row>
    <row r="364">
      <c r="A364" s="312"/>
      <c r="E364" s="311"/>
    </row>
    <row r="365">
      <c r="A365" s="312"/>
      <c r="E365" s="311"/>
    </row>
    <row r="366">
      <c r="A366" s="312"/>
      <c r="E366" s="311"/>
    </row>
    <row r="367">
      <c r="A367" s="312"/>
      <c r="E367" s="311"/>
    </row>
    <row r="368">
      <c r="A368" s="312"/>
      <c r="E368" s="311"/>
    </row>
    <row r="369">
      <c r="A369" s="312"/>
      <c r="E369" s="311"/>
    </row>
    <row r="370">
      <c r="A370" s="312"/>
      <c r="E370" s="311"/>
    </row>
    <row r="371">
      <c r="A371" s="312"/>
      <c r="E371" s="311"/>
    </row>
    <row r="372">
      <c r="A372" s="312"/>
      <c r="E372" s="311"/>
    </row>
    <row r="373">
      <c r="A373" s="312"/>
      <c r="E373" s="311"/>
    </row>
    <row r="374">
      <c r="A374" s="312"/>
      <c r="E374" s="311"/>
    </row>
    <row r="375">
      <c r="A375" s="312"/>
      <c r="E375" s="311"/>
    </row>
    <row r="376">
      <c r="A376" s="312"/>
      <c r="E376" s="311"/>
    </row>
    <row r="377">
      <c r="A377" s="312"/>
      <c r="E377" s="311"/>
    </row>
    <row r="378">
      <c r="A378" s="312"/>
      <c r="E378" s="311"/>
    </row>
    <row r="379">
      <c r="A379" s="312"/>
      <c r="E379" s="311"/>
    </row>
    <row r="380">
      <c r="A380" s="312"/>
      <c r="E380" s="311"/>
    </row>
    <row r="381">
      <c r="A381" s="312"/>
      <c r="E381" s="311"/>
    </row>
    <row r="382">
      <c r="A382" s="312"/>
      <c r="E382" s="311"/>
    </row>
    <row r="383">
      <c r="A383" s="312"/>
      <c r="E383" s="311"/>
    </row>
    <row r="384">
      <c r="A384" s="312"/>
      <c r="E384" s="311"/>
    </row>
    <row r="385">
      <c r="A385" s="312"/>
      <c r="E385" s="311"/>
    </row>
    <row r="386">
      <c r="A386" s="312"/>
      <c r="E386" s="311"/>
    </row>
    <row r="387">
      <c r="A387" s="312"/>
      <c r="E387" s="311"/>
    </row>
    <row r="388">
      <c r="A388" s="312"/>
      <c r="E388" s="311"/>
    </row>
    <row r="389">
      <c r="A389" s="312"/>
      <c r="E389" s="311"/>
    </row>
    <row r="390">
      <c r="A390" s="312"/>
      <c r="E390" s="311"/>
    </row>
    <row r="391">
      <c r="A391" s="312"/>
      <c r="E391" s="311"/>
    </row>
    <row r="392">
      <c r="A392" s="312"/>
      <c r="E392" s="311"/>
    </row>
    <row r="393">
      <c r="A393" s="312"/>
      <c r="E393" s="311"/>
    </row>
    <row r="394">
      <c r="A394" s="312"/>
      <c r="E394" s="311"/>
    </row>
    <row r="395">
      <c r="A395" s="312"/>
      <c r="E395" s="311"/>
    </row>
    <row r="396">
      <c r="A396" s="312"/>
      <c r="E396" s="311"/>
    </row>
    <row r="397">
      <c r="A397" s="312"/>
      <c r="E397" s="311"/>
    </row>
    <row r="398">
      <c r="A398" s="312"/>
      <c r="E398" s="311"/>
    </row>
    <row r="399">
      <c r="A399" s="312"/>
      <c r="E399" s="311"/>
    </row>
    <row r="400">
      <c r="A400" s="312"/>
      <c r="E400" s="311"/>
    </row>
    <row r="401">
      <c r="A401" s="312"/>
      <c r="E401" s="311"/>
    </row>
    <row r="402">
      <c r="A402" s="312"/>
      <c r="E402" s="311"/>
    </row>
    <row r="403">
      <c r="A403" s="312"/>
      <c r="E403" s="311"/>
    </row>
    <row r="404">
      <c r="A404" s="312"/>
      <c r="E404" s="311"/>
    </row>
    <row r="405">
      <c r="A405" s="312"/>
      <c r="E405" s="311"/>
    </row>
    <row r="406">
      <c r="A406" s="312"/>
      <c r="E406" s="311"/>
    </row>
    <row r="407">
      <c r="A407" s="312"/>
      <c r="E407" s="311"/>
    </row>
    <row r="408">
      <c r="A408" s="312"/>
      <c r="E408" s="311"/>
    </row>
    <row r="409">
      <c r="A409" s="312"/>
      <c r="E409" s="311"/>
    </row>
    <row r="410">
      <c r="A410" s="312"/>
      <c r="E410" s="311"/>
    </row>
    <row r="411">
      <c r="A411" s="312"/>
      <c r="E411" s="311"/>
    </row>
    <row r="412">
      <c r="A412" s="312"/>
      <c r="E412" s="311"/>
    </row>
    <row r="413">
      <c r="A413" s="312"/>
      <c r="E413" s="311"/>
    </row>
    <row r="414">
      <c r="A414" s="312"/>
      <c r="E414" s="311"/>
    </row>
    <row r="415">
      <c r="A415" s="312"/>
      <c r="E415" s="311"/>
    </row>
    <row r="416">
      <c r="A416" s="312"/>
      <c r="E416" s="311"/>
    </row>
    <row r="417">
      <c r="A417" s="312"/>
      <c r="E417" s="311"/>
    </row>
    <row r="418">
      <c r="A418" s="312"/>
      <c r="E418" s="311"/>
    </row>
    <row r="419">
      <c r="A419" s="312"/>
      <c r="E419" s="311"/>
    </row>
    <row r="420">
      <c r="A420" s="312"/>
      <c r="E420" s="311"/>
    </row>
    <row r="421">
      <c r="A421" s="312"/>
      <c r="E421" s="311"/>
    </row>
    <row r="422">
      <c r="A422" s="312"/>
      <c r="E422" s="311"/>
    </row>
    <row r="423">
      <c r="A423" s="312"/>
      <c r="E423" s="311"/>
    </row>
    <row r="424">
      <c r="A424" s="312"/>
      <c r="E424" s="311"/>
    </row>
    <row r="425">
      <c r="A425" s="312"/>
      <c r="E425" s="311"/>
    </row>
    <row r="426">
      <c r="A426" s="312"/>
      <c r="E426" s="311"/>
    </row>
    <row r="427">
      <c r="A427" s="312"/>
      <c r="E427" s="311"/>
    </row>
    <row r="428">
      <c r="A428" s="312"/>
      <c r="E428" s="311"/>
    </row>
    <row r="429">
      <c r="A429" s="312"/>
      <c r="E429" s="311"/>
    </row>
    <row r="430">
      <c r="A430" s="312"/>
      <c r="E430" s="311"/>
    </row>
    <row r="431">
      <c r="A431" s="312"/>
      <c r="E431" s="311"/>
    </row>
    <row r="432">
      <c r="A432" s="312"/>
      <c r="E432" s="311"/>
    </row>
    <row r="433">
      <c r="A433" s="312"/>
      <c r="E433" s="311"/>
    </row>
    <row r="434">
      <c r="A434" s="312"/>
      <c r="E434" s="311"/>
    </row>
    <row r="435">
      <c r="A435" s="312"/>
      <c r="E435" s="311"/>
    </row>
    <row r="436">
      <c r="A436" s="312"/>
      <c r="E436" s="311"/>
    </row>
    <row r="437">
      <c r="A437" s="312"/>
      <c r="E437" s="311"/>
    </row>
    <row r="438">
      <c r="A438" s="312"/>
      <c r="E438" s="311"/>
    </row>
    <row r="439">
      <c r="A439" s="312"/>
      <c r="E439" s="311"/>
    </row>
    <row r="440">
      <c r="A440" s="312"/>
      <c r="E440" s="311"/>
    </row>
    <row r="441">
      <c r="A441" s="312"/>
      <c r="E441" s="311"/>
    </row>
    <row r="442">
      <c r="A442" s="312"/>
      <c r="E442" s="311"/>
    </row>
    <row r="443">
      <c r="A443" s="312"/>
      <c r="E443" s="311"/>
    </row>
    <row r="444">
      <c r="A444" s="312"/>
      <c r="E444" s="311"/>
    </row>
    <row r="445">
      <c r="A445" s="312"/>
      <c r="E445" s="311"/>
    </row>
    <row r="446">
      <c r="A446" s="312"/>
      <c r="E446" s="311"/>
    </row>
    <row r="447">
      <c r="A447" s="312"/>
      <c r="E447" s="311"/>
    </row>
    <row r="448">
      <c r="A448" s="312"/>
      <c r="E448" s="311"/>
    </row>
    <row r="449">
      <c r="A449" s="312"/>
      <c r="E449" s="311"/>
    </row>
    <row r="450">
      <c r="A450" s="312"/>
      <c r="E450" s="311"/>
    </row>
    <row r="451">
      <c r="A451" s="312"/>
      <c r="E451" s="311"/>
    </row>
    <row r="452">
      <c r="A452" s="312"/>
      <c r="E452" s="311"/>
    </row>
    <row r="453">
      <c r="A453" s="312"/>
      <c r="E453" s="311"/>
    </row>
    <row r="454">
      <c r="A454" s="312"/>
      <c r="E454" s="311"/>
    </row>
    <row r="455">
      <c r="A455" s="312"/>
      <c r="E455" s="311"/>
    </row>
    <row r="456">
      <c r="A456" s="312"/>
      <c r="E456" s="311"/>
    </row>
    <row r="457">
      <c r="A457" s="312"/>
      <c r="E457" s="311"/>
    </row>
    <row r="458">
      <c r="A458" s="312"/>
      <c r="E458" s="311"/>
    </row>
    <row r="459">
      <c r="A459" s="312"/>
      <c r="E459" s="311"/>
    </row>
    <row r="460">
      <c r="A460" s="312"/>
      <c r="E460" s="311"/>
    </row>
    <row r="461">
      <c r="A461" s="312"/>
      <c r="E461" s="311"/>
    </row>
    <row r="462">
      <c r="A462" s="312"/>
      <c r="E462" s="311"/>
    </row>
    <row r="463">
      <c r="A463" s="312"/>
      <c r="E463" s="311"/>
    </row>
    <row r="464">
      <c r="A464" s="312"/>
      <c r="E464" s="311"/>
    </row>
    <row r="465">
      <c r="A465" s="312"/>
      <c r="E465" s="311"/>
    </row>
    <row r="466">
      <c r="A466" s="312"/>
      <c r="E466" s="311"/>
    </row>
    <row r="467">
      <c r="A467" s="312"/>
      <c r="E467" s="311"/>
    </row>
    <row r="468">
      <c r="A468" s="312"/>
      <c r="E468" s="311"/>
    </row>
    <row r="469">
      <c r="A469" s="312"/>
      <c r="E469" s="311"/>
    </row>
    <row r="470">
      <c r="A470" s="312"/>
      <c r="E470" s="311"/>
    </row>
    <row r="471">
      <c r="A471" s="312"/>
      <c r="E471" s="311"/>
    </row>
    <row r="472">
      <c r="A472" s="312"/>
      <c r="E472" s="311"/>
    </row>
    <row r="473">
      <c r="A473" s="312"/>
      <c r="E473" s="311"/>
    </row>
    <row r="474">
      <c r="A474" s="312"/>
      <c r="E474" s="311"/>
    </row>
    <row r="475">
      <c r="A475" s="312"/>
      <c r="E475" s="311"/>
    </row>
    <row r="476">
      <c r="A476" s="312"/>
      <c r="E476" s="311"/>
    </row>
    <row r="477">
      <c r="A477" s="312"/>
      <c r="E477" s="311"/>
    </row>
    <row r="478">
      <c r="A478" s="312"/>
      <c r="E478" s="311"/>
    </row>
    <row r="479">
      <c r="A479" s="312"/>
      <c r="E479" s="311"/>
    </row>
    <row r="480">
      <c r="A480" s="312"/>
      <c r="E480" s="311"/>
    </row>
    <row r="481">
      <c r="A481" s="312"/>
      <c r="E481" s="311"/>
    </row>
    <row r="482">
      <c r="A482" s="312"/>
      <c r="E482" s="311"/>
    </row>
    <row r="483">
      <c r="A483" s="312"/>
      <c r="E483" s="311"/>
    </row>
    <row r="484">
      <c r="A484" s="312"/>
      <c r="E484" s="311"/>
    </row>
    <row r="485">
      <c r="A485" s="312"/>
      <c r="E485" s="311"/>
    </row>
    <row r="486">
      <c r="A486" s="312"/>
      <c r="E486" s="311"/>
    </row>
    <row r="487">
      <c r="A487" s="312"/>
      <c r="E487" s="311"/>
    </row>
    <row r="488">
      <c r="A488" s="312"/>
      <c r="E488" s="311"/>
    </row>
    <row r="489">
      <c r="A489" s="312"/>
      <c r="E489" s="311"/>
    </row>
    <row r="490">
      <c r="A490" s="312"/>
      <c r="E490" s="311"/>
    </row>
    <row r="491">
      <c r="A491" s="312"/>
      <c r="E491" s="311"/>
    </row>
    <row r="492">
      <c r="A492" s="312"/>
      <c r="E492" s="311"/>
    </row>
    <row r="493">
      <c r="A493" s="312"/>
      <c r="E493" s="311"/>
    </row>
    <row r="494">
      <c r="A494" s="312"/>
      <c r="E494" s="311"/>
    </row>
    <row r="495">
      <c r="A495" s="312"/>
      <c r="E495" s="311"/>
    </row>
    <row r="496">
      <c r="A496" s="312"/>
      <c r="E496" s="311"/>
    </row>
    <row r="497">
      <c r="A497" s="312"/>
      <c r="E497" s="311"/>
    </row>
    <row r="498">
      <c r="A498" s="312"/>
      <c r="E498" s="311"/>
    </row>
    <row r="499">
      <c r="A499" s="312"/>
      <c r="E499" s="311"/>
    </row>
    <row r="500">
      <c r="A500" s="312"/>
      <c r="E500" s="311"/>
    </row>
    <row r="501">
      <c r="A501" s="312"/>
      <c r="E501" s="311"/>
    </row>
    <row r="502">
      <c r="A502" s="312"/>
      <c r="E502" s="311"/>
    </row>
    <row r="503">
      <c r="A503" s="312"/>
      <c r="E503" s="311"/>
    </row>
    <row r="504">
      <c r="A504" s="312"/>
      <c r="E504" s="311"/>
    </row>
    <row r="505">
      <c r="A505" s="312"/>
      <c r="E505" s="311"/>
    </row>
    <row r="506">
      <c r="A506" s="312"/>
      <c r="E506" s="311"/>
    </row>
    <row r="507">
      <c r="A507" s="312"/>
      <c r="E507" s="311"/>
    </row>
    <row r="508">
      <c r="A508" s="312"/>
      <c r="E508" s="311"/>
    </row>
    <row r="509">
      <c r="A509" s="312"/>
      <c r="E509" s="311"/>
    </row>
    <row r="510">
      <c r="A510" s="312"/>
      <c r="E510" s="311"/>
    </row>
    <row r="511">
      <c r="A511" s="312"/>
      <c r="E511" s="311"/>
    </row>
    <row r="512">
      <c r="A512" s="312"/>
      <c r="E512" s="311"/>
    </row>
    <row r="513">
      <c r="A513" s="312"/>
      <c r="E513" s="311"/>
    </row>
    <row r="514">
      <c r="A514" s="312"/>
      <c r="E514" s="311"/>
    </row>
    <row r="515">
      <c r="A515" s="312"/>
      <c r="E515" s="311"/>
    </row>
    <row r="516">
      <c r="A516" s="312"/>
      <c r="E516" s="311"/>
    </row>
    <row r="517">
      <c r="A517" s="312"/>
      <c r="E517" s="311"/>
    </row>
    <row r="518">
      <c r="A518" s="312"/>
      <c r="E518" s="311"/>
    </row>
    <row r="519">
      <c r="A519" s="312"/>
      <c r="E519" s="311"/>
    </row>
    <row r="520">
      <c r="A520" s="312"/>
      <c r="E520" s="311"/>
    </row>
    <row r="521">
      <c r="A521" s="312"/>
      <c r="E521" s="311"/>
    </row>
    <row r="522">
      <c r="A522" s="312"/>
      <c r="E522" s="311"/>
    </row>
    <row r="523">
      <c r="A523" s="312"/>
      <c r="E523" s="311"/>
    </row>
    <row r="524">
      <c r="A524" s="312"/>
      <c r="E524" s="311"/>
    </row>
    <row r="525">
      <c r="A525" s="312"/>
      <c r="E525" s="311"/>
    </row>
    <row r="526">
      <c r="A526" s="312"/>
      <c r="E526" s="311"/>
    </row>
    <row r="527">
      <c r="A527" s="312"/>
      <c r="E527" s="311"/>
    </row>
    <row r="528">
      <c r="A528" s="312"/>
      <c r="E528" s="311"/>
    </row>
    <row r="529">
      <c r="A529" s="312"/>
      <c r="E529" s="311"/>
    </row>
    <row r="530">
      <c r="A530" s="312"/>
      <c r="E530" s="311"/>
    </row>
    <row r="531">
      <c r="A531" s="312"/>
      <c r="E531" s="311"/>
    </row>
    <row r="532">
      <c r="A532" s="312"/>
      <c r="E532" s="311"/>
    </row>
    <row r="533">
      <c r="A533" s="312"/>
      <c r="E533" s="311"/>
    </row>
    <row r="534">
      <c r="A534" s="312"/>
      <c r="E534" s="311"/>
    </row>
    <row r="535">
      <c r="A535" s="312"/>
      <c r="E535" s="311"/>
    </row>
    <row r="536">
      <c r="A536" s="312"/>
      <c r="E536" s="311"/>
    </row>
    <row r="537">
      <c r="A537" s="312"/>
      <c r="E537" s="311"/>
    </row>
    <row r="538">
      <c r="A538" s="312"/>
      <c r="E538" s="311"/>
    </row>
    <row r="539">
      <c r="A539" s="312"/>
      <c r="E539" s="311"/>
    </row>
    <row r="540">
      <c r="A540" s="312"/>
      <c r="E540" s="311"/>
    </row>
    <row r="541">
      <c r="A541" s="312"/>
      <c r="E541" s="311"/>
    </row>
    <row r="542">
      <c r="A542" s="312"/>
      <c r="E542" s="311"/>
    </row>
    <row r="543">
      <c r="A543" s="312"/>
      <c r="E543" s="311"/>
    </row>
    <row r="544">
      <c r="A544" s="312"/>
      <c r="E544" s="311"/>
    </row>
    <row r="545">
      <c r="A545" s="312"/>
      <c r="E545" s="311"/>
    </row>
    <row r="546">
      <c r="A546" s="312"/>
      <c r="E546" s="311"/>
    </row>
    <row r="547">
      <c r="A547" s="312"/>
      <c r="E547" s="311"/>
    </row>
    <row r="548">
      <c r="A548" s="312"/>
      <c r="E548" s="311"/>
    </row>
    <row r="549">
      <c r="A549" s="312"/>
      <c r="E549" s="311"/>
    </row>
    <row r="550">
      <c r="A550" s="312"/>
      <c r="E550" s="311"/>
    </row>
    <row r="551">
      <c r="A551" s="312"/>
      <c r="E551" s="311"/>
    </row>
    <row r="552">
      <c r="A552" s="312"/>
      <c r="E552" s="311"/>
    </row>
    <row r="553">
      <c r="A553" s="312"/>
      <c r="E553" s="311"/>
    </row>
    <row r="554">
      <c r="A554" s="312"/>
      <c r="E554" s="311"/>
    </row>
    <row r="555">
      <c r="A555" s="312"/>
      <c r="E555" s="311"/>
    </row>
    <row r="556">
      <c r="A556" s="312"/>
      <c r="E556" s="311"/>
    </row>
    <row r="557">
      <c r="A557" s="312"/>
      <c r="E557" s="311"/>
    </row>
    <row r="558">
      <c r="A558" s="312"/>
      <c r="E558" s="311"/>
    </row>
    <row r="559">
      <c r="A559" s="312"/>
      <c r="E559" s="311"/>
    </row>
    <row r="560">
      <c r="A560" s="312"/>
      <c r="E560" s="311"/>
    </row>
    <row r="561">
      <c r="A561" s="312"/>
      <c r="E561" s="311"/>
    </row>
    <row r="562">
      <c r="A562" s="312"/>
      <c r="E562" s="311"/>
    </row>
    <row r="563">
      <c r="A563" s="312"/>
      <c r="E563" s="311"/>
    </row>
    <row r="564">
      <c r="A564" s="312"/>
      <c r="E564" s="311"/>
    </row>
    <row r="565">
      <c r="A565" s="312"/>
      <c r="E565" s="311"/>
    </row>
    <row r="566">
      <c r="A566" s="312"/>
      <c r="E566" s="311"/>
    </row>
    <row r="567">
      <c r="A567" s="312"/>
      <c r="E567" s="311"/>
    </row>
    <row r="568">
      <c r="A568" s="312"/>
      <c r="E568" s="311"/>
    </row>
    <row r="569">
      <c r="A569" s="312"/>
      <c r="E569" s="311"/>
    </row>
    <row r="570">
      <c r="A570" s="312"/>
      <c r="E570" s="311"/>
    </row>
    <row r="571">
      <c r="A571" s="312"/>
      <c r="E571" s="311"/>
    </row>
    <row r="572">
      <c r="A572" s="312"/>
      <c r="E572" s="311"/>
    </row>
    <row r="573">
      <c r="A573" s="312"/>
      <c r="E573" s="311"/>
    </row>
    <row r="574">
      <c r="A574" s="312"/>
      <c r="E574" s="311"/>
    </row>
    <row r="575">
      <c r="A575" s="312"/>
      <c r="E575" s="311"/>
    </row>
    <row r="576">
      <c r="A576" s="312"/>
      <c r="E576" s="311"/>
    </row>
    <row r="577">
      <c r="A577" s="312"/>
      <c r="E577" s="311"/>
    </row>
    <row r="578">
      <c r="A578" s="312"/>
      <c r="E578" s="311"/>
    </row>
    <row r="579">
      <c r="A579" s="312"/>
      <c r="E579" s="311"/>
    </row>
    <row r="580">
      <c r="A580" s="312"/>
      <c r="E580" s="311"/>
    </row>
    <row r="581">
      <c r="A581" s="312"/>
      <c r="E581" s="311"/>
    </row>
    <row r="582">
      <c r="A582" s="312"/>
      <c r="E582" s="311"/>
    </row>
    <row r="583">
      <c r="A583" s="312"/>
      <c r="E583" s="311"/>
    </row>
    <row r="584">
      <c r="A584" s="312"/>
      <c r="E584" s="311"/>
    </row>
    <row r="585">
      <c r="A585" s="312"/>
      <c r="E585" s="311"/>
    </row>
    <row r="586">
      <c r="A586" s="312"/>
      <c r="E586" s="311"/>
    </row>
    <row r="587">
      <c r="A587" s="312"/>
      <c r="E587" s="311"/>
    </row>
    <row r="588">
      <c r="A588" s="312"/>
      <c r="E588" s="311"/>
    </row>
    <row r="589">
      <c r="A589" s="312"/>
      <c r="E589" s="311"/>
    </row>
    <row r="590">
      <c r="A590" s="312"/>
      <c r="E590" s="311"/>
    </row>
    <row r="591">
      <c r="A591" s="312"/>
      <c r="E591" s="311"/>
    </row>
    <row r="592">
      <c r="A592" s="312"/>
      <c r="E592" s="311"/>
    </row>
    <row r="593">
      <c r="A593" s="312"/>
      <c r="E593" s="311"/>
    </row>
    <row r="594">
      <c r="A594" s="312"/>
      <c r="E594" s="311"/>
    </row>
    <row r="595">
      <c r="A595" s="312"/>
      <c r="E595" s="311"/>
    </row>
    <row r="596">
      <c r="A596" s="312"/>
      <c r="E596" s="311"/>
    </row>
    <row r="597">
      <c r="A597" s="312"/>
      <c r="E597" s="311"/>
    </row>
    <row r="598">
      <c r="A598" s="312"/>
      <c r="E598" s="311"/>
    </row>
    <row r="599">
      <c r="A599" s="312"/>
      <c r="E599" s="311"/>
    </row>
    <row r="600">
      <c r="A600" s="312"/>
      <c r="E600" s="311"/>
    </row>
    <row r="601">
      <c r="A601" s="312"/>
      <c r="E601" s="311"/>
    </row>
    <row r="602">
      <c r="A602" s="312"/>
      <c r="E602" s="311"/>
    </row>
    <row r="603">
      <c r="A603" s="312"/>
      <c r="E603" s="311"/>
    </row>
    <row r="604">
      <c r="A604" s="312"/>
      <c r="E604" s="311"/>
    </row>
    <row r="605">
      <c r="A605" s="312"/>
      <c r="E605" s="311"/>
    </row>
    <row r="606">
      <c r="A606" s="312"/>
      <c r="E606" s="311"/>
    </row>
    <row r="607">
      <c r="A607" s="312"/>
      <c r="E607" s="311"/>
    </row>
    <row r="608">
      <c r="A608" s="312"/>
      <c r="E608" s="311"/>
    </row>
    <row r="609">
      <c r="A609" s="312"/>
      <c r="E609" s="311"/>
    </row>
    <row r="610">
      <c r="A610" s="312"/>
      <c r="E610" s="311"/>
    </row>
    <row r="611">
      <c r="A611" s="312"/>
      <c r="E611" s="311"/>
    </row>
    <row r="612">
      <c r="A612" s="312"/>
      <c r="E612" s="311"/>
    </row>
    <row r="613">
      <c r="A613" s="312"/>
      <c r="E613" s="311"/>
    </row>
    <row r="614">
      <c r="A614" s="312"/>
      <c r="E614" s="311"/>
    </row>
    <row r="615">
      <c r="A615" s="312"/>
      <c r="E615" s="311"/>
    </row>
    <row r="616">
      <c r="A616" s="312"/>
      <c r="E616" s="311"/>
    </row>
    <row r="617">
      <c r="A617" s="312"/>
      <c r="E617" s="311"/>
    </row>
    <row r="618">
      <c r="A618" s="312"/>
      <c r="E618" s="311"/>
    </row>
    <row r="619">
      <c r="A619" s="312"/>
      <c r="E619" s="311"/>
    </row>
    <row r="620">
      <c r="A620" s="312"/>
      <c r="E620" s="311"/>
    </row>
    <row r="621">
      <c r="A621" s="312"/>
      <c r="E621" s="311"/>
    </row>
    <row r="622">
      <c r="A622" s="312"/>
      <c r="E622" s="311"/>
    </row>
    <row r="623">
      <c r="A623" s="312"/>
      <c r="E623" s="311"/>
    </row>
    <row r="624">
      <c r="A624" s="312"/>
      <c r="E624" s="311"/>
    </row>
    <row r="625">
      <c r="A625" s="312"/>
      <c r="E625" s="311"/>
    </row>
    <row r="626">
      <c r="A626" s="312"/>
      <c r="E626" s="311"/>
    </row>
    <row r="627">
      <c r="A627" s="312"/>
      <c r="E627" s="311"/>
    </row>
    <row r="628">
      <c r="A628" s="312"/>
      <c r="E628" s="311"/>
    </row>
    <row r="629">
      <c r="A629" s="312"/>
      <c r="E629" s="311"/>
    </row>
    <row r="630">
      <c r="A630" s="312"/>
      <c r="E630" s="311"/>
    </row>
    <row r="631">
      <c r="A631" s="312"/>
      <c r="E631" s="311"/>
    </row>
    <row r="632">
      <c r="A632" s="312"/>
      <c r="E632" s="311"/>
    </row>
    <row r="633">
      <c r="A633" s="312"/>
      <c r="E633" s="311"/>
    </row>
    <row r="634">
      <c r="A634" s="312"/>
      <c r="E634" s="311"/>
    </row>
    <row r="635">
      <c r="A635" s="312"/>
      <c r="E635" s="311"/>
    </row>
    <row r="636">
      <c r="A636" s="312"/>
      <c r="E636" s="311"/>
    </row>
    <row r="637">
      <c r="A637" s="312"/>
      <c r="E637" s="311"/>
    </row>
    <row r="638">
      <c r="A638" s="312"/>
      <c r="E638" s="311"/>
    </row>
    <row r="639">
      <c r="A639" s="312"/>
      <c r="E639" s="311"/>
    </row>
    <row r="640">
      <c r="A640" s="312"/>
      <c r="E640" s="311"/>
    </row>
    <row r="641">
      <c r="A641" s="312"/>
      <c r="E641" s="311"/>
    </row>
    <row r="642">
      <c r="A642" s="312"/>
      <c r="E642" s="311"/>
    </row>
    <row r="643">
      <c r="A643" s="312"/>
      <c r="E643" s="311"/>
    </row>
    <row r="644">
      <c r="A644" s="312"/>
      <c r="E644" s="311"/>
    </row>
    <row r="645">
      <c r="A645" s="312"/>
      <c r="E645" s="311"/>
    </row>
    <row r="646">
      <c r="A646" s="312"/>
      <c r="E646" s="311"/>
    </row>
    <row r="647">
      <c r="A647" s="312"/>
      <c r="E647" s="311"/>
    </row>
    <row r="648">
      <c r="A648" s="312"/>
      <c r="E648" s="311"/>
    </row>
    <row r="649">
      <c r="A649" s="312"/>
      <c r="E649" s="311"/>
    </row>
    <row r="650">
      <c r="A650" s="312"/>
      <c r="E650" s="311"/>
    </row>
    <row r="651">
      <c r="A651" s="312"/>
      <c r="E651" s="311"/>
    </row>
    <row r="652">
      <c r="A652" s="312"/>
      <c r="E652" s="311"/>
    </row>
    <row r="653">
      <c r="A653" s="312"/>
      <c r="E653" s="311"/>
    </row>
    <row r="654">
      <c r="A654" s="312"/>
      <c r="E654" s="311"/>
    </row>
    <row r="655">
      <c r="A655" s="312"/>
      <c r="E655" s="311"/>
    </row>
    <row r="656">
      <c r="A656" s="312"/>
      <c r="E656" s="311"/>
    </row>
    <row r="657">
      <c r="A657" s="312"/>
      <c r="E657" s="311"/>
    </row>
    <row r="658">
      <c r="A658" s="312"/>
      <c r="E658" s="311"/>
    </row>
    <row r="659">
      <c r="A659" s="312"/>
      <c r="E659" s="311"/>
    </row>
    <row r="660">
      <c r="A660" s="312"/>
      <c r="E660" s="311"/>
    </row>
    <row r="661">
      <c r="A661" s="312"/>
      <c r="E661" s="311"/>
    </row>
    <row r="662">
      <c r="A662" s="312"/>
      <c r="E662" s="311"/>
    </row>
    <row r="663">
      <c r="A663" s="312"/>
      <c r="E663" s="311"/>
    </row>
    <row r="664">
      <c r="A664" s="312"/>
      <c r="E664" s="311"/>
    </row>
    <row r="665">
      <c r="A665" s="312"/>
      <c r="E665" s="311"/>
    </row>
    <row r="666">
      <c r="A666" s="312"/>
      <c r="E666" s="311"/>
    </row>
    <row r="667">
      <c r="A667" s="312"/>
      <c r="E667" s="311"/>
    </row>
    <row r="668">
      <c r="A668" s="312"/>
      <c r="E668" s="311"/>
    </row>
    <row r="669">
      <c r="A669" s="312"/>
      <c r="E669" s="311"/>
    </row>
    <row r="670">
      <c r="A670" s="312"/>
      <c r="E670" s="311"/>
    </row>
    <row r="671">
      <c r="A671" s="312"/>
      <c r="E671" s="311"/>
    </row>
    <row r="672">
      <c r="A672" s="312"/>
      <c r="E672" s="311"/>
    </row>
    <row r="673">
      <c r="A673" s="312"/>
      <c r="E673" s="311"/>
    </row>
    <row r="674">
      <c r="A674" s="312"/>
      <c r="E674" s="311"/>
    </row>
    <row r="675">
      <c r="A675" s="312"/>
      <c r="E675" s="311"/>
    </row>
    <row r="676">
      <c r="A676" s="312"/>
      <c r="E676" s="311"/>
    </row>
    <row r="677">
      <c r="A677" s="312"/>
      <c r="E677" s="311"/>
    </row>
    <row r="678">
      <c r="A678" s="312"/>
      <c r="E678" s="311"/>
    </row>
    <row r="679">
      <c r="A679" s="312"/>
      <c r="E679" s="311"/>
    </row>
    <row r="680">
      <c r="A680" s="312"/>
      <c r="E680" s="311"/>
    </row>
    <row r="681">
      <c r="A681" s="312"/>
      <c r="E681" s="311"/>
    </row>
    <row r="682">
      <c r="A682" s="312"/>
      <c r="E682" s="311"/>
    </row>
    <row r="683">
      <c r="A683" s="312"/>
      <c r="E683" s="311"/>
    </row>
    <row r="684">
      <c r="A684" s="312"/>
      <c r="E684" s="311"/>
    </row>
    <row r="685">
      <c r="A685" s="312"/>
      <c r="E685" s="311"/>
    </row>
    <row r="686">
      <c r="A686" s="312"/>
      <c r="E686" s="311"/>
    </row>
    <row r="687">
      <c r="A687" s="312"/>
      <c r="E687" s="311"/>
    </row>
    <row r="688">
      <c r="A688" s="312"/>
      <c r="E688" s="311"/>
    </row>
    <row r="689">
      <c r="A689" s="312"/>
      <c r="E689" s="311"/>
    </row>
    <row r="690">
      <c r="A690" s="312"/>
      <c r="E690" s="311"/>
    </row>
    <row r="691">
      <c r="A691" s="312"/>
      <c r="E691" s="311"/>
    </row>
    <row r="692">
      <c r="A692" s="312"/>
      <c r="E692" s="311"/>
    </row>
    <row r="693">
      <c r="A693" s="312"/>
      <c r="E693" s="311"/>
    </row>
    <row r="694">
      <c r="A694" s="312"/>
      <c r="E694" s="311"/>
    </row>
    <row r="695">
      <c r="A695" s="312"/>
      <c r="E695" s="311"/>
    </row>
    <row r="696">
      <c r="A696" s="312"/>
      <c r="E696" s="311"/>
    </row>
    <row r="697">
      <c r="A697" s="312"/>
      <c r="E697" s="311"/>
    </row>
    <row r="698">
      <c r="A698" s="312"/>
      <c r="E698" s="311"/>
    </row>
    <row r="699">
      <c r="A699" s="312"/>
      <c r="E699" s="311"/>
    </row>
    <row r="700">
      <c r="A700" s="312"/>
      <c r="E700" s="311"/>
    </row>
    <row r="701">
      <c r="A701" s="312"/>
      <c r="E701" s="311"/>
    </row>
    <row r="702">
      <c r="A702" s="312"/>
      <c r="E702" s="311"/>
    </row>
    <row r="703">
      <c r="A703" s="312"/>
      <c r="E703" s="311"/>
    </row>
    <row r="704">
      <c r="A704" s="312"/>
      <c r="E704" s="311"/>
    </row>
    <row r="705">
      <c r="A705" s="312"/>
      <c r="E705" s="311"/>
    </row>
    <row r="706">
      <c r="A706" s="312"/>
      <c r="E706" s="311"/>
    </row>
    <row r="707">
      <c r="A707" s="312"/>
      <c r="E707" s="311"/>
    </row>
    <row r="708">
      <c r="A708" s="312"/>
      <c r="E708" s="311"/>
    </row>
    <row r="709">
      <c r="A709" s="312"/>
      <c r="E709" s="311"/>
    </row>
    <row r="710">
      <c r="A710" s="312"/>
      <c r="E710" s="311"/>
    </row>
    <row r="711">
      <c r="A711" s="312"/>
      <c r="E711" s="311"/>
    </row>
    <row r="712">
      <c r="A712" s="312"/>
      <c r="E712" s="311"/>
    </row>
    <row r="713">
      <c r="A713" s="312"/>
      <c r="E713" s="311"/>
    </row>
    <row r="714">
      <c r="A714" s="312"/>
      <c r="E714" s="311"/>
    </row>
    <row r="715">
      <c r="A715" s="312"/>
      <c r="E715" s="311"/>
    </row>
    <row r="716">
      <c r="A716" s="312"/>
      <c r="E716" s="311"/>
    </row>
    <row r="717">
      <c r="A717" s="312"/>
      <c r="E717" s="311"/>
    </row>
    <row r="718">
      <c r="A718" s="312"/>
      <c r="E718" s="311"/>
    </row>
    <row r="719">
      <c r="A719" s="312"/>
      <c r="E719" s="311"/>
    </row>
    <row r="720">
      <c r="A720" s="312"/>
      <c r="E720" s="311"/>
    </row>
    <row r="721">
      <c r="A721" s="312"/>
      <c r="E721" s="311"/>
    </row>
    <row r="722">
      <c r="A722" s="312"/>
      <c r="E722" s="311"/>
    </row>
    <row r="723">
      <c r="A723" s="312"/>
      <c r="E723" s="311"/>
    </row>
    <row r="724">
      <c r="A724" s="312"/>
      <c r="E724" s="311"/>
    </row>
    <row r="725">
      <c r="A725" s="312"/>
      <c r="E725" s="311"/>
    </row>
    <row r="726">
      <c r="A726" s="312"/>
      <c r="E726" s="311"/>
    </row>
    <row r="727">
      <c r="A727" s="312"/>
      <c r="E727" s="311"/>
    </row>
    <row r="728">
      <c r="A728" s="312"/>
      <c r="E728" s="311"/>
    </row>
    <row r="729">
      <c r="A729" s="312"/>
      <c r="E729" s="311"/>
    </row>
    <row r="730">
      <c r="A730" s="312"/>
      <c r="E730" s="311"/>
    </row>
    <row r="731">
      <c r="A731" s="312"/>
      <c r="E731" s="311"/>
    </row>
    <row r="732">
      <c r="A732" s="312"/>
      <c r="E732" s="311"/>
    </row>
    <row r="733">
      <c r="A733" s="312"/>
      <c r="E733" s="311"/>
    </row>
    <row r="734">
      <c r="A734" s="312"/>
      <c r="E734" s="311"/>
    </row>
    <row r="735">
      <c r="A735" s="312"/>
      <c r="E735" s="311"/>
    </row>
    <row r="736">
      <c r="A736" s="312"/>
      <c r="E736" s="311"/>
    </row>
    <row r="737">
      <c r="A737" s="312"/>
      <c r="E737" s="311"/>
    </row>
    <row r="738">
      <c r="A738" s="312"/>
      <c r="E738" s="311"/>
    </row>
    <row r="739">
      <c r="A739" s="312"/>
      <c r="E739" s="311"/>
    </row>
    <row r="740">
      <c r="A740" s="312"/>
      <c r="E740" s="311"/>
    </row>
    <row r="741">
      <c r="A741" s="312"/>
      <c r="E741" s="311"/>
    </row>
    <row r="742">
      <c r="A742" s="312"/>
      <c r="E742" s="311"/>
    </row>
    <row r="743">
      <c r="A743" s="312"/>
      <c r="E743" s="311"/>
    </row>
    <row r="744">
      <c r="A744" s="312"/>
      <c r="E744" s="311"/>
    </row>
    <row r="745">
      <c r="A745" s="312"/>
      <c r="E745" s="311"/>
    </row>
    <row r="746">
      <c r="A746" s="312"/>
      <c r="E746" s="311"/>
    </row>
    <row r="747">
      <c r="A747" s="312"/>
      <c r="E747" s="311"/>
    </row>
    <row r="748">
      <c r="A748" s="312"/>
      <c r="E748" s="311"/>
    </row>
    <row r="749">
      <c r="A749" s="312"/>
      <c r="E749" s="311"/>
    </row>
    <row r="750">
      <c r="A750" s="312"/>
      <c r="E750" s="311"/>
    </row>
    <row r="751">
      <c r="A751" s="312"/>
      <c r="E751" s="311"/>
    </row>
    <row r="752">
      <c r="A752" s="312"/>
      <c r="E752" s="311"/>
    </row>
    <row r="753">
      <c r="A753" s="312"/>
      <c r="E753" s="311"/>
    </row>
    <row r="754">
      <c r="A754" s="312"/>
      <c r="E754" s="311"/>
    </row>
    <row r="755">
      <c r="A755" s="312"/>
      <c r="E755" s="311"/>
    </row>
    <row r="756">
      <c r="A756" s="312"/>
      <c r="E756" s="311"/>
    </row>
    <row r="757">
      <c r="A757" s="312"/>
      <c r="E757" s="311"/>
    </row>
    <row r="758">
      <c r="A758" s="312"/>
      <c r="E758" s="311"/>
    </row>
    <row r="759">
      <c r="A759" s="312"/>
      <c r="E759" s="311"/>
    </row>
    <row r="760">
      <c r="A760" s="312"/>
      <c r="E760" s="311"/>
    </row>
    <row r="761">
      <c r="A761" s="312"/>
      <c r="E761" s="311"/>
    </row>
    <row r="762">
      <c r="A762" s="312"/>
      <c r="E762" s="311"/>
    </row>
    <row r="763">
      <c r="A763" s="312"/>
      <c r="E763" s="311"/>
    </row>
    <row r="764">
      <c r="A764" s="312"/>
      <c r="E764" s="311"/>
    </row>
    <row r="765">
      <c r="A765" s="312"/>
      <c r="E765" s="311"/>
    </row>
    <row r="766">
      <c r="A766" s="312"/>
      <c r="E766" s="311"/>
    </row>
    <row r="767">
      <c r="A767" s="312"/>
      <c r="E767" s="311"/>
    </row>
    <row r="768">
      <c r="A768" s="312"/>
      <c r="E768" s="311"/>
    </row>
    <row r="769">
      <c r="A769" s="312"/>
      <c r="E769" s="311"/>
    </row>
    <row r="770">
      <c r="A770" s="312"/>
      <c r="E770" s="311"/>
    </row>
    <row r="771">
      <c r="A771" s="312"/>
      <c r="E771" s="311"/>
    </row>
    <row r="772">
      <c r="A772" s="312"/>
      <c r="E772" s="311"/>
    </row>
    <row r="773">
      <c r="A773" s="312"/>
      <c r="E773" s="311"/>
    </row>
    <row r="774">
      <c r="A774" s="312"/>
      <c r="E774" s="311"/>
    </row>
    <row r="775">
      <c r="A775" s="312"/>
      <c r="E775" s="311"/>
    </row>
    <row r="776">
      <c r="A776" s="312"/>
      <c r="E776" s="311"/>
    </row>
    <row r="777">
      <c r="A777" s="312"/>
      <c r="E777" s="311"/>
    </row>
    <row r="778">
      <c r="A778" s="312"/>
      <c r="E778" s="311"/>
    </row>
    <row r="779">
      <c r="A779" s="312"/>
      <c r="E779" s="311"/>
    </row>
    <row r="780">
      <c r="A780" s="312"/>
      <c r="E780" s="311"/>
    </row>
    <row r="781">
      <c r="A781" s="312"/>
      <c r="E781" s="311"/>
    </row>
    <row r="782">
      <c r="A782" s="312"/>
      <c r="E782" s="311"/>
    </row>
    <row r="783">
      <c r="A783" s="312"/>
      <c r="E783" s="311"/>
    </row>
    <row r="784">
      <c r="A784" s="312"/>
      <c r="E784" s="311"/>
    </row>
    <row r="785">
      <c r="A785" s="312"/>
      <c r="E785" s="311"/>
    </row>
    <row r="786">
      <c r="A786" s="312"/>
      <c r="E786" s="311"/>
    </row>
    <row r="787">
      <c r="A787" s="312"/>
      <c r="E787" s="311"/>
    </row>
    <row r="788">
      <c r="A788" s="312"/>
      <c r="E788" s="311"/>
    </row>
    <row r="789">
      <c r="A789" s="312"/>
      <c r="E789" s="311"/>
    </row>
    <row r="790">
      <c r="A790" s="312"/>
      <c r="E790" s="311"/>
    </row>
    <row r="791">
      <c r="A791" s="312"/>
      <c r="E791" s="311"/>
    </row>
    <row r="792">
      <c r="A792" s="312"/>
      <c r="E792" s="311"/>
    </row>
    <row r="793">
      <c r="A793" s="312"/>
      <c r="E793" s="311"/>
    </row>
    <row r="794">
      <c r="A794" s="312"/>
      <c r="E794" s="311"/>
    </row>
    <row r="795">
      <c r="A795" s="312"/>
      <c r="E795" s="311"/>
    </row>
    <row r="796">
      <c r="A796" s="312"/>
      <c r="E796" s="311"/>
    </row>
    <row r="797">
      <c r="A797" s="312"/>
      <c r="E797" s="311"/>
    </row>
    <row r="798">
      <c r="A798" s="312"/>
      <c r="E798" s="311"/>
    </row>
    <row r="799">
      <c r="A799" s="312"/>
      <c r="E799" s="311"/>
    </row>
    <row r="800">
      <c r="A800" s="312"/>
      <c r="E800" s="311"/>
    </row>
    <row r="801">
      <c r="A801" s="312"/>
      <c r="E801" s="311"/>
    </row>
    <row r="802">
      <c r="A802" s="312"/>
      <c r="E802" s="311"/>
    </row>
    <row r="803">
      <c r="A803" s="312"/>
      <c r="E803" s="311"/>
    </row>
    <row r="804">
      <c r="A804" s="312"/>
      <c r="E804" s="311"/>
    </row>
    <row r="805">
      <c r="A805" s="312"/>
      <c r="E805" s="311"/>
    </row>
    <row r="806">
      <c r="A806" s="312"/>
      <c r="E806" s="311"/>
    </row>
    <row r="807">
      <c r="A807" s="312"/>
      <c r="E807" s="311"/>
    </row>
    <row r="808">
      <c r="A808" s="312"/>
      <c r="E808" s="311"/>
    </row>
    <row r="809">
      <c r="A809" s="312"/>
      <c r="E809" s="311"/>
    </row>
    <row r="810">
      <c r="A810" s="312"/>
      <c r="E810" s="311"/>
    </row>
    <row r="811">
      <c r="A811" s="312"/>
      <c r="E811" s="311"/>
    </row>
    <row r="812">
      <c r="A812" s="312"/>
      <c r="E812" s="311"/>
    </row>
    <row r="813">
      <c r="A813" s="312"/>
      <c r="E813" s="311"/>
    </row>
    <row r="814">
      <c r="A814" s="312"/>
      <c r="E814" s="311"/>
    </row>
    <row r="815">
      <c r="A815" s="312"/>
      <c r="E815" s="311"/>
    </row>
    <row r="816">
      <c r="A816" s="312"/>
      <c r="E816" s="311"/>
    </row>
    <row r="817">
      <c r="A817" s="312"/>
      <c r="E817" s="311"/>
    </row>
    <row r="818">
      <c r="A818" s="312"/>
      <c r="E818" s="311"/>
    </row>
    <row r="819">
      <c r="A819" s="312"/>
      <c r="E819" s="311"/>
    </row>
    <row r="820">
      <c r="A820" s="312"/>
      <c r="E820" s="311"/>
    </row>
    <row r="821">
      <c r="A821" s="312"/>
      <c r="E821" s="311"/>
    </row>
    <row r="822">
      <c r="A822" s="312"/>
      <c r="E822" s="311"/>
    </row>
    <row r="823">
      <c r="A823" s="312"/>
      <c r="E823" s="311"/>
    </row>
    <row r="824">
      <c r="A824" s="312"/>
      <c r="E824" s="311"/>
    </row>
    <row r="825">
      <c r="A825" s="312"/>
      <c r="E825" s="311"/>
    </row>
    <row r="826">
      <c r="A826" s="312"/>
      <c r="E826" s="311"/>
    </row>
    <row r="827">
      <c r="A827" s="312"/>
      <c r="E827" s="311"/>
    </row>
    <row r="828">
      <c r="A828" s="312"/>
      <c r="E828" s="311"/>
    </row>
    <row r="829">
      <c r="A829" s="312"/>
      <c r="E829" s="311"/>
    </row>
    <row r="830">
      <c r="A830" s="312"/>
      <c r="E830" s="311"/>
    </row>
    <row r="831">
      <c r="A831" s="312"/>
      <c r="E831" s="311"/>
    </row>
    <row r="832">
      <c r="A832" s="312"/>
      <c r="E832" s="311"/>
    </row>
    <row r="833">
      <c r="A833" s="312"/>
      <c r="E833" s="311"/>
    </row>
    <row r="834">
      <c r="A834" s="312"/>
      <c r="E834" s="311"/>
    </row>
    <row r="835">
      <c r="A835" s="312"/>
      <c r="E835" s="311"/>
    </row>
    <row r="836">
      <c r="A836" s="312"/>
      <c r="E836" s="311"/>
    </row>
    <row r="837">
      <c r="A837" s="312"/>
      <c r="E837" s="311"/>
    </row>
    <row r="838">
      <c r="A838" s="312"/>
      <c r="E838" s="311"/>
    </row>
    <row r="839">
      <c r="A839" s="312"/>
      <c r="E839" s="311"/>
    </row>
    <row r="840">
      <c r="A840" s="312"/>
      <c r="E840" s="311"/>
    </row>
    <row r="841">
      <c r="A841" s="312"/>
      <c r="E841" s="311"/>
    </row>
    <row r="842">
      <c r="A842" s="312"/>
      <c r="E842" s="311"/>
    </row>
    <row r="843">
      <c r="A843" s="312"/>
      <c r="E843" s="311"/>
    </row>
    <row r="844">
      <c r="A844" s="312"/>
      <c r="E844" s="311"/>
    </row>
    <row r="845">
      <c r="A845" s="312"/>
      <c r="E845" s="311"/>
    </row>
    <row r="846">
      <c r="A846" s="312"/>
      <c r="E846" s="311"/>
    </row>
    <row r="847">
      <c r="A847" s="312"/>
      <c r="E847" s="311"/>
    </row>
    <row r="848">
      <c r="A848" s="312"/>
      <c r="E848" s="311"/>
    </row>
    <row r="849">
      <c r="A849" s="312"/>
      <c r="E849" s="311"/>
    </row>
    <row r="850">
      <c r="A850" s="312"/>
      <c r="E850" s="311"/>
    </row>
    <row r="851">
      <c r="A851" s="312"/>
      <c r="E851" s="311"/>
    </row>
    <row r="852">
      <c r="A852" s="312"/>
      <c r="E852" s="311"/>
    </row>
    <row r="853">
      <c r="A853" s="312"/>
      <c r="E853" s="311"/>
    </row>
    <row r="854">
      <c r="A854" s="312"/>
      <c r="E854" s="311"/>
    </row>
    <row r="855">
      <c r="A855" s="312"/>
      <c r="E855" s="311"/>
    </row>
    <row r="856">
      <c r="A856" s="312"/>
      <c r="E856" s="311"/>
    </row>
    <row r="857">
      <c r="A857" s="312"/>
      <c r="E857" s="311"/>
    </row>
    <row r="858">
      <c r="A858" s="312"/>
      <c r="E858" s="311"/>
    </row>
    <row r="859">
      <c r="A859" s="312"/>
      <c r="E859" s="311"/>
    </row>
    <row r="860">
      <c r="A860" s="312"/>
      <c r="E860" s="311"/>
    </row>
    <row r="861">
      <c r="A861" s="312"/>
      <c r="E861" s="311"/>
    </row>
    <row r="862">
      <c r="A862" s="312"/>
      <c r="E862" s="311"/>
    </row>
    <row r="863">
      <c r="A863" s="312"/>
      <c r="E863" s="311"/>
    </row>
    <row r="864">
      <c r="A864" s="312"/>
      <c r="E864" s="311"/>
    </row>
    <row r="865">
      <c r="A865" s="312"/>
      <c r="E865" s="311"/>
    </row>
    <row r="866">
      <c r="A866" s="312"/>
      <c r="E866" s="311"/>
    </row>
    <row r="867">
      <c r="A867" s="312"/>
      <c r="E867" s="311"/>
    </row>
    <row r="868">
      <c r="A868" s="312"/>
      <c r="E868" s="311"/>
    </row>
    <row r="869">
      <c r="A869" s="312"/>
      <c r="E869" s="311"/>
    </row>
    <row r="870">
      <c r="A870" s="312"/>
      <c r="E870" s="311"/>
    </row>
    <row r="871">
      <c r="A871" s="312"/>
      <c r="E871" s="311"/>
    </row>
    <row r="872">
      <c r="A872" s="312"/>
      <c r="E872" s="311"/>
    </row>
    <row r="873">
      <c r="A873" s="312"/>
      <c r="E873" s="311"/>
    </row>
    <row r="874">
      <c r="A874" s="312"/>
      <c r="E874" s="311"/>
    </row>
    <row r="875">
      <c r="A875" s="312"/>
      <c r="E875" s="311"/>
    </row>
    <row r="876">
      <c r="A876" s="312"/>
      <c r="E876" s="311"/>
    </row>
    <row r="877">
      <c r="A877" s="312"/>
      <c r="E877" s="311"/>
    </row>
    <row r="878">
      <c r="A878" s="312"/>
      <c r="E878" s="311"/>
    </row>
    <row r="879">
      <c r="A879" s="312"/>
      <c r="E879" s="311"/>
    </row>
    <row r="880">
      <c r="A880" s="312"/>
      <c r="E880" s="311"/>
    </row>
    <row r="881">
      <c r="A881" s="312"/>
      <c r="E881" s="311"/>
    </row>
    <row r="882">
      <c r="A882" s="312"/>
      <c r="E882" s="311"/>
    </row>
    <row r="883">
      <c r="A883" s="312"/>
      <c r="E883" s="311"/>
    </row>
    <row r="884">
      <c r="A884" s="312"/>
      <c r="E884" s="311"/>
    </row>
    <row r="885">
      <c r="A885" s="312"/>
      <c r="E885" s="311"/>
    </row>
    <row r="886">
      <c r="A886" s="312"/>
      <c r="E886" s="311"/>
    </row>
    <row r="887">
      <c r="A887" s="312"/>
      <c r="E887" s="311"/>
    </row>
    <row r="888">
      <c r="A888" s="312"/>
      <c r="E888" s="311"/>
    </row>
    <row r="889">
      <c r="A889" s="312"/>
      <c r="E889" s="311"/>
    </row>
    <row r="890">
      <c r="A890" s="312"/>
      <c r="E890" s="311"/>
    </row>
    <row r="891">
      <c r="A891" s="312"/>
      <c r="E891" s="311"/>
    </row>
    <row r="892">
      <c r="A892" s="312"/>
      <c r="E892" s="311"/>
    </row>
    <row r="893">
      <c r="A893" s="312"/>
      <c r="E893" s="311"/>
    </row>
    <row r="894">
      <c r="A894" s="312"/>
      <c r="E894" s="311"/>
    </row>
    <row r="895">
      <c r="A895" s="312"/>
      <c r="E895" s="311"/>
    </row>
    <row r="896">
      <c r="A896" s="312"/>
      <c r="E896" s="311"/>
    </row>
    <row r="897">
      <c r="A897" s="312"/>
      <c r="E897" s="311"/>
    </row>
    <row r="898">
      <c r="A898" s="312"/>
      <c r="E898" s="311"/>
    </row>
    <row r="899">
      <c r="A899" s="312"/>
      <c r="E899" s="311"/>
    </row>
    <row r="900">
      <c r="A900" s="312"/>
      <c r="E900" s="311"/>
    </row>
    <row r="901">
      <c r="A901" s="312"/>
      <c r="E901" s="311"/>
    </row>
    <row r="902">
      <c r="A902" s="312"/>
      <c r="E902" s="311"/>
    </row>
    <row r="903">
      <c r="A903" s="312"/>
      <c r="E903" s="311"/>
    </row>
    <row r="904">
      <c r="A904" s="312"/>
      <c r="E904" s="311"/>
    </row>
    <row r="905">
      <c r="A905" s="312"/>
      <c r="E905" s="311"/>
    </row>
    <row r="906">
      <c r="A906" s="312"/>
      <c r="E906" s="311"/>
    </row>
    <row r="907">
      <c r="A907" s="312"/>
      <c r="E907" s="311"/>
    </row>
    <row r="908">
      <c r="A908" s="312"/>
      <c r="E908" s="311"/>
    </row>
    <row r="909">
      <c r="A909" s="312"/>
      <c r="E909" s="311"/>
    </row>
    <row r="910">
      <c r="A910" s="312"/>
      <c r="E910" s="311"/>
    </row>
    <row r="911">
      <c r="A911" s="312"/>
      <c r="E911" s="311"/>
    </row>
    <row r="912">
      <c r="A912" s="312"/>
      <c r="E912" s="311"/>
    </row>
    <row r="913">
      <c r="A913" s="312"/>
      <c r="E913" s="311"/>
    </row>
    <row r="914">
      <c r="A914" s="312"/>
      <c r="E914" s="311"/>
    </row>
    <row r="915">
      <c r="A915" s="312"/>
      <c r="E915" s="311"/>
    </row>
    <row r="916">
      <c r="A916" s="312"/>
      <c r="E916" s="311"/>
    </row>
    <row r="917">
      <c r="A917" s="312"/>
      <c r="E917" s="311"/>
    </row>
    <row r="918">
      <c r="A918" s="312"/>
      <c r="E918" s="311"/>
    </row>
    <row r="919">
      <c r="A919" s="312"/>
      <c r="E919" s="311"/>
    </row>
    <row r="920">
      <c r="A920" s="312"/>
      <c r="E920" s="311"/>
    </row>
    <row r="921">
      <c r="A921" s="312"/>
      <c r="E921" s="311"/>
    </row>
    <row r="922">
      <c r="A922" s="312"/>
      <c r="E922" s="311"/>
    </row>
    <row r="923">
      <c r="A923" s="312"/>
      <c r="E923" s="311"/>
    </row>
    <row r="924">
      <c r="A924" s="312"/>
      <c r="E924" s="311"/>
    </row>
    <row r="925">
      <c r="A925" s="312"/>
      <c r="E925" s="311"/>
    </row>
    <row r="926">
      <c r="A926" s="312"/>
      <c r="E926" s="311"/>
    </row>
    <row r="927">
      <c r="A927" s="312"/>
      <c r="E927" s="311"/>
    </row>
    <row r="928">
      <c r="A928" s="312"/>
      <c r="E928" s="311"/>
    </row>
    <row r="929">
      <c r="A929" s="312"/>
      <c r="E929" s="311"/>
    </row>
    <row r="930">
      <c r="A930" s="312"/>
      <c r="E930" s="311"/>
    </row>
    <row r="931">
      <c r="A931" s="312"/>
      <c r="E931" s="311"/>
    </row>
    <row r="932">
      <c r="A932" s="312"/>
      <c r="E932" s="311"/>
    </row>
    <row r="933">
      <c r="A933" s="312"/>
      <c r="E933" s="311"/>
    </row>
    <row r="934">
      <c r="A934" s="312"/>
      <c r="E934" s="311"/>
    </row>
    <row r="935">
      <c r="A935" s="312"/>
      <c r="E935" s="311"/>
    </row>
    <row r="936">
      <c r="A936" s="312"/>
      <c r="E936" s="311"/>
    </row>
    <row r="937">
      <c r="A937" s="312"/>
      <c r="E937" s="311"/>
    </row>
    <row r="938">
      <c r="A938" s="312"/>
      <c r="E938" s="311"/>
    </row>
    <row r="939">
      <c r="A939" s="312"/>
      <c r="E939" s="311"/>
    </row>
    <row r="940">
      <c r="A940" s="312"/>
      <c r="E940" s="311"/>
    </row>
    <row r="941">
      <c r="A941" s="312"/>
      <c r="E941" s="311"/>
    </row>
    <row r="942">
      <c r="A942" s="312"/>
      <c r="E942" s="311"/>
    </row>
    <row r="943">
      <c r="A943" s="312"/>
      <c r="E943" s="311"/>
    </row>
    <row r="944">
      <c r="A944" s="312"/>
      <c r="E944" s="311"/>
    </row>
    <row r="945">
      <c r="A945" s="312"/>
      <c r="E945" s="311"/>
    </row>
    <row r="946">
      <c r="A946" s="312"/>
      <c r="E946" s="311"/>
    </row>
    <row r="947">
      <c r="A947" s="312"/>
      <c r="E947" s="311"/>
    </row>
    <row r="948">
      <c r="A948" s="312"/>
      <c r="E948" s="311"/>
    </row>
    <row r="949">
      <c r="A949" s="312"/>
      <c r="E949" s="311"/>
    </row>
    <row r="950">
      <c r="A950" s="312"/>
      <c r="E950" s="311"/>
    </row>
    <row r="951">
      <c r="A951" s="312"/>
      <c r="E951" s="311"/>
    </row>
    <row r="952">
      <c r="A952" s="312"/>
      <c r="E952" s="311"/>
    </row>
    <row r="953">
      <c r="A953" s="312"/>
      <c r="E953" s="311"/>
    </row>
    <row r="954">
      <c r="A954" s="312"/>
      <c r="E954" s="311"/>
    </row>
    <row r="955">
      <c r="A955" s="312"/>
      <c r="E955" s="311"/>
    </row>
    <row r="956">
      <c r="A956" s="312"/>
      <c r="E956" s="311"/>
    </row>
    <row r="957">
      <c r="A957" s="312"/>
      <c r="E957" s="311"/>
    </row>
    <row r="958">
      <c r="A958" s="312"/>
      <c r="E958" s="311"/>
    </row>
    <row r="959">
      <c r="A959" s="312"/>
      <c r="E959" s="311"/>
    </row>
    <row r="960">
      <c r="A960" s="312"/>
      <c r="E960" s="311"/>
    </row>
    <row r="961">
      <c r="A961" s="312"/>
      <c r="E961" s="311"/>
    </row>
    <row r="962">
      <c r="A962" s="312"/>
      <c r="E962" s="311"/>
    </row>
    <row r="963">
      <c r="A963" s="312"/>
      <c r="E963" s="311"/>
    </row>
    <row r="964">
      <c r="A964" s="312"/>
      <c r="E964" s="311"/>
    </row>
    <row r="965">
      <c r="A965" s="312"/>
      <c r="E965" s="311"/>
    </row>
    <row r="966">
      <c r="A966" s="312"/>
      <c r="E966" s="311"/>
    </row>
    <row r="967">
      <c r="A967" s="312"/>
      <c r="E967" s="311"/>
    </row>
    <row r="968">
      <c r="A968" s="312"/>
      <c r="E968" s="311"/>
    </row>
  </sheetData>
  <hyperlinks>
    <hyperlink r:id="rId1" ref="E1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3" t="s">
        <v>412</v>
      </c>
    </row>
    <row r="2">
      <c r="A2" s="73" t="s">
        <v>419</v>
      </c>
    </row>
    <row r="3">
      <c r="A3" s="73" t="s">
        <v>419</v>
      </c>
    </row>
    <row r="4">
      <c r="A4" s="99"/>
    </row>
    <row r="5">
      <c r="A5" s="242" t="s">
        <v>356</v>
      </c>
    </row>
    <row r="6">
      <c r="A6" s="89" t="s">
        <v>360</v>
      </c>
    </row>
    <row r="7">
      <c r="A7" s="89" t="s">
        <v>360</v>
      </c>
    </row>
    <row r="8">
      <c r="A8" s="205" t="s">
        <v>364</v>
      </c>
    </row>
    <row r="9">
      <c r="A9" s="205" t="s">
        <v>364</v>
      </c>
    </row>
    <row r="10">
      <c r="A10" s="206" t="s">
        <v>367</v>
      </c>
    </row>
    <row r="11">
      <c r="A11" s="206" t="s">
        <v>367</v>
      </c>
    </row>
    <row r="12">
      <c r="A12" s="177" t="s">
        <v>327</v>
      </c>
    </row>
    <row r="13">
      <c r="A13" s="177" t="s">
        <v>327</v>
      </c>
    </row>
    <row r="14">
      <c r="A14" s="73" t="s">
        <v>370</v>
      </c>
    </row>
    <row r="15">
      <c r="A15" s="73" t="s">
        <v>370</v>
      </c>
    </row>
    <row r="16">
      <c r="A16" s="73" t="s">
        <v>350</v>
      </c>
    </row>
    <row r="17">
      <c r="A17" s="73" t="s">
        <v>330</v>
      </c>
    </row>
    <row r="18">
      <c r="A18" s="73" t="s">
        <v>334</v>
      </c>
    </row>
    <row r="19">
      <c r="A19" s="73" t="s">
        <v>334</v>
      </c>
    </row>
    <row r="20">
      <c r="A20" s="73" t="s">
        <v>374</v>
      </c>
    </row>
    <row r="21">
      <c r="A21" s="73" t="s">
        <v>374</v>
      </c>
    </row>
    <row r="22">
      <c r="A22" s="73" t="s">
        <v>378</v>
      </c>
    </row>
    <row r="23">
      <c r="A23" s="73" t="s">
        <v>378</v>
      </c>
    </row>
    <row r="24">
      <c r="A24" s="261" t="s">
        <v>478</v>
      </c>
    </row>
    <row r="25">
      <c r="A25" s="63" t="s">
        <v>732</v>
      </c>
    </row>
    <row r="26">
      <c r="A26" s="73" t="s">
        <v>374</v>
      </c>
    </row>
    <row r="27">
      <c r="A27" s="73" t="s">
        <v>374</v>
      </c>
    </row>
    <row r="28">
      <c r="A28" s="73"/>
    </row>
    <row r="29">
      <c r="A29" s="73" t="s">
        <v>381</v>
      </c>
    </row>
    <row r="30">
      <c r="A30" s="177" t="s">
        <v>337</v>
      </c>
    </row>
    <row r="31">
      <c r="A31" s="63" t="s">
        <v>477</v>
      </c>
    </row>
    <row r="32">
      <c r="A32" s="269" t="s">
        <v>385</v>
      </c>
    </row>
    <row r="33">
      <c r="A33" s="269" t="s">
        <v>385</v>
      </c>
    </row>
    <row r="34">
      <c r="A34" s="73" t="s">
        <v>388</v>
      </c>
    </row>
    <row r="35">
      <c r="A35" s="73" t="s">
        <v>388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25"/>
    <col customWidth="1" min="2" max="2" width="50.38"/>
    <col customWidth="1" min="3" max="3" width="49.75"/>
  </cols>
  <sheetData>
    <row r="1">
      <c r="A1" s="313" t="s">
        <v>351</v>
      </c>
      <c r="B1" s="103" t="s">
        <v>667</v>
      </c>
      <c r="D1" s="188" t="str">
        <f t="shared" ref="D1:D40" si="1">CONCATENATE(A1," ( ",B1,",",C1," ) ")</f>
        <v>Anand Singhai ( Bridging Industry-Academic Gap, ) </v>
      </c>
    </row>
    <row r="2">
      <c r="A2" s="313" t="s">
        <v>654</v>
      </c>
      <c r="B2" s="314" t="s">
        <v>653</v>
      </c>
      <c r="D2" s="188" t="str">
        <f t="shared" si="1"/>
        <v>Dr. Anil Dutta Mishra ( Women Empowerment, ) </v>
      </c>
    </row>
    <row r="3">
      <c r="A3" s="315" t="s">
        <v>386</v>
      </c>
      <c r="B3" s="313" t="s">
        <v>747</v>
      </c>
      <c r="D3" s="188" t="str">
        <f t="shared" si="1"/>
        <v>Dr. Arun Sidram Kharat ( Good Publication Practics : UGC CARE, ) </v>
      </c>
    </row>
    <row r="4">
      <c r="A4" s="316" t="s">
        <v>633</v>
      </c>
      <c r="B4" s="317" t="s">
        <v>818</v>
      </c>
      <c r="C4" s="317" t="s">
        <v>640</v>
      </c>
      <c r="D4" s="188" t="str">
        <f t="shared" si="1"/>
        <v>Dr. Deepak Bisla  ( MOODLE registration and MOODLE App installation,Designing MOOCs through MOODLE: working with Assessment ) </v>
      </c>
    </row>
    <row r="5">
      <c r="A5" s="315" t="s">
        <v>375</v>
      </c>
      <c r="B5" s="318" t="s">
        <v>720</v>
      </c>
      <c r="C5" s="318" t="s">
        <v>723</v>
      </c>
      <c r="D5" s="188" t="str">
        <f t="shared" si="1"/>
        <v>Dr. Himanshu Pandey ( Constitutional Values,Fundamental Duties and Education,Human Rights ) </v>
      </c>
    </row>
    <row r="6">
      <c r="A6" s="316" t="s">
        <v>619</v>
      </c>
      <c r="B6" s="317" t="s">
        <v>819</v>
      </c>
      <c r="C6" s="319" t="s">
        <v>624</v>
      </c>
      <c r="D6" s="188" t="str">
        <f t="shared" si="1"/>
        <v>Dr. Joshith.V.P. ( Video creation and video editing,E-assessment ) </v>
      </c>
    </row>
    <row r="7">
      <c r="A7" s="103" t="s">
        <v>389</v>
      </c>
      <c r="B7" s="314" t="s">
        <v>734</v>
      </c>
      <c r="C7" s="104"/>
      <c r="D7" s="188" t="str">
        <f t="shared" si="1"/>
        <v>Dr. Kamal Sethi  ( Mendaley, ) </v>
      </c>
    </row>
    <row r="8">
      <c r="A8" s="103" t="s">
        <v>709</v>
      </c>
      <c r="B8" s="320" t="s">
        <v>708</v>
      </c>
      <c r="C8" s="319" t="s">
        <v>672</v>
      </c>
      <c r="D8" s="188" t="str">
        <f t="shared" si="1"/>
        <v>Dr. Karunesh Saxena ( Higher Education and its eco system,Choice Based Credit System ) </v>
      </c>
    </row>
    <row r="9">
      <c r="A9" s="313" t="s">
        <v>275</v>
      </c>
      <c r="B9" s="314" t="s">
        <v>660</v>
      </c>
      <c r="C9" s="314" t="s">
        <v>666</v>
      </c>
      <c r="D9" s="188" t="str">
        <f t="shared" si="1"/>
        <v>Dr. Krishna Kant Gupta ( Teaching-Learning and Evaluation  ,Mentoring   ) </v>
      </c>
    </row>
    <row r="10">
      <c r="A10" s="315" t="s">
        <v>649</v>
      </c>
      <c r="B10" s="318" t="s">
        <v>648</v>
      </c>
      <c r="C10" s="318" t="s">
        <v>687</v>
      </c>
      <c r="D10" s="188" t="str">
        <f t="shared" si="1"/>
        <v>Dr. Manish Sitlani,  ( Career Planning for College Teachers under UGC Regulation 2018,Service conditions for college teachers in the light of UGC regulation 2018 ) </v>
      </c>
    </row>
    <row r="11">
      <c r="A11" s="321" t="s">
        <v>335</v>
      </c>
      <c r="B11" s="321" t="s">
        <v>736</v>
      </c>
      <c r="C11" s="104"/>
      <c r="D11" s="188" t="str">
        <f t="shared" si="1"/>
        <v>Dr. Markanday Ahuja ( Self Management, ) </v>
      </c>
    </row>
    <row r="12">
      <c r="A12" s="313" t="s">
        <v>285</v>
      </c>
      <c r="B12" s="322" t="s">
        <v>657</v>
      </c>
      <c r="D12" s="188" t="str">
        <f t="shared" si="1"/>
        <v>Dr. P.N. Mishra ( Team Buildimng Techniques from Mahabharata  , ) </v>
      </c>
    </row>
    <row r="13">
      <c r="A13" s="316" t="s">
        <v>258</v>
      </c>
      <c r="B13" s="317" t="s">
        <v>820</v>
      </c>
      <c r="D13" s="188" t="str">
        <f t="shared" si="1"/>
        <v>Dr. Pradeep Mishra ( Open Educational Resources, ) </v>
      </c>
    </row>
    <row r="14">
      <c r="A14" s="323" t="s">
        <v>365</v>
      </c>
      <c r="B14" s="103" t="s">
        <v>821</v>
      </c>
      <c r="D14" s="188" t="str">
        <f t="shared" si="1"/>
        <v>Dr. Prateek Maheshwari (  Strategies for Teachers to Keep updated with Academic Development , ) </v>
      </c>
    </row>
    <row r="15">
      <c r="A15" s="323" t="s">
        <v>681</v>
      </c>
      <c r="B15" s="314" t="s">
        <v>680</v>
      </c>
      <c r="D15" s="188" t="str">
        <f t="shared" si="1"/>
        <v>Dr. Pratima Jain  ( OBE and attainment of POs, PSOs , ) </v>
      </c>
    </row>
    <row r="16">
      <c r="A16" s="103" t="s">
        <v>354</v>
      </c>
      <c r="B16" s="317" t="s">
        <v>691</v>
      </c>
      <c r="C16" s="104"/>
      <c r="D16" s="188" t="str">
        <f t="shared" si="1"/>
        <v>Dr. Rakesh Bhandari ( Sustainable Development Goals, ) </v>
      </c>
    </row>
    <row r="17">
      <c r="A17" s="313" t="s">
        <v>306</v>
      </c>
      <c r="B17" s="322" t="s">
        <v>641</v>
      </c>
      <c r="D17" s="188" t="str">
        <f t="shared" si="1"/>
        <v>Dr. Ravi Ahuja ( Skill Development and Incubation  , ) </v>
      </c>
    </row>
    <row r="18">
      <c r="A18" s="324" t="s">
        <v>361</v>
      </c>
      <c r="B18" s="103" t="s">
        <v>696</v>
      </c>
      <c r="C18" s="320" t="s">
        <v>697</v>
      </c>
      <c r="D18" s="188" t="str">
        <f t="shared" si="1"/>
        <v>Dr. Sandeep Atre ( Personality Development of Students,Adjustment Problem Among Students ) </v>
      </c>
    </row>
    <row r="19">
      <c r="A19" s="321" t="s">
        <v>429</v>
      </c>
      <c r="B19" s="321" t="s">
        <v>612</v>
      </c>
      <c r="D19" s="188" t="str">
        <f t="shared" si="1"/>
        <v>Dr. Shaligram Prajapat ( Google Site, ) </v>
      </c>
    </row>
    <row r="20">
      <c r="A20" s="314" t="s">
        <v>432</v>
      </c>
      <c r="B20" s="314" t="s">
        <v>674</v>
      </c>
      <c r="D20" s="188" t="str">
        <f t="shared" si="1"/>
        <v>Dr. Shama Hamdani, ( Technology addiction: Impact on Student's mental Health , ) </v>
      </c>
    </row>
    <row r="21">
      <c r="A21" s="323" t="s">
        <v>382</v>
      </c>
      <c r="B21" s="314" t="s">
        <v>743</v>
      </c>
      <c r="C21" s="104"/>
      <c r="D21" s="188" t="str">
        <f t="shared" si="1"/>
        <v>Dr. Shayam Singh Inda ( Revised Assessment and Accreditation Framework, ) </v>
      </c>
    </row>
    <row r="22">
      <c r="A22" s="315" t="s">
        <v>357</v>
      </c>
      <c r="B22" s="318" t="s">
        <v>693</v>
      </c>
      <c r="C22" s="318" t="s">
        <v>695</v>
      </c>
      <c r="D22" s="188" t="str">
        <f t="shared" si="1"/>
        <v>Dr. Shefali Nagpal,  ( Strategic Planning in Higher Education,Challenges and Opportunities in Indian Higher Education ) </v>
      </c>
    </row>
    <row r="23">
      <c r="A23" s="325" t="s">
        <v>443</v>
      </c>
      <c r="B23" s="326" t="s">
        <v>651</v>
      </c>
      <c r="D23" s="188" t="str">
        <f t="shared" si="1"/>
        <v>Dr. Tushar Banerjee (            Plagiarism Detection and its avoidance, ) </v>
      </c>
    </row>
    <row r="24">
      <c r="A24" s="327" t="s">
        <v>272</v>
      </c>
      <c r="B24" s="328" t="s">
        <v>663</v>
      </c>
      <c r="C24" s="320" t="s">
        <v>665</v>
      </c>
      <c r="D24" s="188" t="str">
        <f t="shared" si="1"/>
        <v>Dr. Vinita Saluja ( Effective Comunication Skills  ,Effective Presentation Skills ) </v>
      </c>
    </row>
    <row r="25">
      <c r="A25" s="323" t="s">
        <v>371</v>
      </c>
      <c r="B25" s="314" t="s">
        <v>718</v>
      </c>
      <c r="C25" s="320" t="s">
        <v>733</v>
      </c>
      <c r="D25" s="188" t="str">
        <f t="shared" si="1"/>
        <v>Dr. Vipul Vyas ( Why EQ matters more than IQ,Expanding emotional intellengce ) </v>
      </c>
    </row>
    <row r="26">
      <c r="A26" s="321" t="s">
        <v>629</v>
      </c>
      <c r="B26" s="319" t="s">
        <v>628</v>
      </c>
      <c r="D26" s="188" t="str">
        <f t="shared" si="1"/>
        <v>Dr. Wasim Khan ( Formulation of Research Proposal, ) </v>
      </c>
    </row>
    <row r="27">
      <c r="A27" s="103" t="s">
        <v>278</v>
      </c>
      <c r="B27" s="329" t="s">
        <v>683</v>
      </c>
      <c r="D27" s="188" t="str">
        <f t="shared" si="1"/>
        <v>Dr. Y. Narsimhulu ( Blended Learning: A new normal in Higher Education, ) </v>
      </c>
    </row>
    <row r="28">
      <c r="A28" s="316" t="s">
        <v>637</v>
      </c>
      <c r="B28" s="330" t="s">
        <v>822</v>
      </c>
      <c r="C28" s="319" t="s">
        <v>639</v>
      </c>
      <c r="D28" s="188" t="str">
        <f t="shared" si="1"/>
        <v>Dr.C.B.Sharma  ( New Education Policy 2020,Role of Teachers in the implementation of NEP 2020 ) </v>
      </c>
    </row>
    <row r="29">
      <c r="A29" s="325" t="s">
        <v>368</v>
      </c>
      <c r="B29" s="103" t="s">
        <v>705</v>
      </c>
      <c r="C29" s="318" t="s">
        <v>707</v>
      </c>
      <c r="D29" s="188" t="str">
        <f t="shared" si="1"/>
        <v>Dr.Nisha Sidiqqui ( Stress Management,Time Management ) </v>
      </c>
    </row>
    <row r="30">
      <c r="A30" s="313" t="s">
        <v>291</v>
      </c>
      <c r="B30" s="319" t="s">
        <v>677</v>
      </c>
      <c r="D30" s="188" t="str">
        <f t="shared" si="1"/>
        <v>Mr. I.L.Narasimha Rao ( Cyber Security                                                                                                                , ) </v>
      </c>
    </row>
    <row r="31">
      <c r="A31" s="331" t="s">
        <v>468</v>
      </c>
      <c r="B31" s="313" t="s">
        <v>647</v>
      </c>
      <c r="D31" s="188" t="str">
        <f t="shared" si="1"/>
        <v>Mr. Shrigopal Jagtap ( Solid Waste Management the Indore Model, ) </v>
      </c>
    </row>
    <row r="32">
      <c r="A32" s="313" t="s">
        <v>669</v>
      </c>
      <c r="B32" s="332" t="s">
        <v>668</v>
      </c>
      <c r="D32" s="188" t="str">
        <f t="shared" si="1"/>
        <v>Mr. Sudhindra Mohan Sharma  ( Water Conservation and Sustainable Development , ) </v>
      </c>
    </row>
    <row r="33">
      <c r="A33" s="318" t="s">
        <v>283</v>
      </c>
      <c r="B33" s="333" t="s">
        <v>655</v>
      </c>
      <c r="C33" s="319" t="s">
        <v>659</v>
      </c>
      <c r="D33" s="188" t="str">
        <f t="shared" si="1"/>
        <v>Prof. Anand Kar ( Research Paper writing,Reference writing and Citations ) </v>
      </c>
    </row>
    <row r="34">
      <c r="A34" s="325" t="s">
        <v>712</v>
      </c>
      <c r="B34" s="334" t="s">
        <v>711</v>
      </c>
      <c r="D34" s="188" t="str">
        <f t="shared" si="1"/>
        <v>Prof. B Raja Shekhar ( NIRF, World Rankings, ) </v>
      </c>
    </row>
    <row r="35">
      <c r="A35" s="321" t="s">
        <v>263</v>
      </c>
      <c r="B35" s="314" t="s">
        <v>646</v>
      </c>
      <c r="D35" s="188" t="str">
        <f t="shared" si="1"/>
        <v>Prof. George Thomas ( Effective Lesson Plan with special reference to Bloom's Taxonomy , ) </v>
      </c>
    </row>
    <row r="36">
      <c r="A36" s="321" t="s">
        <v>324</v>
      </c>
      <c r="B36" s="319" t="s">
        <v>702</v>
      </c>
      <c r="C36" s="104"/>
      <c r="D36" s="188" t="str">
        <f t="shared" si="1"/>
        <v>Prof. Girishwar Misra ( Imperatives of Teaching Profession in the Present Era , ) </v>
      </c>
    </row>
    <row r="37">
      <c r="A37" s="316" t="s">
        <v>608</v>
      </c>
      <c r="B37" s="319" t="s">
        <v>607</v>
      </c>
      <c r="C37" s="319" t="s">
        <v>823</v>
      </c>
      <c r="D37" s="188" t="str">
        <f t="shared" si="1"/>
        <v>Prof. K. Srinivas  ( Building the Competencies of Teachers for Technology Enabled Teaching &amp; Learning : A practical Step by Step approach,Introduction to Open Education Resources &amp; Video Development Tools and Designing blended learning courses through MOODLE  ) </v>
      </c>
    </row>
    <row r="38">
      <c r="A38" s="325" t="s">
        <v>331</v>
      </c>
      <c r="B38" s="330" t="s">
        <v>714</v>
      </c>
      <c r="C38" s="319" t="s">
        <v>717</v>
      </c>
      <c r="D38" s="188" t="str">
        <f t="shared" si="1"/>
        <v>Prof. Mohammad Muzammil ( The Triangle in Indian HE :
Quantity, Quality and Equality,Financing of Higher Education ) </v>
      </c>
    </row>
    <row r="39">
      <c r="A39" s="335" t="s">
        <v>725</v>
      </c>
      <c r="B39" s="336" t="s">
        <v>724</v>
      </c>
      <c r="D39" s="188" t="str">
        <f t="shared" si="1"/>
        <v>Prof. S K Bawa ( Curriculum Development and NEP, ) </v>
      </c>
    </row>
    <row r="40">
      <c r="A40" s="316" t="s">
        <v>341</v>
      </c>
      <c r="B40" s="317" t="s">
        <v>603</v>
      </c>
      <c r="D40" s="188" t="str">
        <f t="shared" si="1"/>
        <v>Prof. Satish Batra ( Exhilarating Excellence, ) </v>
      </c>
    </row>
    <row r="41">
      <c r="A41" s="337" t="s">
        <v>338</v>
      </c>
      <c r="B41" s="338"/>
      <c r="D41" s="188" t="str">
        <f t="shared" ref="D41:D42" si="2">CONCATENATE(A41)</f>
        <v>Prof. Srinivas Gunta</v>
      </c>
    </row>
    <row r="42">
      <c r="A42" s="330" t="s">
        <v>824</v>
      </c>
      <c r="B42" s="338"/>
      <c r="D42" s="188" t="str">
        <f t="shared" si="2"/>
        <v>Mr. Sunny Raikwar </v>
      </c>
    </row>
    <row r="43">
      <c r="A43" s="318" t="s">
        <v>316</v>
      </c>
      <c r="B43" s="339"/>
      <c r="D43" s="188" t="str">
        <f t="shared" ref="D43:D46" si="3">CONCATENATE(A43," ( ",B43,",",C43," ) ")</f>
        <v>Dr. Laxman Shinde ( , ) </v>
      </c>
    </row>
    <row r="44">
      <c r="A44" s="318" t="s">
        <v>825</v>
      </c>
      <c r="B44" s="339"/>
      <c r="D44" s="188" t="str">
        <f t="shared" si="3"/>
        <v>Dr. Ashok Sharma ( , ) </v>
      </c>
    </row>
    <row r="45">
      <c r="A45" s="316"/>
      <c r="B45" s="339"/>
      <c r="C45" s="339"/>
      <c r="D45" s="188" t="str">
        <f t="shared" si="3"/>
        <v> ( , ) </v>
      </c>
    </row>
    <row r="46">
      <c r="A46" s="315"/>
      <c r="D46" s="188" t="str">
        <f t="shared" si="3"/>
        <v> ( , ) </v>
      </c>
    </row>
    <row r="47">
      <c r="A47" s="316"/>
      <c r="B47" s="340"/>
      <c r="D47" s="188" t="str">
        <f t="shared" ref="D47:D48" si="4">CONCATENATE(A47," ( ",C46,",",C47," ) ")</f>
        <v> ( , ) </v>
      </c>
    </row>
    <row r="48">
      <c r="A48" s="341"/>
      <c r="B48" s="340"/>
      <c r="D48" s="188" t="str">
        <f t="shared" si="4"/>
        <v> ( , ) </v>
      </c>
    </row>
    <row r="49">
      <c r="A49" s="315"/>
      <c r="B49" s="339"/>
      <c r="C49" s="339"/>
    </row>
    <row r="50">
      <c r="A50" s="315"/>
    </row>
    <row r="51">
      <c r="A51" s="331"/>
      <c r="B51" s="104"/>
      <c r="C51" s="340"/>
    </row>
    <row r="52">
      <c r="A52" s="316"/>
      <c r="B52" s="104"/>
    </row>
    <row r="53">
      <c r="A53" s="316"/>
    </row>
    <row r="54">
      <c r="A54" s="315"/>
      <c r="B54" s="342"/>
    </row>
    <row r="55">
      <c r="A55" s="316"/>
      <c r="B55" s="330"/>
    </row>
    <row r="56">
      <c r="A56" s="316"/>
      <c r="B56" s="319"/>
    </row>
    <row r="57">
      <c r="A57" s="316"/>
      <c r="B57" s="334"/>
    </row>
    <row r="58">
      <c r="A58" s="316"/>
      <c r="B58" s="334"/>
      <c r="C58" s="339"/>
    </row>
    <row r="59">
      <c r="A59" s="325"/>
    </row>
    <row r="60">
      <c r="A60" s="320"/>
      <c r="B60" s="343"/>
      <c r="C60" s="340"/>
    </row>
    <row r="61">
      <c r="A61" s="316"/>
      <c r="B61" s="319"/>
    </row>
    <row r="62">
      <c r="A62" s="323"/>
      <c r="B62" s="329"/>
    </row>
    <row r="63">
      <c r="A63" s="323"/>
      <c r="B63" s="322"/>
    </row>
    <row r="64">
      <c r="A64" s="323"/>
      <c r="B64" s="343"/>
    </row>
    <row r="65">
      <c r="A65" s="323"/>
      <c r="B65" s="314"/>
    </row>
    <row r="66">
      <c r="A66" s="313"/>
      <c r="B66" s="314"/>
      <c r="C66" s="339"/>
    </row>
    <row r="67">
      <c r="A67" s="344"/>
      <c r="B67" s="319"/>
    </row>
    <row r="68">
      <c r="A68" s="321"/>
      <c r="B68" s="345"/>
    </row>
    <row r="69">
      <c r="A69" s="314"/>
      <c r="B69" s="346"/>
    </row>
    <row r="70">
      <c r="A70" s="323"/>
      <c r="B70" s="346"/>
    </row>
    <row r="71">
      <c r="A71" s="347"/>
      <c r="B71" s="317"/>
    </row>
    <row r="72">
      <c r="A72" s="327"/>
      <c r="B72" s="339"/>
    </row>
    <row r="73">
      <c r="A73" s="323"/>
      <c r="B73" s="322"/>
    </row>
    <row r="74">
      <c r="A74" s="323"/>
      <c r="B74" s="320"/>
    </row>
    <row r="75">
      <c r="A75" s="321"/>
      <c r="B75" s="334"/>
    </row>
    <row r="76">
      <c r="A76" s="313"/>
      <c r="B76" s="317"/>
      <c r="C76" s="104"/>
    </row>
    <row r="77">
      <c r="A77" s="103"/>
    </row>
    <row r="78">
      <c r="A78" s="348"/>
      <c r="B78" s="317"/>
    </row>
    <row r="79">
      <c r="A79" s="316"/>
      <c r="B79" s="334"/>
    </row>
    <row r="80">
      <c r="A80" s="315"/>
      <c r="B80" s="339"/>
    </row>
    <row r="81">
      <c r="A81" s="316"/>
      <c r="B81" s="319"/>
    </row>
    <row r="82">
      <c r="A82" s="349"/>
    </row>
    <row r="83">
      <c r="A83" s="241"/>
    </row>
    <row r="84">
      <c r="A84" s="18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s>
  <sheetData>
    <row r="1">
      <c r="A1" s="350"/>
      <c r="B1" s="351"/>
      <c r="C1" s="224"/>
      <c r="D1" s="225"/>
      <c r="E1" s="352"/>
    </row>
    <row r="2">
      <c r="A2" s="353"/>
      <c r="B2" s="212"/>
      <c r="C2" s="288"/>
      <c r="D2" s="288"/>
      <c r="E2" s="354"/>
    </row>
    <row r="3">
      <c r="A3" s="178"/>
      <c r="B3" s="178"/>
      <c r="C3" s="247"/>
      <c r="D3" s="247"/>
      <c r="E3" s="178"/>
    </row>
    <row r="4">
      <c r="A4" s="93"/>
      <c r="B4" s="178"/>
      <c r="C4" s="247"/>
      <c r="D4" s="247"/>
      <c r="E4" s="178"/>
    </row>
    <row r="5">
      <c r="A5" s="208"/>
      <c r="B5" s="80"/>
      <c r="C5" s="80"/>
      <c r="D5" s="80"/>
      <c r="E5" s="190"/>
    </row>
    <row r="6">
      <c r="A6" s="93"/>
      <c r="B6" s="80"/>
      <c r="C6" s="80"/>
      <c r="D6" s="80"/>
      <c r="E6" s="190"/>
    </row>
    <row r="7">
      <c r="A7" s="241"/>
      <c r="B7" s="80"/>
      <c r="C7" s="80"/>
      <c r="D7" s="80"/>
      <c r="E7" s="190"/>
    </row>
    <row r="8">
      <c r="A8" s="241"/>
      <c r="B8" s="80"/>
      <c r="C8" s="80"/>
      <c r="D8" s="80"/>
      <c r="E8" s="190"/>
    </row>
    <row r="9">
      <c r="A9" s="353"/>
      <c r="B9" s="178"/>
      <c r="C9" s="247"/>
      <c r="D9" s="178"/>
      <c r="E9" s="178"/>
    </row>
    <row r="10">
      <c r="A10" s="213"/>
      <c r="B10" s="178"/>
      <c r="C10" s="247"/>
      <c r="D10" s="178"/>
      <c r="E10" s="178"/>
    </row>
    <row r="11">
      <c r="A11" s="189"/>
      <c r="B11" s="88"/>
      <c r="C11" s="88"/>
      <c r="D11" s="80"/>
      <c r="E11" s="80"/>
    </row>
    <row r="12">
      <c r="A12" s="241"/>
      <c r="B12" s="88"/>
      <c r="C12" s="88"/>
      <c r="D12" s="80"/>
      <c r="E12" s="80"/>
    </row>
    <row r="13">
      <c r="A13" s="353"/>
      <c r="B13" s="88"/>
      <c r="C13" s="88"/>
      <c r="D13" s="80"/>
      <c r="E13" s="80"/>
    </row>
    <row r="14">
      <c r="A14" s="93"/>
      <c r="B14" s="88"/>
      <c r="C14" s="88"/>
      <c r="D14" s="80"/>
      <c r="E14" s="80"/>
    </row>
    <row r="15">
      <c r="A15" s="251"/>
      <c r="B15" s="213"/>
      <c r="C15" s="247"/>
      <c r="D15" s="178"/>
      <c r="E15" s="178"/>
    </row>
    <row r="16">
      <c r="A16" s="200"/>
      <c r="B16" s="208"/>
      <c r="C16" s="247"/>
      <c r="D16" s="178"/>
      <c r="E16" s="178"/>
    </row>
    <row r="17">
      <c r="A17" s="241"/>
      <c r="B17" s="353"/>
      <c r="C17" s="353"/>
      <c r="D17" s="219"/>
      <c r="E17" s="63"/>
    </row>
    <row r="18">
      <c r="A18" s="355"/>
      <c r="B18" s="353"/>
      <c r="C18" s="353"/>
      <c r="D18" s="219"/>
      <c r="E18" s="63"/>
    </row>
    <row r="19">
      <c r="A19" s="247"/>
      <c r="B19" s="220"/>
      <c r="C19" s="189"/>
      <c r="D19" s="219"/>
      <c r="E19" s="219"/>
    </row>
    <row r="20">
      <c r="A20" s="270"/>
      <c r="B20" s="178"/>
      <c r="C20" s="247"/>
      <c r="D20" s="208"/>
      <c r="E20" s="178"/>
    </row>
    <row r="21">
      <c r="A21" s="189"/>
      <c r="B21" s="178"/>
      <c r="C21" s="247"/>
      <c r="D21" s="208"/>
      <c r="E21" s="178"/>
    </row>
    <row r="22">
      <c r="A22" s="210"/>
      <c r="B22" s="288"/>
      <c r="C22" s="356"/>
      <c r="D22" s="357"/>
      <c r="E22" s="288"/>
    </row>
    <row r="23">
      <c r="A23" s="358"/>
      <c r="B23" s="359"/>
      <c r="C23" s="263"/>
      <c r="D23" s="360"/>
      <c r="E23" s="73"/>
    </row>
    <row r="24">
      <c r="A24" s="361"/>
      <c r="B24" s="359"/>
      <c r="C24" s="263"/>
      <c r="D24" s="362"/>
      <c r="E24" s="73"/>
    </row>
    <row r="25">
      <c r="A25" s="288"/>
      <c r="B25" s="211"/>
      <c r="C25" s="363"/>
      <c r="D25" s="208"/>
      <c r="E25" s="65"/>
    </row>
    <row r="26">
      <c r="A26" s="178"/>
      <c r="B26" s="364"/>
      <c r="C26" s="364"/>
      <c r="D26" s="364"/>
      <c r="E26" s="365"/>
    </row>
    <row r="27">
      <c r="A27" s="189"/>
      <c r="B27" s="364"/>
      <c r="C27" s="364"/>
      <c r="D27" s="364"/>
      <c r="E27" s="365"/>
    </row>
    <row r="28">
      <c r="A28" s="200"/>
      <c r="B28" s="206"/>
      <c r="C28" s="206"/>
      <c r="D28" s="206"/>
      <c r="E28" s="206"/>
    </row>
    <row r="29">
      <c r="A29" s="366"/>
      <c r="B29" s="208"/>
      <c r="C29" s="361"/>
      <c r="D29" s="361"/>
      <c r="E29" s="206"/>
    </row>
    <row r="30">
      <c r="A30" s="241"/>
      <c r="B30" s="206"/>
      <c r="C30" s="205"/>
      <c r="D30" s="206"/>
      <c r="E30" s="73"/>
    </row>
    <row r="31">
      <c r="A31" s="367"/>
      <c r="B31" s="361"/>
      <c r="C31" s="205"/>
      <c r="D31" s="206"/>
      <c r="E31" s="178"/>
    </row>
    <row r="32">
      <c r="A32" s="178"/>
      <c r="B32" s="206"/>
      <c r="C32" s="205"/>
      <c r="D32" s="206"/>
      <c r="E32" s="73"/>
    </row>
    <row r="33">
      <c r="A33" s="227"/>
      <c r="B33" s="361"/>
      <c r="C33" s="363"/>
      <c r="D33" s="208"/>
      <c r="E33" s="178"/>
    </row>
    <row r="34">
      <c r="A34" s="182"/>
      <c r="B34" s="359"/>
      <c r="C34" s="363"/>
      <c r="D34" s="178"/>
      <c r="E34" s="241"/>
    </row>
    <row r="35">
      <c r="A35" s="368"/>
      <c r="B35" s="355"/>
      <c r="C35" s="369"/>
      <c r="D35" s="288"/>
      <c r="E35" s="180"/>
    </row>
    <row r="36">
      <c r="A36" s="213"/>
      <c r="B36" s="355"/>
      <c r="C36" s="369"/>
      <c r="D36" s="200"/>
      <c r="E36" s="180"/>
    </row>
    <row r="37">
      <c r="A37" s="208"/>
      <c r="B37" s="370"/>
      <c r="C37" s="247"/>
      <c r="D37" s="208"/>
      <c r="E37" s="247"/>
    </row>
    <row r="38">
      <c r="A38" s="371"/>
      <c r="B38" s="372"/>
      <c r="C38" s="247"/>
      <c r="D38" s="208"/>
      <c r="E38" s="363"/>
    </row>
    <row r="39">
      <c r="A39" s="252"/>
      <c r="B39" s="373"/>
      <c r="C39" s="374"/>
      <c r="D39" s="179"/>
      <c r="E39" s="375"/>
    </row>
    <row r="40">
      <c r="A40" s="376"/>
      <c r="B40" s="377"/>
      <c r="C40" s="377"/>
      <c r="D40" s="378"/>
      <c r="E40" s="378"/>
    </row>
    <row r="41">
      <c r="A41" s="379"/>
      <c r="B41" s="189"/>
      <c r="C41" s="189"/>
      <c r="D41" s="63"/>
      <c r="E41" s="179"/>
    </row>
    <row r="42">
      <c r="A42" s="380"/>
      <c r="B42" s="189"/>
      <c r="C42" s="63"/>
      <c r="D42" s="63"/>
    </row>
    <row r="43">
      <c r="A43" s="381"/>
      <c r="B43" s="371"/>
      <c r="C43" s="378"/>
      <c r="D43" s="378"/>
    </row>
    <row r="44">
      <c r="A44" s="267"/>
      <c r="B44" s="180"/>
      <c r="C44" s="205"/>
      <c r="D44" s="73"/>
      <c r="E44" s="382"/>
    </row>
    <row r="45">
      <c r="B45" s="73"/>
      <c r="C45" s="205"/>
      <c r="D45" s="73"/>
      <c r="E45" s="269"/>
    </row>
    <row r="46">
      <c r="B46" s="244"/>
      <c r="C46" s="245"/>
      <c r="D46" s="244"/>
      <c r="E46" s="383"/>
    </row>
    <row r="47">
      <c r="B47" s="244"/>
      <c r="C47" s="245"/>
      <c r="D47" s="244"/>
      <c r="E47" s="383"/>
    </row>
    <row r="48">
      <c r="B48" s="377"/>
      <c r="C48" s="377"/>
      <c r="D48" s="73"/>
      <c r="E48" s="378"/>
    </row>
    <row r="49">
      <c r="B49" s="377"/>
      <c r="C49" s="377"/>
      <c r="D49" s="73"/>
      <c r="E49" s="378"/>
    </row>
    <row r="50">
      <c r="B50" s="73"/>
      <c r="C50" s="205"/>
      <c r="D50" s="206"/>
      <c r="E50" s="73"/>
    </row>
    <row r="51">
      <c r="B51" s="377"/>
      <c r="C51" s="378"/>
      <c r="D51" s="378"/>
      <c r="E51" s="181"/>
    </row>
    <row r="52">
      <c r="B52" s="377"/>
      <c r="C52" s="378"/>
      <c r="D52" s="378"/>
      <c r="E52" s="369"/>
    </row>
    <row r="53">
      <c r="B53" s="73"/>
      <c r="C53" s="205"/>
      <c r="D53" s="73"/>
      <c r="E53" s="178"/>
    </row>
    <row r="54">
      <c r="B54" s="73"/>
      <c r="C54" s="205"/>
      <c r="D54" s="73"/>
      <c r="E54" s="73"/>
    </row>
    <row r="55">
      <c r="B55" s="73"/>
      <c r="C55" s="205"/>
      <c r="D55" s="73"/>
      <c r="E55" s="73"/>
    </row>
    <row r="56">
      <c r="B56" s="73"/>
      <c r="C56" s="205"/>
      <c r="D56" s="73"/>
      <c r="E56" s="73"/>
    </row>
    <row r="57">
      <c r="B57" s="384"/>
      <c r="C57" s="384"/>
      <c r="D57" s="378"/>
      <c r="E57" s="132"/>
    </row>
    <row r="58">
      <c r="B58" s="68"/>
      <c r="C58" s="385"/>
      <c r="D58" s="63"/>
      <c r="E58" s="386"/>
    </row>
    <row r="59">
      <c r="B59" s="208"/>
      <c r="C59" s="363"/>
      <c r="D59" s="247"/>
      <c r="E59" s="180"/>
    </row>
    <row r="60">
      <c r="B60" s="387"/>
      <c r="C60" s="387"/>
      <c r="D60" s="387"/>
      <c r="E60" s="364"/>
    </row>
    <row r="61">
      <c r="B61" s="387"/>
      <c r="C61" s="387"/>
      <c r="D61" s="387"/>
      <c r="E61" s="364"/>
    </row>
    <row r="62">
      <c r="B62" s="206"/>
      <c r="C62" s="205"/>
      <c r="D62" s="206"/>
      <c r="E62" s="73"/>
    </row>
    <row r="63">
      <c r="B63" s="206"/>
      <c r="C63" s="205"/>
      <c r="D63" s="206"/>
      <c r="E63" s="73"/>
    </row>
    <row r="64">
      <c r="B64" s="181"/>
      <c r="C64" s="231"/>
      <c r="D64" s="205"/>
      <c r="E64" s="181"/>
    </row>
    <row r="65">
      <c r="B65" s="181"/>
      <c r="C65" s="231"/>
      <c r="D65" s="205"/>
      <c r="E65" s="181"/>
    </row>
    <row r="66">
      <c r="B66" s="204"/>
      <c r="C66" s="205"/>
      <c r="D66" s="206"/>
      <c r="E66" s="204"/>
    </row>
    <row r="67">
      <c r="B67" s="388"/>
      <c r="C67" s="377"/>
      <c r="D67" s="389"/>
      <c r="E67" s="389"/>
    </row>
    <row r="68">
      <c r="B68" s="214"/>
      <c r="C68" s="205"/>
      <c r="D68" s="206"/>
      <c r="E68" s="73"/>
    </row>
    <row r="69">
      <c r="B69" s="214"/>
      <c r="C69" s="205"/>
      <c r="D69" s="206"/>
      <c r="E69" s="73"/>
    </row>
    <row r="70">
      <c r="B70" s="208"/>
      <c r="C70" s="208"/>
      <c r="D70" s="206"/>
      <c r="E70" s="178"/>
    </row>
    <row r="71">
      <c r="B71" s="288"/>
      <c r="C71" s="288"/>
      <c r="D71" s="378"/>
      <c r="E71" s="89"/>
    </row>
    <row r="72">
      <c r="B72" s="377"/>
      <c r="C72" s="389"/>
      <c r="D72" s="244"/>
      <c r="E72" s="389"/>
    </row>
    <row r="73">
      <c r="B73" s="377"/>
      <c r="C73" s="389"/>
      <c r="D73" s="244"/>
      <c r="E73" s="389"/>
    </row>
    <row r="74">
      <c r="B74" s="364"/>
      <c r="C74" s="390"/>
      <c r="D74" s="364"/>
      <c r="E74" s="364"/>
    </row>
    <row r="75">
      <c r="B75" s="364"/>
      <c r="C75" s="390"/>
      <c r="D75" s="364"/>
      <c r="E75" s="364"/>
    </row>
    <row r="76">
      <c r="B76" s="390"/>
      <c r="C76" s="390"/>
      <c r="D76" s="390"/>
      <c r="E76" s="390"/>
    </row>
    <row r="77">
      <c r="B77" s="80"/>
      <c r="C77" s="80"/>
      <c r="D77" s="80"/>
      <c r="E77" s="80"/>
    </row>
    <row r="78">
      <c r="B78" s="242"/>
      <c r="C78" s="73"/>
      <c r="D78" s="242"/>
      <c r="E78" s="73"/>
    </row>
    <row r="79">
      <c r="B79" s="242"/>
      <c r="C79" s="73"/>
      <c r="D79" s="242"/>
      <c r="E79" s="73"/>
    </row>
    <row r="80">
      <c r="B80" s="364"/>
      <c r="C80" s="387"/>
      <c r="D80" s="364"/>
      <c r="E80" s="364"/>
    </row>
    <row r="81">
      <c r="B81" s="364"/>
      <c r="C81" s="387"/>
      <c r="D81" s="364"/>
      <c r="E81" s="364"/>
    </row>
    <row r="82">
      <c r="B82" s="377"/>
      <c r="C82" s="377"/>
      <c r="D82" s="63"/>
      <c r="E82" s="39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3" max="3" width="47.13"/>
    <col customWidth="1" min="4" max="4" width="43.13"/>
    <col customWidth="1" min="5" max="5" width="41.38"/>
    <col customWidth="1" min="8" max="8" width="39.75"/>
  </cols>
  <sheetData>
    <row r="1">
      <c r="A1" s="184">
        <v>44907.0</v>
      </c>
      <c r="B1" s="185" t="s">
        <v>600</v>
      </c>
      <c r="C1" s="187" t="s">
        <v>826</v>
      </c>
      <c r="D1" s="93" t="s">
        <v>633</v>
      </c>
      <c r="E1" s="80" t="s">
        <v>634</v>
      </c>
      <c r="F1" s="80" t="s">
        <v>610</v>
      </c>
      <c r="G1" s="80" t="s">
        <v>610</v>
      </c>
      <c r="H1" s="196" t="s">
        <v>402</v>
      </c>
    </row>
    <row r="2">
      <c r="A2" s="184">
        <v>44907.0</v>
      </c>
      <c r="B2" s="185" t="s">
        <v>601</v>
      </c>
      <c r="C2" s="187" t="s">
        <v>827</v>
      </c>
      <c r="D2" s="93" t="s">
        <v>633</v>
      </c>
      <c r="E2" s="80" t="s">
        <v>634</v>
      </c>
      <c r="F2" s="80" t="s">
        <v>610</v>
      </c>
      <c r="G2" s="80" t="s">
        <v>610</v>
      </c>
      <c r="H2" s="196" t="s">
        <v>402</v>
      </c>
    </row>
    <row r="3">
      <c r="A3" s="184">
        <v>44908.0</v>
      </c>
      <c r="B3" s="185" t="s">
        <v>600</v>
      </c>
      <c r="C3" s="187" t="s">
        <v>640</v>
      </c>
      <c r="D3" s="93" t="s">
        <v>633</v>
      </c>
      <c r="E3" s="80" t="s">
        <v>634</v>
      </c>
      <c r="F3" s="80" t="s">
        <v>610</v>
      </c>
      <c r="G3" s="80" t="s">
        <v>610</v>
      </c>
      <c r="H3" s="196" t="s">
        <v>402</v>
      </c>
    </row>
    <row r="4">
      <c r="A4" s="184">
        <v>44908.0</v>
      </c>
      <c r="B4" s="185" t="s">
        <v>601</v>
      </c>
      <c r="C4" s="187" t="s">
        <v>640</v>
      </c>
      <c r="D4" s="93" t="s">
        <v>633</v>
      </c>
      <c r="E4" s="80" t="s">
        <v>634</v>
      </c>
      <c r="F4" s="80" t="s">
        <v>610</v>
      </c>
      <c r="G4" s="80" t="s">
        <v>610</v>
      </c>
      <c r="H4" s="196" t="s">
        <v>402</v>
      </c>
    </row>
    <row r="5">
      <c r="A5" s="184">
        <v>44903.0</v>
      </c>
      <c r="B5" s="185" t="s">
        <v>600</v>
      </c>
      <c r="C5" s="187" t="s">
        <v>828</v>
      </c>
      <c r="D5" s="93" t="s">
        <v>619</v>
      </c>
      <c r="E5" s="88" t="s">
        <v>620</v>
      </c>
      <c r="F5" s="88" t="s">
        <v>621</v>
      </c>
      <c r="G5" s="80" t="s">
        <v>622</v>
      </c>
      <c r="H5" s="80" t="s">
        <v>449</v>
      </c>
    </row>
    <row r="6">
      <c r="A6" s="184">
        <v>44903.0</v>
      </c>
      <c r="B6" s="185" t="s">
        <v>601</v>
      </c>
      <c r="C6" s="187" t="s">
        <v>829</v>
      </c>
      <c r="D6" s="93" t="s">
        <v>619</v>
      </c>
      <c r="E6" s="88" t="s">
        <v>620</v>
      </c>
      <c r="F6" s="88" t="s">
        <v>621</v>
      </c>
      <c r="G6" s="80" t="s">
        <v>622</v>
      </c>
      <c r="H6" s="80" t="s">
        <v>449</v>
      </c>
    </row>
    <row r="7">
      <c r="A7" s="184">
        <v>44904.0</v>
      </c>
      <c r="B7" s="185" t="s">
        <v>600</v>
      </c>
      <c r="C7" s="187" t="s">
        <v>624</v>
      </c>
      <c r="D7" s="93" t="s">
        <v>619</v>
      </c>
      <c r="E7" s="88" t="s">
        <v>620</v>
      </c>
      <c r="F7" s="88" t="s">
        <v>621</v>
      </c>
      <c r="G7" s="80" t="s">
        <v>622</v>
      </c>
      <c r="H7" s="80" t="s">
        <v>449</v>
      </c>
    </row>
    <row r="8">
      <c r="A8" s="184">
        <v>44904.0</v>
      </c>
      <c r="B8" s="185" t="s">
        <v>601</v>
      </c>
      <c r="C8" s="187" t="s">
        <v>624</v>
      </c>
      <c r="D8" s="93" t="s">
        <v>619</v>
      </c>
      <c r="E8" s="88" t="s">
        <v>620</v>
      </c>
      <c r="F8" s="88" t="s">
        <v>621</v>
      </c>
      <c r="G8" s="80" t="s">
        <v>622</v>
      </c>
      <c r="H8" s="80" t="s">
        <v>449</v>
      </c>
    </row>
    <row r="9">
      <c r="A9" s="184">
        <v>44904.0</v>
      </c>
      <c r="B9" s="185" t="s">
        <v>602</v>
      </c>
      <c r="C9" s="187" t="s">
        <v>830</v>
      </c>
      <c r="D9" s="93" t="s">
        <v>258</v>
      </c>
      <c r="E9" s="80" t="s">
        <v>626</v>
      </c>
      <c r="F9" s="80" t="s">
        <v>610</v>
      </c>
      <c r="G9" s="80" t="s">
        <v>610</v>
      </c>
      <c r="H9" s="190" t="s">
        <v>261</v>
      </c>
    </row>
    <row r="10">
      <c r="A10" s="184">
        <v>44904.0</v>
      </c>
      <c r="B10" s="185" t="s">
        <v>606</v>
      </c>
      <c r="C10" s="187" t="s">
        <v>831</v>
      </c>
      <c r="D10" s="93" t="s">
        <v>258</v>
      </c>
      <c r="E10" s="80" t="s">
        <v>626</v>
      </c>
      <c r="F10" s="80" t="s">
        <v>610</v>
      </c>
      <c r="G10" s="80" t="s">
        <v>610</v>
      </c>
      <c r="H10" s="190" t="s">
        <v>261</v>
      </c>
    </row>
    <row r="11">
      <c r="A11" s="184">
        <v>44905.0</v>
      </c>
      <c r="B11" s="185" t="s">
        <v>600</v>
      </c>
      <c r="C11" s="187" t="s">
        <v>628</v>
      </c>
      <c r="D11" s="191" t="s">
        <v>832</v>
      </c>
      <c r="E11" s="68" t="s">
        <v>630</v>
      </c>
      <c r="F11" s="68" t="s">
        <v>614</v>
      </c>
      <c r="G11" s="63" t="s">
        <v>615</v>
      </c>
      <c r="H11" s="63" t="s">
        <v>833</v>
      </c>
    </row>
    <row r="12">
      <c r="A12" s="184">
        <v>44905.0</v>
      </c>
      <c r="B12" s="185" t="s">
        <v>601</v>
      </c>
      <c r="C12" s="187" t="s">
        <v>628</v>
      </c>
      <c r="D12" s="191" t="s">
        <v>832</v>
      </c>
      <c r="E12" s="68" t="s">
        <v>630</v>
      </c>
      <c r="F12" s="68" t="s">
        <v>614</v>
      </c>
      <c r="G12" s="63" t="s">
        <v>615</v>
      </c>
      <c r="H12" s="63" t="s">
        <v>833</v>
      </c>
    </row>
    <row r="13">
      <c r="A13" s="184">
        <v>44907.0</v>
      </c>
      <c r="B13" s="185" t="s">
        <v>602</v>
      </c>
      <c r="C13" s="187" t="s">
        <v>834</v>
      </c>
      <c r="D13" s="197" t="s">
        <v>637</v>
      </c>
      <c r="E13" s="88" t="s">
        <v>638</v>
      </c>
      <c r="F13" s="88" t="s">
        <v>610</v>
      </c>
      <c r="G13" s="88" t="s">
        <v>610</v>
      </c>
      <c r="H13" s="80" t="s">
        <v>459</v>
      </c>
    </row>
    <row r="14">
      <c r="A14" s="184">
        <v>44907.0</v>
      </c>
      <c r="B14" s="185" t="s">
        <v>606</v>
      </c>
      <c r="C14" s="187" t="s">
        <v>639</v>
      </c>
      <c r="D14" s="197" t="s">
        <v>637</v>
      </c>
      <c r="E14" s="88" t="s">
        <v>638</v>
      </c>
      <c r="F14" s="88" t="s">
        <v>610</v>
      </c>
      <c r="G14" s="88" t="s">
        <v>610</v>
      </c>
      <c r="H14" s="80" t="s">
        <v>459</v>
      </c>
    </row>
    <row r="15">
      <c r="A15" s="184">
        <v>44902.0</v>
      </c>
      <c r="B15" s="185" t="s">
        <v>600</v>
      </c>
      <c r="C15" s="187" t="s">
        <v>607</v>
      </c>
      <c r="D15" s="93" t="s">
        <v>608</v>
      </c>
      <c r="E15" s="80" t="s">
        <v>609</v>
      </c>
      <c r="F15" s="80" t="s">
        <v>610</v>
      </c>
      <c r="G15" s="80" t="s">
        <v>610</v>
      </c>
      <c r="H15" s="80" t="s">
        <v>475</v>
      </c>
    </row>
    <row r="16">
      <c r="A16" s="184">
        <v>44902.0</v>
      </c>
      <c r="B16" s="185" t="s">
        <v>601</v>
      </c>
      <c r="C16" s="187" t="s">
        <v>611</v>
      </c>
      <c r="D16" s="93" t="s">
        <v>608</v>
      </c>
      <c r="E16" s="80" t="s">
        <v>609</v>
      </c>
      <c r="F16" s="80" t="s">
        <v>610</v>
      </c>
      <c r="G16" s="80" t="s">
        <v>610</v>
      </c>
      <c r="H16" s="80" t="s">
        <v>475</v>
      </c>
    </row>
    <row r="17">
      <c r="A17" s="184">
        <v>44901.0</v>
      </c>
      <c r="B17" s="185" t="s">
        <v>602</v>
      </c>
      <c r="C17" s="187" t="s">
        <v>603</v>
      </c>
      <c r="D17" s="93" t="s">
        <v>341</v>
      </c>
      <c r="E17" s="80" t="s">
        <v>427</v>
      </c>
      <c r="F17" s="88" t="s">
        <v>604</v>
      </c>
      <c r="G17" s="80" t="s">
        <v>605</v>
      </c>
      <c r="H17" s="80" t="s">
        <v>343</v>
      </c>
    </row>
    <row r="18">
      <c r="A18" s="184">
        <v>44901.0</v>
      </c>
      <c r="B18" s="185" t="s">
        <v>606</v>
      </c>
      <c r="C18" s="187" t="s">
        <v>603</v>
      </c>
      <c r="D18" s="93" t="s">
        <v>341</v>
      </c>
      <c r="E18" s="80" t="s">
        <v>427</v>
      </c>
      <c r="F18" s="88" t="s">
        <v>604</v>
      </c>
      <c r="G18" s="80" t="s">
        <v>605</v>
      </c>
      <c r="H18" s="80" t="s">
        <v>343</v>
      </c>
    </row>
    <row r="19">
      <c r="A19" s="184">
        <v>44901.0</v>
      </c>
      <c r="B19" s="185" t="s">
        <v>600</v>
      </c>
      <c r="C19" s="186"/>
      <c r="D19" s="186"/>
      <c r="E19" s="186"/>
      <c r="F19" s="186"/>
      <c r="G19" s="65"/>
      <c r="H19" s="65"/>
    </row>
    <row r="20">
      <c r="A20" s="184">
        <v>44901.0</v>
      </c>
      <c r="B20" s="185" t="s">
        <v>601</v>
      </c>
      <c r="C20" s="186"/>
      <c r="D20" s="186"/>
      <c r="E20" s="186"/>
      <c r="F20" s="186"/>
      <c r="G20" s="65"/>
      <c r="H20" s="65"/>
    </row>
    <row r="21">
      <c r="A21" s="184">
        <v>44902.0</v>
      </c>
      <c r="B21" s="185" t="s">
        <v>602</v>
      </c>
      <c r="C21" s="186"/>
      <c r="D21" s="186"/>
      <c r="E21" s="186"/>
      <c r="F21" s="186"/>
      <c r="G21" s="65"/>
      <c r="H21" s="65"/>
    </row>
    <row r="22">
      <c r="A22" s="184">
        <v>44902.0</v>
      </c>
      <c r="B22" s="185" t="s">
        <v>606</v>
      </c>
      <c r="C22" s="186"/>
      <c r="D22" s="186"/>
      <c r="E22" s="186"/>
      <c r="F22" s="186"/>
      <c r="G22" s="65"/>
      <c r="H22" s="65"/>
    </row>
    <row r="23">
      <c r="A23" s="184">
        <v>44903.0</v>
      </c>
      <c r="B23" s="185" t="s">
        <v>602</v>
      </c>
      <c r="C23" s="186"/>
      <c r="D23" s="186"/>
      <c r="E23" s="186"/>
      <c r="F23" s="186"/>
      <c r="G23" s="65"/>
      <c r="H23" s="65"/>
    </row>
    <row r="24">
      <c r="A24" s="184">
        <v>44903.0</v>
      </c>
      <c r="B24" s="185" t="s">
        <v>606</v>
      </c>
      <c r="C24" s="186"/>
      <c r="D24" s="186"/>
      <c r="E24" s="186"/>
      <c r="F24" s="186"/>
      <c r="G24" s="65"/>
      <c r="H24" s="65"/>
    </row>
    <row r="25">
      <c r="A25" s="184">
        <v>44905.0</v>
      </c>
      <c r="B25" s="185" t="s">
        <v>602</v>
      </c>
      <c r="C25" s="186"/>
      <c r="D25" s="186"/>
      <c r="E25" s="186"/>
      <c r="F25" s="186"/>
      <c r="G25" s="65"/>
      <c r="H25" s="65"/>
    </row>
    <row r="26">
      <c r="A26" s="184">
        <v>44905.0</v>
      </c>
      <c r="B26" s="185" t="s">
        <v>606</v>
      </c>
      <c r="C26" s="186"/>
      <c r="D26" s="186"/>
      <c r="E26" s="186"/>
      <c r="F26" s="186"/>
      <c r="G26" s="65"/>
      <c r="H26" s="65"/>
    </row>
    <row r="27">
      <c r="A27" s="184">
        <v>44908.0</v>
      </c>
      <c r="B27" s="185" t="s">
        <v>602</v>
      </c>
      <c r="C27" s="186"/>
      <c r="D27" s="186"/>
      <c r="E27" s="186"/>
      <c r="F27" s="186"/>
      <c r="G27" s="65"/>
      <c r="H27" s="65"/>
    </row>
    <row r="28">
      <c r="A28" s="184">
        <v>44908.0</v>
      </c>
      <c r="B28" s="185" t="s">
        <v>606</v>
      </c>
      <c r="C28" s="186"/>
      <c r="D28" s="186"/>
      <c r="E28" s="186"/>
      <c r="F28" s="186"/>
      <c r="G28" s="65"/>
      <c r="H28" s="65"/>
    </row>
    <row r="29">
      <c r="A29" s="184">
        <v>44909.0</v>
      </c>
      <c r="B29" s="185" t="s">
        <v>600</v>
      </c>
      <c r="C29" s="186"/>
      <c r="D29" s="186"/>
      <c r="E29" s="186"/>
      <c r="F29" s="186"/>
      <c r="G29" s="65"/>
      <c r="H29" s="65"/>
    </row>
    <row r="30">
      <c r="A30" s="184">
        <v>44909.0</v>
      </c>
      <c r="B30" s="185" t="s">
        <v>601</v>
      </c>
      <c r="C30" s="186"/>
      <c r="D30" s="186"/>
      <c r="E30" s="186"/>
      <c r="F30" s="186"/>
      <c r="G30" s="65"/>
      <c r="H30" s="65"/>
    </row>
    <row r="31">
      <c r="A31" s="184">
        <v>44909.0</v>
      </c>
      <c r="B31" s="185" t="s">
        <v>602</v>
      </c>
      <c r="C31" s="186"/>
      <c r="D31" s="186"/>
      <c r="E31" s="186"/>
      <c r="F31" s="186"/>
      <c r="G31" s="65"/>
      <c r="H31" s="65"/>
    </row>
    <row r="32">
      <c r="A32" s="184">
        <v>44909.0</v>
      </c>
      <c r="B32" s="185" t="s">
        <v>606</v>
      </c>
      <c r="C32" s="186"/>
      <c r="D32" s="186"/>
      <c r="E32" s="186"/>
      <c r="F32" s="186"/>
      <c r="G32" s="65"/>
      <c r="H32" s="65"/>
    </row>
    <row r="33">
      <c r="A33" s="184">
        <v>44910.0</v>
      </c>
      <c r="B33" s="185" t="s">
        <v>600</v>
      </c>
      <c r="C33" s="186"/>
      <c r="D33" s="186"/>
      <c r="E33" s="186"/>
      <c r="F33" s="186"/>
      <c r="G33" s="65"/>
      <c r="H33" s="65"/>
    </row>
    <row r="34">
      <c r="A34" s="184">
        <v>44910.0</v>
      </c>
      <c r="B34" s="185" t="s">
        <v>601</v>
      </c>
      <c r="C34" s="186"/>
      <c r="D34" s="186"/>
      <c r="E34" s="186"/>
      <c r="F34" s="186"/>
      <c r="G34" s="65"/>
      <c r="H34" s="65"/>
    </row>
    <row r="35">
      <c r="A35" s="184">
        <v>44910.0</v>
      </c>
      <c r="B35" s="185" t="s">
        <v>602</v>
      </c>
      <c r="C35" s="186"/>
      <c r="D35" s="186"/>
      <c r="E35" s="186"/>
      <c r="F35" s="186"/>
      <c r="G35" s="65"/>
      <c r="H35" s="65"/>
    </row>
    <row r="36">
      <c r="A36" s="184">
        <v>44910.0</v>
      </c>
      <c r="B36" s="185" t="s">
        <v>606</v>
      </c>
      <c r="C36" s="186"/>
      <c r="D36" s="186"/>
      <c r="E36" s="186"/>
      <c r="F36" s="186"/>
      <c r="G36" s="65"/>
      <c r="H36" s="65"/>
    </row>
    <row r="37">
      <c r="A37" s="184">
        <v>44911.0</v>
      </c>
      <c r="B37" s="185" t="s">
        <v>600</v>
      </c>
      <c r="C37" s="186"/>
      <c r="D37" s="186"/>
      <c r="E37" s="186"/>
      <c r="F37" s="186"/>
      <c r="G37" s="65"/>
      <c r="H37" s="65"/>
    </row>
    <row r="38">
      <c r="A38" s="184">
        <v>44911.0</v>
      </c>
      <c r="B38" s="185" t="s">
        <v>601</v>
      </c>
      <c r="C38" s="186"/>
      <c r="D38" s="186"/>
      <c r="E38" s="186"/>
      <c r="F38" s="186"/>
      <c r="G38" s="65"/>
      <c r="H38" s="65"/>
    </row>
    <row r="39">
      <c r="A39" s="184">
        <v>44911.0</v>
      </c>
      <c r="B39" s="185" t="s">
        <v>602</v>
      </c>
      <c r="C39" s="186"/>
      <c r="D39" s="186"/>
      <c r="E39" s="186"/>
      <c r="F39" s="186"/>
      <c r="G39" s="65"/>
      <c r="H39" s="65"/>
    </row>
    <row r="40">
      <c r="A40" s="184">
        <v>44911.0</v>
      </c>
      <c r="B40" s="185" t="s">
        <v>606</v>
      </c>
      <c r="C40" s="186"/>
      <c r="D40" s="186"/>
      <c r="E40" s="186"/>
      <c r="F40" s="186"/>
      <c r="G40" s="65"/>
      <c r="H40" s="65"/>
    </row>
    <row r="41">
      <c r="A41" s="184">
        <v>44912.0</v>
      </c>
      <c r="B41" s="185" t="s">
        <v>600</v>
      </c>
      <c r="C41" s="186"/>
      <c r="D41" s="186"/>
      <c r="E41" s="186"/>
      <c r="F41" s="186"/>
      <c r="G41" s="65"/>
      <c r="H41" s="65"/>
    </row>
    <row r="42">
      <c r="A42" s="184">
        <v>44912.0</v>
      </c>
      <c r="B42" s="185" t="s">
        <v>601</v>
      </c>
      <c r="C42" s="186"/>
      <c r="D42" s="186"/>
      <c r="E42" s="186"/>
      <c r="F42" s="186"/>
      <c r="G42" s="65"/>
      <c r="H42" s="65"/>
    </row>
    <row r="43">
      <c r="A43" s="184">
        <v>44912.0</v>
      </c>
      <c r="B43" s="185" t="s">
        <v>602</v>
      </c>
      <c r="C43" s="186"/>
      <c r="D43" s="186"/>
      <c r="E43" s="186"/>
      <c r="F43" s="186"/>
      <c r="G43" s="65"/>
      <c r="H43" s="65"/>
    </row>
    <row r="44">
      <c r="A44" s="184">
        <v>44912.0</v>
      </c>
      <c r="B44" s="185" t="s">
        <v>606</v>
      </c>
      <c r="C44" s="186"/>
      <c r="D44" s="186"/>
      <c r="E44" s="186"/>
      <c r="F44" s="186"/>
      <c r="G44" s="65"/>
      <c r="H44" s="65"/>
    </row>
    <row r="45">
      <c r="A45" s="184">
        <v>44914.0</v>
      </c>
      <c r="B45" s="185" t="s">
        <v>600</v>
      </c>
      <c r="C45" s="186"/>
      <c r="D45" s="186"/>
      <c r="E45" s="186"/>
      <c r="F45" s="186"/>
      <c r="G45" s="65"/>
      <c r="H45" s="65"/>
    </row>
    <row r="46">
      <c r="A46" s="184">
        <v>44914.0</v>
      </c>
      <c r="B46" s="185" t="s">
        <v>601</v>
      </c>
      <c r="C46" s="186"/>
      <c r="D46" s="186"/>
      <c r="E46" s="186"/>
      <c r="F46" s="186"/>
      <c r="G46" s="65"/>
      <c r="H46" s="65"/>
    </row>
    <row r="47">
      <c r="A47" s="184">
        <v>44914.0</v>
      </c>
      <c r="B47" s="185" t="s">
        <v>602</v>
      </c>
      <c r="C47" s="186"/>
      <c r="D47" s="186"/>
      <c r="E47" s="186"/>
      <c r="F47" s="186"/>
      <c r="G47" s="65"/>
      <c r="H47" s="65"/>
    </row>
    <row r="48">
      <c r="A48" s="184">
        <v>44914.0</v>
      </c>
      <c r="B48" s="185" t="s">
        <v>606</v>
      </c>
      <c r="C48" s="186"/>
      <c r="D48" s="186"/>
      <c r="E48" s="186"/>
      <c r="F48" s="186"/>
      <c r="G48" s="65"/>
      <c r="H48" s="65"/>
    </row>
    <row r="49">
      <c r="A49" s="184">
        <v>44915.0</v>
      </c>
      <c r="B49" s="185" t="s">
        <v>600</v>
      </c>
      <c r="C49" s="186"/>
      <c r="D49" s="186"/>
      <c r="E49" s="186"/>
      <c r="F49" s="186"/>
      <c r="G49" s="65"/>
      <c r="H49" s="65"/>
    </row>
    <row r="50">
      <c r="A50" s="184">
        <v>44915.0</v>
      </c>
      <c r="B50" s="185" t="s">
        <v>601</v>
      </c>
      <c r="C50" s="186"/>
      <c r="D50" s="186"/>
      <c r="E50" s="186"/>
      <c r="F50" s="186"/>
      <c r="G50" s="65"/>
      <c r="H50" s="65"/>
    </row>
    <row r="51">
      <c r="A51" s="184">
        <v>44915.0</v>
      </c>
      <c r="B51" s="185" t="s">
        <v>602</v>
      </c>
      <c r="C51" s="186"/>
      <c r="D51" s="186"/>
      <c r="E51" s="186"/>
      <c r="F51" s="186"/>
      <c r="G51" s="65"/>
      <c r="H51" s="65"/>
    </row>
    <row r="52">
      <c r="A52" s="184">
        <v>44915.0</v>
      </c>
      <c r="B52" s="185" t="s">
        <v>606</v>
      </c>
      <c r="C52" s="186"/>
      <c r="D52" s="186"/>
      <c r="E52" s="186"/>
      <c r="F52" s="186"/>
      <c r="G52" s="65"/>
      <c r="H52" s="65"/>
    </row>
    <row r="53">
      <c r="A53" s="184">
        <v>44916.0</v>
      </c>
      <c r="B53" s="185" t="s">
        <v>600</v>
      </c>
      <c r="C53" s="186"/>
      <c r="D53" s="186"/>
      <c r="E53" s="186"/>
      <c r="F53" s="186"/>
      <c r="G53" s="65"/>
      <c r="H53" s="65"/>
    </row>
    <row r="54">
      <c r="A54" s="184">
        <v>44916.0</v>
      </c>
      <c r="B54" s="185" t="s">
        <v>601</v>
      </c>
      <c r="C54" s="186"/>
      <c r="D54" s="186"/>
      <c r="E54" s="186"/>
      <c r="F54" s="186"/>
      <c r="G54" s="65"/>
      <c r="H54" s="65"/>
    </row>
    <row r="55">
      <c r="A55" s="184">
        <v>44916.0</v>
      </c>
      <c r="B55" s="185" t="s">
        <v>602</v>
      </c>
      <c r="C55" s="186"/>
      <c r="D55" s="186"/>
      <c r="E55" s="186"/>
      <c r="F55" s="186"/>
      <c r="G55" s="65"/>
      <c r="H55" s="65"/>
    </row>
    <row r="56">
      <c r="A56" s="184">
        <v>44916.0</v>
      </c>
      <c r="B56" s="185" t="s">
        <v>606</v>
      </c>
      <c r="C56" s="186"/>
      <c r="D56" s="186"/>
      <c r="E56" s="186"/>
      <c r="F56" s="186"/>
      <c r="G56" s="65"/>
      <c r="H56" s="65"/>
    </row>
    <row r="57">
      <c r="A57" s="184">
        <v>44917.0</v>
      </c>
      <c r="B57" s="185" t="s">
        <v>600</v>
      </c>
      <c r="C57" s="186"/>
      <c r="D57" s="186"/>
      <c r="E57" s="186"/>
      <c r="F57" s="186"/>
      <c r="G57" s="65"/>
      <c r="H57" s="65"/>
    </row>
    <row r="58">
      <c r="A58" s="184">
        <v>44917.0</v>
      </c>
      <c r="B58" s="185" t="s">
        <v>601</v>
      </c>
      <c r="C58" s="186"/>
      <c r="D58" s="186"/>
      <c r="E58" s="186"/>
      <c r="F58" s="186"/>
      <c r="G58" s="65"/>
      <c r="H58" s="65"/>
    </row>
    <row r="59">
      <c r="A59" s="184">
        <v>44917.0</v>
      </c>
      <c r="B59" s="185" t="s">
        <v>602</v>
      </c>
      <c r="C59" s="186"/>
      <c r="D59" s="186"/>
      <c r="E59" s="186"/>
      <c r="F59" s="186"/>
      <c r="G59" s="65"/>
      <c r="H59" s="65"/>
    </row>
    <row r="60">
      <c r="A60" s="184">
        <v>44917.0</v>
      </c>
      <c r="B60" s="185" t="s">
        <v>606</v>
      </c>
      <c r="C60" s="186"/>
      <c r="D60" s="186"/>
      <c r="E60" s="186"/>
      <c r="F60" s="186"/>
      <c r="G60" s="65"/>
      <c r="H60" s="65"/>
    </row>
    <row r="61">
      <c r="A61" s="184">
        <v>44918.0</v>
      </c>
      <c r="B61" s="185" t="s">
        <v>600</v>
      </c>
      <c r="C61" s="186"/>
      <c r="D61" s="186"/>
      <c r="E61" s="186"/>
      <c r="F61" s="186"/>
      <c r="G61" s="65"/>
      <c r="H61" s="65"/>
    </row>
    <row r="62">
      <c r="A62" s="184">
        <v>44918.0</v>
      </c>
      <c r="B62" s="185" t="s">
        <v>601</v>
      </c>
      <c r="C62" s="186"/>
      <c r="D62" s="186"/>
      <c r="E62" s="186"/>
      <c r="F62" s="186"/>
      <c r="G62" s="65"/>
      <c r="H62" s="65"/>
    </row>
    <row r="63">
      <c r="A63" s="184">
        <v>44918.0</v>
      </c>
      <c r="B63" s="185" t="s">
        <v>602</v>
      </c>
      <c r="C63" s="186"/>
      <c r="D63" s="186"/>
      <c r="E63" s="186"/>
      <c r="F63" s="186"/>
      <c r="G63" s="65"/>
      <c r="H63" s="65"/>
    </row>
    <row r="64">
      <c r="A64" s="184">
        <v>44918.0</v>
      </c>
      <c r="B64" s="185" t="s">
        <v>606</v>
      </c>
      <c r="C64" s="186"/>
      <c r="D64" s="186"/>
      <c r="E64" s="186"/>
      <c r="F64" s="186"/>
      <c r="G64" s="65"/>
      <c r="H64" s="65"/>
    </row>
    <row r="65">
      <c r="A65" s="184">
        <v>44919.0</v>
      </c>
      <c r="B65" s="185" t="s">
        <v>600</v>
      </c>
      <c r="C65" s="186"/>
      <c r="D65" s="186"/>
      <c r="E65" s="186"/>
      <c r="F65" s="186"/>
      <c r="G65" s="65"/>
      <c r="H65" s="65"/>
    </row>
    <row r="66">
      <c r="A66" s="184">
        <v>44919.0</v>
      </c>
      <c r="B66" s="185" t="s">
        <v>601</v>
      </c>
      <c r="C66" s="186"/>
      <c r="D66" s="186"/>
      <c r="E66" s="186"/>
      <c r="F66" s="186"/>
      <c r="G66" s="65"/>
      <c r="H66" s="65"/>
    </row>
    <row r="67">
      <c r="A67" s="184">
        <v>44919.0</v>
      </c>
      <c r="B67" s="185" t="s">
        <v>602</v>
      </c>
      <c r="C67" s="186"/>
      <c r="D67" s="186"/>
      <c r="E67" s="186"/>
      <c r="F67" s="186"/>
      <c r="G67" s="65"/>
      <c r="H67" s="65"/>
    </row>
    <row r="68">
      <c r="A68" s="184">
        <v>44919.0</v>
      </c>
      <c r="B68" s="185" t="s">
        <v>606</v>
      </c>
      <c r="C68" s="186"/>
      <c r="D68" s="186"/>
      <c r="E68" s="186"/>
      <c r="F68" s="186"/>
      <c r="G68" s="65"/>
      <c r="H68" s="65"/>
    </row>
    <row r="69">
      <c r="A69" s="184">
        <v>44921.0</v>
      </c>
      <c r="B69" s="185" t="s">
        <v>600</v>
      </c>
      <c r="C69" s="186"/>
      <c r="D69" s="186"/>
      <c r="E69" s="186"/>
      <c r="F69" s="186"/>
      <c r="G69" s="65"/>
      <c r="H69" s="65"/>
    </row>
    <row r="70">
      <c r="A70" s="184">
        <v>44921.0</v>
      </c>
      <c r="B70" s="185" t="s">
        <v>601</v>
      </c>
      <c r="C70" s="186"/>
      <c r="D70" s="186"/>
      <c r="E70" s="186"/>
      <c r="F70" s="186"/>
      <c r="G70" s="65"/>
      <c r="H70" s="65"/>
    </row>
    <row r="71">
      <c r="A71" s="184">
        <v>44921.0</v>
      </c>
      <c r="B71" s="185" t="s">
        <v>602</v>
      </c>
      <c r="C71" s="186"/>
      <c r="D71" s="186"/>
      <c r="E71" s="186"/>
      <c r="F71" s="186"/>
      <c r="G71" s="65"/>
      <c r="H71" s="65"/>
    </row>
    <row r="72">
      <c r="A72" s="184">
        <v>44921.0</v>
      </c>
      <c r="B72" s="185" t="s">
        <v>606</v>
      </c>
      <c r="C72" s="186"/>
      <c r="D72" s="186"/>
      <c r="E72" s="186"/>
      <c r="F72" s="186"/>
      <c r="G72" s="65"/>
      <c r="H72" s="65"/>
    </row>
    <row r="73">
      <c r="A73" s="184">
        <v>44922.0</v>
      </c>
      <c r="B73" s="185" t="s">
        <v>600</v>
      </c>
      <c r="C73" s="186"/>
      <c r="D73" s="186"/>
      <c r="E73" s="186"/>
      <c r="F73" s="186"/>
      <c r="G73" s="65"/>
      <c r="H73" s="65"/>
    </row>
    <row r="74">
      <c r="A74" s="184">
        <v>44922.0</v>
      </c>
      <c r="B74" s="185" t="s">
        <v>601</v>
      </c>
      <c r="C74" s="186"/>
      <c r="D74" s="186"/>
      <c r="E74" s="186"/>
      <c r="F74" s="186"/>
      <c r="G74" s="65"/>
      <c r="H74" s="65"/>
    </row>
    <row r="75">
      <c r="A75" s="184">
        <v>44922.0</v>
      </c>
      <c r="B75" s="185" t="s">
        <v>602</v>
      </c>
      <c r="C75" s="186"/>
      <c r="D75" s="186"/>
      <c r="E75" s="186"/>
      <c r="F75" s="186"/>
      <c r="G75" s="65"/>
      <c r="H75" s="65"/>
    </row>
    <row r="76">
      <c r="A76" s="184">
        <v>44922.0</v>
      </c>
      <c r="B76" s="185" t="s">
        <v>606</v>
      </c>
      <c r="C76" s="186"/>
      <c r="D76" s="186"/>
      <c r="E76" s="186"/>
      <c r="F76" s="186"/>
      <c r="G76" s="65"/>
      <c r="H76" s="65"/>
    </row>
    <row r="77">
      <c r="A77" s="184">
        <v>44923.0</v>
      </c>
      <c r="B77" s="185" t="s">
        <v>600</v>
      </c>
      <c r="C77" s="186"/>
      <c r="D77" s="186"/>
      <c r="E77" s="186"/>
      <c r="F77" s="186"/>
      <c r="G77" s="65"/>
      <c r="H77" s="65"/>
    </row>
    <row r="78">
      <c r="A78" s="184">
        <v>44923.0</v>
      </c>
      <c r="B78" s="185" t="s">
        <v>601</v>
      </c>
      <c r="C78" s="186"/>
      <c r="D78" s="186"/>
      <c r="E78" s="186"/>
      <c r="F78" s="186"/>
      <c r="G78" s="65"/>
      <c r="H78" s="65"/>
    </row>
    <row r="79">
      <c r="A79" s="184">
        <v>44923.0</v>
      </c>
      <c r="B79" s="185" t="s">
        <v>602</v>
      </c>
      <c r="C79" s="186"/>
      <c r="D79" s="186"/>
      <c r="E79" s="186"/>
      <c r="F79" s="186"/>
      <c r="G79" s="65"/>
      <c r="H79" s="65"/>
    </row>
    <row r="80">
      <c r="A80" s="184">
        <v>44923.0</v>
      </c>
      <c r="B80" s="185" t="s">
        <v>606</v>
      </c>
      <c r="C80" s="186"/>
      <c r="D80" s="186"/>
      <c r="E80" s="186"/>
      <c r="F80" s="186"/>
      <c r="G80" s="65"/>
      <c r="H80" s="65"/>
    </row>
    <row r="81">
      <c r="A81" s="184">
        <v>44924.0</v>
      </c>
      <c r="B81" s="185" t="s">
        <v>600</v>
      </c>
      <c r="C81" s="186"/>
      <c r="D81" s="186"/>
      <c r="E81" s="186"/>
      <c r="F81" s="186"/>
      <c r="G81" s="65"/>
      <c r="H81" s="65"/>
    </row>
    <row r="82">
      <c r="A82" s="184">
        <v>44924.0</v>
      </c>
      <c r="B82" s="185" t="s">
        <v>601</v>
      </c>
      <c r="C82" s="186"/>
      <c r="D82" s="186"/>
      <c r="E82" s="186"/>
      <c r="F82" s="186"/>
      <c r="G82" s="65"/>
      <c r="H82" s="65"/>
    </row>
    <row r="83">
      <c r="A83" s="184">
        <v>44924.0</v>
      </c>
      <c r="B83" s="185" t="s">
        <v>602</v>
      </c>
      <c r="C83" s="186"/>
      <c r="D83" s="186"/>
      <c r="E83" s="186"/>
      <c r="F83" s="186"/>
      <c r="G83" s="65"/>
      <c r="H83" s="65"/>
    </row>
    <row r="84">
      <c r="A84" s="184">
        <v>44924.0</v>
      </c>
      <c r="B84" s="185" t="s">
        <v>606</v>
      </c>
      <c r="C84" s="186"/>
      <c r="D84" s="186"/>
      <c r="E84" s="186"/>
      <c r="F84" s="186"/>
      <c r="G84" s="65"/>
      <c r="H84" s="65"/>
    </row>
    <row r="85">
      <c r="A85" s="184">
        <v>44925.0</v>
      </c>
      <c r="B85" s="185" t="s">
        <v>600</v>
      </c>
      <c r="C85" s="186"/>
      <c r="D85" s="186"/>
      <c r="E85" s="186"/>
      <c r="F85" s="186"/>
      <c r="G85" s="65"/>
      <c r="H85" s="65"/>
    </row>
    <row r="86">
      <c r="A86" s="184">
        <v>44925.0</v>
      </c>
      <c r="B86" s="185" t="s">
        <v>601</v>
      </c>
      <c r="C86" s="186"/>
      <c r="D86" s="186"/>
      <c r="E86" s="186"/>
      <c r="F86" s="186"/>
      <c r="G86" s="65"/>
      <c r="H86" s="65"/>
    </row>
    <row r="87">
      <c r="A87" s="184">
        <v>44925.0</v>
      </c>
      <c r="B87" s="185" t="s">
        <v>602</v>
      </c>
      <c r="C87" s="186"/>
      <c r="D87" s="186"/>
      <c r="E87" s="186"/>
      <c r="F87" s="186"/>
      <c r="G87" s="65"/>
      <c r="H87" s="65"/>
    </row>
    <row r="88">
      <c r="A88" s="184">
        <v>44925.0</v>
      </c>
      <c r="B88" s="185" t="s">
        <v>606</v>
      </c>
      <c r="C88" s="186"/>
      <c r="D88" s="186"/>
      <c r="E88" s="186"/>
      <c r="F88" s="186"/>
      <c r="G88" s="65"/>
      <c r="H88" s="65"/>
    </row>
    <row r="89">
      <c r="A89" s="184">
        <v>44926.0</v>
      </c>
      <c r="B89" s="185" t="s">
        <v>600</v>
      </c>
      <c r="C89" s="186"/>
      <c r="D89" s="186"/>
      <c r="E89" s="186"/>
      <c r="F89" s="186"/>
      <c r="G89" s="65"/>
      <c r="H89" s="65"/>
    </row>
    <row r="90">
      <c r="A90" s="184">
        <v>44926.0</v>
      </c>
      <c r="B90" s="185" t="s">
        <v>601</v>
      </c>
      <c r="C90" s="186"/>
      <c r="D90" s="186"/>
      <c r="E90" s="186"/>
      <c r="F90" s="186"/>
      <c r="G90" s="65"/>
      <c r="H90" s="65"/>
    </row>
    <row r="91">
      <c r="A91" s="184">
        <v>44926.0</v>
      </c>
      <c r="B91" s="185" t="s">
        <v>602</v>
      </c>
      <c r="C91" s="186"/>
      <c r="D91" s="186"/>
      <c r="E91" s="186"/>
      <c r="F91" s="186"/>
      <c r="G91" s="65"/>
      <c r="H91" s="65"/>
    </row>
    <row r="92">
      <c r="A92" s="184">
        <v>44926.0</v>
      </c>
      <c r="B92" s="185" t="s">
        <v>606</v>
      </c>
      <c r="C92" s="186"/>
      <c r="D92" s="186"/>
      <c r="E92" s="186"/>
      <c r="F92" s="186"/>
      <c r="G92" s="65"/>
      <c r="H92" s="65"/>
    </row>
    <row r="93">
      <c r="A93" s="184">
        <v>44928.0</v>
      </c>
      <c r="B93" s="185" t="s">
        <v>600</v>
      </c>
      <c r="C93" s="186"/>
      <c r="D93" s="186"/>
      <c r="E93" s="186"/>
      <c r="F93" s="186"/>
      <c r="G93" s="65"/>
      <c r="H93" s="65"/>
    </row>
    <row r="94">
      <c r="A94" s="184">
        <v>44928.0</v>
      </c>
      <c r="B94" s="185" t="s">
        <v>601</v>
      </c>
      <c r="C94" s="186"/>
      <c r="D94" s="186"/>
      <c r="E94" s="186"/>
      <c r="F94" s="186"/>
      <c r="G94" s="65"/>
      <c r="H94" s="65"/>
    </row>
    <row r="95">
      <c r="A95" s="184">
        <v>44928.0</v>
      </c>
      <c r="B95" s="185" t="s">
        <v>602</v>
      </c>
      <c r="C95" s="186"/>
      <c r="D95" s="186"/>
      <c r="E95" s="186"/>
      <c r="F95" s="186"/>
      <c r="G95" s="65"/>
      <c r="H95" s="65"/>
    </row>
    <row r="96">
      <c r="A96" s="184">
        <v>44928.0</v>
      </c>
      <c r="B96" s="185" t="s">
        <v>606</v>
      </c>
      <c r="C96" s="186"/>
      <c r="D96" s="186"/>
      <c r="E96" s="186"/>
      <c r="F96" s="186"/>
      <c r="G96" s="65"/>
      <c r="H96" s="65"/>
    </row>
  </sheetData>
  <hyperlinks>
    <hyperlink r:id="rId1" ref="H1"/>
    <hyperlink r:id="rId2" ref="H2"/>
    <hyperlink r:id="rId3" ref="H3"/>
    <hyperlink r:id="rId4" ref="H4"/>
  </hyperlinks>
  <drawing r:id="rId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28.38"/>
    <col customWidth="1" min="4" max="4" width="30.13"/>
    <col customWidth="1" min="5" max="5" width="31.13"/>
  </cols>
  <sheetData>
    <row r="1">
      <c r="A1" s="392" t="s">
        <v>835</v>
      </c>
      <c r="B1" s="393" t="s">
        <v>836</v>
      </c>
      <c r="C1" s="394"/>
      <c r="D1" s="395" t="s">
        <v>837</v>
      </c>
      <c r="E1" s="6"/>
    </row>
    <row r="2">
      <c r="A2" s="395" t="s">
        <v>838</v>
      </c>
      <c r="B2" s="6"/>
      <c r="C2" s="396"/>
      <c r="D2" s="395" t="s">
        <v>839</v>
      </c>
      <c r="E2" s="6"/>
    </row>
    <row r="3">
      <c r="A3" s="397" t="s">
        <v>840</v>
      </c>
      <c r="B3" s="6"/>
      <c r="C3" s="396"/>
      <c r="D3" s="397" t="s">
        <v>840</v>
      </c>
      <c r="E3" s="6"/>
    </row>
    <row r="4">
      <c r="A4" s="398" t="s">
        <v>841</v>
      </c>
      <c r="B4" s="6"/>
      <c r="C4" s="396"/>
      <c r="D4" s="395" t="s">
        <v>842</v>
      </c>
      <c r="E4" s="6"/>
    </row>
    <row r="5">
      <c r="A5" s="398" t="s">
        <v>843</v>
      </c>
      <c r="B5" s="6"/>
      <c r="C5" s="396"/>
      <c r="D5" s="395" t="s">
        <v>844</v>
      </c>
      <c r="E5" s="6"/>
    </row>
    <row r="6">
      <c r="A6" s="399" t="s">
        <v>845</v>
      </c>
      <c r="B6" s="233" t="s">
        <v>846</v>
      </c>
      <c r="C6" s="6"/>
      <c r="D6" s="399" t="s">
        <v>847</v>
      </c>
      <c r="E6" s="399" t="s">
        <v>848</v>
      </c>
    </row>
    <row r="7">
      <c r="A7" s="392" t="s">
        <v>849</v>
      </c>
      <c r="B7" s="399" t="s">
        <v>850</v>
      </c>
      <c r="C7" s="400" t="s">
        <v>10</v>
      </c>
      <c r="D7" s="399" t="s">
        <v>851</v>
      </c>
      <c r="E7" s="399" t="s">
        <v>852</v>
      </c>
    </row>
    <row r="8">
      <c r="A8" s="399" t="s">
        <v>853</v>
      </c>
      <c r="B8" s="399" t="s">
        <v>854</v>
      </c>
      <c r="C8" s="396"/>
      <c r="D8" s="395" t="s">
        <v>855</v>
      </c>
      <c r="E8" s="6"/>
    </row>
    <row r="9">
      <c r="A9" s="399" t="s">
        <v>856</v>
      </c>
      <c r="B9" s="399" t="s">
        <v>857</v>
      </c>
      <c r="C9" s="396"/>
      <c r="D9" s="399" t="s">
        <v>858</v>
      </c>
      <c r="E9" s="399" t="s">
        <v>859</v>
      </c>
    </row>
    <row r="10">
      <c r="A10" s="399" t="s">
        <v>860</v>
      </c>
      <c r="B10" s="399" t="s">
        <v>861</v>
      </c>
      <c r="C10" s="396"/>
      <c r="D10" s="399" t="s">
        <v>862</v>
      </c>
      <c r="E10" s="401" t="s">
        <v>863</v>
      </c>
    </row>
    <row r="11">
      <c r="A11" s="399" t="s">
        <v>864</v>
      </c>
      <c r="B11" s="399" t="s">
        <v>865</v>
      </c>
      <c r="C11" s="396"/>
      <c r="D11" s="402" t="s">
        <v>866</v>
      </c>
      <c r="E11" s="6"/>
    </row>
    <row r="12">
      <c r="A12" s="397" t="s">
        <v>21</v>
      </c>
      <c r="B12" s="6"/>
      <c r="C12" s="6"/>
      <c r="D12" s="397" t="s">
        <v>21</v>
      </c>
      <c r="E12" s="6"/>
    </row>
    <row r="13">
      <c r="A13" s="395" t="s">
        <v>867</v>
      </c>
      <c r="B13" s="6"/>
      <c r="C13" s="403" t="s">
        <v>868</v>
      </c>
      <c r="D13" s="399" t="s">
        <v>869</v>
      </c>
      <c r="E13" s="404" t="s">
        <v>34</v>
      </c>
    </row>
    <row r="14">
      <c r="A14" s="395" t="s">
        <v>870</v>
      </c>
      <c r="B14" s="6"/>
      <c r="C14" s="396"/>
      <c r="D14" s="405" t="s">
        <v>57</v>
      </c>
      <c r="E14" s="6"/>
    </row>
    <row r="15">
      <c r="A15" s="399" t="s">
        <v>871</v>
      </c>
      <c r="B15" s="399" t="s">
        <v>872</v>
      </c>
      <c r="C15" s="396"/>
      <c r="D15" s="392" t="s">
        <v>873</v>
      </c>
      <c r="E15" s="399" t="s">
        <v>874</v>
      </c>
    </row>
    <row r="16">
      <c r="A16" s="406" t="s">
        <v>875</v>
      </c>
      <c r="B16" s="399" t="s">
        <v>876</v>
      </c>
      <c r="C16" s="396"/>
      <c r="D16" s="407" t="s">
        <v>877</v>
      </c>
      <c r="E16" s="6"/>
    </row>
    <row r="17">
      <c r="A17" s="402" t="s">
        <v>878</v>
      </c>
      <c r="B17" s="6"/>
      <c r="C17" s="396"/>
      <c r="D17" s="399" t="s">
        <v>879</v>
      </c>
      <c r="E17" s="408"/>
    </row>
    <row r="18">
      <c r="A18" s="399" t="s">
        <v>880</v>
      </c>
      <c r="B18" s="399" t="s">
        <v>881</v>
      </c>
      <c r="C18" s="396"/>
      <c r="D18" s="399" t="s">
        <v>882</v>
      </c>
      <c r="E18" s="399" t="s">
        <v>883</v>
      </c>
    </row>
    <row r="19">
      <c r="A19" s="397" t="s">
        <v>21</v>
      </c>
      <c r="B19" s="6"/>
      <c r="C19" s="6"/>
      <c r="D19" s="397" t="s">
        <v>21</v>
      </c>
      <c r="E19" s="6"/>
    </row>
    <row r="20">
      <c r="A20" s="407" t="s">
        <v>884</v>
      </c>
      <c r="B20" s="6"/>
      <c r="C20" s="403" t="s">
        <v>885</v>
      </c>
      <c r="D20" s="407" t="s">
        <v>886</v>
      </c>
      <c r="E20" s="6"/>
    </row>
    <row r="21">
      <c r="A21" s="395" t="s">
        <v>887</v>
      </c>
      <c r="B21" s="6"/>
      <c r="C21" s="396"/>
      <c r="D21" s="399" t="s">
        <v>888</v>
      </c>
      <c r="E21" s="399" t="s">
        <v>889</v>
      </c>
    </row>
    <row r="22">
      <c r="A22" s="409" t="s">
        <v>890</v>
      </c>
      <c r="B22" s="409" t="s">
        <v>891</v>
      </c>
      <c r="C22" s="396"/>
      <c r="D22" s="399" t="s">
        <v>892</v>
      </c>
      <c r="E22" s="404"/>
    </row>
    <row r="23">
      <c r="A23" s="407" t="s">
        <v>893</v>
      </c>
      <c r="B23" s="6"/>
      <c r="C23" s="396"/>
      <c r="D23" s="399" t="s">
        <v>894</v>
      </c>
      <c r="E23" s="409" t="s">
        <v>895</v>
      </c>
    </row>
    <row r="24">
      <c r="A24" s="399" t="s">
        <v>896</v>
      </c>
      <c r="B24" s="399" t="s">
        <v>897</v>
      </c>
      <c r="C24" s="396"/>
      <c r="D24" s="410" t="s">
        <v>898</v>
      </c>
      <c r="E24" s="6"/>
    </row>
    <row r="25">
      <c r="A25" s="395" t="s">
        <v>899</v>
      </c>
      <c r="B25" s="6"/>
      <c r="C25" s="396"/>
      <c r="D25" s="399" t="s">
        <v>900</v>
      </c>
      <c r="E25" s="399" t="s">
        <v>901</v>
      </c>
    </row>
    <row r="26">
      <c r="A26" s="397" t="s">
        <v>21</v>
      </c>
      <c r="B26" s="6"/>
      <c r="C26" s="396"/>
      <c r="D26" s="397" t="s">
        <v>21</v>
      </c>
      <c r="E26" s="6"/>
    </row>
    <row r="27">
      <c r="A27" s="399" t="s">
        <v>902</v>
      </c>
      <c r="B27" s="404" t="s">
        <v>903</v>
      </c>
      <c r="C27" s="6"/>
      <c r="D27" s="395" t="s">
        <v>904</v>
      </c>
      <c r="E27" s="408"/>
    </row>
    <row r="28">
      <c r="A28" s="399" t="s">
        <v>905</v>
      </c>
      <c r="B28" s="411" t="s">
        <v>906</v>
      </c>
      <c r="C28" s="408"/>
      <c r="D28" s="408"/>
      <c r="E28" s="408"/>
    </row>
  </sheetData>
  <mergeCells count="32">
    <mergeCell ref="C1:C6"/>
    <mergeCell ref="D1:E1"/>
    <mergeCell ref="A2:B2"/>
    <mergeCell ref="D2:E2"/>
    <mergeCell ref="A3:B3"/>
    <mergeCell ref="D3:E3"/>
    <mergeCell ref="D4:E4"/>
    <mergeCell ref="A17:B17"/>
    <mergeCell ref="A19:B19"/>
    <mergeCell ref="A20:B20"/>
    <mergeCell ref="A14:B14"/>
    <mergeCell ref="A21:B21"/>
    <mergeCell ref="D20:E20"/>
    <mergeCell ref="D24:E24"/>
    <mergeCell ref="D26:E26"/>
    <mergeCell ref="D5:E5"/>
    <mergeCell ref="D8:E8"/>
    <mergeCell ref="D11:E11"/>
    <mergeCell ref="D12:E12"/>
    <mergeCell ref="D14:E14"/>
    <mergeCell ref="D16:E16"/>
    <mergeCell ref="D19:E19"/>
    <mergeCell ref="A23:B23"/>
    <mergeCell ref="A25:B25"/>
    <mergeCell ref="A4:B4"/>
    <mergeCell ref="A5:B5"/>
    <mergeCell ref="C7:C12"/>
    <mergeCell ref="A12:B12"/>
    <mergeCell ref="A13:B13"/>
    <mergeCell ref="C13:C19"/>
    <mergeCell ref="C20:C27"/>
    <mergeCell ref="A26:B26"/>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8" max="8" width="26.63"/>
    <col customWidth="1" min="9" max="12" width="18.88"/>
  </cols>
  <sheetData>
    <row r="1">
      <c r="A1" s="412" t="s">
        <v>907</v>
      </c>
      <c r="B1" s="413" t="s">
        <v>908</v>
      </c>
      <c r="C1" s="413" t="s">
        <v>909</v>
      </c>
      <c r="D1" s="414" t="s">
        <v>910</v>
      </c>
      <c r="E1" s="414" t="s">
        <v>911</v>
      </c>
      <c r="F1" s="414" t="s">
        <v>912</v>
      </c>
      <c r="G1" s="414" t="s">
        <v>913</v>
      </c>
      <c r="H1" s="414" t="s">
        <v>914</v>
      </c>
      <c r="I1" s="415" t="s">
        <v>915</v>
      </c>
      <c r="J1" s="415" t="s">
        <v>916</v>
      </c>
      <c r="K1" s="415" t="s">
        <v>917</v>
      </c>
      <c r="L1" s="415" t="s">
        <v>918</v>
      </c>
    </row>
    <row r="2">
      <c r="A2" s="416">
        <v>44904.0</v>
      </c>
      <c r="B2" s="274" t="s">
        <v>757</v>
      </c>
      <c r="C2" s="187" t="s">
        <v>919</v>
      </c>
      <c r="D2" s="417" t="s">
        <v>258</v>
      </c>
      <c r="E2" s="418" t="s">
        <v>626</v>
      </c>
      <c r="F2" s="418" t="s">
        <v>610</v>
      </c>
      <c r="G2" s="418" t="s">
        <v>610</v>
      </c>
      <c r="H2" s="419" t="s">
        <v>261</v>
      </c>
      <c r="I2" s="16" t="s">
        <v>920</v>
      </c>
      <c r="J2" s="420" t="s">
        <v>921</v>
      </c>
      <c r="K2" s="421" t="str">
        <f>HYPERLINK("https://drive.google.com/file/d/1D7RAzkqz1BsfH7bETU55AFjP7f0TMgmz/view?usp=drivesdk","Dr. Pradeep Mishra_invitation letter")</f>
        <v>Dr. Pradeep Mishra_invitation letter</v>
      </c>
      <c r="L2" s="16" t="s">
        <v>922</v>
      </c>
    </row>
    <row r="3">
      <c r="A3" s="416">
        <v>44905.0</v>
      </c>
      <c r="B3" s="274" t="s">
        <v>759</v>
      </c>
      <c r="C3" s="187" t="s">
        <v>628</v>
      </c>
      <c r="D3" s="191" t="s">
        <v>832</v>
      </c>
      <c r="E3" s="68" t="s">
        <v>630</v>
      </c>
      <c r="F3" s="68" t="s">
        <v>614</v>
      </c>
      <c r="G3" s="422" t="s">
        <v>615</v>
      </c>
      <c r="H3" s="422" t="s">
        <v>833</v>
      </c>
      <c r="I3" s="16" t="s">
        <v>923</v>
      </c>
      <c r="J3" s="420" t="s">
        <v>924</v>
      </c>
      <c r="K3" s="421" t="str">
        <f>HYPERLINK("https://drive.google.com/file/d/1kM1-bxSFkbMSLZ4fcrWXEvSKX8aT5Chq/view?usp=drivesdk","Dr. Vasim Khan_invitation letter")</f>
        <v>Dr. Vasim Khan_invitation letter</v>
      </c>
      <c r="L3" s="16" t="s">
        <v>922</v>
      </c>
    </row>
    <row r="4">
      <c r="A4" s="416">
        <v>44901.0</v>
      </c>
      <c r="B4" s="274" t="s">
        <v>757</v>
      </c>
      <c r="C4" s="187" t="s">
        <v>603</v>
      </c>
      <c r="D4" s="417" t="s">
        <v>341</v>
      </c>
      <c r="E4" s="418" t="s">
        <v>427</v>
      </c>
      <c r="F4" s="423" t="s">
        <v>604</v>
      </c>
      <c r="G4" s="418" t="s">
        <v>605</v>
      </c>
      <c r="H4" s="418" t="s">
        <v>343</v>
      </c>
      <c r="I4" s="16" t="s">
        <v>925</v>
      </c>
      <c r="J4" s="420" t="s">
        <v>926</v>
      </c>
      <c r="K4" s="421" t="str">
        <f>HYPERLINK("https://drive.google.com/file/d/1M7AggE0jas09taM94vAZmykVaKpoY3qk/view?usp=drivesdk","Prof. Satish Batra_invitation letter")</f>
        <v>Prof. Satish Batra_invitation letter</v>
      </c>
      <c r="L4" s="16" t="s">
        <v>922</v>
      </c>
    </row>
    <row r="5">
      <c r="A5" s="416">
        <v>44904.0</v>
      </c>
      <c r="B5" s="274" t="s">
        <v>757</v>
      </c>
      <c r="C5" s="187" t="s">
        <v>927</v>
      </c>
      <c r="D5" s="417" t="s">
        <v>258</v>
      </c>
      <c r="E5" s="418" t="s">
        <v>626</v>
      </c>
      <c r="F5" s="418" t="s">
        <v>610</v>
      </c>
      <c r="G5" s="418" t="s">
        <v>610</v>
      </c>
      <c r="H5" s="419" t="s">
        <v>261</v>
      </c>
      <c r="I5" s="16" t="s">
        <v>928</v>
      </c>
      <c r="J5" s="420" t="s">
        <v>929</v>
      </c>
      <c r="K5" s="421" t="str">
        <f>HYPERLINK("https://drive.google.com/file/d/19Ap8q8scXXy1ZxIg7xEqiPNWFoO_x4sZ/view?usp=drivesdk","Dr. Pradeep Mishra_invitation letter")</f>
        <v>Dr. Pradeep Mishra_invitation letter</v>
      </c>
      <c r="L5" s="16" t="s">
        <v>930</v>
      </c>
    </row>
    <row r="6">
      <c r="A6" s="416">
        <v>44905.0</v>
      </c>
      <c r="B6" s="274" t="s">
        <v>759</v>
      </c>
      <c r="C6" s="187" t="s">
        <v>628</v>
      </c>
      <c r="D6" s="191" t="s">
        <v>832</v>
      </c>
      <c r="E6" s="68" t="s">
        <v>630</v>
      </c>
      <c r="F6" s="68" t="s">
        <v>614</v>
      </c>
      <c r="G6" s="422" t="s">
        <v>615</v>
      </c>
      <c r="H6" s="422" t="s">
        <v>833</v>
      </c>
      <c r="I6" s="16" t="s">
        <v>931</v>
      </c>
      <c r="J6" s="420" t="s">
        <v>932</v>
      </c>
      <c r="K6" s="421" t="str">
        <f>HYPERLINK("https://drive.google.com/file/d/1C8GXBWzxld2Dhk8X8fJeQKE_Z1_Tb-X0/view?usp=drivesdk","Dr. Vasim Khan_invitation letter")</f>
        <v>Dr. Vasim Khan_invitation letter</v>
      </c>
      <c r="L6" s="16" t="s">
        <v>930</v>
      </c>
    </row>
    <row r="7">
      <c r="A7" s="416">
        <v>44901.0</v>
      </c>
      <c r="B7" s="274" t="s">
        <v>757</v>
      </c>
      <c r="C7" s="187" t="s">
        <v>603</v>
      </c>
      <c r="D7" s="417" t="s">
        <v>341</v>
      </c>
      <c r="E7" s="418" t="s">
        <v>427</v>
      </c>
      <c r="F7" s="423" t="s">
        <v>604</v>
      </c>
      <c r="G7" s="418" t="s">
        <v>605</v>
      </c>
      <c r="H7" s="418" t="s">
        <v>343</v>
      </c>
      <c r="I7" s="16" t="s">
        <v>933</v>
      </c>
      <c r="J7" s="420" t="s">
        <v>934</v>
      </c>
      <c r="K7" s="421" t="str">
        <f>HYPERLINK("https://drive.google.com/file/d/1im1TbIS1aoRKdcqloXu9A3_Mqvnup_Kb/view?usp=drivesdk","Prof. Satish Batra_invitation letter")</f>
        <v>Prof. Satish Batra_invitation letter</v>
      </c>
      <c r="L7" s="16" t="s">
        <v>930</v>
      </c>
    </row>
    <row r="8">
      <c r="A8" s="416">
        <v>44904.0</v>
      </c>
      <c r="B8" s="274" t="s">
        <v>757</v>
      </c>
      <c r="C8" s="187" t="s">
        <v>935</v>
      </c>
      <c r="D8" s="417" t="s">
        <v>258</v>
      </c>
      <c r="E8" s="418" t="s">
        <v>626</v>
      </c>
      <c r="F8" s="418" t="s">
        <v>610</v>
      </c>
      <c r="G8" s="418" t="s">
        <v>610</v>
      </c>
      <c r="H8" s="419" t="s">
        <v>261</v>
      </c>
      <c r="I8" s="16" t="s">
        <v>936</v>
      </c>
      <c r="J8" s="420" t="s">
        <v>937</v>
      </c>
      <c r="K8" s="421" t="str">
        <f>HYPERLINK("https://drive.google.com/file/d/1XPmwZSHnQx4FsHzUFAor53QtLiu6XSEo/view?usp=drivesdk","Dr. Pradeep Mishra_invitation letter")</f>
        <v>Dr. Pradeep Mishra_invitation letter</v>
      </c>
      <c r="L8" s="16" t="s">
        <v>938</v>
      </c>
    </row>
    <row r="9">
      <c r="A9" s="416">
        <v>44905.0</v>
      </c>
      <c r="B9" s="274" t="s">
        <v>759</v>
      </c>
      <c r="C9" s="187" t="s">
        <v>628</v>
      </c>
      <c r="D9" s="191" t="s">
        <v>832</v>
      </c>
      <c r="E9" s="68" t="s">
        <v>630</v>
      </c>
      <c r="F9" s="68" t="s">
        <v>614</v>
      </c>
      <c r="G9" s="422" t="s">
        <v>615</v>
      </c>
      <c r="H9" s="422" t="s">
        <v>833</v>
      </c>
      <c r="I9" s="16" t="s">
        <v>939</v>
      </c>
      <c r="J9" s="420" t="s">
        <v>940</v>
      </c>
      <c r="K9" s="421" t="str">
        <f>HYPERLINK("https://drive.google.com/file/d/1ygMCyS87rlzjK7b_v7VwSE33CqbwTXxy/view?usp=drivesdk","Dr. Vasim Khan_invitation letter")</f>
        <v>Dr. Vasim Khan_invitation letter</v>
      </c>
      <c r="L9" s="16" t="s">
        <v>941</v>
      </c>
    </row>
    <row r="10">
      <c r="A10" s="416">
        <v>44901.0</v>
      </c>
      <c r="B10" s="274" t="s">
        <v>757</v>
      </c>
      <c r="C10" s="187" t="s">
        <v>603</v>
      </c>
      <c r="D10" s="417" t="s">
        <v>341</v>
      </c>
      <c r="E10" s="418" t="s">
        <v>427</v>
      </c>
      <c r="F10" s="423" t="s">
        <v>604</v>
      </c>
      <c r="G10" s="418" t="s">
        <v>605</v>
      </c>
      <c r="H10" s="418" t="s">
        <v>343</v>
      </c>
      <c r="I10" s="16" t="s">
        <v>942</v>
      </c>
      <c r="J10" s="420" t="s">
        <v>943</v>
      </c>
      <c r="K10" s="421" t="str">
        <f>HYPERLINK("https://drive.google.com/file/d/1aZuSg0Vvx9tQT6FUZWCVO74I3naVsiwG/view?usp=drivesdk","Prof. Satish Batra_invitation letter")</f>
        <v>Prof. Satish Batra_invitation letter</v>
      </c>
      <c r="L10" s="16" t="s">
        <v>944</v>
      </c>
    </row>
    <row r="11">
      <c r="A11" s="416">
        <v>44908.0</v>
      </c>
      <c r="B11" s="274" t="s">
        <v>757</v>
      </c>
      <c r="C11" s="256" t="s">
        <v>641</v>
      </c>
      <c r="D11" s="424" t="s">
        <v>306</v>
      </c>
      <c r="E11" s="424" t="s">
        <v>642</v>
      </c>
      <c r="F11" s="422" t="s">
        <v>643</v>
      </c>
      <c r="G11" s="417" t="s">
        <v>645</v>
      </c>
      <c r="H11" s="418" t="s">
        <v>422</v>
      </c>
      <c r="I11" s="16" t="s">
        <v>945</v>
      </c>
      <c r="J11" s="420" t="s">
        <v>946</v>
      </c>
      <c r="K11" s="421" t="str">
        <f>HYPERLINK("https://drive.google.com/file/d/1BKFy6vjrZnUDkk1-KH_hcMzuGo-0Szp_/view?usp=drivesdk","Dr. Ravi Ahuja_invitation letter")</f>
        <v>Dr. Ravi Ahuja_invitation letter</v>
      </c>
      <c r="L11" s="16" t="s">
        <v>947</v>
      </c>
    </row>
    <row r="12">
      <c r="A12" s="416">
        <v>44909.0</v>
      </c>
      <c r="B12" s="274" t="s">
        <v>600</v>
      </c>
      <c r="C12" s="256" t="s">
        <v>646</v>
      </c>
      <c r="D12" s="191" t="s">
        <v>263</v>
      </c>
      <c r="E12" s="68" t="s">
        <v>473</v>
      </c>
      <c r="F12" s="68" t="s">
        <v>614</v>
      </c>
      <c r="G12" s="422" t="s">
        <v>615</v>
      </c>
      <c r="H12" s="187" t="s">
        <v>474</v>
      </c>
      <c r="I12" s="16" t="s">
        <v>948</v>
      </c>
      <c r="J12" s="420" t="s">
        <v>949</v>
      </c>
      <c r="K12" s="421" t="str">
        <f>HYPERLINK("https://drive.google.com/file/d/1r0xR9N_gainkxBWykq5GZTeK6Awchl8T/view?usp=drivesdk","Prof. George Thomas_invitation letter")</f>
        <v>Prof. George Thomas_invitation letter</v>
      </c>
      <c r="L12" s="16" t="s">
        <v>950</v>
      </c>
    </row>
    <row r="13">
      <c r="A13" s="416">
        <v>44910.0</v>
      </c>
      <c r="B13" s="274" t="s">
        <v>600</v>
      </c>
      <c r="C13" s="256" t="s">
        <v>653</v>
      </c>
      <c r="D13" s="424" t="s">
        <v>654</v>
      </c>
      <c r="E13" s="425" t="s">
        <v>395</v>
      </c>
      <c r="F13" s="68" t="s">
        <v>604</v>
      </c>
      <c r="G13" s="68" t="s">
        <v>605</v>
      </c>
      <c r="H13" s="426" t="s">
        <v>396</v>
      </c>
      <c r="I13" s="16" t="s">
        <v>951</v>
      </c>
      <c r="J13" s="420" t="s">
        <v>952</v>
      </c>
      <c r="K13" s="421" t="str">
        <f>HYPERLINK("https://drive.google.com/file/d/1R1ecPEsJwKlGc9bYcXF1ggzPPdDoOntP/view?usp=drivesdk","Dr. Anil Dutta Mishra_invitation letter")</f>
        <v>Dr. Anil Dutta Mishra_invitation letter</v>
      </c>
      <c r="L13" s="16" t="s">
        <v>953</v>
      </c>
    </row>
    <row r="14">
      <c r="A14" s="416">
        <v>44910.0</v>
      </c>
      <c r="B14" s="274" t="s">
        <v>601</v>
      </c>
      <c r="C14" s="424" t="s">
        <v>655</v>
      </c>
      <c r="D14" s="427" t="s">
        <v>283</v>
      </c>
      <c r="E14" s="427" t="s">
        <v>656</v>
      </c>
      <c r="F14" s="428" t="s">
        <v>614</v>
      </c>
      <c r="G14" s="423" t="s">
        <v>615</v>
      </c>
      <c r="H14" s="418" t="s">
        <v>472</v>
      </c>
      <c r="I14" s="16" t="s">
        <v>954</v>
      </c>
      <c r="J14" s="420" t="s">
        <v>955</v>
      </c>
      <c r="K14" s="421" t="str">
        <f>HYPERLINK("https://drive.google.com/file/d/1gRSG8dJbmrCRx2ub7xnUtGy4P9igdyID/view?usp=drivesdk","Prof. Anand Kar_invitation letter")</f>
        <v>Prof. Anand Kar_invitation letter</v>
      </c>
      <c r="L14" s="16" t="s">
        <v>956</v>
      </c>
    </row>
    <row r="15">
      <c r="A15" s="416">
        <v>44910.0</v>
      </c>
      <c r="B15" s="274" t="s">
        <v>602</v>
      </c>
      <c r="C15" s="256" t="s">
        <v>657</v>
      </c>
      <c r="D15" s="424" t="s">
        <v>285</v>
      </c>
      <c r="E15" s="429" t="s">
        <v>957</v>
      </c>
      <c r="F15" s="428" t="s">
        <v>614</v>
      </c>
      <c r="G15" s="423" t="s">
        <v>615</v>
      </c>
      <c r="H15" s="430" t="s">
        <v>415</v>
      </c>
      <c r="I15" s="16" t="s">
        <v>958</v>
      </c>
      <c r="J15" s="420" t="s">
        <v>959</v>
      </c>
      <c r="K15" s="421" t="str">
        <f>HYPERLINK("https://drive.google.com/file/d/1UN50BboyXrXgxnnbU4amhXP3hQ475LTO/view?usp=drivesdk","Dr. P.N. Mishra_invitation letter")</f>
        <v>Dr. P.N. Mishra_invitation letter</v>
      </c>
      <c r="L15" s="16" t="s">
        <v>960</v>
      </c>
    </row>
    <row r="16">
      <c r="A16" s="416">
        <v>44914.0</v>
      </c>
      <c r="B16" s="274" t="s">
        <v>757</v>
      </c>
      <c r="C16" s="256" t="s">
        <v>674</v>
      </c>
      <c r="D16" s="256" t="s">
        <v>432</v>
      </c>
      <c r="E16" s="191" t="s">
        <v>433</v>
      </c>
      <c r="F16" s="422" t="s">
        <v>675</v>
      </c>
      <c r="G16" s="422" t="s">
        <v>676</v>
      </c>
      <c r="H16" s="422" t="s">
        <v>434</v>
      </c>
      <c r="I16" s="16" t="s">
        <v>961</v>
      </c>
      <c r="J16" s="420" t="s">
        <v>962</v>
      </c>
      <c r="K16" s="421" t="str">
        <f>HYPERLINK("https://drive.google.com/file/d/1BrcompViWnpfgR1FqpWL6FuX96RbuT3w/view?usp=drivesdk","Dr. Shama Hamdani,_invitation letter")</f>
        <v>Dr. Shama Hamdani,_invitation letter</v>
      </c>
      <c r="L16" s="16" t="s">
        <v>963</v>
      </c>
    </row>
    <row r="17">
      <c r="A17" s="416">
        <v>44926.0</v>
      </c>
      <c r="B17" s="274" t="s">
        <v>759</v>
      </c>
      <c r="C17" s="256" t="s">
        <v>743</v>
      </c>
      <c r="D17" s="417" t="s">
        <v>382</v>
      </c>
      <c r="E17" s="431" t="s">
        <v>964</v>
      </c>
      <c r="F17" s="428" t="s">
        <v>745</v>
      </c>
      <c r="G17" s="418" t="s">
        <v>746</v>
      </c>
      <c r="H17" s="432" t="s">
        <v>385</v>
      </c>
      <c r="I17" s="16" t="s">
        <v>965</v>
      </c>
      <c r="J17" s="420" t="s">
        <v>966</v>
      </c>
      <c r="K17" s="421" t="str">
        <f>HYPERLINK("https://drive.google.com/file/d/12FXvr3gDD0FOb7_AaDG8bFIoXJep1xiT/view?usp=drivesdk","Dr. Shayam Singh Inda_invitation letter")</f>
        <v>Dr. Shayam Singh Inda_invitation letter</v>
      </c>
      <c r="L17" s="16" t="s">
        <v>967</v>
      </c>
    </row>
    <row r="18">
      <c r="A18" s="416">
        <v>44919.0</v>
      </c>
      <c r="B18" s="274" t="s">
        <v>759</v>
      </c>
      <c r="C18" s="256" t="s">
        <v>968</v>
      </c>
      <c r="D18" s="433" t="s">
        <v>365</v>
      </c>
      <c r="E18" s="423" t="s">
        <v>700</v>
      </c>
      <c r="F18" s="423" t="s">
        <v>610</v>
      </c>
      <c r="G18" s="423" t="s">
        <v>610</v>
      </c>
      <c r="H18" s="423" t="s">
        <v>367</v>
      </c>
      <c r="I18" s="16" t="s">
        <v>969</v>
      </c>
      <c r="J18" s="420" t="s">
        <v>970</v>
      </c>
      <c r="K18" s="421" t="str">
        <f>HYPERLINK("https://drive.google.com/file/d/1oZIv4IqHWUl6Oa9CVJrUGkJfksJHbrlb/view?usp=drivesdk","Dr. Prateek Maheshwari_invitation letter")</f>
        <v>Dr. Prateek Maheshwari_invitation letter</v>
      </c>
      <c r="L18" s="16" t="s">
        <v>971</v>
      </c>
    </row>
    <row r="19">
      <c r="A19" s="416">
        <v>44926.0</v>
      </c>
      <c r="B19" s="274" t="s">
        <v>757</v>
      </c>
      <c r="C19" s="424" t="s">
        <v>747</v>
      </c>
      <c r="D19" s="418" t="s">
        <v>386</v>
      </c>
      <c r="E19" s="418" t="s">
        <v>398</v>
      </c>
      <c r="F19" s="428" t="s">
        <v>610</v>
      </c>
      <c r="G19" s="428" t="s">
        <v>610</v>
      </c>
      <c r="H19" s="418" t="s">
        <v>388</v>
      </c>
      <c r="I19" s="16" t="s">
        <v>972</v>
      </c>
      <c r="J19" s="420" t="s">
        <v>973</v>
      </c>
      <c r="K19" s="421" t="str">
        <f>HYPERLINK("https://drive.google.com/file/d/1uPHBFR5i0BL62R2gCICtJCBbwfqEbqHC/view?usp=drivesdk","Dr. Arun Sidram Kharat_invitation letter")</f>
        <v>Dr. Arun Sidram Kharat_invitation letter</v>
      </c>
      <c r="L19" s="16" t="s">
        <v>974</v>
      </c>
    </row>
    <row r="20">
      <c r="A20" s="184">
        <v>44915.0</v>
      </c>
      <c r="B20" s="274" t="s">
        <v>759</v>
      </c>
      <c r="C20" s="156" t="s">
        <v>702</v>
      </c>
      <c r="D20" s="227" t="s">
        <v>704</v>
      </c>
      <c r="E20" s="189" t="s">
        <v>703</v>
      </c>
      <c r="F20" s="177" t="s">
        <v>644</v>
      </c>
      <c r="G20" s="200" t="s">
        <v>645</v>
      </c>
      <c r="H20" s="177" t="s">
        <v>327</v>
      </c>
      <c r="I20" s="16" t="s">
        <v>975</v>
      </c>
      <c r="J20" s="420" t="s">
        <v>976</v>
      </c>
      <c r="K20" s="421" t="str">
        <f>HYPERLINK("https://drive.google.com/file/d/1UCzdvyQbpXa43078k-KBwdpD8mNEAUnJ/view?usp=drivesdk","Prof. Girishwar Misra _invitation letter")</f>
        <v>Prof. Girishwar Misra _invitation letter</v>
      </c>
      <c r="L20" s="16" t="s">
        <v>977</v>
      </c>
    </row>
    <row r="21">
      <c r="A21" s="184">
        <v>44914.0</v>
      </c>
      <c r="B21" s="185" t="s">
        <v>601</v>
      </c>
      <c r="C21" s="150" t="s">
        <v>668</v>
      </c>
      <c r="D21" s="227" t="s">
        <v>669</v>
      </c>
      <c r="E21" s="227" t="s">
        <v>670</v>
      </c>
      <c r="F21" s="189" t="s">
        <v>614</v>
      </c>
      <c r="G21" s="177" t="s">
        <v>671</v>
      </c>
      <c r="H21" s="177" t="s">
        <v>323</v>
      </c>
      <c r="I21" s="16" t="s">
        <v>978</v>
      </c>
      <c r="J21" s="420" t="s">
        <v>979</v>
      </c>
      <c r="K21" s="421" t="str">
        <f>HYPERLINK("https://drive.google.com/file/d/1MZZxQnGLBg-SOSGvgJ2xgHCMBfDzZOew/view?usp=drivesdk","Mr. Sudhindra Mohan Sharma _invitation letter")</f>
        <v>Mr. Sudhindra Mohan Sharma _invitation letter</v>
      </c>
      <c r="L21" s="16" t="s">
        <v>980</v>
      </c>
    </row>
    <row r="22">
      <c r="A22" s="184">
        <v>44916.0</v>
      </c>
      <c r="B22" s="185" t="s">
        <v>600</v>
      </c>
      <c r="C22" s="233" t="s">
        <v>683</v>
      </c>
      <c r="D22" s="178" t="s">
        <v>684</v>
      </c>
      <c r="E22" s="214" t="s">
        <v>280</v>
      </c>
      <c r="F22" s="231" t="s">
        <v>293</v>
      </c>
      <c r="G22" s="205" t="s">
        <v>679</v>
      </c>
      <c r="H22" s="73" t="s">
        <v>456</v>
      </c>
      <c r="I22" s="16" t="s">
        <v>981</v>
      </c>
      <c r="J22" s="420" t="s">
        <v>982</v>
      </c>
      <c r="K22" s="421" t="str">
        <f>HYPERLINK("https://drive.google.com/file/d/1Dgg2TPlwNetqY3MSkp3haxu-s8ppLzVg/view?usp=drivesdk"," Dr. Y. Narsimhulu_invitation letter")</f>
        <v> Dr. Y. Narsimhulu_invitation letter</v>
      </c>
      <c r="L22" s="16" t="s">
        <v>983</v>
      </c>
    </row>
    <row r="23">
      <c r="A23" s="184">
        <v>44914.0</v>
      </c>
      <c r="B23" s="185" t="s">
        <v>600</v>
      </c>
      <c r="C23" s="150" t="s">
        <v>668</v>
      </c>
      <c r="D23" s="227" t="s">
        <v>669</v>
      </c>
      <c r="E23" s="227" t="s">
        <v>670</v>
      </c>
      <c r="F23" s="189" t="s">
        <v>614</v>
      </c>
      <c r="G23" s="177" t="s">
        <v>671</v>
      </c>
      <c r="H23" s="177" t="s">
        <v>323</v>
      </c>
      <c r="I23" s="16" t="s">
        <v>984</v>
      </c>
      <c r="J23" s="420" t="s">
        <v>985</v>
      </c>
      <c r="K23" s="421" t="str">
        <f>HYPERLINK("https://drive.google.com/file/d/1mnfjGOpg_GSJyURJkfEal3yWv-v4q7QV/view?usp=drivesdk","Mr. Sudhindra Mohan Sharma _invitation letter")</f>
        <v>Mr. Sudhindra Mohan Sharma _invitation letter</v>
      </c>
      <c r="L23" s="16" t="s">
        <v>986</v>
      </c>
    </row>
    <row r="24">
      <c r="A24" s="184">
        <v>44921.0</v>
      </c>
      <c r="B24" s="274" t="s">
        <v>759</v>
      </c>
      <c r="C24" s="156" t="s">
        <v>702</v>
      </c>
      <c r="D24" s="227" t="s">
        <v>704</v>
      </c>
      <c r="E24" s="189" t="s">
        <v>703</v>
      </c>
      <c r="F24" s="177" t="s">
        <v>644</v>
      </c>
      <c r="G24" s="200" t="s">
        <v>645</v>
      </c>
      <c r="H24" s="177" t="s">
        <v>327</v>
      </c>
      <c r="I24" s="16" t="s">
        <v>987</v>
      </c>
      <c r="J24" s="420" t="s">
        <v>988</v>
      </c>
      <c r="K24" s="421" t="str">
        <f>HYPERLINK("https://drive.google.com/file/d/1msDEOD8VnQwgfUrp3R8Efy6e17FtMRcj/view?usp=drivesdk","Prof. Girishwar Misra _invitation letter")</f>
        <v>Prof. Girishwar Misra _invitation letter</v>
      </c>
      <c r="L24" s="16" t="s">
        <v>989</v>
      </c>
    </row>
    <row r="25">
      <c r="A25" s="184">
        <v>44922.0</v>
      </c>
      <c r="B25" s="185" t="s">
        <v>601</v>
      </c>
      <c r="C25" s="255" t="s">
        <v>711</v>
      </c>
      <c r="D25" s="208" t="s">
        <v>712</v>
      </c>
      <c r="E25" s="206" t="s">
        <v>713</v>
      </c>
      <c r="F25" s="206" t="s">
        <v>293</v>
      </c>
      <c r="G25" s="206" t="s">
        <v>679</v>
      </c>
      <c r="H25" s="73" t="s">
        <v>330</v>
      </c>
      <c r="I25" s="16" t="s">
        <v>990</v>
      </c>
      <c r="J25" s="420" t="s">
        <v>991</v>
      </c>
      <c r="K25" s="421" t="str">
        <f>HYPERLINK("https://drive.google.com/file/d/1pcVUnvjkH-hSNDN_sK0uxpHZd9v2AQtY/view?usp=drivesdk","Prof. B Raja Shekhar_invitation letter")</f>
        <v>Prof. B Raja Shekhar_invitation letter</v>
      </c>
      <c r="L25" s="16" t="s">
        <v>992</v>
      </c>
    </row>
    <row r="26">
      <c r="A26" s="184">
        <v>44909.0</v>
      </c>
      <c r="B26" s="185" t="s">
        <v>606</v>
      </c>
      <c r="C26" s="209" t="s">
        <v>651</v>
      </c>
      <c r="D26" s="178" t="s">
        <v>443</v>
      </c>
      <c r="E26" s="73" t="s">
        <v>652</v>
      </c>
      <c r="F26" s="205" t="s">
        <v>614</v>
      </c>
      <c r="G26" s="206" t="s">
        <v>615</v>
      </c>
      <c r="H26" s="73" t="s">
        <v>446</v>
      </c>
      <c r="I26" s="16" t="s">
        <v>993</v>
      </c>
      <c r="J26" s="420" t="s">
        <v>994</v>
      </c>
      <c r="K26" s="421" t="str">
        <f>HYPERLINK("https://drive.google.com/file/d/1vlOjQbQln-aXI8NbGAmaNTKz1N_gFMux/view?usp=drivesdk","Dr. Tushar Banerjee_invitation letter")</f>
        <v>Dr. Tushar Banerjee_invitation letter</v>
      </c>
      <c r="L26" s="16" t="s">
        <v>995</v>
      </c>
    </row>
    <row r="27">
      <c r="A27" s="184">
        <v>44915.0</v>
      </c>
      <c r="B27" s="185" t="s">
        <v>759</v>
      </c>
      <c r="C27" s="156" t="s">
        <v>677</v>
      </c>
      <c r="D27" s="227" t="s">
        <v>291</v>
      </c>
      <c r="E27" s="16" t="s">
        <v>678</v>
      </c>
      <c r="F27" s="231" t="s">
        <v>293</v>
      </c>
      <c r="G27" s="205" t="s">
        <v>679</v>
      </c>
      <c r="H27" s="16" t="s">
        <v>467</v>
      </c>
      <c r="I27" s="16" t="s">
        <v>996</v>
      </c>
      <c r="J27" s="420" t="s">
        <v>997</v>
      </c>
      <c r="K27" s="421" t="str">
        <f>HYPERLINK("https://drive.google.com/file/d/1zLsRejyjq0a18sCza5Q0pkIdO_8aAPMf/view?usp=drivesdk","Mr. I.L.Narasimha Rao_invitation letter")</f>
        <v>Mr. I.L.Narasimha Rao_invitation letter</v>
      </c>
      <c r="L27" s="16" t="s">
        <v>998</v>
      </c>
    </row>
    <row r="28">
      <c r="A28" s="184">
        <v>44924.0</v>
      </c>
      <c r="B28" s="185" t="s">
        <v>759</v>
      </c>
      <c r="C28" s="159" t="s">
        <v>729</v>
      </c>
      <c r="D28" s="267" t="s">
        <v>730</v>
      </c>
      <c r="E28" s="189" t="s">
        <v>731</v>
      </c>
      <c r="F28" s="189" t="s">
        <v>644</v>
      </c>
      <c r="G28" s="73" t="s">
        <v>645</v>
      </c>
      <c r="H28" s="63" t="s">
        <v>732</v>
      </c>
      <c r="I28" s="16" t="s">
        <v>999</v>
      </c>
      <c r="J28" s="420" t="s">
        <v>1000</v>
      </c>
      <c r="K28" s="421" t="str">
        <f>HYPERLINK("https://drive.google.com/file/d/1vegVi2n2uVdqUC4fX91krQONvB6YQCsu/view?usp=drivesdk","Dr. Shireesh Pal_invitation letter")</f>
        <v>Dr. Shireesh Pal_invitation letter</v>
      </c>
      <c r="L28" s="16" t="s">
        <v>1001</v>
      </c>
    </row>
    <row r="29">
      <c r="A29" s="184">
        <v>44917.0</v>
      </c>
      <c r="B29" s="185" t="s">
        <v>600</v>
      </c>
      <c r="C29" s="256" t="s">
        <v>126</v>
      </c>
      <c r="D29" s="267" t="s">
        <v>688</v>
      </c>
      <c r="E29" s="267" t="s">
        <v>689</v>
      </c>
      <c r="F29" s="205" t="s">
        <v>614</v>
      </c>
      <c r="G29" s="206" t="s">
        <v>615</v>
      </c>
      <c r="H29" s="63" t="s">
        <v>690</v>
      </c>
      <c r="I29" s="16" t="s">
        <v>1002</v>
      </c>
      <c r="J29" s="420" t="s">
        <v>1003</v>
      </c>
      <c r="K29" s="421" t="str">
        <f>HYPERLINK("https://drive.google.com/file/d/1LylQH8zMRppbyaHUR27JDfNOCGpcCgMG/view?usp=drivesdk","Dr. Debasis Mallik _invitation letter")</f>
        <v>Dr. Debasis Mallik _invitation letter</v>
      </c>
      <c r="L29" s="16" t="s">
        <v>1004</v>
      </c>
    </row>
    <row r="30">
      <c r="A30" s="184">
        <v>44912.0</v>
      </c>
      <c r="B30" s="185" t="s">
        <v>606</v>
      </c>
      <c r="C30" s="434" t="s">
        <v>667</v>
      </c>
      <c r="D30" s="435" t="s">
        <v>351</v>
      </c>
      <c r="E30" s="436" t="s">
        <v>352</v>
      </c>
      <c r="F30" s="186"/>
      <c r="G30" s="65"/>
      <c r="H30" s="437" t="s">
        <v>353</v>
      </c>
      <c r="I30" s="16" t="s">
        <v>1005</v>
      </c>
      <c r="J30" s="420" t="s">
        <v>1006</v>
      </c>
      <c r="K30" s="421" t="str">
        <f>HYPERLINK("https://drive.google.com/file/d/1mGyehYI8fVYWrCPScWV0RmLBFhYfBcWt/view?usp=drivesdk","Anand Singhai_invitation letter")</f>
        <v>Anand Singhai_invitation letter</v>
      </c>
      <c r="L30" s="16" t="s">
        <v>1007</v>
      </c>
    </row>
    <row r="31">
      <c r="A31" s="184">
        <v>44911.0</v>
      </c>
      <c r="B31" s="185" t="s">
        <v>601</v>
      </c>
      <c r="C31" s="217" t="s">
        <v>659</v>
      </c>
      <c r="D31" s="213" t="s">
        <v>283</v>
      </c>
      <c r="E31" s="214" t="s">
        <v>656</v>
      </c>
      <c r="F31" s="205" t="s">
        <v>614</v>
      </c>
      <c r="G31" s="206" t="s">
        <v>615</v>
      </c>
      <c r="H31" s="73" t="s">
        <v>472</v>
      </c>
      <c r="I31" s="16" t="s">
        <v>1008</v>
      </c>
      <c r="J31" s="420" t="s">
        <v>1009</v>
      </c>
      <c r="K31" s="421" t="str">
        <f>HYPERLINK("https://drive.google.com/file/d/1jbEaAFLOcM_R2ymBGIs0i_gziJS62ei-/view?usp=drivesdk","Prof. Anand Kar_invitation letter")</f>
        <v>Prof. Anand Kar_invitation letter</v>
      </c>
      <c r="L31" s="16" t="s">
        <v>1010</v>
      </c>
    </row>
    <row r="32">
      <c r="A32" s="184">
        <v>44925.0</v>
      </c>
      <c r="B32" s="185" t="s">
        <v>606</v>
      </c>
      <c r="C32" s="256" t="s">
        <v>1011</v>
      </c>
      <c r="D32" s="267" t="s">
        <v>338</v>
      </c>
      <c r="E32" s="189" t="s">
        <v>1012</v>
      </c>
      <c r="F32" s="189" t="s">
        <v>742</v>
      </c>
      <c r="G32" s="63" t="s">
        <v>615</v>
      </c>
      <c r="H32" s="63" t="s">
        <v>477</v>
      </c>
      <c r="I32" s="16" t="s">
        <v>1013</v>
      </c>
      <c r="J32" s="420" t="s">
        <v>1014</v>
      </c>
      <c r="K32" s="421" t="str">
        <f>HYPERLINK("https://drive.google.com/file/d/19re0XYO4AzzMA983qIltiE9MkBrPxWmL/view?usp=drivesdk","Prof. Srinivas Gunta_invitation letter")</f>
        <v>Prof. Srinivas Gunta_invitation letter</v>
      </c>
      <c r="L32" s="16" t="s">
        <v>1015</v>
      </c>
    </row>
    <row r="33">
      <c r="A33" s="184">
        <v>44928.0</v>
      </c>
      <c r="B33" s="185" t="s">
        <v>601</v>
      </c>
      <c r="C33" s="240" t="s">
        <v>748</v>
      </c>
      <c r="D33" s="270" t="s">
        <v>749</v>
      </c>
      <c r="E33" s="259" t="s">
        <v>750</v>
      </c>
      <c r="F33" s="271" t="s">
        <v>751</v>
      </c>
      <c r="G33" s="63" t="s">
        <v>615</v>
      </c>
      <c r="H33" s="261" t="s">
        <v>752</v>
      </c>
      <c r="I33" s="16" t="s">
        <v>1016</v>
      </c>
      <c r="J33" s="420" t="s">
        <v>1017</v>
      </c>
      <c r="K33" s="421" t="str">
        <f>HYPERLINK("https://drive.google.com/file/d/1RsaoUY9K7EFu5p-a8tR0N3uELnIt_ezG/view?usp=drivesdk","Dr. Sashiranjan Akela_invitation letter")</f>
        <v>Dr. Sashiranjan Akela_invitation letter</v>
      </c>
      <c r="L33" s="16" t="s">
        <v>1018</v>
      </c>
    </row>
    <row r="34">
      <c r="A34" s="184">
        <v>44917.0</v>
      </c>
      <c r="B34" s="185" t="s">
        <v>601</v>
      </c>
      <c r="C34" s="240" t="s">
        <v>691</v>
      </c>
      <c r="D34" s="241" t="s">
        <v>354</v>
      </c>
      <c r="E34" s="214" t="s">
        <v>692</v>
      </c>
      <c r="F34" s="205" t="s">
        <v>673</v>
      </c>
      <c r="G34" s="73" t="s">
        <v>605</v>
      </c>
      <c r="H34" s="242" t="s">
        <v>356</v>
      </c>
      <c r="I34" s="16" t="s">
        <v>1019</v>
      </c>
      <c r="J34" s="420" t="s">
        <v>1020</v>
      </c>
      <c r="K34" s="421" t="str">
        <f>HYPERLINK("https://drive.google.com/file/d/1VdHLXqn7_Y5NsxybKFeK4EtlmtsSoyHA/view?usp=drivesdk","Dr. Rakesh Bhandari_invitation letter")</f>
        <v>Dr. Rakesh Bhandari_invitation letter</v>
      </c>
      <c r="L34" s="16" t="s">
        <v>1021</v>
      </c>
    </row>
    <row r="35">
      <c r="A35" s="184">
        <v>44925.0</v>
      </c>
      <c r="B35" s="185" t="s">
        <v>602</v>
      </c>
      <c r="C35" s="189" t="s">
        <v>736</v>
      </c>
      <c r="D35" s="189" t="s">
        <v>737</v>
      </c>
      <c r="E35" s="177" t="s">
        <v>738</v>
      </c>
      <c r="F35" s="265" t="s">
        <v>739</v>
      </c>
      <c r="G35" s="266" t="s">
        <v>662</v>
      </c>
      <c r="H35" s="177" t="s">
        <v>337</v>
      </c>
      <c r="I35" s="16" t="s">
        <v>1022</v>
      </c>
      <c r="J35" s="420" t="s">
        <v>1023</v>
      </c>
      <c r="K35" s="421" t="str">
        <f>HYPERLINK("https://drive.google.com/file/d/1fGGtUAcjva8Rz1pcYCnW0ECJLqlJJz4m/view?usp=drivesdk"," Dr. Markanday Ahuja_invitation letter")</f>
        <v> Dr. Markanday Ahuja_invitation letter</v>
      </c>
      <c r="L35" s="16" t="s">
        <v>1024</v>
      </c>
    </row>
    <row r="36">
      <c r="A36" s="184">
        <v>44924.0</v>
      </c>
      <c r="B36" s="185" t="s">
        <v>600</v>
      </c>
      <c r="C36" s="257" t="s">
        <v>724</v>
      </c>
      <c r="D36" s="258" t="s">
        <v>725</v>
      </c>
      <c r="E36" s="259" t="s">
        <v>726</v>
      </c>
      <c r="F36" s="260" t="s">
        <v>727</v>
      </c>
      <c r="G36" s="16" t="s">
        <v>728</v>
      </c>
      <c r="H36" s="261" t="s">
        <v>478</v>
      </c>
      <c r="I36" s="16" t="s">
        <v>1025</v>
      </c>
      <c r="J36" s="420" t="s">
        <v>1026</v>
      </c>
      <c r="K36" s="421" t="str">
        <f>HYPERLINK("https://drive.google.com/file/d/1dhBFTid4V6YWlCOeYb0mCu53j9K8V6NQ/view?usp=drivesdk","Prof. S K Bawa_invitation letter")</f>
        <v>Prof. S K Bawa_invitation letter</v>
      </c>
      <c r="L36" s="16" t="s">
        <v>1027</v>
      </c>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H15"/>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80</v>
      </c>
      <c r="B1" s="33" t="s">
        <v>81</v>
      </c>
    </row>
    <row r="2">
      <c r="A2" s="16" t="s">
        <v>82</v>
      </c>
      <c r="B2" s="16" t="s">
        <v>83</v>
      </c>
    </row>
    <row r="3">
      <c r="A3" s="16" t="s">
        <v>84</v>
      </c>
      <c r="B3" s="16" t="s">
        <v>85</v>
      </c>
    </row>
    <row r="4">
      <c r="A4" s="16" t="s">
        <v>86</v>
      </c>
      <c r="B4" s="16" t="s">
        <v>87</v>
      </c>
    </row>
    <row r="5">
      <c r="A5" s="16" t="s">
        <v>88</v>
      </c>
      <c r="B5" s="16" t="s">
        <v>89</v>
      </c>
    </row>
    <row r="6">
      <c r="A6" s="16" t="s">
        <v>90</v>
      </c>
      <c r="B6" s="16" t="s">
        <v>85</v>
      </c>
    </row>
    <row r="7">
      <c r="A7" s="16" t="s">
        <v>91</v>
      </c>
      <c r="B7" s="16" t="s">
        <v>92</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3" max="3" width="35.25"/>
    <col customWidth="1" min="4" max="4" width="25.88"/>
    <col customWidth="1" min="6" max="6" width="25.88"/>
    <col customWidth="1" min="7" max="7" width="23.38"/>
    <col customWidth="1" min="8" max="8" width="25.5"/>
    <col customWidth="1" min="11" max="11" width="21.5"/>
    <col customWidth="1" min="12" max="15" width="18.88"/>
  </cols>
  <sheetData>
    <row r="1">
      <c r="A1" s="412" t="s">
        <v>907</v>
      </c>
      <c r="B1" s="413" t="s">
        <v>908</v>
      </c>
      <c r="C1" s="413" t="s">
        <v>909</v>
      </c>
      <c r="D1" s="413" t="s">
        <v>1028</v>
      </c>
      <c r="E1" s="413" t="s">
        <v>1029</v>
      </c>
      <c r="F1" s="413" t="s">
        <v>1030</v>
      </c>
      <c r="G1" s="414" t="s">
        <v>910</v>
      </c>
      <c r="H1" s="414" t="s">
        <v>911</v>
      </c>
      <c r="I1" s="414" t="s">
        <v>912</v>
      </c>
      <c r="J1" s="414" t="s">
        <v>913</v>
      </c>
      <c r="K1" s="414" t="s">
        <v>914</v>
      </c>
      <c r="L1" s="415" t="s">
        <v>1031</v>
      </c>
      <c r="M1" s="415" t="s">
        <v>1032</v>
      </c>
      <c r="N1" s="415" t="s">
        <v>1033</v>
      </c>
      <c r="O1" s="415" t="s">
        <v>1034</v>
      </c>
    </row>
    <row r="2">
      <c r="A2" s="184">
        <v>44907.0</v>
      </c>
      <c r="B2" s="185" t="s">
        <v>759</v>
      </c>
      <c r="C2" s="187" t="s">
        <v>1035</v>
      </c>
      <c r="D2" s="416">
        <v>44908.0</v>
      </c>
      <c r="E2" s="274" t="s">
        <v>759</v>
      </c>
      <c r="F2" s="187" t="s">
        <v>640</v>
      </c>
      <c r="G2" s="417" t="s">
        <v>633</v>
      </c>
      <c r="H2" s="418" t="s">
        <v>634</v>
      </c>
      <c r="I2" s="418" t="s">
        <v>610</v>
      </c>
      <c r="J2" s="418" t="s">
        <v>610</v>
      </c>
      <c r="K2" s="419" t="s">
        <v>402</v>
      </c>
      <c r="L2" s="369" t="s">
        <v>1036</v>
      </c>
      <c r="M2" s="438" t="s">
        <v>1037</v>
      </c>
      <c r="N2" s="439" t="str">
        <f>HYPERLINK("https://drive.google.com/file/d/1ktnn77NK4jnSsuifIyCuldqimYak8LDS/view?usp=drivesdk","Dr. Deepak Bisla _invitation letter")</f>
        <v>Dr. Deepak Bisla _invitation letter</v>
      </c>
      <c r="O2" s="16" t="s">
        <v>1038</v>
      </c>
    </row>
    <row r="3">
      <c r="A3" s="184">
        <v>44903.0</v>
      </c>
      <c r="B3" s="185" t="s">
        <v>759</v>
      </c>
      <c r="C3" s="187" t="s">
        <v>1039</v>
      </c>
      <c r="D3" s="416">
        <v>44904.0</v>
      </c>
      <c r="E3" s="274" t="s">
        <v>759</v>
      </c>
      <c r="F3" s="187" t="s">
        <v>624</v>
      </c>
      <c r="G3" s="417" t="s">
        <v>619</v>
      </c>
      <c r="H3" s="423" t="s">
        <v>620</v>
      </c>
      <c r="I3" s="423" t="s">
        <v>621</v>
      </c>
      <c r="J3" s="418" t="s">
        <v>622</v>
      </c>
      <c r="K3" s="418" t="s">
        <v>449</v>
      </c>
      <c r="L3" s="369" t="s">
        <v>1040</v>
      </c>
      <c r="M3" s="438" t="s">
        <v>1041</v>
      </c>
      <c r="N3" s="439" t="str">
        <f>HYPERLINK("https://drive.google.com/file/d/1jsuJIv-d53HtajLLwar9vck37PuBtN8v/view?usp=drivesdk","Dr. Joshith.V.P._invitation letter")</f>
        <v>Dr. Joshith.V.P._invitation letter</v>
      </c>
      <c r="O3" s="16" t="s">
        <v>1042</v>
      </c>
    </row>
    <row r="4">
      <c r="A4" s="184">
        <v>44907.0</v>
      </c>
      <c r="B4" s="185" t="s">
        <v>602</v>
      </c>
      <c r="C4" s="187" t="s">
        <v>1043</v>
      </c>
      <c r="D4" s="416">
        <v>44907.0</v>
      </c>
      <c r="E4" s="274" t="s">
        <v>606</v>
      </c>
      <c r="F4" s="187" t="s">
        <v>639</v>
      </c>
      <c r="G4" s="433" t="s">
        <v>637</v>
      </c>
      <c r="H4" s="423" t="s">
        <v>638</v>
      </c>
      <c r="I4" s="423" t="s">
        <v>610</v>
      </c>
      <c r="J4" s="423" t="s">
        <v>610</v>
      </c>
      <c r="K4" s="418" t="s">
        <v>459</v>
      </c>
      <c r="L4" s="369" t="s">
        <v>1044</v>
      </c>
      <c r="M4" s="438" t="s">
        <v>1045</v>
      </c>
      <c r="N4" s="439" t="str">
        <f>HYPERLINK("https://drive.google.com/file/d/18M56ugKQccyvcSk7VSGqe_DSged_RJnR/view?usp=drivesdk","Dr.C.B.Sharma _invitation letter")</f>
        <v>Dr.C.B.Sharma _invitation letter</v>
      </c>
      <c r="O4" s="16" t="s">
        <v>1046</v>
      </c>
    </row>
    <row r="5">
      <c r="A5" s="184">
        <v>44902.0</v>
      </c>
      <c r="B5" s="185" t="s">
        <v>600</v>
      </c>
      <c r="C5" s="187" t="s">
        <v>607</v>
      </c>
      <c r="D5" s="416">
        <v>44902.0</v>
      </c>
      <c r="E5" s="274" t="s">
        <v>601</v>
      </c>
      <c r="F5" s="187" t="s">
        <v>611</v>
      </c>
      <c r="G5" s="417" t="s">
        <v>608</v>
      </c>
      <c r="H5" s="418" t="s">
        <v>609</v>
      </c>
      <c r="I5" s="418" t="s">
        <v>610</v>
      </c>
      <c r="J5" s="418" t="s">
        <v>610</v>
      </c>
      <c r="K5" s="418" t="s">
        <v>475</v>
      </c>
      <c r="L5" s="369" t="s">
        <v>1047</v>
      </c>
      <c r="M5" s="438" t="s">
        <v>1048</v>
      </c>
      <c r="N5" s="439" t="str">
        <f>HYPERLINK("https://drive.google.com/file/d/1UEserf3HSSaTZWBuQ7ixxdfx0jeqGP7B/view?usp=drivesdk","Prof. K. Srinivas _invitation letter")</f>
        <v>Prof. K. Srinivas _invitation letter</v>
      </c>
      <c r="O5" s="16" t="s">
        <v>1049</v>
      </c>
    </row>
    <row r="6">
      <c r="A6" s="184">
        <v>44911.0</v>
      </c>
      <c r="B6" s="185" t="s">
        <v>757</v>
      </c>
      <c r="C6" s="218" t="s">
        <v>660</v>
      </c>
      <c r="D6" s="416">
        <v>44912.0</v>
      </c>
      <c r="E6" s="274" t="s">
        <v>602</v>
      </c>
      <c r="F6" s="256" t="s">
        <v>666</v>
      </c>
      <c r="G6" s="424" t="s">
        <v>275</v>
      </c>
      <c r="H6" s="424" t="s">
        <v>277</v>
      </c>
      <c r="I6" s="424" t="s">
        <v>661</v>
      </c>
      <c r="J6" s="440" t="s">
        <v>662</v>
      </c>
      <c r="K6" s="422" t="s">
        <v>599</v>
      </c>
      <c r="L6" s="369" t="s">
        <v>1050</v>
      </c>
      <c r="M6" s="438" t="s">
        <v>1051</v>
      </c>
      <c r="N6" s="439" t="str">
        <f>HYPERLINK("https://drive.google.com/file/d/11U-e8y4t0tajKu3XBr33dQjU-svgc1NE/view?usp=drivesdk","Dr. Krishna Kant Gupta_invitation letter")</f>
        <v>Dr. Krishna Kant Gupta_invitation letter</v>
      </c>
      <c r="O6" s="16" t="s">
        <v>1052</v>
      </c>
    </row>
    <row r="7">
      <c r="A7" s="184">
        <v>44912.0</v>
      </c>
      <c r="B7" s="185" t="s">
        <v>600</v>
      </c>
      <c r="C7" s="201" t="s">
        <v>663</v>
      </c>
      <c r="D7" s="416">
        <v>44912.0</v>
      </c>
      <c r="E7" s="274" t="s">
        <v>601</v>
      </c>
      <c r="F7" s="424" t="s">
        <v>665</v>
      </c>
      <c r="G7" s="191" t="s">
        <v>272</v>
      </c>
      <c r="H7" s="191" t="s">
        <v>451</v>
      </c>
      <c r="I7" s="422" t="s">
        <v>664</v>
      </c>
      <c r="J7" s="422" t="s">
        <v>615</v>
      </c>
      <c r="K7" s="422" t="s">
        <v>452</v>
      </c>
      <c r="L7" s="369" t="s">
        <v>1053</v>
      </c>
      <c r="M7" s="438" t="s">
        <v>1054</v>
      </c>
      <c r="N7" s="439" t="str">
        <f>HYPERLINK("https://drive.google.com/file/d/15amM_FR1CJZCC12KGBCX_2S8EiZhhVDp/view?usp=drivesdk","Dr. Vinita Saluja_invitation letter")</f>
        <v>Dr. Vinita Saluja_invitation letter</v>
      </c>
      <c r="O7" s="16" t="s">
        <v>1055</v>
      </c>
    </row>
    <row r="8">
      <c r="A8" s="184">
        <v>44915.0</v>
      </c>
      <c r="B8" s="185" t="s">
        <v>757</v>
      </c>
      <c r="C8" s="232" t="s">
        <v>680</v>
      </c>
      <c r="D8" s="416">
        <v>44916.0</v>
      </c>
      <c r="E8" s="274" t="s">
        <v>757</v>
      </c>
      <c r="F8" s="256" t="s">
        <v>680</v>
      </c>
      <c r="G8" s="417" t="s">
        <v>681</v>
      </c>
      <c r="H8" s="423" t="s">
        <v>682</v>
      </c>
      <c r="I8" s="428" t="s">
        <v>614</v>
      </c>
      <c r="J8" s="423" t="s">
        <v>615</v>
      </c>
      <c r="K8" s="418" t="s">
        <v>419</v>
      </c>
      <c r="L8" s="369" t="s">
        <v>1056</v>
      </c>
      <c r="M8" s="438" t="s">
        <v>1057</v>
      </c>
      <c r="N8" s="439" t="str">
        <f>HYPERLINK("https://drive.google.com/file/d/1P587xlYH31n5RaZ0Bw_Z8mE4Y37jJ1Mw/view?usp=drivesdk","Dr. Pratima Jain _invitation letter")</f>
        <v>Dr. Pratima Jain _invitation letter</v>
      </c>
      <c r="O8" s="16" t="s">
        <v>1058</v>
      </c>
    </row>
    <row r="9">
      <c r="A9" s="184">
        <v>44923.0</v>
      </c>
      <c r="B9" s="185" t="s">
        <v>759</v>
      </c>
      <c r="C9" s="218" t="s">
        <v>718</v>
      </c>
      <c r="D9" s="416">
        <v>44924.0</v>
      </c>
      <c r="E9" s="274" t="s">
        <v>757</v>
      </c>
      <c r="F9" s="424" t="s">
        <v>733</v>
      </c>
      <c r="G9" s="417" t="s">
        <v>371</v>
      </c>
      <c r="H9" s="418" t="s">
        <v>372</v>
      </c>
      <c r="I9" s="428" t="s">
        <v>719</v>
      </c>
      <c r="J9" s="418" t="s">
        <v>645</v>
      </c>
      <c r="K9" s="418" t="s">
        <v>374</v>
      </c>
      <c r="L9" s="369" t="s">
        <v>1059</v>
      </c>
      <c r="M9" s="438" t="s">
        <v>1060</v>
      </c>
      <c r="N9" s="439" t="str">
        <f>HYPERLINK("https://drive.google.com/file/d/1BcUACFa5PaUAD8DoC1gKmE9AL_NOyXwv/view?usp=drivesdk","Dr. Vipul Vyas_invitation letter")</f>
        <v>Dr. Vipul Vyas_invitation letter</v>
      </c>
      <c r="O9" s="16" t="s">
        <v>1061</v>
      </c>
    </row>
    <row r="10">
      <c r="A10" s="184">
        <v>44925.0</v>
      </c>
      <c r="B10" s="185" t="s">
        <v>600</v>
      </c>
      <c r="C10" s="232" t="s">
        <v>1062</v>
      </c>
      <c r="D10" s="416">
        <v>44925.0</v>
      </c>
      <c r="E10" s="274" t="s">
        <v>601</v>
      </c>
      <c r="F10" s="256" t="s">
        <v>1063</v>
      </c>
      <c r="G10" s="431" t="s">
        <v>379</v>
      </c>
      <c r="H10" s="427" t="s">
        <v>735</v>
      </c>
      <c r="I10" s="424" t="s">
        <v>673</v>
      </c>
      <c r="J10" s="422" t="s">
        <v>605</v>
      </c>
      <c r="K10" s="418" t="s">
        <v>381</v>
      </c>
      <c r="L10" s="369" t="s">
        <v>1064</v>
      </c>
      <c r="M10" s="438" t="s">
        <v>1065</v>
      </c>
      <c r="N10" s="439" t="str">
        <f>HYPERLINK("https://drive.google.com/file/d/1i5jZ5kH4c4tpDn5V6eiTjzji5UVsxTL1/view?usp=drivesdk","Dr. Narendran Rajeshwari_invitation letter")</f>
        <v>Dr. Narendran Rajeshwari_invitation letter</v>
      </c>
      <c r="O10" s="16" t="s">
        <v>1066</v>
      </c>
    </row>
    <row r="11">
      <c r="A11" s="184">
        <v>44914.0</v>
      </c>
      <c r="B11" s="185" t="s">
        <v>601</v>
      </c>
      <c r="C11" s="228" t="s">
        <v>672</v>
      </c>
      <c r="D11" s="184">
        <v>44917.0</v>
      </c>
      <c r="E11" s="185" t="s">
        <v>601</v>
      </c>
      <c r="F11" s="240" t="s">
        <v>708</v>
      </c>
      <c r="G11" s="178" t="s">
        <v>347</v>
      </c>
      <c r="H11" s="206" t="s">
        <v>408</v>
      </c>
      <c r="I11" s="205" t="s">
        <v>673</v>
      </c>
      <c r="J11" s="73" t="s">
        <v>605</v>
      </c>
      <c r="K11" s="73" t="s">
        <v>350</v>
      </c>
      <c r="L11" s="16" t="s">
        <v>1067</v>
      </c>
      <c r="M11" s="420" t="s">
        <v>1068</v>
      </c>
      <c r="N11" s="421" t="str">
        <f>HYPERLINK("https://drive.google.com/file/d/1zZey295tDdAF79pR1dDHt7iRyMMYejzq/view?usp=drivesdk","Dr. Karunesh Saxena, _invitation letter")</f>
        <v>Dr. Karunesh Saxena, _invitation letter</v>
      </c>
      <c r="O11" s="16" t="s">
        <v>1069</v>
      </c>
    </row>
    <row r="12">
      <c r="A12" s="184">
        <v>44909.0</v>
      </c>
      <c r="B12" s="185" t="s">
        <v>602</v>
      </c>
      <c r="C12" s="207" t="s">
        <v>648</v>
      </c>
      <c r="D12" s="184">
        <v>44916.0</v>
      </c>
      <c r="E12" s="185" t="s">
        <v>601</v>
      </c>
      <c r="F12" s="207" t="s">
        <v>687</v>
      </c>
      <c r="G12" s="208" t="s">
        <v>649</v>
      </c>
      <c r="H12" s="73" t="s">
        <v>650</v>
      </c>
      <c r="I12" s="205" t="s">
        <v>614</v>
      </c>
      <c r="J12" s="206" t="s">
        <v>615</v>
      </c>
      <c r="K12" s="73" t="s">
        <v>412</v>
      </c>
      <c r="L12" s="16" t="s">
        <v>1070</v>
      </c>
      <c r="M12" s="420" t="s">
        <v>1071</v>
      </c>
      <c r="N12" s="421" t="str">
        <f>HYPERLINK("https://drive.google.com/file/d/1-XyRbGnnQskjc2BZQKiTZBX2aIzZH1SR/view?usp=drivesdk","Dr. Manish Sitlani, _invitation letter")</f>
        <v>Dr. Manish Sitlani, _invitation letter</v>
      </c>
      <c r="O12" s="16" t="s">
        <v>1072</v>
      </c>
    </row>
    <row r="13">
      <c r="A13" s="184">
        <v>44918.0</v>
      </c>
      <c r="B13" s="185" t="s">
        <v>600</v>
      </c>
      <c r="C13" s="246" t="s">
        <v>696</v>
      </c>
      <c r="D13" s="184">
        <v>44918.0</v>
      </c>
      <c r="E13" s="185" t="s">
        <v>601</v>
      </c>
      <c r="F13" s="249" t="s">
        <v>697</v>
      </c>
      <c r="G13" s="247" t="s">
        <v>361</v>
      </c>
      <c r="H13" s="248" t="s">
        <v>424</v>
      </c>
      <c r="I13" s="205" t="s">
        <v>614</v>
      </c>
      <c r="J13" s="206" t="s">
        <v>615</v>
      </c>
      <c r="K13" s="205" t="s">
        <v>364</v>
      </c>
      <c r="L13" s="16" t="s">
        <v>1073</v>
      </c>
      <c r="M13" s="420" t="s">
        <v>1074</v>
      </c>
      <c r="N13" s="421" t="str">
        <f>HYPERLINK("https://drive.google.com/file/d/14EmlkiC4tUD9Znwg-MKBTnQAbf9lr1r-/view?usp=drivesdk","Dr. Sandeep Atre_invitation letter")</f>
        <v>Dr. Sandeep Atre_invitation letter</v>
      </c>
      <c r="O13" s="16" t="s">
        <v>1075</v>
      </c>
    </row>
    <row r="14">
      <c r="A14" s="184">
        <v>44921.0</v>
      </c>
      <c r="B14" s="185" t="s">
        <v>602</v>
      </c>
      <c r="C14" s="254" t="s">
        <v>705</v>
      </c>
      <c r="D14" s="184">
        <v>44921.0</v>
      </c>
      <c r="E14" s="185" t="s">
        <v>606</v>
      </c>
      <c r="F14" s="254" t="s">
        <v>707</v>
      </c>
      <c r="G14" s="178" t="s">
        <v>368</v>
      </c>
      <c r="H14" s="206" t="s">
        <v>706</v>
      </c>
      <c r="I14" s="205" t="s">
        <v>614</v>
      </c>
      <c r="J14" s="206" t="s">
        <v>615</v>
      </c>
      <c r="K14" s="73" t="s">
        <v>370</v>
      </c>
      <c r="L14" s="16" t="s">
        <v>1076</v>
      </c>
      <c r="M14" s="420" t="s">
        <v>1077</v>
      </c>
      <c r="N14" s="421" t="str">
        <f>HYPERLINK("https://drive.google.com/file/d/1DzeWSt4ZUCQpQytDCiJAM-NFJmeEEkNU/view?usp=drivesdk","Dr.Nisha Sidiqqui_invitation letter")</f>
        <v>Dr.Nisha Sidiqqui_invitation letter</v>
      </c>
      <c r="O14" s="16" t="s">
        <v>1078</v>
      </c>
    </row>
    <row r="15">
      <c r="A15" s="184">
        <v>44922.0</v>
      </c>
      <c r="B15" s="185" t="s">
        <v>602</v>
      </c>
      <c r="C15" s="256" t="s">
        <v>714</v>
      </c>
      <c r="D15" s="184">
        <v>44922.0</v>
      </c>
      <c r="E15" s="185" t="s">
        <v>606</v>
      </c>
      <c r="F15" s="256" t="s">
        <v>717</v>
      </c>
      <c r="G15" s="178" t="s">
        <v>331</v>
      </c>
      <c r="H15" s="242" t="s">
        <v>715</v>
      </c>
      <c r="I15" s="73" t="s">
        <v>476</v>
      </c>
      <c r="J15" s="242" t="s">
        <v>716</v>
      </c>
      <c r="K15" s="73" t="s">
        <v>334</v>
      </c>
      <c r="L15" s="16" t="s">
        <v>1079</v>
      </c>
      <c r="M15" s="420" t="s">
        <v>1080</v>
      </c>
      <c r="N15" s="421" t="str">
        <f>HYPERLINK("https://drive.google.com/file/d/1Plo8WoqQp5M-7811_TgQ1Yb1O-hqY5YC/view?usp=drivesdk","Prof. Mohammad Muzammil_invitation letter")</f>
        <v>Prof. Mohammad Muzammil_invitation letter</v>
      </c>
      <c r="O15" s="16" t="s">
        <v>1081</v>
      </c>
    </row>
    <row r="16">
      <c r="A16" s="184">
        <v>44917.0</v>
      </c>
      <c r="B16" s="185" t="s">
        <v>602</v>
      </c>
      <c r="C16" s="243" t="s">
        <v>693</v>
      </c>
      <c r="D16" s="184">
        <v>44917.0</v>
      </c>
      <c r="E16" s="185" t="s">
        <v>606</v>
      </c>
      <c r="F16" s="233" t="s">
        <v>695</v>
      </c>
      <c r="G16" s="208" t="s">
        <v>357</v>
      </c>
      <c r="H16" s="244" t="s">
        <v>439</v>
      </c>
      <c r="I16" s="245" t="s">
        <v>694</v>
      </c>
      <c r="J16" s="244" t="s">
        <v>662</v>
      </c>
      <c r="K16" s="89" t="s">
        <v>360</v>
      </c>
      <c r="L16" s="16" t="s">
        <v>1082</v>
      </c>
      <c r="M16" s="420" t="s">
        <v>1083</v>
      </c>
      <c r="N16" s="421" t="str">
        <f>HYPERLINK("https://drive.google.com/file/d/1v8-HDZ6w_T9GJO2f_T5TqXLATFJYdVtb/view?usp=drivesdk","Dr. Shefali Nagpal, _invitation letter")</f>
        <v>Dr. Shefali Nagpal, _invitation letter</v>
      </c>
      <c r="O16" s="16" t="s">
        <v>1084</v>
      </c>
    </row>
    <row r="17">
      <c r="A17" s="184">
        <v>44923.0</v>
      </c>
      <c r="B17" s="185" t="s">
        <v>602</v>
      </c>
      <c r="C17" s="233" t="s">
        <v>720</v>
      </c>
      <c r="D17" s="184">
        <v>44923.0</v>
      </c>
      <c r="E17" s="185" t="s">
        <v>606</v>
      </c>
      <c r="F17" s="233" t="s">
        <v>723</v>
      </c>
      <c r="G17" s="208" t="s">
        <v>375</v>
      </c>
      <c r="H17" s="73" t="s">
        <v>721</v>
      </c>
      <c r="I17" s="205" t="s">
        <v>722</v>
      </c>
      <c r="J17" s="73" t="s">
        <v>645</v>
      </c>
      <c r="K17" s="73" t="s">
        <v>378</v>
      </c>
      <c r="L17" s="16" t="s">
        <v>1085</v>
      </c>
      <c r="M17" s="420" t="s">
        <v>1086</v>
      </c>
      <c r="N17" s="421" t="str">
        <f>HYPERLINK("https://drive.google.com/file/d/1fv1JFjmTiUTRigjgKAa2Z_rC1thNn7NA/view?usp=drivesdk","Dr. Himanshu Pandey_invitation letter")</f>
        <v>Dr. Himanshu Pandey_invitation letter</v>
      </c>
      <c r="O17" s="16" t="s">
        <v>1087</v>
      </c>
    </row>
    <row r="18">
      <c r="G18" s="208"/>
      <c r="H18" s="73"/>
      <c r="I18" s="205"/>
      <c r="J18" s="73"/>
      <c r="K18" s="73"/>
    </row>
  </sheetData>
  <hyperlinks>
    <hyperlink r:id="rId1" ref="K2"/>
    <hyperlink r:id="rId2" ref="M2"/>
    <hyperlink r:id="rId3" ref="M3"/>
    <hyperlink r:id="rId4" ref="M4"/>
    <hyperlink r:id="rId5" ref="M5"/>
    <hyperlink r:id="rId6" ref="M6"/>
    <hyperlink r:id="rId7" ref="M7"/>
    <hyperlink r:id="rId8" ref="M8"/>
    <hyperlink r:id="rId9" ref="M9"/>
    <hyperlink r:id="rId10" ref="M10"/>
    <hyperlink r:id="rId11" ref="M11"/>
    <hyperlink r:id="rId12" ref="M12"/>
    <hyperlink r:id="rId13" ref="M13"/>
    <hyperlink r:id="rId14" ref="M14"/>
    <hyperlink r:id="rId15" ref="M15"/>
    <hyperlink r:id="rId16" ref="M16"/>
    <hyperlink r:id="rId17" ref="M17"/>
  </hyperlinks>
  <drawing r:id="rId18"/>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1088</v>
      </c>
      <c r="B1" s="16" t="s">
        <v>1089</v>
      </c>
      <c r="C1" s="16" t="s">
        <v>1090</v>
      </c>
      <c r="D1" s="16" t="s">
        <v>1091</v>
      </c>
      <c r="E1" s="16" t="s">
        <v>1092</v>
      </c>
      <c r="F1" s="16" t="s">
        <v>1093</v>
      </c>
      <c r="G1" s="16" t="s">
        <v>1094</v>
      </c>
      <c r="H1" s="16" t="s">
        <v>1095</v>
      </c>
      <c r="I1" s="16" t="s">
        <v>1096</v>
      </c>
      <c r="J1" s="16" t="s">
        <v>1097</v>
      </c>
      <c r="K1" s="16" t="s">
        <v>1098</v>
      </c>
      <c r="L1" s="16" t="s">
        <v>1099</v>
      </c>
      <c r="M1" s="16" t="s">
        <v>1100</v>
      </c>
      <c r="N1" s="16" t="s">
        <v>1101</v>
      </c>
      <c r="O1" s="16" t="s">
        <v>1102</v>
      </c>
      <c r="P1" s="16" t="s">
        <v>1103</v>
      </c>
      <c r="Q1" s="16" t="s">
        <v>1104</v>
      </c>
      <c r="R1" s="16" t="s">
        <v>1105</v>
      </c>
      <c r="S1" s="16" t="s">
        <v>1106</v>
      </c>
      <c r="T1" s="16" t="s">
        <v>1107</v>
      </c>
      <c r="U1" s="16" t="s">
        <v>1108</v>
      </c>
      <c r="V1" s="16" t="s">
        <v>1109</v>
      </c>
      <c r="W1" s="16" t="s">
        <v>1110</v>
      </c>
      <c r="X1" s="16" t="s">
        <v>1111</v>
      </c>
      <c r="Y1" s="16" t="s">
        <v>1112</v>
      </c>
      <c r="Z1" s="16" t="s">
        <v>1113</v>
      </c>
      <c r="AA1" s="16" t="s">
        <v>1114</v>
      </c>
      <c r="AB1" s="16" t="s">
        <v>1115</v>
      </c>
      <c r="AC1" s="16" t="s">
        <v>1116</v>
      </c>
    </row>
    <row r="2">
      <c r="A2" s="16" t="s">
        <v>1117</v>
      </c>
      <c r="B2" s="16" t="s">
        <v>1118</v>
      </c>
      <c r="C2" s="16" t="s">
        <v>1119</v>
      </c>
      <c r="D2" s="441">
        <v>1.50307438E8</v>
      </c>
      <c r="E2" s="441">
        <v>1.0</v>
      </c>
      <c r="F2" s="441">
        <v>2.0</v>
      </c>
      <c r="G2" s="16" t="s">
        <v>1120</v>
      </c>
      <c r="H2" s="16" t="s">
        <v>1121</v>
      </c>
      <c r="I2" s="16" t="s">
        <v>1121</v>
      </c>
      <c r="J2" s="16" t="s">
        <v>1122</v>
      </c>
      <c r="K2" s="16" t="s">
        <v>1123</v>
      </c>
      <c r="L2" s="16" t="s">
        <v>1123</v>
      </c>
      <c r="M2" s="16" t="s">
        <v>1124</v>
      </c>
      <c r="N2" s="16" t="b">
        <v>1</v>
      </c>
      <c r="O2" s="16" t="s">
        <v>1125</v>
      </c>
      <c r="P2" s="16" t="b">
        <v>0</v>
      </c>
      <c r="R2" s="16" t="b">
        <v>0</v>
      </c>
      <c r="S2" s="16" t="b">
        <v>1</v>
      </c>
      <c r="T2" s="16" t="s">
        <v>1126</v>
      </c>
      <c r="X2" s="16" t="b">
        <v>0</v>
      </c>
      <c r="Y2" s="16" t="s">
        <v>1127</v>
      </c>
      <c r="Z2" s="16" t="s">
        <v>1128</v>
      </c>
      <c r="AA2" s="16" t="b">
        <v>0</v>
      </c>
    </row>
    <row r="3">
      <c r="A3" s="16" t="s">
        <v>1129</v>
      </c>
      <c r="B3" s="16" t="s">
        <v>1130</v>
      </c>
      <c r="C3" s="16" t="s">
        <v>1131</v>
      </c>
      <c r="D3" s="441">
        <v>1.39836069E8</v>
      </c>
      <c r="E3" s="441">
        <v>1.0</v>
      </c>
      <c r="F3" s="441">
        <v>2.0</v>
      </c>
      <c r="G3" s="16" t="s">
        <v>1120</v>
      </c>
      <c r="H3" s="16" t="s">
        <v>1121</v>
      </c>
      <c r="I3" s="16" t="s">
        <v>1121</v>
      </c>
      <c r="J3" s="16" t="s">
        <v>1122</v>
      </c>
      <c r="K3" s="16" t="s">
        <v>1123</v>
      </c>
      <c r="L3" s="16" t="s">
        <v>1123</v>
      </c>
      <c r="M3" s="16" t="s">
        <v>1124</v>
      </c>
      <c r="N3" s="16" t="b">
        <v>1</v>
      </c>
      <c r="O3" s="16" t="s">
        <v>1132</v>
      </c>
      <c r="P3" s="16" t="b">
        <v>0</v>
      </c>
      <c r="R3" s="16" t="b">
        <v>0</v>
      </c>
      <c r="S3" s="16" t="b">
        <v>1</v>
      </c>
      <c r="T3" s="16" t="s">
        <v>1126</v>
      </c>
      <c r="X3" s="16" t="b">
        <v>0</v>
      </c>
      <c r="Y3" s="16" t="s">
        <v>1127</v>
      </c>
      <c r="Z3" s="16" t="s">
        <v>1128</v>
      </c>
      <c r="AA3" s="16" t="b">
        <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93</v>
      </c>
      <c r="B1" s="35" t="s">
        <v>94</v>
      </c>
    </row>
    <row r="2">
      <c r="A2" s="36" t="s">
        <v>95</v>
      </c>
      <c r="B2" s="37" t="s">
        <v>96</v>
      </c>
    </row>
    <row r="3">
      <c r="A3" s="38" t="s">
        <v>97</v>
      </c>
      <c r="B3" s="39" t="s">
        <v>98</v>
      </c>
    </row>
    <row r="4">
      <c r="A4" s="36" t="s">
        <v>99</v>
      </c>
      <c r="B4" s="37" t="s">
        <v>100</v>
      </c>
    </row>
    <row r="5">
      <c r="A5" s="36" t="s">
        <v>101</v>
      </c>
      <c r="B5" s="37" t="s">
        <v>102</v>
      </c>
    </row>
    <row r="6">
      <c r="A6" s="36" t="s">
        <v>103</v>
      </c>
      <c r="B6" s="37" t="s">
        <v>104</v>
      </c>
    </row>
    <row r="7">
      <c r="A7" s="36" t="s">
        <v>105</v>
      </c>
      <c r="B7" s="37" t="s">
        <v>106</v>
      </c>
    </row>
    <row r="8">
      <c r="A8" s="36" t="s">
        <v>107</v>
      </c>
      <c r="B8" s="37" t="s">
        <v>108</v>
      </c>
    </row>
    <row r="9">
      <c r="A9" s="36" t="s">
        <v>109</v>
      </c>
      <c r="B9" s="37" t="s">
        <v>110</v>
      </c>
    </row>
    <row r="10">
      <c r="A10" s="36" t="s">
        <v>111</v>
      </c>
      <c r="B10" s="37" t="s">
        <v>112</v>
      </c>
    </row>
    <row r="11">
      <c r="A11" s="36" t="s">
        <v>113</v>
      </c>
      <c r="B11" s="37" t="s">
        <v>114</v>
      </c>
    </row>
    <row r="12">
      <c r="A12" s="36" t="s">
        <v>115</v>
      </c>
      <c r="B12" s="37" t="s">
        <v>116</v>
      </c>
    </row>
    <row r="13">
      <c r="A13" s="36" t="s">
        <v>117</v>
      </c>
      <c r="B13" s="37" t="s">
        <v>118</v>
      </c>
    </row>
    <row r="14">
      <c r="A14" s="36" t="s">
        <v>119</v>
      </c>
      <c r="B14" s="37" t="s">
        <v>120</v>
      </c>
    </row>
    <row r="15">
      <c r="A15" s="36" t="s">
        <v>121</v>
      </c>
      <c r="B15" s="37" t="s">
        <v>122</v>
      </c>
    </row>
    <row r="16">
      <c r="A16" s="36" t="s">
        <v>123</v>
      </c>
      <c r="B16" s="39" t="s">
        <v>124</v>
      </c>
    </row>
    <row r="17">
      <c r="A17" s="36" t="s">
        <v>125</v>
      </c>
      <c r="B17" s="39" t="s">
        <v>126</v>
      </c>
    </row>
    <row r="18">
      <c r="A18" s="36" t="s">
        <v>127</v>
      </c>
      <c r="B18" s="37" t="s">
        <v>128</v>
      </c>
    </row>
    <row r="19">
      <c r="A19" s="38" t="s">
        <v>129</v>
      </c>
      <c r="B19" s="39" t="s">
        <v>130</v>
      </c>
    </row>
    <row r="20">
      <c r="A20" s="36" t="s">
        <v>131</v>
      </c>
      <c r="B20" s="37" t="s">
        <v>132</v>
      </c>
    </row>
    <row r="21">
      <c r="A21" s="36" t="s">
        <v>133</v>
      </c>
      <c r="B21" s="37" t="s">
        <v>134</v>
      </c>
    </row>
    <row r="22">
      <c r="A22" s="36" t="s">
        <v>135</v>
      </c>
      <c r="B22" s="37" t="s">
        <v>136</v>
      </c>
    </row>
    <row r="23">
      <c r="A23" s="36" t="s">
        <v>137</v>
      </c>
      <c r="B23" s="37" t="s">
        <v>138</v>
      </c>
    </row>
    <row r="24">
      <c r="A24" s="36" t="s">
        <v>139</v>
      </c>
      <c r="B24" s="37" t="s">
        <v>140</v>
      </c>
    </row>
    <row r="25">
      <c r="A25" s="36" t="s">
        <v>141</v>
      </c>
      <c r="B25" s="37" t="s">
        <v>142</v>
      </c>
    </row>
    <row r="26">
      <c r="A26" s="36" t="s">
        <v>143</v>
      </c>
      <c r="B26" s="37" t="s">
        <v>144</v>
      </c>
    </row>
    <row r="27">
      <c r="A27" s="36" t="s">
        <v>145</v>
      </c>
      <c r="B27" s="37" t="s">
        <v>146</v>
      </c>
    </row>
    <row r="28">
      <c r="A28" s="36" t="s">
        <v>147</v>
      </c>
      <c r="B28" s="37" t="s">
        <v>148</v>
      </c>
    </row>
    <row r="29">
      <c r="A29" s="36" t="s">
        <v>149</v>
      </c>
      <c r="B29" s="37" t="s">
        <v>150</v>
      </c>
    </row>
    <row r="30">
      <c r="A30" s="38" t="s">
        <v>151</v>
      </c>
      <c r="B30" s="40" t="s">
        <v>152</v>
      </c>
    </row>
    <row r="31">
      <c r="A31" s="36" t="s">
        <v>153</v>
      </c>
      <c r="B31" s="39" t="s">
        <v>154</v>
      </c>
    </row>
    <row r="32">
      <c r="A32" s="36" t="s">
        <v>155</v>
      </c>
      <c r="B32" s="37" t="s">
        <v>156</v>
      </c>
    </row>
    <row r="33">
      <c r="A33" s="36" t="s">
        <v>157</v>
      </c>
      <c r="B33" s="37" t="s">
        <v>158</v>
      </c>
    </row>
    <row r="34">
      <c r="A34" s="36" t="s">
        <v>159</v>
      </c>
      <c r="B34" s="37" t="s">
        <v>160</v>
      </c>
    </row>
    <row r="35">
      <c r="A35" s="36" t="s">
        <v>161</v>
      </c>
      <c r="B35" s="37" t="s">
        <v>162</v>
      </c>
    </row>
    <row r="36">
      <c r="A36" s="36" t="s">
        <v>163</v>
      </c>
      <c r="B36" s="37" t="s">
        <v>164</v>
      </c>
    </row>
    <row r="37">
      <c r="A37" s="36" t="s">
        <v>165</v>
      </c>
      <c r="B37" s="37" t="s">
        <v>166</v>
      </c>
    </row>
    <row r="38">
      <c r="A38" s="36" t="s">
        <v>167</v>
      </c>
      <c r="B38" s="37" t="s">
        <v>168</v>
      </c>
    </row>
    <row r="39">
      <c r="A39" s="36" t="s">
        <v>169</v>
      </c>
      <c r="B39" s="37" t="s">
        <v>170</v>
      </c>
    </row>
    <row r="40">
      <c r="A40" s="36" t="s">
        <v>171</v>
      </c>
      <c r="B40" s="37" t="s">
        <v>172</v>
      </c>
    </row>
    <row r="41">
      <c r="A41" s="41" t="s">
        <v>173</v>
      </c>
      <c r="B41" s="37" t="s">
        <v>174</v>
      </c>
    </row>
    <row r="42">
      <c r="A42" s="36" t="s">
        <v>175</v>
      </c>
      <c r="B42" s="39" t="s">
        <v>176</v>
      </c>
    </row>
    <row r="43">
      <c r="A43" s="36" t="s">
        <v>177</v>
      </c>
      <c r="B43" s="37" t="s">
        <v>178</v>
      </c>
    </row>
    <row r="44">
      <c r="A44" s="36" t="s">
        <v>179</v>
      </c>
      <c r="B44" s="37" t="s">
        <v>180</v>
      </c>
    </row>
    <row r="45">
      <c r="A45" s="36" t="s">
        <v>181</v>
      </c>
      <c r="B45" s="37" t="s">
        <v>174</v>
      </c>
    </row>
    <row r="46">
      <c r="A46" s="38" t="s">
        <v>182</v>
      </c>
      <c r="B46" s="39" t="s">
        <v>183</v>
      </c>
    </row>
    <row r="47">
      <c r="A47" s="36" t="s">
        <v>184</v>
      </c>
      <c r="B47" s="37" t="s">
        <v>185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88"/>
    <col customWidth="1" min="2" max="2" width="43.5"/>
    <col customWidth="1" min="3" max="3" width="33.88"/>
  </cols>
  <sheetData>
    <row r="1">
      <c r="A1" s="42" t="s">
        <v>186</v>
      </c>
    </row>
    <row r="2">
      <c r="A2" s="43" t="s">
        <v>187</v>
      </c>
    </row>
    <row r="3">
      <c r="A3" s="44" t="s">
        <v>188</v>
      </c>
      <c r="B3" s="4"/>
      <c r="C3" s="4"/>
      <c r="D3" s="4"/>
      <c r="E3" s="4"/>
      <c r="F3" s="4"/>
      <c r="G3" s="4"/>
      <c r="H3" s="4"/>
    </row>
    <row r="4">
      <c r="A4" s="45" t="s">
        <v>189</v>
      </c>
      <c r="B4" s="46" t="s">
        <v>190</v>
      </c>
      <c r="C4" s="47" t="s">
        <v>191</v>
      </c>
      <c r="D4" s="48" t="s">
        <v>192</v>
      </c>
      <c r="E4" s="48" t="s">
        <v>193</v>
      </c>
      <c r="F4" s="48" t="s">
        <v>194</v>
      </c>
      <c r="G4" s="48" t="s">
        <v>195</v>
      </c>
      <c r="H4" s="46" t="s">
        <v>196</v>
      </c>
    </row>
    <row r="5" ht="30.0" customHeight="1">
      <c r="A5" s="49">
        <v>1.0</v>
      </c>
      <c r="B5" s="50" t="s">
        <v>93</v>
      </c>
      <c r="C5" s="50" t="s">
        <v>94</v>
      </c>
      <c r="D5" s="50"/>
      <c r="E5" s="50"/>
      <c r="F5" s="50"/>
      <c r="G5" s="50"/>
      <c r="H5" s="50"/>
    </row>
    <row r="6" ht="30.0" customHeight="1">
      <c r="A6" s="49">
        <v>2.0</v>
      </c>
      <c r="B6" s="50" t="s">
        <v>95</v>
      </c>
      <c r="C6" s="50" t="s">
        <v>96</v>
      </c>
      <c r="D6" s="50"/>
      <c r="E6" s="50"/>
      <c r="F6" s="50"/>
      <c r="G6" s="50"/>
      <c r="H6" s="50"/>
    </row>
    <row r="7" ht="30.0" customHeight="1">
      <c r="A7" s="49">
        <v>3.0</v>
      </c>
      <c r="B7" s="50" t="s">
        <v>99</v>
      </c>
      <c r="C7" s="50" t="s">
        <v>100</v>
      </c>
      <c r="D7" s="50"/>
      <c r="E7" s="50"/>
      <c r="F7" s="50"/>
      <c r="G7" s="50"/>
      <c r="H7" s="50"/>
    </row>
    <row r="8" ht="30.0" customHeight="1">
      <c r="A8" s="49">
        <v>4.0</v>
      </c>
      <c r="B8" s="50" t="s">
        <v>101</v>
      </c>
      <c r="C8" s="50" t="s">
        <v>102</v>
      </c>
      <c r="D8" s="50"/>
      <c r="E8" s="50"/>
      <c r="F8" s="50"/>
      <c r="G8" s="50"/>
      <c r="H8" s="50"/>
    </row>
    <row r="9" ht="30.0" customHeight="1">
      <c r="A9" s="49">
        <v>5.0</v>
      </c>
      <c r="B9" s="50" t="s">
        <v>103</v>
      </c>
      <c r="C9" s="50" t="s">
        <v>104</v>
      </c>
      <c r="D9" s="50"/>
      <c r="E9" s="50"/>
      <c r="F9" s="50"/>
      <c r="G9" s="50"/>
      <c r="H9" s="50"/>
    </row>
    <row r="10" ht="30.0" customHeight="1">
      <c r="A10" s="49">
        <v>6.0</v>
      </c>
      <c r="B10" s="50" t="s">
        <v>105</v>
      </c>
      <c r="C10" s="50" t="s">
        <v>106</v>
      </c>
      <c r="D10" s="50"/>
      <c r="E10" s="50"/>
      <c r="F10" s="50"/>
      <c r="G10" s="50"/>
      <c r="H10" s="50"/>
    </row>
    <row r="11" ht="30.0" customHeight="1">
      <c r="A11" s="49">
        <v>7.0</v>
      </c>
      <c r="B11" s="50" t="s">
        <v>107</v>
      </c>
      <c r="C11" s="50" t="s">
        <v>108</v>
      </c>
      <c r="D11" s="50"/>
      <c r="E11" s="50"/>
      <c r="F11" s="50"/>
      <c r="G11" s="50"/>
      <c r="H11" s="50"/>
    </row>
    <row r="12" ht="30.0" customHeight="1">
      <c r="A12" s="49">
        <v>8.0</v>
      </c>
      <c r="B12" s="50" t="s">
        <v>109</v>
      </c>
      <c r="C12" s="50" t="s">
        <v>110</v>
      </c>
      <c r="D12" s="50"/>
      <c r="E12" s="50"/>
      <c r="F12" s="50"/>
      <c r="G12" s="50"/>
      <c r="H12" s="50"/>
    </row>
    <row r="13" ht="30.0" customHeight="1">
      <c r="A13" s="49">
        <v>9.0</v>
      </c>
      <c r="B13" s="50" t="s">
        <v>113</v>
      </c>
      <c r="C13" s="50" t="s">
        <v>114</v>
      </c>
      <c r="D13" s="50"/>
      <c r="E13" s="50"/>
      <c r="F13" s="50"/>
      <c r="G13" s="50"/>
      <c r="H13" s="50"/>
    </row>
    <row r="14" ht="30.0" customHeight="1">
      <c r="A14" s="49">
        <v>10.0</v>
      </c>
      <c r="B14" s="50" t="s">
        <v>115</v>
      </c>
      <c r="C14" s="50" t="s">
        <v>116</v>
      </c>
      <c r="D14" s="50"/>
      <c r="E14" s="50"/>
      <c r="F14" s="50"/>
      <c r="G14" s="50"/>
      <c r="H14" s="50"/>
    </row>
    <row r="15" ht="30.0" customHeight="1">
      <c r="A15" s="49">
        <v>11.0</v>
      </c>
      <c r="B15" s="50" t="s">
        <v>117</v>
      </c>
      <c r="C15" s="50" t="s">
        <v>118</v>
      </c>
      <c r="D15" s="50"/>
      <c r="E15" s="50"/>
      <c r="F15" s="50"/>
      <c r="G15" s="50"/>
      <c r="H15" s="50"/>
    </row>
    <row r="16" ht="30.0" customHeight="1">
      <c r="A16" s="49">
        <v>12.0</v>
      </c>
      <c r="B16" s="50" t="s">
        <v>119</v>
      </c>
      <c r="C16" s="50" t="s">
        <v>120</v>
      </c>
      <c r="D16" s="50"/>
      <c r="E16" s="50"/>
      <c r="F16" s="50"/>
      <c r="G16" s="50"/>
      <c r="H16" s="50"/>
    </row>
    <row r="17" ht="30.0" customHeight="1">
      <c r="A17" s="49">
        <v>13.0</v>
      </c>
      <c r="B17" s="50" t="s">
        <v>121</v>
      </c>
      <c r="C17" s="50" t="s">
        <v>122</v>
      </c>
      <c r="D17" s="50"/>
      <c r="E17" s="50"/>
      <c r="F17" s="50"/>
      <c r="G17" s="50"/>
      <c r="H17" s="50"/>
    </row>
    <row r="18" ht="30.0" customHeight="1">
      <c r="A18" s="49">
        <v>14.0</v>
      </c>
      <c r="B18" s="50" t="s">
        <v>123</v>
      </c>
      <c r="C18" s="50" t="s">
        <v>124</v>
      </c>
      <c r="D18" s="50"/>
      <c r="E18" s="50"/>
      <c r="F18" s="50"/>
      <c r="G18" s="50"/>
      <c r="H18" s="50"/>
    </row>
    <row r="19" ht="30.0" customHeight="1">
      <c r="A19" s="49">
        <v>15.0</v>
      </c>
      <c r="B19" s="50" t="s">
        <v>125</v>
      </c>
      <c r="C19" s="50" t="s">
        <v>126</v>
      </c>
      <c r="D19" s="50"/>
      <c r="E19" s="50"/>
      <c r="F19" s="50"/>
      <c r="G19" s="50"/>
      <c r="H19" s="50"/>
    </row>
    <row r="20" ht="30.0" customHeight="1">
      <c r="A20" s="49">
        <v>16.0</v>
      </c>
      <c r="B20" s="50" t="s">
        <v>127</v>
      </c>
      <c r="C20" s="50" t="s">
        <v>128</v>
      </c>
      <c r="D20" s="50"/>
      <c r="E20" s="50"/>
      <c r="F20" s="50"/>
      <c r="G20" s="50"/>
      <c r="H20" s="50"/>
    </row>
    <row r="21" ht="30.0" customHeight="1">
      <c r="A21" s="49">
        <v>17.0</v>
      </c>
      <c r="B21" s="50" t="s">
        <v>129</v>
      </c>
      <c r="C21" s="50" t="s">
        <v>130</v>
      </c>
      <c r="D21" s="50"/>
      <c r="E21" s="50"/>
      <c r="F21" s="50"/>
      <c r="G21" s="50"/>
      <c r="H21" s="50"/>
    </row>
    <row r="22" ht="30.0" customHeight="1">
      <c r="A22" s="49">
        <v>18.0</v>
      </c>
      <c r="B22" s="50" t="s">
        <v>131</v>
      </c>
      <c r="C22" s="50" t="s">
        <v>132</v>
      </c>
      <c r="D22" s="50"/>
      <c r="E22" s="50"/>
      <c r="F22" s="50"/>
      <c r="G22" s="50"/>
      <c r="H22" s="50"/>
    </row>
    <row r="23" ht="30.0" customHeight="1">
      <c r="A23" s="49">
        <v>19.0</v>
      </c>
      <c r="B23" s="50" t="s">
        <v>133</v>
      </c>
      <c r="C23" s="50" t="s">
        <v>134</v>
      </c>
      <c r="D23" s="50"/>
      <c r="E23" s="50"/>
      <c r="F23" s="50"/>
      <c r="G23" s="50"/>
      <c r="H23" s="50"/>
    </row>
    <row r="24" ht="30.0" customHeight="1">
      <c r="A24" s="49">
        <v>20.0</v>
      </c>
      <c r="B24" s="50" t="s">
        <v>135</v>
      </c>
      <c r="C24" s="50" t="s">
        <v>136</v>
      </c>
      <c r="D24" s="50"/>
      <c r="E24" s="50"/>
      <c r="F24" s="50"/>
      <c r="G24" s="50"/>
      <c r="H24" s="50"/>
    </row>
    <row r="25" ht="30.0" customHeight="1">
      <c r="A25" s="49">
        <v>21.0</v>
      </c>
      <c r="B25" s="50" t="s">
        <v>137</v>
      </c>
      <c r="C25" s="50" t="s">
        <v>138</v>
      </c>
      <c r="D25" s="50"/>
      <c r="E25" s="50"/>
      <c r="F25" s="50"/>
      <c r="G25" s="50"/>
      <c r="H25" s="50"/>
    </row>
    <row r="26" ht="30.0" customHeight="1">
      <c r="A26" s="49">
        <v>22.0</v>
      </c>
      <c r="B26" s="50" t="s">
        <v>139</v>
      </c>
      <c r="C26" s="50" t="s">
        <v>140</v>
      </c>
      <c r="D26" s="50"/>
      <c r="E26" s="50"/>
      <c r="F26" s="50"/>
      <c r="G26" s="50"/>
      <c r="H26" s="50"/>
    </row>
    <row r="27" ht="30.0" customHeight="1">
      <c r="A27" s="49">
        <v>23.0</v>
      </c>
      <c r="B27" s="50" t="s">
        <v>165</v>
      </c>
      <c r="C27" s="50" t="s">
        <v>166</v>
      </c>
      <c r="D27" s="50"/>
      <c r="E27" s="50"/>
      <c r="F27" s="50"/>
      <c r="G27" s="50"/>
      <c r="H27" s="50"/>
    </row>
    <row r="28" ht="30.0" customHeight="1">
      <c r="A28" s="49">
        <v>24.0</v>
      </c>
      <c r="B28" s="50" t="s">
        <v>173</v>
      </c>
      <c r="C28" s="50" t="s">
        <v>174</v>
      </c>
      <c r="D28" s="50"/>
      <c r="E28" s="50"/>
      <c r="F28" s="50"/>
      <c r="G28" s="50"/>
      <c r="H28" s="50"/>
    </row>
    <row r="29" ht="30.0" customHeight="1">
      <c r="A29" s="49">
        <v>25.0</v>
      </c>
      <c r="B29" s="50" t="s">
        <v>171</v>
      </c>
      <c r="C29" s="50" t="s">
        <v>172</v>
      </c>
      <c r="D29" s="50"/>
      <c r="E29" s="50"/>
      <c r="F29" s="50"/>
      <c r="G29" s="50"/>
      <c r="H29" s="50"/>
    </row>
    <row r="30" ht="30.0" customHeight="1">
      <c r="A30" s="49">
        <v>26.0</v>
      </c>
      <c r="B30" s="50" t="s">
        <v>141</v>
      </c>
      <c r="C30" s="50" t="s">
        <v>142</v>
      </c>
      <c r="D30" s="50"/>
      <c r="E30" s="50"/>
      <c r="F30" s="50"/>
      <c r="G30" s="50"/>
      <c r="H30" s="50"/>
    </row>
    <row r="31" ht="30.0" customHeight="1">
      <c r="A31" s="49">
        <v>27.0</v>
      </c>
      <c r="B31" s="50" t="s">
        <v>143</v>
      </c>
      <c r="C31" s="50" t="s">
        <v>144</v>
      </c>
      <c r="D31" s="50"/>
      <c r="E31" s="50"/>
      <c r="F31" s="50"/>
      <c r="G31" s="50"/>
      <c r="H31" s="50"/>
    </row>
    <row r="32" ht="30.0" customHeight="1">
      <c r="A32" s="49">
        <v>28.0</v>
      </c>
      <c r="B32" s="50" t="s">
        <v>145</v>
      </c>
      <c r="C32" s="50" t="s">
        <v>146</v>
      </c>
      <c r="D32" s="50"/>
      <c r="E32" s="50"/>
      <c r="F32" s="50"/>
      <c r="G32" s="50"/>
      <c r="H32" s="50"/>
    </row>
    <row r="33" ht="30.0" customHeight="1">
      <c r="A33" s="49">
        <v>29.0</v>
      </c>
      <c r="B33" s="50" t="s">
        <v>147</v>
      </c>
      <c r="C33" s="50" t="s">
        <v>148</v>
      </c>
      <c r="D33" s="50"/>
      <c r="E33" s="50"/>
      <c r="F33" s="50"/>
      <c r="G33" s="50"/>
      <c r="H33" s="50"/>
    </row>
    <row r="34" ht="30.0" customHeight="1">
      <c r="A34" s="49">
        <v>30.0</v>
      </c>
      <c r="B34" s="50" t="s">
        <v>149</v>
      </c>
      <c r="C34" s="50" t="s">
        <v>150</v>
      </c>
      <c r="D34" s="50"/>
      <c r="E34" s="50"/>
      <c r="F34" s="50"/>
      <c r="G34" s="50"/>
      <c r="H34" s="50"/>
    </row>
    <row r="35" ht="30.0" customHeight="1">
      <c r="A35" s="49">
        <v>31.0</v>
      </c>
      <c r="B35" s="50" t="s">
        <v>151</v>
      </c>
      <c r="C35" s="50" t="s">
        <v>152</v>
      </c>
      <c r="D35" s="50"/>
      <c r="E35" s="50"/>
      <c r="F35" s="50"/>
      <c r="G35" s="50"/>
      <c r="H35" s="50"/>
    </row>
    <row r="36" ht="30.0" customHeight="1">
      <c r="A36" s="49">
        <v>32.0</v>
      </c>
      <c r="B36" s="50" t="s">
        <v>153</v>
      </c>
      <c r="C36" s="50" t="s">
        <v>154</v>
      </c>
      <c r="D36" s="50"/>
      <c r="E36" s="50"/>
      <c r="F36" s="50"/>
      <c r="G36" s="50"/>
      <c r="H36" s="50"/>
    </row>
    <row r="37" ht="30.0" customHeight="1">
      <c r="A37" s="49">
        <v>33.0</v>
      </c>
      <c r="B37" s="50" t="s">
        <v>155</v>
      </c>
      <c r="C37" s="50" t="s">
        <v>156</v>
      </c>
      <c r="D37" s="50"/>
      <c r="E37" s="50"/>
      <c r="F37" s="50"/>
      <c r="G37" s="50"/>
      <c r="H37" s="50"/>
    </row>
    <row r="38" ht="30.0" customHeight="1">
      <c r="A38" s="49">
        <v>34.0</v>
      </c>
      <c r="B38" s="50" t="s">
        <v>157</v>
      </c>
      <c r="C38" s="50" t="s">
        <v>158</v>
      </c>
      <c r="D38" s="50"/>
      <c r="E38" s="50"/>
      <c r="F38" s="50"/>
      <c r="G38" s="50"/>
      <c r="H38" s="50"/>
    </row>
    <row r="39" ht="30.0" customHeight="1">
      <c r="A39" s="49">
        <v>35.0</v>
      </c>
      <c r="B39" s="50" t="s">
        <v>159</v>
      </c>
      <c r="C39" s="50" t="s">
        <v>160</v>
      </c>
      <c r="D39" s="50"/>
      <c r="E39" s="50"/>
      <c r="F39" s="50"/>
      <c r="G39" s="50"/>
      <c r="H39" s="50"/>
    </row>
    <row r="40" ht="30.0" customHeight="1">
      <c r="A40" s="49">
        <v>36.0</v>
      </c>
      <c r="B40" s="50" t="s">
        <v>161</v>
      </c>
      <c r="C40" s="50" t="s">
        <v>162</v>
      </c>
      <c r="D40" s="50"/>
      <c r="E40" s="50"/>
      <c r="F40" s="50"/>
      <c r="G40" s="50"/>
      <c r="H40" s="50"/>
    </row>
    <row r="41" ht="30.0" customHeight="1">
      <c r="A41" s="49">
        <v>37.0</v>
      </c>
      <c r="B41" s="50" t="s">
        <v>163</v>
      </c>
      <c r="C41" s="50" t="s">
        <v>164</v>
      </c>
      <c r="D41" s="50"/>
      <c r="E41" s="50"/>
      <c r="F41" s="50"/>
      <c r="G41" s="50"/>
      <c r="H41" s="50"/>
    </row>
    <row r="42" ht="30.0" customHeight="1">
      <c r="A42" s="49">
        <v>38.0</v>
      </c>
      <c r="B42" s="50" t="s">
        <v>167</v>
      </c>
      <c r="C42" s="50" t="s">
        <v>168</v>
      </c>
      <c r="D42" s="50"/>
      <c r="E42" s="50"/>
      <c r="F42" s="50"/>
      <c r="G42" s="50"/>
      <c r="H42" s="50"/>
    </row>
    <row r="43" ht="30.0" customHeight="1">
      <c r="A43" s="49">
        <v>39.0</v>
      </c>
      <c r="B43" s="50" t="s">
        <v>169</v>
      </c>
      <c r="C43" s="50" t="s">
        <v>170</v>
      </c>
      <c r="D43" s="50"/>
      <c r="E43" s="50"/>
      <c r="F43" s="50"/>
      <c r="G43" s="50"/>
      <c r="H43" s="50"/>
    </row>
    <row r="44" ht="30.0" customHeight="1">
      <c r="A44" s="49">
        <v>40.0</v>
      </c>
      <c r="B44" s="50" t="s">
        <v>175</v>
      </c>
      <c r="C44" s="50" t="s">
        <v>176</v>
      </c>
      <c r="D44" s="50"/>
      <c r="E44" s="50"/>
      <c r="F44" s="50"/>
      <c r="G44" s="50"/>
      <c r="H44" s="50"/>
    </row>
    <row r="45" ht="30.0" customHeight="1">
      <c r="A45" s="49">
        <v>41.0</v>
      </c>
      <c r="B45" s="50" t="s">
        <v>177</v>
      </c>
      <c r="C45" s="50" t="s">
        <v>178</v>
      </c>
      <c r="D45" s="50"/>
      <c r="E45" s="50"/>
      <c r="F45" s="50"/>
      <c r="G45" s="50"/>
      <c r="H45" s="50"/>
    </row>
    <row r="46" ht="30.0" customHeight="1">
      <c r="A46" s="49">
        <v>42.0</v>
      </c>
      <c r="B46" s="50" t="s">
        <v>179</v>
      </c>
      <c r="C46" s="50" t="s">
        <v>180</v>
      </c>
      <c r="D46" s="50"/>
      <c r="E46" s="50"/>
      <c r="F46" s="50"/>
      <c r="G46" s="50"/>
      <c r="H46" s="50"/>
    </row>
    <row r="47" ht="30.0" customHeight="1">
      <c r="A47" s="49">
        <v>43.0</v>
      </c>
      <c r="B47" s="50" t="s">
        <v>181</v>
      </c>
      <c r="C47" s="50" t="s">
        <v>174</v>
      </c>
      <c r="D47" s="50"/>
      <c r="E47" s="50"/>
      <c r="F47" s="50"/>
      <c r="G47" s="50"/>
      <c r="H47" s="50"/>
    </row>
    <row r="48" ht="30.0" customHeight="1">
      <c r="A48" s="49">
        <v>44.0</v>
      </c>
      <c r="B48" s="50" t="s">
        <v>182</v>
      </c>
      <c r="C48" s="50" t="s">
        <v>183</v>
      </c>
      <c r="D48" s="50"/>
      <c r="E48" s="50"/>
      <c r="F48" s="50"/>
      <c r="G48" s="50"/>
      <c r="H48" s="50"/>
    </row>
    <row r="49" ht="30.0" customHeight="1">
      <c r="A49" s="49">
        <v>45.0</v>
      </c>
      <c r="B49" s="50" t="s">
        <v>184</v>
      </c>
      <c r="C49" s="50" t="s">
        <v>185</v>
      </c>
      <c r="D49" s="50"/>
      <c r="E49" s="50"/>
      <c r="F49" s="50"/>
      <c r="G49" s="50"/>
      <c r="H49" s="50"/>
    </row>
    <row r="50" ht="30.0" customHeight="1">
      <c r="A50" s="49">
        <v>46.0</v>
      </c>
      <c r="B50" s="50" t="s">
        <v>97</v>
      </c>
      <c r="C50" s="50" t="s">
        <v>98</v>
      </c>
      <c r="D50" s="50"/>
      <c r="E50" s="50"/>
      <c r="F50" s="50"/>
      <c r="G50" s="50"/>
      <c r="H50" s="50"/>
    </row>
    <row r="51" ht="30.0" customHeight="1">
      <c r="A51" s="49">
        <v>47.0</v>
      </c>
      <c r="B51" s="50" t="s">
        <v>111</v>
      </c>
      <c r="C51" s="50" t="s">
        <v>112</v>
      </c>
      <c r="D51" s="50"/>
      <c r="E51" s="50"/>
      <c r="F51" s="50"/>
      <c r="G51" s="50"/>
      <c r="H51" s="50"/>
    </row>
  </sheetData>
  <mergeCells count="3">
    <mergeCell ref="A1:H1"/>
    <mergeCell ref="A2:H2"/>
    <mergeCell ref="A3:H3"/>
  </mergeCells>
  <hyperlinks>
    <hyperlink r:id="rId1" ref="A4"/>
  </hyperlinks>
  <printOptions gridLines="1" horizontalCentered="1"/>
  <pageMargins bottom="0.75" footer="0.0" header="0.0" left="0.25" right="0.25" top="0.75"/>
  <pageSetup fitToHeight="0" cellComments="atEnd" orientation="landscape" pageOrder="overThenDown"/>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6.0"/>
    <col customWidth="1" min="3" max="3" width="32.0"/>
    <col customWidth="1" min="4" max="4" width="14.38"/>
  </cols>
  <sheetData>
    <row r="1">
      <c r="A1" s="42" t="s">
        <v>186</v>
      </c>
    </row>
    <row r="2">
      <c r="A2" s="43" t="s">
        <v>187</v>
      </c>
    </row>
    <row r="3">
      <c r="A3" s="44" t="s">
        <v>197</v>
      </c>
      <c r="B3" s="4"/>
      <c r="C3" s="4"/>
      <c r="D3" s="4"/>
    </row>
    <row r="4">
      <c r="A4" s="45" t="s">
        <v>198</v>
      </c>
      <c r="B4" s="46" t="s">
        <v>190</v>
      </c>
      <c r="C4" s="47" t="s">
        <v>191</v>
      </c>
      <c r="D4" s="51" t="s">
        <v>199</v>
      </c>
    </row>
    <row r="5">
      <c r="A5" s="49">
        <v>1.0</v>
      </c>
      <c r="B5" s="52" t="s">
        <v>93</v>
      </c>
      <c r="C5" s="53" t="s">
        <v>200</v>
      </c>
      <c r="D5" s="54"/>
    </row>
    <row r="6">
      <c r="A6" s="49">
        <v>2.0</v>
      </c>
      <c r="B6" s="52" t="s">
        <v>95</v>
      </c>
      <c r="C6" s="53" t="s">
        <v>201</v>
      </c>
      <c r="D6" s="54"/>
    </row>
    <row r="7">
      <c r="A7" s="49">
        <v>3.0</v>
      </c>
      <c r="B7" s="52" t="s">
        <v>97</v>
      </c>
      <c r="C7" s="53" t="s">
        <v>202</v>
      </c>
      <c r="D7" s="54"/>
    </row>
    <row r="8">
      <c r="A8" s="49">
        <v>4.0</v>
      </c>
      <c r="B8" s="52" t="s">
        <v>99</v>
      </c>
      <c r="C8" s="53" t="s">
        <v>203</v>
      </c>
      <c r="D8" s="54"/>
    </row>
    <row r="9">
      <c r="A9" s="49">
        <v>5.0</v>
      </c>
      <c r="B9" s="52" t="s">
        <v>101</v>
      </c>
      <c r="C9" s="53" t="s">
        <v>204</v>
      </c>
      <c r="D9" s="54"/>
    </row>
    <row r="10">
      <c r="A10" s="49">
        <v>6.0</v>
      </c>
      <c r="B10" s="52" t="s">
        <v>103</v>
      </c>
      <c r="C10" s="53" t="s">
        <v>205</v>
      </c>
      <c r="D10" s="54"/>
    </row>
    <row r="11">
      <c r="A11" s="49">
        <v>7.0</v>
      </c>
      <c r="B11" s="52" t="s">
        <v>105</v>
      </c>
      <c r="C11" s="53" t="s">
        <v>206</v>
      </c>
      <c r="D11" s="54"/>
    </row>
    <row r="12">
      <c r="A12" s="49">
        <v>8.0</v>
      </c>
      <c r="B12" s="52" t="s">
        <v>107</v>
      </c>
      <c r="C12" s="53" t="s">
        <v>207</v>
      </c>
      <c r="D12" s="54"/>
    </row>
    <row r="13">
      <c r="A13" s="49">
        <v>9.0</v>
      </c>
      <c r="B13" s="52" t="s">
        <v>109</v>
      </c>
      <c r="C13" s="53" t="s">
        <v>208</v>
      </c>
      <c r="D13" s="54"/>
    </row>
    <row r="14">
      <c r="A14" s="49">
        <v>10.0</v>
      </c>
      <c r="B14" s="52" t="s">
        <v>111</v>
      </c>
      <c r="C14" s="53" t="s">
        <v>209</v>
      </c>
      <c r="D14" s="54"/>
    </row>
    <row r="15">
      <c r="A15" s="49">
        <v>11.0</v>
      </c>
      <c r="B15" s="52" t="s">
        <v>113</v>
      </c>
      <c r="C15" s="53" t="s">
        <v>210</v>
      </c>
      <c r="D15" s="54"/>
    </row>
    <row r="16">
      <c r="A16" s="49">
        <v>12.0</v>
      </c>
      <c r="B16" s="52" t="s">
        <v>115</v>
      </c>
      <c r="C16" s="53" t="s">
        <v>211</v>
      </c>
      <c r="D16" s="54"/>
    </row>
    <row r="17">
      <c r="A17" s="49">
        <v>13.0</v>
      </c>
      <c r="B17" s="52" t="s">
        <v>117</v>
      </c>
      <c r="C17" s="53" t="s">
        <v>212</v>
      </c>
      <c r="D17" s="54"/>
    </row>
    <row r="18">
      <c r="A18" s="49">
        <v>14.0</v>
      </c>
      <c r="B18" s="52" t="s">
        <v>119</v>
      </c>
      <c r="C18" s="53" t="s">
        <v>213</v>
      </c>
      <c r="D18" s="54"/>
    </row>
    <row r="19">
      <c r="A19" s="49">
        <v>15.0</v>
      </c>
      <c r="B19" s="52" t="s">
        <v>121</v>
      </c>
      <c r="C19" s="53" t="s">
        <v>214</v>
      </c>
      <c r="D19" s="54"/>
    </row>
    <row r="20">
      <c r="A20" s="49">
        <v>16.0</v>
      </c>
      <c r="B20" s="52" t="s">
        <v>123</v>
      </c>
      <c r="C20" s="53" t="s">
        <v>215</v>
      </c>
      <c r="D20" s="54"/>
    </row>
    <row r="21">
      <c r="A21" s="49">
        <v>17.0</v>
      </c>
      <c r="B21" s="52" t="s">
        <v>125</v>
      </c>
      <c r="C21" s="53" t="s">
        <v>216</v>
      </c>
      <c r="D21" s="54"/>
    </row>
    <row r="22">
      <c r="A22" s="49">
        <v>18.0</v>
      </c>
      <c r="B22" s="52" t="s">
        <v>127</v>
      </c>
      <c r="C22" s="53" t="s">
        <v>217</v>
      </c>
      <c r="D22" s="54"/>
    </row>
    <row r="23">
      <c r="A23" s="49">
        <v>19.0</v>
      </c>
      <c r="B23" s="52" t="s">
        <v>129</v>
      </c>
      <c r="C23" s="53" t="s">
        <v>218</v>
      </c>
      <c r="D23" s="54"/>
    </row>
    <row r="24">
      <c r="A24" s="49">
        <v>20.0</v>
      </c>
      <c r="B24" s="52" t="s">
        <v>131</v>
      </c>
      <c r="C24" s="53" t="s">
        <v>219</v>
      </c>
      <c r="D24" s="54"/>
    </row>
    <row r="25">
      <c r="A25" s="49">
        <v>21.0</v>
      </c>
      <c r="B25" s="52" t="s">
        <v>133</v>
      </c>
      <c r="C25" s="53" t="s">
        <v>220</v>
      </c>
      <c r="D25" s="54"/>
    </row>
    <row r="26">
      <c r="A26" s="49">
        <v>22.0</v>
      </c>
      <c r="B26" s="52" t="s">
        <v>135</v>
      </c>
      <c r="C26" s="53" t="s">
        <v>221</v>
      </c>
      <c r="D26" s="54"/>
    </row>
    <row r="27">
      <c r="A27" s="49">
        <v>23.0</v>
      </c>
      <c r="B27" s="52" t="s">
        <v>137</v>
      </c>
      <c r="C27" s="53" t="s">
        <v>222</v>
      </c>
      <c r="D27" s="54"/>
    </row>
    <row r="28">
      <c r="A28" s="49">
        <v>24.0</v>
      </c>
      <c r="B28" s="52" t="s">
        <v>139</v>
      </c>
      <c r="C28" s="53" t="s">
        <v>223</v>
      </c>
      <c r="D28" s="54"/>
    </row>
    <row r="29">
      <c r="A29" s="49">
        <v>25.0</v>
      </c>
      <c r="B29" s="52" t="s">
        <v>141</v>
      </c>
      <c r="C29" s="53" t="s">
        <v>224</v>
      </c>
      <c r="D29" s="55"/>
    </row>
    <row r="30">
      <c r="A30" s="49">
        <v>26.0</v>
      </c>
      <c r="B30" s="52" t="s">
        <v>143</v>
      </c>
      <c r="C30" s="53" t="s">
        <v>225</v>
      </c>
      <c r="D30" s="54"/>
    </row>
    <row r="31">
      <c r="A31" s="49">
        <v>27.0</v>
      </c>
      <c r="B31" s="52" t="s">
        <v>145</v>
      </c>
      <c r="C31" s="53" t="s">
        <v>226</v>
      </c>
      <c r="D31" s="54"/>
    </row>
    <row r="32">
      <c r="A32" s="49">
        <v>28.0</v>
      </c>
      <c r="B32" s="52" t="s">
        <v>147</v>
      </c>
      <c r="C32" s="53" t="s">
        <v>227</v>
      </c>
      <c r="D32" s="54"/>
    </row>
    <row r="33">
      <c r="A33" s="49">
        <v>29.0</v>
      </c>
      <c r="B33" s="52" t="s">
        <v>149</v>
      </c>
      <c r="C33" s="53" t="s">
        <v>228</v>
      </c>
      <c r="D33" s="54"/>
    </row>
    <row r="34">
      <c r="A34" s="49">
        <v>30.0</v>
      </c>
      <c r="B34" s="52" t="s">
        <v>151</v>
      </c>
      <c r="C34" s="53" t="s">
        <v>229</v>
      </c>
      <c r="D34" s="54"/>
    </row>
    <row r="35">
      <c r="A35" s="49">
        <v>31.0</v>
      </c>
      <c r="B35" s="52" t="s">
        <v>153</v>
      </c>
      <c r="C35" s="53" t="s">
        <v>230</v>
      </c>
      <c r="D35" s="54"/>
    </row>
    <row r="36">
      <c r="A36" s="49">
        <v>32.0</v>
      </c>
      <c r="B36" s="52" t="s">
        <v>155</v>
      </c>
      <c r="C36" s="53" t="s">
        <v>231</v>
      </c>
      <c r="D36" s="54"/>
    </row>
    <row r="37">
      <c r="A37" s="49">
        <v>33.0</v>
      </c>
      <c r="B37" s="52" t="s">
        <v>157</v>
      </c>
      <c r="C37" s="53" t="s">
        <v>232</v>
      </c>
      <c r="D37" s="54"/>
    </row>
    <row r="38">
      <c r="A38" s="49">
        <v>34.0</v>
      </c>
      <c r="B38" s="52" t="s">
        <v>159</v>
      </c>
      <c r="C38" s="53" t="s">
        <v>233</v>
      </c>
      <c r="D38" s="54"/>
    </row>
    <row r="39">
      <c r="A39" s="49">
        <v>35.0</v>
      </c>
      <c r="B39" s="52" t="s">
        <v>161</v>
      </c>
      <c r="C39" s="53" t="s">
        <v>234</v>
      </c>
      <c r="D39" s="54"/>
    </row>
    <row r="40">
      <c r="A40" s="49">
        <v>36.0</v>
      </c>
      <c r="B40" s="52" t="s">
        <v>163</v>
      </c>
      <c r="C40" s="53" t="s">
        <v>235</v>
      </c>
      <c r="D40" s="54"/>
    </row>
    <row r="41">
      <c r="A41" s="49">
        <v>37.0</v>
      </c>
      <c r="B41" s="52" t="s">
        <v>165</v>
      </c>
      <c r="C41" s="53" t="s">
        <v>236</v>
      </c>
      <c r="D41" s="54"/>
    </row>
    <row r="42">
      <c r="A42" s="49">
        <v>38.0</v>
      </c>
      <c r="B42" s="52" t="s">
        <v>167</v>
      </c>
      <c r="C42" s="53" t="s">
        <v>237</v>
      </c>
      <c r="D42" s="54"/>
    </row>
    <row r="43">
      <c r="A43" s="49">
        <v>39.0</v>
      </c>
      <c r="B43" s="52" t="s">
        <v>169</v>
      </c>
      <c r="C43" s="53" t="s">
        <v>238</v>
      </c>
      <c r="D43" s="54"/>
    </row>
    <row r="44">
      <c r="A44" s="49">
        <v>40.0</v>
      </c>
      <c r="B44" s="52" t="s">
        <v>171</v>
      </c>
      <c r="C44" s="53" t="s">
        <v>239</v>
      </c>
      <c r="D44" s="54"/>
    </row>
    <row r="45">
      <c r="A45" s="49">
        <v>41.0</v>
      </c>
      <c r="B45" s="52" t="s">
        <v>173</v>
      </c>
      <c r="C45" s="53" t="s">
        <v>240</v>
      </c>
      <c r="D45" s="54"/>
    </row>
    <row r="46">
      <c r="A46" s="49">
        <v>42.0</v>
      </c>
      <c r="B46" s="52" t="s">
        <v>175</v>
      </c>
      <c r="C46" s="53" t="s">
        <v>241</v>
      </c>
      <c r="D46" s="54"/>
    </row>
    <row r="47">
      <c r="A47" s="49">
        <v>43.0</v>
      </c>
      <c r="B47" s="52" t="s">
        <v>177</v>
      </c>
      <c r="C47" s="53" t="s">
        <v>242</v>
      </c>
      <c r="D47" s="54"/>
    </row>
    <row r="48">
      <c r="A48" s="49">
        <v>44.0</v>
      </c>
      <c r="B48" s="52" t="s">
        <v>179</v>
      </c>
      <c r="C48" s="53" t="s">
        <v>243</v>
      </c>
      <c r="D48" s="54"/>
    </row>
    <row r="49">
      <c r="A49" s="49">
        <v>45.0</v>
      </c>
      <c r="B49" s="52" t="s">
        <v>182</v>
      </c>
      <c r="C49" s="53" t="s">
        <v>244</v>
      </c>
      <c r="D49" s="54"/>
    </row>
    <row r="50">
      <c r="A50" s="49">
        <v>46.0</v>
      </c>
      <c r="B50" s="52" t="s">
        <v>184</v>
      </c>
      <c r="C50" s="53" t="s">
        <v>245</v>
      </c>
      <c r="D50" s="54"/>
    </row>
  </sheetData>
  <mergeCells count="3">
    <mergeCell ref="A1:D1"/>
    <mergeCell ref="A2:D2"/>
    <mergeCell ref="A3:D3"/>
  </mergeCells>
  <hyperlinks>
    <hyperlink r:id="rId1" ref="A4"/>
  </hyperlinks>
  <printOptions gridLines="1" horizontalCentered="1"/>
  <pageMargins bottom="0.75" footer="0.0" header="0.0" left="0.25" right="0.25" top="0.75"/>
  <pageSetup fitToHeight="0" cellComments="atEnd" orientation="portrait" pageOrder="overThenDown"/>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13"/>
    <col customWidth="1" min="2" max="2" width="27.63"/>
    <col customWidth="1" min="3" max="3" width="23.38"/>
    <col customWidth="1" min="4" max="4" width="23.75"/>
    <col customWidth="1" min="6" max="6" width="34.25"/>
  </cols>
  <sheetData>
    <row r="1">
      <c r="A1" s="56" t="s">
        <v>246</v>
      </c>
      <c r="B1" s="57" t="s">
        <v>247</v>
      </c>
      <c r="C1" s="57" t="s">
        <v>248</v>
      </c>
      <c r="D1" s="57" t="s">
        <v>249</v>
      </c>
      <c r="E1" s="58" t="s">
        <v>250</v>
      </c>
      <c r="F1" s="58" t="s">
        <v>251</v>
      </c>
      <c r="G1" s="59" t="s">
        <v>252</v>
      </c>
      <c r="H1" s="59" t="s">
        <v>253</v>
      </c>
      <c r="I1" s="60" t="s">
        <v>254</v>
      </c>
      <c r="J1" s="61" t="s">
        <v>255</v>
      </c>
      <c r="K1" s="61" t="s">
        <v>256</v>
      </c>
      <c r="L1" s="61" t="s">
        <v>257</v>
      </c>
    </row>
    <row r="2">
      <c r="A2" s="62">
        <v>1.0</v>
      </c>
      <c r="B2" s="63" t="s">
        <v>258</v>
      </c>
      <c r="C2" s="63" t="s">
        <v>259</v>
      </c>
      <c r="D2" s="63" t="s">
        <v>260</v>
      </c>
      <c r="E2" s="63">
        <v>9.457756036E9</v>
      </c>
      <c r="F2" s="64" t="s">
        <v>261</v>
      </c>
      <c r="G2" s="65"/>
      <c r="H2" s="65"/>
      <c r="I2" s="66" t="s">
        <v>262</v>
      </c>
      <c r="L2" s="16">
        <v>3000.0</v>
      </c>
    </row>
    <row r="3">
      <c r="A3" s="62">
        <v>2.0</v>
      </c>
      <c r="B3" s="67" t="s">
        <v>263</v>
      </c>
      <c r="C3" s="63" t="s">
        <v>264</v>
      </c>
      <c r="D3" s="63" t="s">
        <v>265</v>
      </c>
      <c r="E3" s="63">
        <v>9.425900016E9</v>
      </c>
      <c r="F3" s="65"/>
      <c r="G3" s="65"/>
      <c r="H3" s="65"/>
      <c r="I3" s="66" t="s">
        <v>262</v>
      </c>
    </row>
    <row r="4">
      <c r="A4" s="62">
        <v>3.0</v>
      </c>
      <c r="B4" s="63" t="s">
        <v>266</v>
      </c>
      <c r="C4" s="63" t="s">
        <v>267</v>
      </c>
      <c r="D4" s="63" t="s">
        <v>268</v>
      </c>
      <c r="E4" s="63">
        <v>9.3016168888E10</v>
      </c>
      <c r="F4" s="65"/>
      <c r="G4" s="65"/>
      <c r="H4" s="65"/>
      <c r="I4" s="66" t="s">
        <v>262</v>
      </c>
    </row>
    <row r="5">
      <c r="A5" s="62">
        <v>4.0</v>
      </c>
      <c r="B5" s="63" t="s">
        <v>269</v>
      </c>
      <c r="C5" s="63" t="s">
        <v>270</v>
      </c>
      <c r="D5" s="63" t="s">
        <v>271</v>
      </c>
      <c r="E5" s="63">
        <v>9.827202095E9</v>
      </c>
      <c r="F5" s="65"/>
      <c r="G5" s="65"/>
      <c r="H5" s="65"/>
      <c r="I5" s="66" t="s">
        <v>262</v>
      </c>
    </row>
    <row r="6">
      <c r="A6" s="62">
        <v>5.0</v>
      </c>
      <c r="B6" s="63" t="s">
        <v>272</v>
      </c>
      <c r="C6" s="63" t="s">
        <v>273</v>
      </c>
      <c r="D6" s="63" t="s">
        <v>274</v>
      </c>
      <c r="E6" s="63">
        <v>9.39937001E9</v>
      </c>
      <c r="F6" s="65"/>
      <c r="G6" s="65"/>
      <c r="H6" s="65"/>
      <c r="I6" s="66" t="s">
        <v>262</v>
      </c>
    </row>
    <row r="7">
      <c r="A7" s="62">
        <v>6.0</v>
      </c>
      <c r="B7" s="63" t="s">
        <v>275</v>
      </c>
      <c r="C7" s="63" t="s">
        <v>276</v>
      </c>
      <c r="D7" s="63" t="s">
        <v>277</v>
      </c>
      <c r="E7" s="63">
        <v>9.21208606E9</v>
      </c>
      <c r="F7" s="65"/>
      <c r="G7" s="65"/>
      <c r="H7" s="65"/>
      <c r="I7" s="66" t="s">
        <v>262</v>
      </c>
    </row>
    <row r="8">
      <c r="A8" s="62">
        <v>7.0</v>
      </c>
      <c r="B8" s="63" t="s">
        <v>278</v>
      </c>
      <c r="C8" s="63" t="s">
        <v>279</v>
      </c>
      <c r="D8" s="63" t="s">
        <v>280</v>
      </c>
      <c r="E8" s="63">
        <v>9.969093636E9</v>
      </c>
      <c r="F8" s="65"/>
      <c r="G8" s="65"/>
      <c r="H8" s="65"/>
      <c r="I8" s="66" t="s">
        <v>262</v>
      </c>
    </row>
    <row r="9">
      <c r="A9" s="62">
        <v>8.0</v>
      </c>
      <c r="B9" s="63" t="s">
        <v>281</v>
      </c>
      <c r="C9" s="63" t="s">
        <v>282</v>
      </c>
      <c r="D9" s="63" t="s">
        <v>260</v>
      </c>
      <c r="E9" s="63">
        <v>9.650880208E9</v>
      </c>
      <c r="F9" s="65"/>
      <c r="G9" s="65"/>
      <c r="H9" s="65"/>
      <c r="I9" s="66" t="s">
        <v>262</v>
      </c>
    </row>
    <row r="10">
      <c r="A10" s="62">
        <v>9.0</v>
      </c>
      <c r="B10" s="63" t="s">
        <v>283</v>
      </c>
      <c r="C10" s="68" t="s">
        <v>259</v>
      </c>
      <c r="D10" s="63" t="s">
        <v>284</v>
      </c>
      <c r="E10" s="63">
        <v>9.893231977E9</v>
      </c>
      <c r="F10" s="65"/>
      <c r="G10" s="65"/>
      <c r="H10" s="65"/>
      <c r="I10" s="66" t="s">
        <v>262</v>
      </c>
    </row>
    <row r="11">
      <c r="A11" s="62">
        <v>10.0</v>
      </c>
      <c r="B11" s="63" t="s">
        <v>285</v>
      </c>
      <c r="C11" s="63" t="s">
        <v>286</v>
      </c>
      <c r="D11" s="63" t="s">
        <v>287</v>
      </c>
      <c r="E11" s="63">
        <v>9.425065939E9</v>
      </c>
      <c r="F11" s="65"/>
      <c r="G11" s="65"/>
      <c r="H11" s="65"/>
      <c r="I11" s="66" t="s">
        <v>262</v>
      </c>
    </row>
    <row r="12">
      <c r="A12" s="62">
        <v>11.0</v>
      </c>
      <c r="B12" s="63" t="s">
        <v>288</v>
      </c>
      <c r="C12" s="63" t="s">
        <v>289</v>
      </c>
      <c r="D12" s="63" t="s">
        <v>290</v>
      </c>
      <c r="E12" s="63">
        <v>9.9810099E9</v>
      </c>
      <c r="F12" s="65"/>
      <c r="G12" s="65"/>
      <c r="H12" s="65"/>
      <c r="I12" s="66" t="s">
        <v>262</v>
      </c>
    </row>
    <row r="13">
      <c r="A13" s="62">
        <v>12.0</v>
      </c>
      <c r="B13" s="63" t="s">
        <v>291</v>
      </c>
      <c r="C13" s="63" t="s">
        <v>292</v>
      </c>
      <c r="D13" s="63" t="s">
        <v>293</v>
      </c>
      <c r="E13" s="63">
        <v>9.848070186E9</v>
      </c>
      <c r="F13" s="65"/>
      <c r="G13" s="65"/>
      <c r="H13" s="65"/>
      <c r="I13" s="66" t="s">
        <v>262</v>
      </c>
    </row>
    <row r="14">
      <c r="A14" s="62">
        <v>13.0</v>
      </c>
      <c r="B14" s="63" t="s">
        <v>294</v>
      </c>
      <c r="C14" s="63" t="s">
        <v>295</v>
      </c>
      <c r="D14" s="63" t="s">
        <v>296</v>
      </c>
      <c r="E14" s="63">
        <v>9.818712065E9</v>
      </c>
      <c r="F14" s="65"/>
      <c r="G14" s="65"/>
      <c r="H14" s="65"/>
      <c r="I14" s="66" t="s">
        <v>262</v>
      </c>
    </row>
    <row r="15">
      <c r="A15" s="62">
        <v>14.0</v>
      </c>
      <c r="B15" s="63" t="s">
        <v>297</v>
      </c>
      <c r="C15" s="63" t="s">
        <v>267</v>
      </c>
      <c r="D15" s="63" t="s">
        <v>298</v>
      </c>
      <c r="E15" s="63">
        <v>9.826021575E9</v>
      </c>
      <c r="F15" s="65"/>
      <c r="G15" s="65"/>
      <c r="H15" s="65"/>
      <c r="I15" s="66" t="s">
        <v>262</v>
      </c>
    </row>
    <row r="16">
      <c r="A16" s="62">
        <v>15.0</v>
      </c>
      <c r="B16" s="63" t="s">
        <v>299</v>
      </c>
      <c r="C16" s="63" t="s">
        <v>300</v>
      </c>
      <c r="D16" s="63" t="s">
        <v>301</v>
      </c>
      <c r="E16" s="63">
        <v>9.829213032E9</v>
      </c>
      <c r="F16" s="65"/>
      <c r="G16" s="65"/>
      <c r="H16" s="65"/>
      <c r="I16" s="66" t="s">
        <v>262</v>
      </c>
    </row>
    <row r="17">
      <c r="A17" s="62">
        <v>16.0</v>
      </c>
      <c r="B17" s="63" t="s">
        <v>302</v>
      </c>
      <c r="C17" s="63" t="s">
        <v>303</v>
      </c>
      <c r="D17" s="68" t="s">
        <v>304</v>
      </c>
      <c r="E17" s="63">
        <v>9.826725959E9</v>
      </c>
      <c r="F17" s="65"/>
      <c r="G17" s="65"/>
      <c r="H17" s="65"/>
      <c r="I17" s="66" t="s">
        <v>262</v>
      </c>
    </row>
    <row r="18">
      <c r="A18" s="62">
        <v>17.0</v>
      </c>
      <c r="B18" s="63" t="s">
        <v>305</v>
      </c>
      <c r="C18" s="63" t="s">
        <v>267</v>
      </c>
      <c r="D18" s="63" t="s">
        <v>268</v>
      </c>
      <c r="E18" s="63">
        <v>9.826037078E9</v>
      </c>
      <c r="F18" s="65"/>
      <c r="G18" s="65"/>
      <c r="H18" s="65"/>
      <c r="I18" s="66" t="s">
        <v>262</v>
      </c>
    </row>
    <row r="19">
      <c r="A19" s="62">
        <v>18.0</v>
      </c>
      <c r="B19" s="63" t="s">
        <v>306</v>
      </c>
      <c r="C19" s="63" t="s">
        <v>307</v>
      </c>
      <c r="D19" s="63" t="s">
        <v>308</v>
      </c>
      <c r="E19" s="63">
        <v>9.226245152E9</v>
      </c>
      <c r="F19" s="65"/>
      <c r="G19" s="65"/>
      <c r="H19" s="65"/>
      <c r="I19" s="66" t="s">
        <v>262</v>
      </c>
    </row>
    <row r="20">
      <c r="A20" s="62">
        <v>19.0</v>
      </c>
      <c r="B20" s="63" t="s">
        <v>309</v>
      </c>
      <c r="C20" s="63" t="s">
        <v>310</v>
      </c>
      <c r="D20" s="63" t="s">
        <v>311</v>
      </c>
      <c r="E20" s="63">
        <v>9.560957605E9</v>
      </c>
      <c r="F20" s="65"/>
      <c r="G20" s="65"/>
      <c r="H20" s="65"/>
      <c r="I20" s="66" t="s">
        <v>262</v>
      </c>
    </row>
    <row r="21">
      <c r="A21" s="62">
        <v>20.0</v>
      </c>
      <c r="B21" s="63" t="s">
        <v>312</v>
      </c>
      <c r="C21" s="68" t="s">
        <v>259</v>
      </c>
      <c r="D21" s="63" t="s">
        <v>313</v>
      </c>
      <c r="E21" s="63">
        <v>9.447689272E9</v>
      </c>
      <c r="F21" s="65"/>
      <c r="G21" s="65"/>
      <c r="H21" s="65"/>
      <c r="I21" s="66" t="s">
        <v>262</v>
      </c>
    </row>
    <row r="22">
      <c r="A22" s="62">
        <v>21.0</v>
      </c>
      <c r="B22" s="63" t="s">
        <v>314</v>
      </c>
      <c r="C22" s="68" t="s">
        <v>259</v>
      </c>
      <c r="D22" s="63" t="s">
        <v>315</v>
      </c>
      <c r="E22" s="63">
        <v>9.425962688E9</v>
      </c>
      <c r="F22" s="65"/>
      <c r="G22" s="65"/>
      <c r="H22" s="65"/>
      <c r="I22" s="66" t="s">
        <v>262</v>
      </c>
    </row>
    <row r="23">
      <c r="A23" s="62">
        <v>22.0</v>
      </c>
      <c r="B23" s="63" t="s">
        <v>316</v>
      </c>
      <c r="C23" s="63" t="s">
        <v>267</v>
      </c>
      <c r="D23" s="63" t="s">
        <v>317</v>
      </c>
      <c r="E23" s="63">
        <v>9.92604772E9</v>
      </c>
      <c r="F23" s="65"/>
      <c r="G23" s="65"/>
      <c r="H23" s="65"/>
      <c r="I23" s="66" t="s">
        <v>262</v>
      </c>
    </row>
    <row r="24">
      <c r="A24" s="62">
        <v>23.0</v>
      </c>
      <c r="B24" s="69" t="s">
        <v>318</v>
      </c>
      <c r="C24" s="69" t="s">
        <v>286</v>
      </c>
      <c r="D24" s="70" t="s">
        <v>319</v>
      </c>
      <c r="E24" s="71">
        <v>9.810512605E9</v>
      </c>
      <c r="F24" s="65"/>
      <c r="G24" s="65"/>
      <c r="H24" s="65"/>
      <c r="I24" s="66" t="s">
        <v>262</v>
      </c>
    </row>
    <row r="25">
      <c r="A25" s="62">
        <v>24.0</v>
      </c>
      <c r="B25" s="63" t="s">
        <v>320</v>
      </c>
      <c r="C25" s="63" t="s">
        <v>321</v>
      </c>
      <c r="D25" s="72" t="s">
        <v>322</v>
      </c>
      <c r="E25" s="63">
        <v>9.425065997E9</v>
      </c>
      <c r="F25" s="63" t="s">
        <v>323</v>
      </c>
      <c r="G25" s="65"/>
      <c r="H25" s="65"/>
      <c r="I25" s="66" t="s">
        <v>262</v>
      </c>
    </row>
    <row r="26">
      <c r="A26" s="62">
        <v>25.0</v>
      </c>
      <c r="B26" s="63" t="s">
        <v>324</v>
      </c>
      <c r="C26" s="63" t="s">
        <v>325</v>
      </c>
      <c r="D26" s="72" t="s">
        <v>326</v>
      </c>
      <c r="E26" s="65"/>
      <c r="F26" s="72" t="s">
        <v>327</v>
      </c>
      <c r="G26" s="65"/>
      <c r="H26" s="65"/>
      <c r="I26" s="65"/>
    </row>
    <row r="27">
      <c r="A27" s="62">
        <v>26.0</v>
      </c>
      <c r="B27" s="63" t="s">
        <v>328</v>
      </c>
      <c r="C27" s="63" t="s">
        <v>329</v>
      </c>
      <c r="D27" s="72" t="s">
        <v>293</v>
      </c>
      <c r="E27" s="65"/>
      <c r="F27" s="73" t="s">
        <v>330</v>
      </c>
      <c r="G27" s="65"/>
      <c r="H27" s="65"/>
      <c r="I27" s="65"/>
    </row>
    <row r="28" ht="18.0" customHeight="1">
      <c r="A28" s="62">
        <v>27.0</v>
      </c>
      <c r="B28" s="63" t="s">
        <v>331</v>
      </c>
      <c r="C28" s="63" t="s">
        <v>332</v>
      </c>
      <c r="D28" s="63" t="s">
        <v>333</v>
      </c>
      <c r="E28" s="63">
        <v>9.450022135E9</v>
      </c>
      <c r="F28" s="73" t="s">
        <v>334</v>
      </c>
      <c r="G28" s="65"/>
      <c r="H28" s="65"/>
      <c r="I28" s="66" t="s">
        <v>262</v>
      </c>
    </row>
    <row r="29">
      <c r="A29" s="62">
        <v>28.0</v>
      </c>
      <c r="B29" s="63" t="s">
        <v>335</v>
      </c>
      <c r="C29" s="63" t="s">
        <v>336</v>
      </c>
      <c r="D29" s="65"/>
      <c r="E29" s="65"/>
      <c r="F29" s="63" t="s">
        <v>337</v>
      </c>
      <c r="G29" s="65"/>
      <c r="H29" s="65"/>
      <c r="I29" s="65"/>
    </row>
    <row r="30">
      <c r="A30" s="62">
        <v>29.0</v>
      </c>
      <c r="B30" s="63" t="s">
        <v>338</v>
      </c>
      <c r="C30" s="74" t="s">
        <v>339</v>
      </c>
      <c r="D30" s="63" t="s">
        <v>340</v>
      </c>
      <c r="E30" s="63">
        <v>9.893055853E9</v>
      </c>
      <c r="F30" s="65"/>
      <c r="G30" s="65"/>
      <c r="H30" s="65"/>
      <c r="I30" s="66" t="s">
        <v>262</v>
      </c>
    </row>
    <row r="31">
      <c r="A31" s="62">
        <v>30.0</v>
      </c>
      <c r="B31" s="75" t="s">
        <v>341</v>
      </c>
      <c r="C31" s="75"/>
      <c r="D31" s="76" t="s">
        <v>342</v>
      </c>
      <c r="E31" s="77"/>
      <c r="F31" s="75" t="s">
        <v>343</v>
      </c>
      <c r="G31" s="65"/>
      <c r="H31" s="65"/>
      <c r="I31" s="66" t="s">
        <v>262</v>
      </c>
    </row>
    <row r="32">
      <c r="A32" s="62">
        <v>31.0</v>
      </c>
      <c r="B32" s="78" t="s">
        <v>344</v>
      </c>
      <c r="C32" s="74" t="s">
        <v>339</v>
      </c>
      <c r="D32" s="68" t="s">
        <v>345</v>
      </c>
      <c r="E32" s="63"/>
      <c r="F32" s="79" t="s">
        <v>346</v>
      </c>
      <c r="G32" s="65"/>
      <c r="H32" s="65"/>
      <c r="I32" s="66" t="s">
        <v>262</v>
      </c>
    </row>
    <row r="33">
      <c r="A33" s="62">
        <v>32.0</v>
      </c>
      <c r="B33" s="80" t="s">
        <v>347</v>
      </c>
      <c r="C33" s="81" t="s">
        <v>348</v>
      </c>
      <c r="D33" s="82" t="s">
        <v>349</v>
      </c>
      <c r="E33" s="79">
        <v>9.928074007E9</v>
      </c>
      <c r="F33" s="80" t="s">
        <v>350</v>
      </c>
      <c r="G33" s="65"/>
      <c r="H33" s="65"/>
      <c r="I33" s="66" t="s">
        <v>262</v>
      </c>
    </row>
    <row r="34">
      <c r="A34" s="62">
        <v>33.0</v>
      </c>
      <c r="B34" s="83" t="s">
        <v>351</v>
      </c>
      <c r="C34" s="84" t="s">
        <v>352</v>
      </c>
      <c r="D34" s="85"/>
      <c r="E34" s="86"/>
      <c r="F34" s="87" t="s">
        <v>353</v>
      </c>
      <c r="G34" s="65"/>
      <c r="H34" s="65"/>
      <c r="I34" s="65"/>
    </row>
    <row r="35">
      <c r="A35" s="62">
        <v>34.0</v>
      </c>
      <c r="B35" s="79" t="s">
        <v>354</v>
      </c>
      <c r="C35" s="81"/>
      <c r="D35" s="82" t="s">
        <v>355</v>
      </c>
      <c r="E35" s="80"/>
      <c r="F35" s="79" t="s">
        <v>356</v>
      </c>
      <c r="G35" s="65"/>
      <c r="H35" s="65"/>
      <c r="I35" s="66" t="s">
        <v>262</v>
      </c>
    </row>
    <row r="36">
      <c r="A36" s="62">
        <v>35.0</v>
      </c>
      <c r="B36" s="88" t="s">
        <v>357</v>
      </c>
      <c r="C36" s="79" t="s">
        <v>358</v>
      </c>
      <c r="D36" s="82" t="s">
        <v>359</v>
      </c>
      <c r="E36" s="79">
        <v>9.050111759E9</v>
      </c>
      <c r="F36" s="89" t="s">
        <v>360</v>
      </c>
      <c r="G36" s="65"/>
      <c r="H36" s="65"/>
      <c r="I36" s="66" t="s">
        <v>262</v>
      </c>
    </row>
    <row r="37">
      <c r="A37" s="62">
        <v>36.0</v>
      </c>
      <c r="B37" s="90" t="s">
        <v>361</v>
      </c>
      <c r="C37" s="82" t="s">
        <v>362</v>
      </c>
      <c r="D37" s="82" t="s">
        <v>363</v>
      </c>
      <c r="E37" s="88"/>
      <c r="F37" s="90" t="s">
        <v>364</v>
      </c>
      <c r="G37" s="65"/>
      <c r="H37" s="65"/>
      <c r="I37" s="66" t="s">
        <v>262</v>
      </c>
    </row>
    <row r="38">
      <c r="A38" s="62">
        <v>37.0</v>
      </c>
      <c r="B38" s="91" t="s">
        <v>365</v>
      </c>
      <c r="C38" s="74" t="s">
        <v>339</v>
      </c>
      <c r="D38" s="81" t="s">
        <v>366</v>
      </c>
      <c r="E38" s="81">
        <v>9.977802779E9</v>
      </c>
      <c r="F38" s="92" t="s">
        <v>367</v>
      </c>
      <c r="G38" s="65"/>
      <c r="H38" s="65"/>
      <c r="I38" s="66" t="s">
        <v>262</v>
      </c>
    </row>
    <row r="39">
      <c r="A39" s="62">
        <v>38.0</v>
      </c>
      <c r="B39" s="80" t="s">
        <v>368</v>
      </c>
      <c r="C39" s="74" t="s">
        <v>339</v>
      </c>
      <c r="D39" s="82" t="s">
        <v>369</v>
      </c>
      <c r="E39" s="81">
        <v>9.893894622E9</v>
      </c>
      <c r="F39" s="80" t="s">
        <v>370</v>
      </c>
      <c r="G39" s="65"/>
      <c r="H39" s="65"/>
      <c r="I39" s="66" t="s">
        <v>262</v>
      </c>
    </row>
    <row r="40">
      <c r="A40" s="62">
        <v>39.0</v>
      </c>
      <c r="B40" s="93" t="s">
        <v>371</v>
      </c>
      <c r="C40" s="80" t="s">
        <v>372</v>
      </c>
      <c r="D40" s="82" t="s">
        <v>373</v>
      </c>
      <c r="E40" s="80"/>
      <c r="F40" s="94" t="s">
        <v>374</v>
      </c>
      <c r="G40" s="65"/>
      <c r="H40" s="65"/>
      <c r="I40" s="66" t="s">
        <v>262</v>
      </c>
    </row>
    <row r="41">
      <c r="A41" s="62">
        <v>40.0</v>
      </c>
      <c r="B41" s="88" t="s">
        <v>375</v>
      </c>
      <c r="C41" s="68" t="s">
        <v>376</v>
      </c>
      <c r="D41" s="82" t="s">
        <v>377</v>
      </c>
      <c r="E41" s="79">
        <v>9.827264151E9</v>
      </c>
      <c r="F41" s="80" t="s">
        <v>378</v>
      </c>
      <c r="G41" s="65"/>
      <c r="H41" s="65"/>
      <c r="I41" s="66" t="s">
        <v>262</v>
      </c>
    </row>
    <row r="42">
      <c r="A42" s="95">
        <v>41.0</v>
      </c>
      <c r="B42" s="96" t="s">
        <v>379</v>
      </c>
      <c r="C42" s="97"/>
      <c r="D42" s="98" t="s">
        <v>380</v>
      </c>
      <c r="E42" s="99"/>
      <c r="F42" s="100" t="s">
        <v>381</v>
      </c>
      <c r="G42" s="101"/>
      <c r="H42" s="101"/>
      <c r="I42" s="101"/>
      <c r="J42" s="102"/>
      <c r="K42" s="102"/>
      <c r="L42" s="102"/>
      <c r="M42" s="102"/>
      <c r="N42" s="102"/>
      <c r="O42" s="102"/>
      <c r="P42" s="102"/>
      <c r="Q42" s="102"/>
      <c r="R42" s="102"/>
      <c r="S42" s="102"/>
      <c r="T42" s="102"/>
      <c r="U42" s="102"/>
      <c r="V42" s="102"/>
      <c r="W42" s="102"/>
      <c r="X42" s="102"/>
      <c r="Y42" s="102"/>
      <c r="Z42" s="102"/>
    </row>
    <row r="43">
      <c r="A43" s="62">
        <v>42.0</v>
      </c>
      <c r="B43" s="93" t="s">
        <v>382</v>
      </c>
      <c r="C43" s="68" t="s">
        <v>383</v>
      </c>
      <c r="D43" s="82" t="s">
        <v>384</v>
      </c>
      <c r="E43" s="79">
        <v>7.016017564E9</v>
      </c>
      <c r="F43" s="65" t="s">
        <v>385</v>
      </c>
      <c r="G43" s="65"/>
      <c r="H43" s="65"/>
      <c r="I43" s="66" t="s">
        <v>262</v>
      </c>
    </row>
    <row r="44">
      <c r="A44" s="62">
        <v>43.0</v>
      </c>
      <c r="B44" s="94" t="s">
        <v>386</v>
      </c>
      <c r="C44" s="80"/>
      <c r="D44" s="82" t="s">
        <v>387</v>
      </c>
      <c r="E44" s="90"/>
      <c r="F44" s="80" t="s">
        <v>388</v>
      </c>
      <c r="G44" s="65"/>
      <c r="H44" s="65"/>
      <c r="I44" s="65"/>
    </row>
    <row r="45">
      <c r="A45" s="62">
        <v>44.0</v>
      </c>
      <c r="B45" s="103" t="s">
        <v>389</v>
      </c>
      <c r="C45" s="104"/>
      <c r="D45" s="104"/>
      <c r="E45" s="104"/>
      <c r="F45" s="104"/>
      <c r="G45" s="104"/>
      <c r="H45" s="104"/>
      <c r="I45" s="104"/>
    </row>
    <row r="46">
      <c r="A46" s="62">
        <v>45.0</v>
      </c>
      <c r="B46" s="105" t="s">
        <v>390</v>
      </c>
      <c r="C46" s="63" t="s">
        <v>348</v>
      </c>
      <c r="D46" s="63" t="s">
        <v>391</v>
      </c>
      <c r="E46" s="65"/>
      <c r="F46" s="65"/>
      <c r="G46" s="65"/>
      <c r="H46" s="65"/>
      <c r="I46" s="66" t="s">
        <v>262</v>
      </c>
      <c r="J46" s="65"/>
      <c r="K46" s="65"/>
      <c r="L46" s="65"/>
      <c r="M46" s="65"/>
      <c r="N46" s="65"/>
      <c r="O46" s="65"/>
      <c r="P46" s="65"/>
      <c r="Q46" s="65"/>
      <c r="R46" s="65"/>
      <c r="S46" s="65"/>
      <c r="T46" s="65"/>
      <c r="U46" s="65"/>
      <c r="V46" s="65"/>
      <c r="W46" s="65"/>
      <c r="X46" s="65"/>
      <c r="Y46" s="65"/>
      <c r="Z46" s="65"/>
    </row>
    <row r="47">
      <c r="A47" s="106"/>
    </row>
    <row r="48">
      <c r="A48" s="106"/>
    </row>
    <row r="49">
      <c r="A49" s="106"/>
      <c r="B49" s="63" t="s">
        <v>324</v>
      </c>
    </row>
    <row r="50">
      <c r="A50" s="106"/>
      <c r="B50" s="63" t="s">
        <v>328</v>
      </c>
    </row>
    <row r="51">
      <c r="A51" s="106"/>
      <c r="B51" s="63" t="s">
        <v>335</v>
      </c>
    </row>
    <row r="52">
      <c r="A52" s="106"/>
      <c r="B52" s="83" t="s">
        <v>351</v>
      </c>
    </row>
    <row r="53">
      <c r="A53" s="106"/>
      <c r="B53" s="88" t="s">
        <v>357</v>
      </c>
    </row>
    <row r="54">
      <c r="A54" s="106"/>
      <c r="B54" s="94" t="s">
        <v>386</v>
      </c>
    </row>
    <row r="55">
      <c r="A55" s="106"/>
      <c r="B55" s="103" t="s">
        <v>389</v>
      </c>
    </row>
    <row r="56">
      <c r="A56" s="106"/>
    </row>
    <row r="57">
      <c r="A57" s="106"/>
    </row>
    <row r="58">
      <c r="A58" s="106"/>
    </row>
    <row r="59">
      <c r="A59" s="106"/>
    </row>
    <row r="60">
      <c r="A60" s="106"/>
    </row>
    <row r="61">
      <c r="A61" s="106"/>
    </row>
    <row r="62">
      <c r="A62" s="106"/>
    </row>
    <row r="63">
      <c r="A63" s="106"/>
    </row>
    <row r="64">
      <c r="A64" s="106"/>
    </row>
    <row r="65">
      <c r="A65" s="106"/>
    </row>
    <row r="66">
      <c r="A66" s="106"/>
    </row>
    <row r="67">
      <c r="A67" s="106"/>
    </row>
    <row r="68">
      <c r="A68" s="106"/>
    </row>
    <row r="69">
      <c r="A69" s="106"/>
    </row>
    <row r="70">
      <c r="A70" s="106"/>
    </row>
    <row r="71">
      <c r="A71" s="106"/>
    </row>
    <row r="72">
      <c r="A72" s="106"/>
    </row>
    <row r="73">
      <c r="A73" s="106"/>
    </row>
    <row r="74">
      <c r="A74" s="106"/>
    </row>
    <row r="75">
      <c r="A75" s="106"/>
    </row>
    <row r="76">
      <c r="A76" s="106"/>
    </row>
    <row r="77">
      <c r="A77" s="106"/>
    </row>
    <row r="78">
      <c r="A78" s="106"/>
    </row>
    <row r="79">
      <c r="A79" s="106"/>
    </row>
    <row r="80">
      <c r="A80" s="106"/>
    </row>
    <row r="81">
      <c r="A81" s="106"/>
    </row>
    <row r="82">
      <c r="A82" s="106"/>
    </row>
    <row r="83">
      <c r="A83" s="106"/>
    </row>
    <row r="84">
      <c r="A84" s="106"/>
    </row>
    <row r="85">
      <c r="A85" s="106"/>
    </row>
    <row r="86">
      <c r="A86" s="106"/>
    </row>
    <row r="87">
      <c r="A87" s="106"/>
    </row>
    <row r="88">
      <c r="A88" s="106"/>
    </row>
    <row r="89">
      <c r="A89" s="106"/>
    </row>
    <row r="90">
      <c r="A90" s="106"/>
    </row>
    <row r="91">
      <c r="A91" s="106"/>
    </row>
    <row r="92">
      <c r="A92" s="106"/>
    </row>
    <row r="93">
      <c r="A93" s="106"/>
    </row>
    <row r="94">
      <c r="A94" s="106"/>
    </row>
    <row r="95">
      <c r="A95" s="106"/>
    </row>
    <row r="96">
      <c r="A96" s="106"/>
    </row>
    <row r="97">
      <c r="A97" s="106"/>
    </row>
    <row r="98">
      <c r="A98" s="106"/>
    </row>
    <row r="99">
      <c r="A99" s="106"/>
    </row>
    <row r="100">
      <c r="A100" s="106"/>
    </row>
    <row r="101">
      <c r="A101" s="106"/>
    </row>
    <row r="102">
      <c r="A102" s="106"/>
    </row>
    <row r="103">
      <c r="A103" s="106"/>
    </row>
    <row r="104">
      <c r="A104" s="106"/>
    </row>
    <row r="105">
      <c r="A105" s="106"/>
    </row>
    <row r="106">
      <c r="A106" s="106"/>
    </row>
    <row r="107">
      <c r="A107" s="106"/>
    </row>
    <row r="108">
      <c r="A108" s="106"/>
    </row>
    <row r="109">
      <c r="A109" s="106"/>
    </row>
    <row r="110">
      <c r="A110" s="106"/>
    </row>
    <row r="111">
      <c r="A111" s="106"/>
    </row>
    <row r="112">
      <c r="A112" s="106"/>
    </row>
    <row r="113">
      <c r="A113" s="106"/>
    </row>
    <row r="114">
      <c r="A114" s="106"/>
    </row>
    <row r="115">
      <c r="A115" s="106"/>
    </row>
    <row r="116">
      <c r="A116" s="106"/>
    </row>
    <row r="117">
      <c r="A117" s="106"/>
    </row>
    <row r="118">
      <c r="A118" s="106"/>
    </row>
    <row r="119">
      <c r="A119" s="106"/>
    </row>
    <row r="120">
      <c r="A120" s="106"/>
    </row>
    <row r="121">
      <c r="A121" s="106"/>
    </row>
    <row r="122">
      <c r="A122" s="106"/>
    </row>
    <row r="123">
      <c r="A123" s="106"/>
    </row>
    <row r="124">
      <c r="A124" s="106"/>
    </row>
    <row r="125">
      <c r="A125" s="106"/>
    </row>
    <row r="126">
      <c r="A126" s="106"/>
    </row>
    <row r="127">
      <c r="A127" s="106"/>
    </row>
    <row r="128">
      <c r="A128" s="106"/>
    </row>
    <row r="129">
      <c r="A129" s="106"/>
    </row>
    <row r="130">
      <c r="A130" s="106"/>
    </row>
    <row r="131">
      <c r="A131" s="106"/>
    </row>
    <row r="132">
      <c r="A132" s="106"/>
    </row>
    <row r="133">
      <c r="A133" s="106"/>
    </row>
    <row r="134">
      <c r="A134" s="106"/>
    </row>
    <row r="135">
      <c r="A135" s="106"/>
    </row>
    <row r="136">
      <c r="A136" s="106"/>
    </row>
    <row r="137">
      <c r="A137" s="106"/>
    </row>
    <row r="138">
      <c r="A138" s="106"/>
    </row>
    <row r="139">
      <c r="A139" s="106"/>
    </row>
    <row r="140">
      <c r="A140" s="106"/>
    </row>
    <row r="141">
      <c r="A141" s="106"/>
    </row>
    <row r="142">
      <c r="A142" s="106"/>
    </row>
    <row r="143">
      <c r="A143" s="106"/>
    </row>
    <row r="144">
      <c r="A144" s="106"/>
    </row>
    <row r="145">
      <c r="A145" s="106"/>
    </row>
    <row r="146">
      <c r="A146" s="106"/>
    </row>
    <row r="147">
      <c r="A147" s="106"/>
    </row>
    <row r="148">
      <c r="A148" s="106"/>
    </row>
    <row r="149">
      <c r="A149" s="106"/>
    </row>
    <row r="150">
      <c r="A150" s="106"/>
    </row>
    <row r="151">
      <c r="A151" s="106"/>
    </row>
    <row r="152">
      <c r="A152" s="106"/>
    </row>
    <row r="153">
      <c r="A153" s="106"/>
    </row>
    <row r="154">
      <c r="A154" s="106"/>
    </row>
    <row r="155">
      <c r="A155" s="106"/>
    </row>
    <row r="156">
      <c r="A156" s="106"/>
    </row>
    <row r="157">
      <c r="A157" s="106"/>
    </row>
    <row r="158">
      <c r="A158" s="106"/>
    </row>
    <row r="159">
      <c r="A159" s="106"/>
    </row>
    <row r="160">
      <c r="A160" s="106"/>
    </row>
    <row r="161">
      <c r="A161" s="106"/>
    </row>
    <row r="162">
      <c r="A162" s="106"/>
    </row>
    <row r="163">
      <c r="A163" s="106"/>
    </row>
    <row r="164">
      <c r="A164" s="106"/>
    </row>
    <row r="165">
      <c r="A165" s="106"/>
    </row>
    <row r="166">
      <c r="A166" s="106"/>
    </row>
    <row r="167">
      <c r="A167" s="106"/>
    </row>
    <row r="168">
      <c r="A168" s="106"/>
    </row>
    <row r="169">
      <c r="A169" s="106"/>
    </row>
    <row r="170">
      <c r="A170" s="106"/>
    </row>
    <row r="171">
      <c r="A171" s="106"/>
    </row>
    <row r="172">
      <c r="A172" s="106"/>
    </row>
    <row r="173">
      <c r="A173" s="106"/>
    </row>
    <row r="174">
      <c r="A174" s="106"/>
    </row>
    <row r="175">
      <c r="A175" s="106"/>
    </row>
    <row r="176">
      <c r="A176" s="106"/>
    </row>
    <row r="177">
      <c r="A177" s="106"/>
    </row>
    <row r="178">
      <c r="A178" s="106"/>
    </row>
    <row r="179">
      <c r="A179" s="106"/>
    </row>
    <row r="180">
      <c r="A180" s="106"/>
    </row>
    <row r="181">
      <c r="A181" s="106"/>
    </row>
    <row r="182">
      <c r="A182" s="106"/>
    </row>
    <row r="183">
      <c r="A183" s="106"/>
    </row>
    <row r="184">
      <c r="A184" s="106"/>
    </row>
    <row r="185">
      <c r="A185" s="106"/>
    </row>
    <row r="186">
      <c r="A186" s="106"/>
    </row>
    <row r="187">
      <c r="A187" s="106"/>
    </row>
    <row r="188">
      <c r="A188" s="106"/>
    </row>
    <row r="189">
      <c r="A189" s="106"/>
    </row>
    <row r="190">
      <c r="A190" s="106"/>
    </row>
    <row r="191">
      <c r="A191" s="106"/>
    </row>
    <row r="192">
      <c r="A192" s="106"/>
    </row>
    <row r="193">
      <c r="A193" s="106"/>
    </row>
    <row r="194">
      <c r="A194" s="106"/>
    </row>
    <row r="195">
      <c r="A195" s="106"/>
    </row>
    <row r="196">
      <c r="A196" s="106"/>
    </row>
    <row r="197">
      <c r="A197" s="106"/>
    </row>
    <row r="198">
      <c r="A198" s="106"/>
    </row>
    <row r="199">
      <c r="A199" s="106"/>
    </row>
    <row r="200">
      <c r="A200" s="106"/>
    </row>
    <row r="201">
      <c r="A201" s="106"/>
    </row>
    <row r="202">
      <c r="A202" s="106"/>
    </row>
    <row r="203">
      <c r="A203" s="106"/>
    </row>
    <row r="204">
      <c r="A204" s="106"/>
    </row>
    <row r="205">
      <c r="A205" s="106"/>
    </row>
    <row r="206">
      <c r="A206" s="106"/>
    </row>
    <row r="207">
      <c r="A207" s="106"/>
    </row>
    <row r="208">
      <c r="A208" s="106"/>
    </row>
    <row r="209">
      <c r="A209" s="106"/>
    </row>
    <row r="210">
      <c r="A210" s="106"/>
    </row>
    <row r="211">
      <c r="A211" s="106"/>
    </row>
    <row r="212">
      <c r="A212" s="106"/>
    </row>
    <row r="213">
      <c r="A213" s="106"/>
    </row>
    <row r="214">
      <c r="A214" s="106"/>
    </row>
    <row r="215">
      <c r="A215" s="106"/>
    </row>
    <row r="216">
      <c r="A216" s="106"/>
    </row>
    <row r="217">
      <c r="A217" s="106"/>
    </row>
    <row r="218">
      <c r="A218" s="106"/>
    </row>
    <row r="219">
      <c r="A219" s="106"/>
    </row>
    <row r="220">
      <c r="A220" s="106"/>
    </row>
    <row r="221">
      <c r="A221" s="106"/>
    </row>
    <row r="222">
      <c r="A222" s="106"/>
    </row>
    <row r="223">
      <c r="A223" s="106"/>
    </row>
    <row r="224">
      <c r="A224" s="106"/>
    </row>
    <row r="225">
      <c r="A225" s="106"/>
    </row>
    <row r="226">
      <c r="A226" s="106"/>
    </row>
    <row r="227">
      <c r="A227" s="106"/>
    </row>
    <row r="228">
      <c r="A228" s="106"/>
    </row>
    <row r="229">
      <c r="A229" s="106"/>
    </row>
    <row r="230">
      <c r="A230" s="106"/>
    </row>
    <row r="231">
      <c r="A231" s="106"/>
    </row>
    <row r="232">
      <c r="A232" s="106"/>
    </row>
    <row r="233">
      <c r="A233" s="106"/>
    </row>
    <row r="234">
      <c r="A234" s="106"/>
    </row>
    <row r="235">
      <c r="A235" s="106"/>
    </row>
    <row r="236">
      <c r="A236" s="106"/>
    </row>
    <row r="237">
      <c r="A237" s="106"/>
    </row>
    <row r="238">
      <c r="A238" s="106"/>
    </row>
    <row r="239">
      <c r="A239" s="106"/>
    </row>
    <row r="240">
      <c r="A240" s="106"/>
    </row>
    <row r="241">
      <c r="A241" s="106"/>
    </row>
    <row r="242">
      <c r="A242" s="106"/>
    </row>
    <row r="243">
      <c r="A243" s="106"/>
    </row>
    <row r="244">
      <c r="A244" s="106"/>
    </row>
    <row r="245">
      <c r="A245" s="106"/>
    </row>
    <row r="246">
      <c r="A246" s="106"/>
    </row>
    <row r="247">
      <c r="A247" s="106"/>
    </row>
    <row r="248">
      <c r="A248" s="106"/>
    </row>
    <row r="249">
      <c r="A249" s="106"/>
    </row>
    <row r="250">
      <c r="A250" s="106"/>
    </row>
    <row r="251">
      <c r="A251" s="106"/>
    </row>
    <row r="252">
      <c r="A252" s="106"/>
    </row>
    <row r="253">
      <c r="A253" s="106"/>
    </row>
    <row r="254">
      <c r="A254" s="106"/>
    </row>
    <row r="255">
      <c r="A255" s="106"/>
    </row>
    <row r="256">
      <c r="A256" s="106"/>
    </row>
    <row r="257">
      <c r="A257" s="106"/>
    </row>
    <row r="258">
      <c r="A258" s="106"/>
    </row>
    <row r="259">
      <c r="A259" s="106"/>
    </row>
    <row r="260">
      <c r="A260" s="106"/>
    </row>
    <row r="261">
      <c r="A261" s="106"/>
    </row>
    <row r="262">
      <c r="A262" s="106"/>
    </row>
    <row r="263">
      <c r="A263" s="106"/>
    </row>
    <row r="264">
      <c r="A264" s="106"/>
    </row>
    <row r="265">
      <c r="A265" s="106"/>
    </row>
    <row r="266">
      <c r="A266" s="106"/>
    </row>
    <row r="267">
      <c r="A267" s="106"/>
    </row>
    <row r="268">
      <c r="A268" s="106"/>
    </row>
    <row r="269">
      <c r="A269" s="106"/>
    </row>
    <row r="270">
      <c r="A270" s="106"/>
    </row>
    <row r="271">
      <c r="A271" s="106"/>
    </row>
    <row r="272">
      <c r="A272" s="106"/>
    </row>
    <row r="273">
      <c r="A273" s="106"/>
    </row>
    <row r="274">
      <c r="A274" s="106"/>
    </row>
    <row r="275">
      <c r="A275" s="106"/>
    </row>
    <row r="276">
      <c r="A276" s="106"/>
    </row>
    <row r="277">
      <c r="A277" s="106"/>
    </row>
    <row r="278">
      <c r="A278" s="106"/>
    </row>
    <row r="279">
      <c r="A279" s="106"/>
    </row>
    <row r="280">
      <c r="A280" s="106"/>
    </row>
    <row r="281">
      <c r="A281" s="106"/>
    </row>
    <row r="282">
      <c r="A282" s="106"/>
    </row>
    <row r="283">
      <c r="A283" s="106"/>
    </row>
    <row r="284">
      <c r="A284" s="106"/>
    </row>
    <row r="285">
      <c r="A285" s="106"/>
    </row>
    <row r="286">
      <c r="A286" s="106"/>
    </row>
    <row r="287">
      <c r="A287" s="106"/>
    </row>
    <row r="288">
      <c r="A288" s="106"/>
    </row>
    <row r="289">
      <c r="A289" s="106"/>
    </row>
    <row r="290">
      <c r="A290" s="106"/>
    </row>
    <row r="291">
      <c r="A291" s="106"/>
    </row>
    <row r="292">
      <c r="A292" s="106"/>
    </row>
    <row r="293">
      <c r="A293" s="106"/>
    </row>
    <row r="294">
      <c r="A294" s="106"/>
    </row>
    <row r="295">
      <c r="A295" s="106"/>
    </row>
    <row r="296">
      <c r="A296" s="106"/>
    </row>
    <row r="297">
      <c r="A297" s="106"/>
    </row>
    <row r="298">
      <c r="A298" s="106"/>
    </row>
    <row r="299">
      <c r="A299" s="106"/>
    </row>
    <row r="300">
      <c r="A300" s="106"/>
    </row>
    <row r="301">
      <c r="A301" s="106"/>
    </row>
    <row r="302">
      <c r="A302" s="106"/>
    </row>
    <row r="303">
      <c r="A303" s="106"/>
    </row>
    <row r="304">
      <c r="A304" s="106"/>
    </row>
    <row r="305">
      <c r="A305" s="106"/>
    </row>
    <row r="306">
      <c r="A306" s="106"/>
    </row>
    <row r="307">
      <c r="A307" s="106"/>
    </row>
    <row r="308">
      <c r="A308" s="106"/>
    </row>
    <row r="309">
      <c r="A309" s="106"/>
    </row>
    <row r="310">
      <c r="A310" s="106"/>
    </row>
    <row r="311">
      <c r="A311" s="106"/>
    </row>
    <row r="312">
      <c r="A312" s="106"/>
    </row>
    <row r="313">
      <c r="A313" s="106"/>
    </row>
    <row r="314">
      <c r="A314" s="106"/>
    </row>
    <row r="315">
      <c r="A315" s="106"/>
    </row>
    <row r="316">
      <c r="A316" s="106"/>
    </row>
    <row r="317">
      <c r="A317" s="106"/>
    </row>
    <row r="318">
      <c r="A318" s="106"/>
    </row>
    <row r="319">
      <c r="A319" s="106"/>
    </row>
    <row r="320">
      <c r="A320" s="106"/>
    </row>
    <row r="321">
      <c r="A321" s="106"/>
    </row>
    <row r="322">
      <c r="A322" s="106"/>
    </row>
    <row r="323">
      <c r="A323" s="106"/>
    </row>
    <row r="324">
      <c r="A324" s="106"/>
    </row>
    <row r="325">
      <c r="A325" s="106"/>
    </row>
    <row r="326">
      <c r="A326" s="106"/>
    </row>
    <row r="327">
      <c r="A327" s="106"/>
    </row>
    <row r="328">
      <c r="A328" s="106"/>
    </row>
    <row r="329">
      <c r="A329" s="106"/>
    </row>
    <row r="330">
      <c r="A330" s="106"/>
    </row>
    <row r="331">
      <c r="A331" s="106"/>
    </row>
    <row r="332">
      <c r="A332" s="106"/>
    </row>
    <row r="333">
      <c r="A333" s="106"/>
    </row>
    <row r="334">
      <c r="A334" s="106"/>
    </row>
    <row r="335">
      <c r="A335" s="106"/>
    </row>
    <row r="336">
      <c r="A336" s="106"/>
    </row>
    <row r="337">
      <c r="A337" s="106"/>
    </row>
    <row r="338">
      <c r="A338" s="106"/>
    </row>
    <row r="339">
      <c r="A339" s="106"/>
    </row>
    <row r="340">
      <c r="A340" s="106"/>
    </row>
    <row r="341">
      <c r="A341" s="106"/>
    </row>
    <row r="342">
      <c r="A342" s="106"/>
    </row>
    <row r="343">
      <c r="A343" s="106"/>
    </row>
    <row r="344">
      <c r="A344" s="106"/>
    </row>
    <row r="345">
      <c r="A345" s="106"/>
    </row>
    <row r="346">
      <c r="A346" s="106"/>
    </row>
    <row r="347">
      <c r="A347" s="106"/>
    </row>
    <row r="348">
      <c r="A348" s="106"/>
    </row>
    <row r="349">
      <c r="A349" s="106"/>
    </row>
    <row r="350">
      <c r="A350" s="106"/>
    </row>
    <row r="351">
      <c r="A351" s="106"/>
    </row>
    <row r="352">
      <c r="A352" s="106"/>
    </row>
    <row r="353">
      <c r="A353" s="106"/>
    </row>
    <row r="354">
      <c r="A354" s="106"/>
    </row>
    <row r="355">
      <c r="A355" s="106"/>
    </row>
    <row r="356">
      <c r="A356" s="106"/>
    </row>
    <row r="357">
      <c r="A357" s="106"/>
    </row>
    <row r="358">
      <c r="A358" s="106"/>
    </row>
    <row r="359">
      <c r="A359" s="106"/>
    </row>
    <row r="360">
      <c r="A360" s="106"/>
    </row>
    <row r="361">
      <c r="A361" s="106"/>
    </row>
    <row r="362">
      <c r="A362" s="106"/>
    </row>
    <row r="363">
      <c r="A363" s="106"/>
    </row>
    <row r="364">
      <c r="A364" s="106"/>
    </row>
    <row r="365">
      <c r="A365" s="106"/>
    </row>
    <row r="366">
      <c r="A366" s="106"/>
    </row>
    <row r="367">
      <c r="A367" s="106"/>
    </row>
    <row r="368">
      <c r="A368" s="106"/>
    </row>
    <row r="369">
      <c r="A369" s="106"/>
    </row>
    <row r="370">
      <c r="A370" s="106"/>
    </row>
    <row r="371">
      <c r="A371" s="106"/>
    </row>
    <row r="372">
      <c r="A372" s="106"/>
    </row>
    <row r="373">
      <c r="A373" s="106"/>
    </row>
    <row r="374">
      <c r="A374" s="106"/>
    </row>
    <row r="375">
      <c r="A375" s="106"/>
    </row>
    <row r="376">
      <c r="A376" s="106"/>
    </row>
    <row r="377">
      <c r="A377" s="106"/>
    </row>
    <row r="378">
      <c r="A378" s="106"/>
    </row>
    <row r="379">
      <c r="A379" s="106"/>
    </row>
    <row r="380">
      <c r="A380" s="106"/>
    </row>
    <row r="381">
      <c r="A381" s="106"/>
    </row>
    <row r="382">
      <c r="A382" s="106"/>
    </row>
    <row r="383">
      <c r="A383" s="106"/>
    </row>
    <row r="384">
      <c r="A384" s="106"/>
    </row>
    <row r="385">
      <c r="A385" s="106"/>
    </row>
    <row r="386">
      <c r="A386" s="106"/>
    </row>
    <row r="387">
      <c r="A387" s="106"/>
    </row>
    <row r="388">
      <c r="A388" s="106"/>
    </row>
    <row r="389">
      <c r="A389" s="106"/>
    </row>
    <row r="390">
      <c r="A390" s="106"/>
    </row>
    <row r="391">
      <c r="A391" s="106"/>
    </row>
    <row r="392">
      <c r="A392" s="106"/>
    </row>
    <row r="393">
      <c r="A393" s="106"/>
    </row>
    <row r="394">
      <c r="A394" s="106"/>
    </row>
    <row r="395">
      <c r="A395" s="106"/>
    </row>
    <row r="396">
      <c r="A396" s="106"/>
    </row>
    <row r="397">
      <c r="A397" s="106"/>
    </row>
    <row r="398">
      <c r="A398" s="106"/>
    </row>
    <row r="399">
      <c r="A399" s="106"/>
    </row>
    <row r="400">
      <c r="A400" s="106"/>
    </row>
    <row r="401">
      <c r="A401" s="106"/>
    </row>
    <row r="402">
      <c r="A402" s="106"/>
    </row>
    <row r="403">
      <c r="A403" s="106"/>
    </row>
    <row r="404">
      <c r="A404" s="106"/>
    </row>
    <row r="405">
      <c r="A405" s="106"/>
    </row>
    <row r="406">
      <c r="A406" s="106"/>
    </row>
    <row r="407">
      <c r="A407" s="106"/>
    </row>
    <row r="408">
      <c r="A408" s="106"/>
    </row>
    <row r="409">
      <c r="A409" s="106"/>
    </row>
    <row r="410">
      <c r="A410" s="106"/>
    </row>
    <row r="411">
      <c r="A411" s="106"/>
    </row>
    <row r="412">
      <c r="A412" s="106"/>
    </row>
    <row r="413">
      <c r="A413" s="106"/>
    </row>
    <row r="414">
      <c r="A414" s="106"/>
    </row>
    <row r="415">
      <c r="A415" s="106"/>
    </row>
    <row r="416">
      <c r="A416" s="106"/>
    </row>
    <row r="417">
      <c r="A417" s="106"/>
    </row>
    <row r="418">
      <c r="A418" s="106"/>
    </row>
    <row r="419">
      <c r="A419" s="106"/>
    </row>
    <row r="420">
      <c r="A420" s="106"/>
    </row>
    <row r="421">
      <c r="A421" s="106"/>
    </row>
    <row r="422">
      <c r="A422" s="106"/>
    </row>
    <row r="423">
      <c r="A423" s="106"/>
    </row>
    <row r="424">
      <c r="A424" s="106"/>
    </row>
    <row r="425">
      <c r="A425" s="106"/>
    </row>
    <row r="426">
      <c r="A426" s="106"/>
    </row>
    <row r="427">
      <c r="A427" s="106"/>
    </row>
    <row r="428">
      <c r="A428" s="106"/>
    </row>
    <row r="429">
      <c r="A429" s="106"/>
    </row>
    <row r="430">
      <c r="A430" s="106"/>
    </row>
    <row r="431">
      <c r="A431" s="106"/>
    </row>
    <row r="432">
      <c r="A432" s="106"/>
    </row>
    <row r="433">
      <c r="A433" s="106"/>
    </row>
    <row r="434">
      <c r="A434" s="106"/>
    </row>
    <row r="435">
      <c r="A435" s="106"/>
    </row>
    <row r="436">
      <c r="A436" s="106"/>
    </row>
    <row r="437">
      <c r="A437" s="106"/>
    </row>
    <row r="438">
      <c r="A438" s="106"/>
    </row>
    <row r="439">
      <c r="A439" s="106"/>
    </row>
    <row r="440">
      <c r="A440" s="106"/>
    </row>
    <row r="441">
      <c r="A441" s="106"/>
    </row>
    <row r="442">
      <c r="A442" s="106"/>
    </row>
    <row r="443">
      <c r="A443" s="106"/>
    </row>
    <row r="444">
      <c r="A444" s="106"/>
    </row>
    <row r="445">
      <c r="A445" s="106"/>
    </row>
    <row r="446">
      <c r="A446" s="106"/>
    </row>
    <row r="447">
      <c r="A447" s="106"/>
    </row>
    <row r="448">
      <c r="A448" s="106"/>
    </row>
    <row r="449">
      <c r="A449" s="106"/>
    </row>
    <row r="450">
      <c r="A450" s="106"/>
    </row>
    <row r="451">
      <c r="A451" s="106"/>
    </row>
    <row r="452">
      <c r="A452" s="106"/>
    </row>
    <row r="453">
      <c r="A453" s="106"/>
    </row>
    <row r="454">
      <c r="A454" s="106"/>
    </row>
    <row r="455">
      <c r="A455" s="106"/>
    </row>
    <row r="456">
      <c r="A456" s="106"/>
    </row>
    <row r="457">
      <c r="A457" s="106"/>
    </row>
    <row r="458">
      <c r="A458" s="106"/>
    </row>
    <row r="459">
      <c r="A459" s="106"/>
    </row>
    <row r="460">
      <c r="A460" s="106"/>
    </row>
    <row r="461">
      <c r="A461" s="106"/>
    </row>
    <row r="462">
      <c r="A462" s="106"/>
    </row>
    <row r="463">
      <c r="A463" s="106"/>
    </row>
    <row r="464">
      <c r="A464" s="106"/>
    </row>
    <row r="465">
      <c r="A465" s="106"/>
    </row>
    <row r="466">
      <c r="A466" s="106"/>
    </row>
    <row r="467">
      <c r="A467" s="106"/>
    </row>
    <row r="468">
      <c r="A468" s="106"/>
    </row>
    <row r="469">
      <c r="A469" s="106"/>
    </row>
    <row r="470">
      <c r="A470" s="106"/>
    </row>
    <row r="471">
      <c r="A471" s="106"/>
    </row>
    <row r="472">
      <c r="A472" s="106"/>
    </row>
    <row r="473">
      <c r="A473" s="106"/>
    </row>
    <row r="474">
      <c r="A474" s="106"/>
    </row>
    <row r="475">
      <c r="A475" s="106"/>
    </row>
    <row r="476">
      <c r="A476" s="106"/>
    </row>
    <row r="477">
      <c r="A477" s="106"/>
    </row>
    <row r="478">
      <c r="A478" s="106"/>
    </row>
    <row r="479">
      <c r="A479" s="106"/>
    </row>
    <row r="480">
      <c r="A480" s="106"/>
    </row>
    <row r="481">
      <c r="A481" s="106"/>
    </row>
    <row r="482">
      <c r="A482" s="106"/>
    </row>
    <row r="483">
      <c r="A483" s="106"/>
    </row>
    <row r="484">
      <c r="A484" s="106"/>
    </row>
    <row r="485">
      <c r="A485" s="106"/>
    </row>
    <row r="486">
      <c r="A486" s="106"/>
    </row>
    <row r="487">
      <c r="A487" s="106"/>
    </row>
    <row r="488">
      <c r="A488" s="106"/>
    </row>
    <row r="489">
      <c r="A489" s="106"/>
    </row>
    <row r="490">
      <c r="A490" s="106"/>
    </row>
    <row r="491">
      <c r="A491" s="106"/>
    </row>
    <row r="492">
      <c r="A492" s="106"/>
    </row>
    <row r="493">
      <c r="A493" s="106"/>
    </row>
    <row r="494">
      <c r="A494" s="106"/>
    </row>
    <row r="495">
      <c r="A495" s="106"/>
    </row>
    <row r="496">
      <c r="A496" s="106"/>
    </row>
    <row r="497">
      <c r="A497" s="106"/>
    </row>
    <row r="498">
      <c r="A498" s="106"/>
    </row>
    <row r="499">
      <c r="A499" s="106"/>
    </row>
    <row r="500">
      <c r="A500" s="106"/>
    </row>
    <row r="501">
      <c r="A501" s="106"/>
    </row>
    <row r="502">
      <c r="A502" s="106"/>
    </row>
    <row r="503">
      <c r="A503" s="106"/>
    </row>
    <row r="504">
      <c r="A504" s="106"/>
    </row>
    <row r="505">
      <c r="A505" s="106"/>
    </row>
    <row r="506">
      <c r="A506" s="106"/>
    </row>
    <row r="507">
      <c r="A507" s="106"/>
    </row>
    <row r="508">
      <c r="A508" s="106"/>
    </row>
    <row r="509">
      <c r="A509" s="106"/>
    </row>
    <row r="510">
      <c r="A510" s="106"/>
    </row>
    <row r="511">
      <c r="A511" s="106"/>
    </row>
    <row r="512">
      <c r="A512" s="106"/>
    </row>
    <row r="513">
      <c r="A513" s="106"/>
    </row>
    <row r="514">
      <c r="A514" s="106"/>
    </row>
    <row r="515">
      <c r="A515" s="106"/>
    </row>
    <row r="516">
      <c r="A516" s="106"/>
    </row>
    <row r="517">
      <c r="A517" s="106"/>
    </row>
    <row r="518">
      <c r="A518" s="106"/>
    </row>
    <row r="519">
      <c r="A519" s="106"/>
    </row>
    <row r="520">
      <c r="A520" s="106"/>
    </row>
    <row r="521">
      <c r="A521" s="106"/>
    </row>
    <row r="522">
      <c r="A522" s="106"/>
    </row>
    <row r="523">
      <c r="A523" s="106"/>
    </row>
    <row r="524">
      <c r="A524" s="106"/>
    </row>
    <row r="525">
      <c r="A525" s="106"/>
    </row>
    <row r="526">
      <c r="A526" s="106"/>
    </row>
    <row r="527">
      <c r="A527" s="106"/>
    </row>
    <row r="528">
      <c r="A528" s="106"/>
    </row>
    <row r="529">
      <c r="A529" s="106"/>
    </row>
    <row r="530">
      <c r="A530" s="106"/>
    </row>
    <row r="531">
      <c r="A531" s="106"/>
    </row>
    <row r="532">
      <c r="A532" s="106"/>
    </row>
    <row r="533">
      <c r="A533" s="106"/>
    </row>
    <row r="534">
      <c r="A534" s="106"/>
    </row>
    <row r="535">
      <c r="A535" s="106"/>
    </row>
    <row r="536">
      <c r="A536" s="106"/>
    </row>
    <row r="537">
      <c r="A537" s="106"/>
    </row>
    <row r="538">
      <c r="A538" s="106"/>
    </row>
    <row r="539">
      <c r="A539" s="106"/>
    </row>
    <row r="540">
      <c r="A540" s="106"/>
    </row>
    <row r="541">
      <c r="A541" s="106"/>
    </row>
    <row r="542">
      <c r="A542" s="106"/>
    </row>
    <row r="543">
      <c r="A543" s="106"/>
    </row>
    <row r="544">
      <c r="A544" s="106"/>
    </row>
    <row r="545">
      <c r="A545" s="106"/>
    </row>
    <row r="546">
      <c r="A546" s="106"/>
    </row>
    <row r="547">
      <c r="A547" s="106"/>
    </row>
    <row r="548">
      <c r="A548" s="106"/>
    </row>
    <row r="549">
      <c r="A549" s="106"/>
    </row>
    <row r="550">
      <c r="A550" s="106"/>
    </row>
    <row r="551">
      <c r="A551" s="106"/>
    </row>
    <row r="552">
      <c r="A552" s="106"/>
    </row>
    <row r="553">
      <c r="A553" s="106"/>
    </row>
    <row r="554">
      <c r="A554" s="106"/>
    </row>
    <row r="555">
      <c r="A555" s="106"/>
    </row>
    <row r="556">
      <c r="A556" s="106"/>
    </row>
    <row r="557">
      <c r="A557" s="106"/>
    </row>
    <row r="558">
      <c r="A558" s="106"/>
    </row>
    <row r="559">
      <c r="A559" s="106"/>
    </row>
    <row r="560">
      <c r="A560" s="106"/>
    </row>
    <row r="561">
      <c r="A561" s="106"/>
    </row>
    <row r="562">
      <c r="A562" s="106"/>
    </row>
    <row r="563">
      <c r="A563" s="106"/>
    </row>
    <row r="564">
      <c r="A564" s="106"/>
    </row>
    <row r="565">
      <c r="A565" s="106"/>
    </row>
    <row r="566">
      <c r="A566" s="106"/>
    </row>
    <row r="567">
      <c r="A567" s="106"/>
    </row>
    <row r="568">
      <c r="A568" s="106"/>
    </row>
    <row r="569">
      <c r="A569" s="106"/>
    </row>
    <row r="570">
      <c r="A570" s="106"/>
    </row>
    <row r="571">
      <c r="A571" s="106"/>
    </row>
    <row r="572">
      <c r="A572" s="106"/>
    </row>
    <row r="573">
      <c r="A573" s="106"/>
    </row>
    <row r="574">
      <c r="A574" s="106"/>
    </row>
    <row r="575">
      <c r="A575" s="106"/>
    </row>
    <row r="576">
      <c r="A576" s="106"/>
    </row>
    <row r="577">
      <c r="A577" s="106"/>
    </row>
    <row r="578">
      <c r="A578" s="106"/>
    </row>
    <row r="579">
      <c r="A579" s="106"/>
    </row>
    <row r="580">
      <c r="A580" s="106"/>
    </row>
    <row r="581">
      <c r="A581" s="106"/>
    </row>
    <row r="582">
      <c r="A582" s="106"/>
    </row>
    <row r="583">
      <c r="A583" s="106"/>
    </row>
    <row r="584">
      <c r="A584" s="106"/>
    </row>
    <row r="585">
      <c r="A585" s="106"/>
    </row>
    <row r="586">
      <c r="A586" s="106"/>
    </row>
    <row r="587">
      <c r="A587" s="106"/>
    </row>
    <row r="588">
      <c r="A588" s="106"/>
    </row>
    <row r="589">
      <c r="A589" s="106"/>
    </row>
    <row r="590">
      <c r="A590" s="106"/>
    </row>
    <row r="591">
      <c r="A591" s="106"/>
    </row>
    <row r="592">
      <c r="A592" s="106"/>
    </row>
    <row r="593">
      <c r="A593" s="106"/>
    </row>
    <row r="594">
      <c r="A594" s="106"/>
    </row>
    <row r="595">
      <c r="A595" s="106"/>
    </row>
    <row r="596">
      <c r="A596" s="106"/>
    </row>
    <row r="597">
      <c r="A597" s="106"/>
    </row>
    <row r="598">
      <c r="A598" s="106"/>
    </row>
    <row r="599">
      <c r="A599" s="106"/>
    </row>
    <row r="600">
      <c r="A600" s="106"/>
    </row>
    <row r="601">
      <c r="A601" s="106"/>
    </row>
    <row r="602">
      <c r="A602" s="106"/>
    </row>
    <row r="603">
      <c r="A603" s="106"/>
    </row>
    <row r="604">
      <c r="A604" s="106"/>
    </row>
    <row r="605">
      <c r="A605" s="106"/>
    </row>
    <row r="606">
      <c r="A606" s="106"/>
    </row>
    <row r="607">
      <c r="A607" s="106"/>
    </row>
    <row r="608">
      <c r="A608" s="106"/>
    </row>
    <row r="609">
      <c r="A609" s="106"/>
    </row>
    <row r="610">
      <c r="A610" s="106"/>
    </row>
    <row r="611">
      <c r="A611" s="106"/>
    </row>
    <row r="612">
      <c r="A612" s="106"/>
    </row>
    <row r="613">
      <c r="A613" s="106"/>
    </row>
    <row r="614">
      <c r="A614" s="106"/>
    </row>
    <row r="615">
      <c r="A615" s="106"/>
    </row>
    <row r="616">
      <c r="A616" s="106"/>
    </row>
    <row r="617">
      <c r="A617" s="106"/>
    </row>
    <row r="618">
      <c r="A618" s="106"/>
    </row>
    <row r="619">
      <c r="A619" s="106"/>
    </row>
    <row r="620">
      <c r="A620" s="106"/>
    </row>
    <row r="621">
      <c r="A621" s="106"/>
    </row>
    <row r="622">
      <c r="A622" s="106"/>
    </row>
    <row r="623">
      <c r="A623" s="106"/>
    </row>
    <row r="624">
      <c r="A624" s="106"/>
    </row>
    <row r="625">
      <c r="A625" s="106"/>
    </row>
    <row r="626">
      <c r="A626" s="106"/>
    </row>
    <row r="627">
      <c r="A627" s="106"/>
    </row>
    <row r="628">
      <c r="A628" s="106"/>
    </row>
    <row r="629">
      <c r="A629" s="106"/>
    </row>
    <row r="630">
      <c r="A630" s="106"/>
    </row>
    <row r="631">
      <c r="A631" s="106"/>
    </row>
    <row r="632">
      <c r="A632" s="106"/>
    </row>
    <row r="633">
      <c r="A633" s="106"/>
    </row>
    <row r="634">
      <c r="A634" s="106"/>
    </row>
    <row r="635">
      <c r="A635" s="106"/>
    </row>
    <row r="636">
      <c r="A636" s="106"/>
    </row>
    <row r="637">
      <c r="A637" s="106"/>
    </row>
    <row r="638">
      <c r="A638" s="106"/>
    </row>
    <row r="639">
      <c r="A639" s="106"/>
    </row>
    <row r="640">
      <c r="A640" s="106"/>
    </row>
    <row r="641">
      <c r="A641" s="106"/>
    </row>
    <row r="642">
      <c r="A642" s="106"/>
    </row>
    <row r="643">
      <c r="A643" s="106"/>
    </row>
    <row r="644">
      <c r="A644" s="106"/>
    </row>
    <row r="645">
      <c r="A645" s="106"/>
    </row>
    <row r="646">
      <c r="A646" s="106"/>
    </row>
    <row r="647">
      <c r="A647" s="106"/>
    </row>
    <row r="648">
      <c r="A648" s="106"/>
    </row>
    <row r="649">
      <c r="A649" s="106"/>
    </row>
    <row r="650">
      <c r="A650" s="106"/>
    </row>
    <row r="651">
      <c r="A651" s="106"/>
    </row>
    <row r="652">
      <c r="A652" s="106"/>
    </row>
    <row r="653">
      <c r="A653" s="106"/>
    </row>
    <row r="654">
      <c r="A654" s="106"/>
    </row>
    <row r="655">
      <c r="A655" s="106"/>
    </row>
    <row r="656">
      <c r="A656" s="106"/>
    </row>
    <row r="657">
      <c r="A657" s="106"/>
    </row>
    <row r="658">
      <c r="A658" s="106"/>
    </row>
    <row r="659">
      <c r="A659" s="106"/>
    </row>
    <row r="660">
      <c r="A660" s="106"/>
    </row>
    <row r="661">
      <c r="A661" s="106"/>
    </row>
    <row r="662">
      <c r="A662" s="106"/>
    </row>
    <row r="663">
      <c r="A663" s="106"/>
    </row>
    <row r="664">
      <c r="A664" s="106"/>
    </row>
    <row r="665">
      <c r="A665" s="106"/>
    </row>
    <row r="666">
      <c r="A666" s="106"/>
    </row>
    <row r="667">
      <c r="A667" s="106"/>
    </row>
    <row r="668">
      <c r="A668" s="106"/>
    </row>
    <row r="669">
      <c r="A669" s="106"/>
    </row>
    <row r="670">
      <c r="A670" s="106"/>
    </row>
    <row r="671">
      <c r="A671" s="106"/>
    </row>
    <row r="672">
      <c r="A672" s="106"/>
    </row>
    <row r="673">
      <c r="A673" s="106"/>
    </row>
    <row r="674">
      <c r="A674" s="106"/>
    </row>
    <row r="675">
      <c r="A675" s="106"/>
    </row>
    <row r="676">
      <c r="A676" s="106"/>
    </row>
    <row r="677">
      <c r="A677" s="106"/>
    </row>
    <row r="678">
      <c r="A678" s="106"/>
    </row>
    <row r="679">
      <c r="A679" s="106"/>
    </row>
    <row r="680">
      <c r="A680" s="106"/>
    </row>
    <row r="681">
      <c r="A681" s="106"/>
    </row>
    <row r="682">
      <c r="A682" s="106"/>
    </row>
    <row r="683">
      <c r="A683" s="106"/>
    </row>
    <row r="684">
      <c r="A684" s="106"/>
    </row>
    <row r="685">
      <c r="A685" s="106"/>
    </row>
    <row r="686">
      <c r="A686" s="106"/>
    </row>
    <row r="687">
      <c r="A687" s="106"/>
    </row>
    <row r="688">
      <c r="A688" s="106"/>
    </row>
    <row r="689">
      <c r="A689" s="106"/>
    </row>
    <row r="690">
      <c r="A690" s="106"/>
    </row>
    <row r="691">
      <c r="A691" s="106"/>
    </row>
    <row r="692">
      <c r="A692" s="106"/>
    </row>
    <row r="693">
      <c r="A693" s="106"/>
    </row>
    <row r="694">
      <c r="A694" s="106"/>
    </row>
    <row r="695">
      <c r="A695" s="106"/>
    </row>
    <row r="696">
      <c r="A696" s="106"/>
    </row>
    <row r="697">
      <c r="A697" s="106"/>
    </row>
    <row r="698">
      <c r="A698" s="106"/>
    </row>
    <row r="699">
      <c r="A699" s="106"/>
    </row>
    <row r="700">
      <c r="A700" s="106"/>
    </row>
    <row r="701">
      <c r="A701" s="106"/>
    </row>
    <row r="702">
      <c r="A702" s="106"/>
    </row>
    <row r="703">
      <c r="A703" s="106"/>
    </row>
    <row r="704">
      <c r="A704" s="106"/>
    </row>
    <row r="705">
      <c r="A705" s="106"/>
    </row>
    <row r="706">
      <c r="A706" s="106"/>
    </row>
    <row r="707">
      <c r="A707" s="106"/>
    </row>
    <row r="708">
      <c r="A708" s="106"/>
    </row>
    <row r="709">
      <c r="A709" s="106"/>
    </row>
    <row r="710">
      <c r="A710" s="106"/>
    </row>
    <row r="711">
      <c r="A711" s="106"/>
    </row>
    <row r="712">
      <c r="A712" s="106"/>
    </row>
    <row r="713">
      <c r="A713" s="106"/>
    </row>
    <row r="714">
      <c r="A714" s="106"/>
    </row>
    <row r="715">
      <c r="A715" s="106"/>
    </row>
    <row r="716">
      <c r="A716" s="106"/>
    </row>
    <row r="717">
      <c r="A717" s="106"/>
    </row>
    <row r="718">
      <c r="A718" s="106"/>
    </row>
    <row r="719">
      <c r="A719" s="106"/>
    </row>
    <row r="720">
      <c r="A720" s="106"/>
    </row>
    <row r="721">
      <c r="A721" s="106"/>
    </row>
    <row r="722">
      <c r="A722" s="106"/>
    </row>
    <row r="723">
      <c r="A723" s="106"/>
    </row>
    <row r="724">
      <c r="A724" s="106"/>
    </row>
    <row r="725">
      <c r="A725" s="106"/>
    </row>
    <row r="726">
      <c r="A726" s="106"/>
    </row>
    <row r="727">
      <c r="A727" s="106"/>
    </row>
    <row r="728">
      <c r="A728" s="106"/>
    </row>
    <row r="729">
      <c r="A729" s="106"/>
    </row>
    <row r="730">
      <c r="A730" s="106"/>
    </row>
    <row r="731">
      <c r="A731" s="106"/>
    </row>
    <row r="732">
      <c r="A732" s="106"/>
    </row>
    <row r="733">
      <c r="A733" s="106"/>
    </row>
    <row r="734">
      <c r="A734" s="106"/>
    </row>
    <row r="735">
      <c r="A735" s="106"/>
    </row>
    <row r="736">
      <c r="A736" s="106"/>
    </row>
    <row r="737">
      <c r="A737" s="106"/>
    </row>
    <row r="738">
      <c r="A738" s="106"/>
    </row>
    <row r="739">
      <c r="A739" s="106"/>
    </row>
    <row r="740">
      <c r="A740" s="106"/>
    </row>
    <row r="741">
      <c r="A741" s="106"/>
    </row>
    <row r="742">
      <c r="A742" s="106"/>
    </row>
    <row r="743">
      <c r="A743" s="106"/>
    </row>
    <row r="744">
      <c r="A744" s="106"/>
    </row>
    <row r="745">
      <c r="A745" s="106"/>
    </row>
    <row r="746">
      <c r="A746" s="106"/>
    </row>
    <row r="747">
      <c r="A747" s="106"/>
    </row>
    <row r="748">
      <c r="A748" s="106"/>
    </row>
    <row r="749">
      <c r="A749" s="106"/>
    </row>
    <row r="750">
      <c r="A750" s="106"/>
    </row>
    <row r="751">
      <c r="A751" s="106"/>
    </row>
    <row r="752">
      <c r="A752" s="106"/>
    </row>
    <row r="753">
      <c r="A753" s="106"/>
    </row>
    <row r="754">
      <c r="A754" s="106"/>
    </row>
    <row r="755">
      <c r="A755" s="106"/>
    </row>
    <row r="756">
      <c r="A756" s="106"/>
    </row>
    <row r="757">
      <c r="A757" s="106"/>
    </row>
    <row r="758">
      <c r="A758" s="106"/>
    </row>
    <row r="759">
      <c r="A759" s="106"/>
    </row>
    <row r="760">
      <c r="A760" s="106"/>
    </row>
    <row r="761">
      <c r="A761" s="106"/>
    </row>
    <row r="762">
      <c r="A762" s="106"/>
    </row>
    <row r="763">
      <c r="A763" s="106"/>
    </row>
    <row r="764">
      <c r="A764" s="106"/>
    </row>
    <row r="765">
      <c r="A765" s="106"/>
    </row>
    <row r="766">
      <c r="A766" s="106"/>
    </row>
    <row r="767">
      <c r="A767" s="106"/>
    </row>
    <row r="768">
      <c r="A768" s="106"/>
    </row>
    <row r="769">
      <c r="A769" s="106"/>
    </row>
    <row r="770">
      <c r="A770" s="106"/>
    </row>
    <row r="771">
      <c r="A771" s="106"/>
    </row>
    <row r="772">
      <c r="A772" s="106"/>
    </row>
    <row r="773">
      <c r="A773" s="106"/>
    </row>
    <row r="774">
      <c r="A774" s="106"/>
    </row>
    <row r="775">
      <c r="A775" s="106"/>
    </row>
    <row r="776">
      <c r="A776" s="106"/>
    </row>
    <row r="777">
      <c r="A777" s="106"/>
    </row>
    <row r="778">
      <c r="A778" s="106"/>
    </row>
    <row r="779">
      <c r="A779" s="106"/>
    </row>
    <row r="780">
      <c r="A780" s="106"/>
    </row>
    <row r="781">
      <c r="A781" s="106"/>
    </row>
    <row r="782">
      <c r="A782" s="106"/>
    </row>
    <row r="783">
      <c r="A783" s="106"/>
    </row>
    <row r="784">
      <c r="A784" s="106"/>
    </row>
    <row r="785">
      <c r="A785" s="106"/>
    </row>
    <row r="786">
      <c r="A786" s="106"/>
    </row>
    <row r="787">
      <c r="A787" s="106"/>
    </row>
    <row r="788">
      <c r="A788" s="106"/>
    </row>
    <row r="789">
      <c r="A789" s="106"/>
    </row>
    <row r="790">
      <c r="A790" s="106"/>
    </row>
    <row r="791">
      <c r="A791" s="106"/>
    </row>
    <row r="792">
      <c r="A792" s="106"/>
    </row>
    <row r="793">
      <c r="A793" s="106"/>
    </row>
    <row r="794">
      <c r="A794" s="106"/>
    </row>
    <row r="795">
      <c r="A795" s="106"/>
    </row>
    <row r="796">
      <c r="A796" s="106"/>
    </row>
    <row r="797">
      <c r="A797" s="106"/>
    </row>
    <row r="798">
      <c r="A798" s="106"/>
    </row>
    <row r="799">
      <c r="A799" s="106"/>
    </row>
    <row r="800">
      <c r="A800" s="106"/>
    </row>
    <row r="801">
      <c r="A801" s="106"/>
    </row>
    <row r="802">
      <c r="A802" s="106"/>
    </row>
    <row r="803">
      <c r="A803" s="106"/>
    </row>
    <row r="804">
      <c r="A804" s="106"/>
    </row>
    <row r="805">
      <c r="A805" s="106"/>
    </row>
    <row r="806">
      <c r="A806" s="106"/>
    </row>
    <row r="807">
      <c r="A807" s="106"/>
    </row>
    <row r="808">
      <c r="A808" s="106"/>
    </row>
    <row r="809">
      <c r="A809" s="106"/>
    </row>
    <row r="810">
      <c r="A810" s="106"/>
    </row>
    <row r="811">
      <c r="A811" s="106"/>
    </row>
    <row r="812">
      <c r="A812" s="106"/>
    </row>
    <row r="813">
      <c r="A813" s="106"/>
    </row>
    <row r="814">
      <c r="A814" s="106"/>
    </row>
    <row r="815">
      <c r="A815" s="106"/>
    </row>
    <row r="816">
      <c r="A816" s="106"/>
    </row>
    <row r="817">
      <c r="A817" s="106"/>
    </row>
    <row r="818">
      <c r="A818" s="106"/>
    </row>
    <row r="819">
      <c r="A819" s="106"/>
    </row>
    <row r="820">
      <c r="A820" s="106"/>
    </row>
    <row r="821">
      <c r="A821" s="106"/>
    </row>
    <row r="822">
      <c r="A822" s="106"/>
    </row>
    <row r="823">
      <c r="A823" s="106"/>
    </row>
    <row r="824">
      <c r="A824" s="106"/>
    </row>
    <row r="825">
      <c r="A825" s="106"/>
    </row>
    <row r="826">
      <c r="A826" s="106"/>
    </row>
    <row r="827">
      <c r="A827" s="106"/>
    </row>
    <row r="828">
      <c r="A828" s="106"/>
    </row>
    <row r="829">
      <c r="A829" s="106"/>
    </row>
    <row r="830">
      <c r="A830" s="106"/>
    </row>
    <row r="831">
      <c r="A831" s="106"/>
    </row>
    <row r="832">
      <c r="A832" s="106"/>
    </row>
    <row r="833">
      <c r="A833" s="106"/>
    </row>
    <row r="834">
      <c r="A834" s="106"/>
    </row>
    <row r="835">
      <c r="A835" s="106"/>
    </row>
    <row r="836">
      <c r="A836" s="106"/>
    </row>
    <row r="837">
      <c r="A837" s="106"/>
    </row>
    <row r="838">
      <c r="A838" s="106"/>
    </row>
    <row r="839">
      <c r="A839" s="106"/>
    </row>
    <row r="840">
      <c r="A840" s="106"/>
    </row>
    <row r="841">
      <c r="A841" s="106"/>
    </row>
    <row r="842">
      <c r="A842" s="106"/>
    </row>
    <row r="843">
      <c r="A843" s="106"/>
    </row>
    <row r="844">
      <c r="A844" s="106"/>
    </row>
    <row r="845">
      <c r="A845" s="106"/>
    </row>
    <row r="846">
      <c r="A846" s="106"/>
    </row>
    <row r="847">
      <c r="A847" s="106"/>
    </row>
    <row r="848">
      <c r="A848" s="106"/>
    </row>
    <row r="849">
      <c r="A849" s="106"/>
    </row>
    <row r="850">
      <c r="A850" s="106"/>
    </row>
    <row r="851">
      <c r="A851" s="106"/>
    </row>
    <row r="852">
      <c r="A852" s="106"/>
    </row>
    <row r="853">
      <c r="A853" s="106"/>
    </row>
    <row r="854">
      <c r="A854" s="106"/>
    </row>
    <row r="855">
      <c r="A855" s="106"/>
    </row>
    <row r="856">
      <c r="A856" s="106"/>
    </row>
    <row r="857">
      <c r="A857" s="106"/>
    </row>
    <row r="858">
      <c r="A858" s="106"/>
    </row>
    <row r="859">
      <c r="A859" s="106"/>
    </row>
    <row r="860">
      <c r="A860" s="106"/>
    </row>
    <row r="861">
      <c r="A861" s="106"/>
    </row>
    <row r="862">
      <c r="A862" s="106"/>
    </row>
    <row r="863">
      <c r="A863" s="106"/>
    </row>
    <row r="864">
      <c r="A864" s="106"/>
    </row>
    <row r="865">
      <c r="A865" s="106"/>
    </row>
    <row r="866">
      <c r="A866" s="106"/>
    </row>
    <row r="867">
      <c r="A867" s="106"/>
    </row>
    <row r="868">
      <c r="A868" s="106"/>
    </row>
    <row r="869">
      <c r="A869" s="106"/>
    </row>
    <row r="870">
      <c r="A870" s="106"/>
    </row>
    <row r="871">
      <c r="A871" s="106"/>
    </row>
    <row r="872">
      <c r="A872" s="106"/>
    </row>
    <row r="873">
      <c r="A873" s="106"/>
    </row>
    <row r="874">
      <c r="A874" s="106"/>
    </row>
    <row r="875">
      <c r="A875" s="106"/>
    </row>
    <row r="876">
      <c r="A876" s="106"/>
    </row>
    <row r="877">
      <c r="A877" s="106"/>
    </row>
    <row r="878">
      <c r="A878" s="106"/>
    </row>
    <row r="879">
      <c r="A879" s="106"/>
    </row>
    <row r="880">
      <c r="A880" s="106"/>
    </row>
    <row r="881">
      <c r="A881" s="106"/>
    </row>
    <row r="882">
      <c r="A882" s="106"/>
    </row>
    <row r="883">
      <c r="A883" s="106"/>
    </row>
    <row r="884">
      <c r="A884" s="106"/>
    </row>
    <row r="885">
      <c r="A885" s="106"/>
    </row>
    <row r="886">
      <c r="A886" s="106"/>
    </row>
    <row r="887">
      <c r="A887" s="106"/>
    </row>
    <row r="888">
      <c r="A888" s="106"/>
    </row>
    <row r="889">
      <c r="A889" s="106"/>
    </row>
    <row r="890">
      <c r="A890" s="106"/>
    </row>
    <row r="891">
      <c r="A891" s="106"/>
    </row>
    <row r="892">
      <c r="A892" s="106"/>
    </row>
    <row r="893">
      <c r="A893" s="106"/>
    </row>
    <row r="894">
      <c r="A894" s="106"/>
    </row>
    <row r="895">
      <c r="A895" s="106"/>
    </row>
    <row r="896">
      <c r="A896" s="106"/>
    </row>
    <row r="897">
      <c r="A897" s="106"/>
    </row>
    <row r="898">
      <c r="A898" s="106"/>
    </row>
    <row r="899">
      <c r="A899" s="106"/>
    </row>
    <row r="900">
      <c r="A900" s="106"/>
    </row>
    <row r="901">
      <c r="A901" s="106"/>
    </row>
    <row r="902">
      <c r="A902" s="106"/>
    </row>
    <row r="903">
      <c r="A903" s="106"/>
    </row>
    <row r="904">
      <c r="A904" s="106"/>
    </row>
    <row r="905">
      <c r="A905" s="106"/>
    </row>
    <row r="906">
      <c r="A906" s="106"/>
    </row>
    <row r="907">
      <c r="A907" s="106"/>
    </row>
    <row r="908">
      <c r="A908" s="106"/>
    </row>
    <row r="909">
      <c r="A909" s="106"/>
    </row>
    <row r="910">
      <c r="A910" s="106"/>
    </row>
    <row r="911">
      <c r="A911" s="106"/>
    </row>
    <row r="912">
      <c r="A912" s="106"/>
    </row>
    <row r="913">
      <c r="A913" s="106"/>
    </row>
    <row r="914">
      <c r="A914" s="106"/>
    </row>
    <row r="915">
      <c r="A915" s="106"/>
    </row>
    <row r="916">
      <c r="A916" s="106"/>
    </row>
    <row r="917">
      <c r="A917" s="106"/>
    </row>
    <row r="918">
      <c r="A918" s="106"/>
    </row>
    <row r="919">
      <c r="A919" s="106"/>
    </row>
    <row r="920">
      <c r="A920" s="106"/>
    </row>
    <row r="921">
      <c r="A921" s="106"/>
    </row>
    <row r="922">
      <c r="A922" s="106"/>
    </row>
    <row r="923">
      <c r="A923" s="106"/>
    </row>
    <row r="924">
      <c r="A924" s="106"/>
    </row>
    <row r="925">
      <c r="A925" s="106"/>
    </row>
    <row r="926">
      <c r="A926" s="106"/>
    </row>
    <row r="927">
      <c r="A927" s="106"/>
    </row>
    <row r="928">
      <c r="A928" s="106"/>
    </row>
    <row r="929">
      <c r="A929" s="106"/>
    </row>
    <row r="930">
      <c r="A930" s="106"/>
    </row>
    <row r="931">
      <c r="A931" s="106"/>
    </row>
    <row r="932">
      <c r="A932" s="106"/>
    </row>
    <row r="933">
      <c r="A933" s="106"/>
    </row>
    <row r="934">
      <c r="A934" s="106"/>
    </row>
    <row r="935">
      <c r="A935" s="106"/>
    </row>
    <row r="936">
      <c r="A936" s="106"/>
    </row>
    <row r="937">
      <c r="A937" s="106"/>
    </row>
    <row r="938">
      <c r="A938" s="106"/>
    </row>
    <row r="939">
      <c r="A939" s="106"/>
    </row>
    <row r="940">
      <c r="A940" s="106"/>
    </row>
    <row r="941">
      <c r="A941" s="106"/>
    </row>
    <row r="942">
      <c r="A942" s="106"/>
    </row>
    <row r="943">
      <c r="A943" s="106"/>
    </row>
    <row r="944">
      <c r="A944" s="106"/>
    </row>
    <row r="945">
      <c r="A945" s="106"/>
    </row>
    <row r="946">
      <c r="A946" s="106"/>
    </row>
    <row r="947">
      <c r="A947" s="106"/>
    </row>
    <row r="948">
      <c r="A948" s="106"/>
    </row>
    <row r="949">
      <c r="A949" s="106"/>
    </row>
    <row r="950">
      <c r="A950" s="106"/>
    </row>
    <row r="951">
      <c r="A951" s="106"/>
    </row>
    <row r="952">
      <c r="A952" s="106"/>
    </row>
    <row r="953">
      <c r="A953" s="106"/>
    </row>
    <row r="954">
      <c r="A954" s="106"/>
    </row>
    <row r="955">
      <c r="A955" s="106"/>
    </row>
    <row r="956">
      <c r="A956" s="106"/>
    </row>
    <row r="957">
      <c r="A957" s="106"/>
    </row>
    <row r="958">
      <c r="A958" s="106"/>
    </row>
    <row r="959">
      <c r="A959" s="106"/>
    </row>
    <row r="960">
      <c r="A960" s="106"/>
    </row>
    <row r="961">
      <c r="A961" s="106"/>
    </row>
    <row r="962">
      <c r="A962" s="106"/>
    </row>
    <row r="963">
      <c r="A963" s="106"/>
    </row>
    <row r="964">
      <c r="A964" s="106"/>
    </row>
    <row r="965">
      <c r="A965" s="106"/>
    </row>
    <row r="966">
      <c r="A966" s="106"/>
    </row>
    <row r="967">
      <c r="A967" s="106"/>
    </row>
    <row r="968">
      <c r="A968" s="106"/>
    </row>
    <row r="969">
      <c r="A969" s="106"/>
    </row>
    <row r="970">
      <c r="A970" s="106"/>
    </row>
    <row r="971">
      <c r="A971" s="106"/>
    </row>
    <row r="972">
      <c r="A972" s="106"/>
    </row>
    <row r="973">
      <c r="A973" s="106"/>
    </row>
    <row r="974">
      <c r="A974" s="106"/>
    </row>
    <row r="975">
      <c r="A975" s="106"/>
    </row>
    <row r="976">
      <c r="A976" s="106"/>
    </row>
    <row r="977">
      <c r="A977" s="106"/>
    </row>
    <row r="978">
      <c r="A978" s="106"/>
    </row>
    <row r="979">
      <c r="A979" s="106"/>
    </row>
    <row r="980">
      <c r="A980" s="106"/>
    </row>
    <row r="981">
      <c r="A981" s="106"/>
    </row>
    <row r="982">
      <c r="A982" s="106"/>
    </row>
    <row r="983">
      <c r="A983" s="106"/>
    </row>
    <row r="984">
      <c r="A984" s="106"/>
    </row>
    <row r="985">
      <c r="A985" s="106"/>
    </row>
    <row r="986">
      <c r="A986" s="106"/>
    </row>
    <row r="987">
      <c r="A987" s="106"/>
    </row>
    <row r="988">
      <c r="A988" s="106"/>
    </row>
    <row r="989">
      <c r="A989" s="106"/>
    </row>
    <row r="990">
      <c r="A990" s="106"/>
    </row>
    <row r="991">
      <c r="A991" s="106"/>
    </row>
    <row r="992">
      <c r="A992" s="106"/>
    </row>
    <row r="993">
      <c r="A993" s="106"/>
    </row>
    <row r="994">
      <c r="A994" s="106"/>
    </row>
  </sheetData>
  <printOptions gridLines="1" horizontalCentered="1"/>
  <pageMargins bottom="6.81022516491211" footer="0.0" header="0.0" left="0.75" right="0.0" top="0.7"/>
  <pageSetup fitToHeight="0" paperSize="9"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13"/>
    <col customWidth="1" min="4" max="4" width="41.5"/>
    <col customWidth="1" min="5" max="5" width="55.13"/>
  </cols>
  <sheetData>
    <row r="1">
      <c r="A1" s="107" t="s">
        <v>392</v>
      </c>
      <c r="B1" s="108" t="s">
        <v>393</v>
      </c>
      <c r="C1" s="108" t="s">
        <v>248</v>
      </c>
      <c r="D1" s="109" t="s">
        <v>394</v>
      </c>
      <c r="E1" s="109" t="s">
        <v>251</v>
      </c>
    </row>
    <row r="2">
      <c r="A2" s="110">
        <v>1.0</v>
      </c>
      <c r="B2" s="111" t="s">
        <v>294</v>
      </c>
      <c r="C2" s="111" t="s">
        <v>295</v>
      </c>
      <c r="D2" s="112" t="s">
        <v>395</v>
      </c>
      <c r="E2" s="113" t="s">
        <v>396</v>
      </c>
    </row>
    <row r="3">
      <c r="A3" s="110">
        <v>2.0</v>
      </c>
      <c r="B3" s="111" t="s">
        <v>386</v>
      </c>
      <c r="C3" s="111" t="s">
        <v>397</v>
      </c>
      <c r="D3" s="114" t="s">
        <v>398</v>
      </c>
      <c r="E3" s="114" t="s">
        <v>388</v>
      </c>
      <c r="F3" s="115"/>
      <c r="G3" s="80"/>
      <c r="H3" s="82"/>
      <c r="I3" s="80"/>
    </row>
    <row r="4">
      <c r="A4" s="110">
        <v>3.0</v>
      </c>
      <c r="B4" s="111" t="s">
        <v>399</v>
      </c>
      <c r="C4" s="111" t="s">
        <v>400</v>
      </c>
      <c r="D4" s="111" t="s">
        <v>401</v>
      </c>
      <c r="E4" s="114" t="s">
        <v>402</v>
      </c>
      <c r="F4" s="116"/>
      <c r="G4" s="69"/>
      <c r="H4" s="70"/>
      <c r="I4" s="65"/>
    </row>
    <row r="5">
      <c r="A5" s="110">
        <v>4.0</v>
      </c>
      <c r="B5" s="111" t="s">
        <v>375</v>
      </c>
      <c r="C5" s="111" t="s">
        <v>397</v>
      </c>
      <c r="D5" s="114" t="s">
        <v>403</v>
      </c>
      <c r="E5" s="114" t="s">
        <v>378</v>
      </c>
      <c r="F5" s="115"/>
      <c r="G5" s="63"/>
      <c r="H5" s="63"/>
      <c r="I5" s="65"/>
    </row>
    <row r="6">
      <c r="A6" s="110">
        <v>5.0</v>
      </c>
      <c r="B6" s="117" t="s">
        <v>389</v>
      </c>
      <c r="C6" s="111" t="s">
        <v>259</v>
      </c>
      <c r="D6" s="114" t="s">
        <v>404</v>
      </c>
      <c r="E6" s="114" t="s">
        <v>405</v>
      </c>
      <c r="F6" s="118"/>
      <c r="G6" s="68"/>
      <c r="H6" s="82"/>
      <c r="I6" s="80"/>
    </row>
    <row r="7">
      <c r="A7" s="110">
        <v>6.0</v>
      </c>
      <c r="B7" s="111" t="s">
        <v>406</v>
      </c>
      <c r="C7" s="111" t="s">
        <v>407</v>
      </c>
      <c r="D7" s="114" t="s">
        <v>408</v>
      </c>
      <c r="E7" s="114" t="s">
        <v>350</v>
      </c>
      <c r="F7" s="119"/>
      <c r="G7" s="104"/>
      <c r="H7" s="104"/>
      <c r="I7" s="104"/>
    </row>
    <row r="8">
      <c r="A8" s="110">
        <v>7.0</v>
      </c>
      <c r="B8" s="111" t="s">
        <v>409</v>
      </c>
      <c r="C8" s="111" t="s">
        <v>410</v>
      </c>
      <c r="D8" s="111" t="s">
        <v>411</v>
      </c>
      <c r="E8" s="114" t="s">
        <v>412</v>
      </c>
      <c r="F8" s="120"/>
      <c r="G8" s="81"/>
      <c r="H8" s="82"/>
      <c r="I8" s="80"/>
    </row>
    <row r="9">
      <c r="A9" s="110">
        <v>8.0</v>
      </c>
      <c r="B9" s="111" t="s">
        <v>335</v>
      </c>
      <c r="C9" s="111" t="s">
        <v>413</v>
      </c>
      <c r="D9" s="121" t="s">
        <v>414</v>
      </c>
      <c r="E9" s="111" t="s">
        <v>337</v>
      </c>
      <c r="F9" s="122"/>
      <c r="I9" s="65"/>
    </row>
    <row r="10">
      <c r="A10" s="110">
        <v>9.0</v>
      </c>
      <c r="B10" s="123" t="s">
        <v>344</v>
      </c>
      <c r="C10" s="124" t="s">
        <v>339</v>
      </c>
      <c r="D10" s="125" t="s">
        <v>345</v>
      </c>
      <c r="E10" s="126" t="s">
        <v>346</v>
      </c>
      <c r="F10" s="115"/>
      <c r="G10" s="63"/>
      <c r="H10" s="63"/>
      <c r="I10" s="65"/>
    </row>
    <row r="11">
      <c r="A11" s="110">
        <v>10.0</v>
      </c>
      <c r="B11" s="111" t="s">
        <v>285</v>
      </c>
      <c r="C11" s="111" t="s">
        <v>286</v>
      </c>
      <c r="D11" s="111" t="s">
        <v>287</v>
      </c>
      <c r="E11" s="127" t="s">
        <v>415</v>
      </c>
      <c r="F11" s="128"/>
      <c r="G11" s="63"/>
      <c r="H11" s="63"/>
      <c r="I11" s="65"/>
    </row>
    <row r="12">
      <c r="A12" s="110">
        <v>11.0</v>
      </c>
      <c r="B12" s="111" t="s">
        <v>258</v>
      </c>
      <c r="C12" s="111" t="s">
        <v>259</v>
      </c>
      <c r="D12" s="114" t="s">
        <v>416</v>
      </c>
      <c r="E12" s="114" t="s">
        <v>261</v>
      </c>
      <c r="F12" s="122"/>
    </row>
    <row r="13">
      <c r="A13" s="110">
        <v>12.0</v>
      </c>
      <c r="B13" s="111" t="s">
        <v>365</v>
      </c>
      <c r="C13" s="111" t="s">
        <v>410</v>
      </c>
      <c r="D13" s="114" t="s">
        <v>417</v>
      </c>
      <c r="E13" s="114" t="s">
        <v>367</v>
      </c>
      <c r="F13" s="129"/>
    </row>
    <row r="14">
      <c r="A14" s="110">
        <v>13.0</v>
      </c>
      <c r="B14" s="111" t="s">
        <v>297</v>
      </c>
      <c r="C14" s="111" t="s">
        <v>410</v>
      </c>
      <c r="D14" s="114" t="s">
        <v>418</v>
      </c>
      <c r="E14" s="114" t="s">
        <v>419</v>
      </c>
      <c r="F14" s="122"/>
    </row>
    <row r="15">
      <c r="A15" s="110">
        <v>14.0</v>
      </c>
      <c r="B15" s="126" t="s">
        <v>354</v>
      </c>
      <c r="C15" s="111" t="s">
        <v>410</v>
      </c>
      <c r="D15" s="114" t="s">
        <v>355</v>
      </c>
      <c r="E15" s="126" t="s">
        <v>356</v>
      </c>
      <c r="F15" s="122"/>
    </row>
    <row r="16">
      <c r="A16" s="110">
        <v>15.0</v>
      </c>
      <c r="B16" s="111" t="s">
        <v>306</v>
      </c>
      <c r="C16" s="111" t="s">
        <v>420</v>
      </c>
      <c r="D16" s="114" t="s">
        <v>421</v>
      </c>
      <c r="E16" s="114" t="s">
        <v>422</v>
      </c>
      <c r="F16" s="128"/>
      <c r="G16" s="63"/>
      <c r="H16" s="63"/>
      <c r="I16" s="64"/>
    </row>
    <row r="17">
      <c r="A17" s="110">
        <v>16.0</v>
      </c>
      <c r="B17" s="111" t="s">
        <v>361</v>
      </c>
      <c r="C17" s="111" t="s">
        <v>423</v>
      </c>
      <c r="D17" s="114" t="s">
        <v>424</v>
      </c>
      <c r="E17" s="114" t="s">
        <v>364</v>
      </c>
      <c r="F17" s="128"/>
      <c r="G17" s="74"/>
      <c r="H17" s="81"/>
      <c r="I17" s="92"/>
    </row>
    <row r="18">
      <c r="A18" s="110">
        <v>17.0</v>
      </c>
      <c r="B18" s="111" t="s">
        <v>425</v>
      </c>
      <c r="C18" s="111" t="s">
        <v>426</v>
      </c>
      <c r="D18" s="114" t="s">
        <v>427</v>
      </c>
      <c r="E18" s="111" t="s">
        <v>428</v>
      </c>
      <c r="F18" s="115"/>
      <c r="G18" s="63"/>
      <c r="H18" s="63"/>
      <c r="I18" s="65"/>
    </row>
    <row r="19">
      <c r="A19" s="110">
        <v>18.0</v>
      </c>
      <c r="B19" s="111" t="s">
        <v>429</v>
      </c>
      <c r="C19" s="111" t="s">
        <v>410</v>
      </c>
      <c r="D19" s="114" t="s">
        <v>430</v>
      </c>
      <c r="E19" s="114" t="s">
        <v>431</v>
      </c>
      <c r="F19" s="122"/>
    </row>
    <row r="20">
      <c r="A20" s="110">
        <v>19.0</v>
      </c>
      <c r="B20" s="111" t="s">
        <v>432</v>
      </c>
      <c r="C20" s="111" t="s">
        <v>433</v>
      </c>
      <c r="D20" s="130"/>
      <c r="E20" s="114" t="s">
        <v>434</v>
      </c>
      <c r="F20" s="115"/>
      <c r="G20" s="63"/>
      <c r="H20" s="63"/>
      <c r="I20" s="65"/>
    </row>
    <row r="21">
      <c r="A21" s="110">
        <v>20.0</v>
      </c>
      <c r="B21" s="111" t="s">
        <v>382</v>
      </c>
      <c r="C21" s="111" t="s">
        <v>435</v>
      </c>
      <c r="D21" s="114" t="s">
        <v>436</v>
      </c>
      <c r="E21" s="114" t="s">
        <v>385</v>
      </c>
      <c r="F21" s="115"/>
      <c r="G21" s="63"/>
      <c r="H21" s="63"/>
      <c r="I21" s="65"/>
    </row>
    <row r="22">
      <c r="A22" s="110">
        <v>21.0</v>
      </c>
      <c r="B22" s="111" t="s">
        <v>437</v>
      </c>
      <c r="C22" s="111" t="s">
        <v>438</v>
      </c>
      <c r="D22" s="114" t="s">
        <v>439</v>
      </c>
      <c r="E22" s="114" t="s">
        <v>360</v>
      </c>
      <c r="F22" s="128"/>
      <c r="G22" s="82"/>
      <c r="H22" s="82"/>
      <c r="I22" s="90"/>
    </row>
    <row r="23">
      <c r="A23" s="110">
        <v>22.0</v>
      </c>
      <c r="B23" s="111" t="s">
        <v>440</v>
      </c>
      <c r="C23" s="111" t="s">
        <v>441</v>
      </c>
      <c r="D23" s="114" t="s">
        <v>430</v>
      </c>
      <c r="E23" s="114" t="s">
        <v>442</v>
      </c>
      <c r="F23" s="131"/>
      <c r="G23" s="63"/>
      <c r="H23" s="63"/>
      <c r="I23" s="65"/>
    </row>
    <row r="24">
      <c r="A24" s="110">
        <v>23.0</v>
      </c>
      <c r="B24" s="111" t="s">
        <v>443</v>
      </c>
      <c r="C24" s="111" t="s">
        <v>444</v>
      </c>
      <c r="D24" s="114" t="s">
        <v>445</v>
      </c>
      <c r="E24" s="114" t="s">
        <v>446</v>
      </c>
      <c r="F24" s="128"/>
      <c r="G24" s="63"/>
      <c r="H24" s="63"/>
      <c r="I24" s="65"/>
    </row>
    <row r="25">
      <c r="A25" s="110">
        <v>24.0</v>
      </c>
      <c r="B25" s="111" t="s">
        <v>447</v>
      </c>
      <c r="C25" s="111" t="s">
        <v>259</v>
      </c>
      <c r="D25" s="111" t="s">
        <v>448</v>
      </c>
      <c r="E25" s="111" t="s">
        <v>449</v>
      </c>
      <c r="F25" s="115"/>
      <c r="G25" s="68"/>
      <c r="H25" s="82"/>
      <c r="I25" s="65"/>
    </row>
    <row r="26">
      <c r="A26" s="110">
        <v>25.0</v>
      </c>
      <c r="B26" s="111" t="s">
        <v>272</v>
      </c>
      <c r="C26" s="111" t="s">
        <v>450</v>
      </c>
      <c r="D26" s="114" t="s">
        <v>451</v>
      </c>
      <c r="E26" s="114" t="s">
        <v>452</v>
      </c>
      <c r="F26" s="128"/>
      <c r="G26" s="79"/>
      <c r="H26" s="82"/>
      <c r="I26" s="89"/>
    </row>
    <row r="27">
      <c r="A27" s="110">
        <v>26.0</v>
      </c>
      <c r="B27" s="111" t="s">
        <v>371</v>
      </c>
      <c r="C27" s="111" t="s">
        <v>453</v>
      </c>
      <c r="D27" s="114" t="s">
        <v>454</v>
      </c>
      <c r="E27" s="114" t="s">
        <v>374</v>
      </c>
      <c r="F27" s="128"/>
      <c r="G27" s="63"/>
      <c r="H27" s="68"/>
      <c r="I27" s="132"/>
    </row>
    <row r="28">
      <c r="A28" s="110">
        <v>27.0</v>
      </c>
      <c r="B28" s="111" t="s">
        <v>278</v>
      </c>
      <c r="C28" s="111" t="s">
        <v>438</v>
      </c>
      <c r="D28" s="114" t="s">
        <v>455</v>
      </c>
      <c r="E28" s="114" t="s">
        <v>456</v>
      </c>
      <c r="F28" s="133"/>
      <c r="G28" s="63"/>
      <c r="H28" s="63"/>
      <c r="I28" s="132"/>
    </row>
    <row r="29">
      <c r="A29" s="110">
        <v>28.0</v>
      </c>
      <c r="B29" s="111" t="s">
        <v>457</v>
      </c>
      <c r="C29" s="111" t="s">
        <v>259</v>
      </c>
      <c r="D29" s="111" t="s">
        <v>458</v>
      </c>
      <c r="E29" s="114" t="s">
        <v>459</v>
      </c>
      <c r="F29" s="128"/>
      <c r="G29" s="80"/>
      <c r="H29" s="82"/>
      <c r="I29" s="94"/>
    </row>
    <row r="30">
      <c r="A30" s="110">
        <v>29.0</v>
      </c>
      <c r="B30" s="111" t="s">
        <v>460</v>
      </c>
      <c r="C30" s="111" t="s">
        <v>441</v>
      </c>
      <c r="D30" s="114" t="s">
        <v>461</v>
      </c>
      <c r="E30" s="114" t="s">
        <v>462</v>
      </c>
      <c r="F30" s="128"/>
      <c r="G30" s="63"/>
      <c r="H30" s="63"/>
      <c r="I30" s="65"/>
    </row>
    <row r="31">
      <c r="A31" s="110">
        <v>30.0</v>
      </c>
      <c r="B31" s="134" t="s">
        <v>368</v>
      </c>
      <c r="C31" s="134" t="s">
        <v>339</v>
      </c>
      <c r="D31" s="135" t="s">
        <v>463</v>
      </c>
      <c r="E31" s="135" t="s">
        <v>370</v>
      </c>
      <c r="F31" s="136"/>
      <c r="G31" s="74"/>
      <c r="H31" s="82"/>
      <c r="I31" s="80"/>
    </row>
    <row r="32">
      <c r="A32" s="110">
        <v>31.0</v>
      </c>
      <c r="B32" s="134" t="s">
        <v>464</v>
      </c>
      <c r="C32" s="111" t="s">
        <v>465</v>
      </c>
      <c r="D32" s="114" t="s">
        <v>466</v>
      </c>
      <c r="E32" s="114" t="s">
        <v>353</v>
      </c>
      <c r="F32" s="120"/>
      <c r="G32" s="84"/>
      <c r="H32" s="85"/>
      <c r="I32" s="87"/>
    </row>
    <row r="33">
      <c r="A33" s="110">
        <v>32.0</v>
      </c>
      <c r="B33" s="134" t="s">
        <v>291</v>
      </c>
      <c r="C33" s="134" t="s">
        <v>292</v>
      </c>
      <c r="D33" s="134" t="s">
        <v>293</v>
      </c>
      <c r="E33" s="137" t="s">
        <v>467</v>
      </c>
      <c r="F33" s="138"/>
    </row>
    <row r="34">
      <c r="A34" s="110">
        <v>33.0</v>
      </c>
      <c r="B34" s="134" t="s">
        <v>468</v>
      </c>
      <c r="C34" s="134" t="s">
        <v>264</v>
      </c>
      <c r="D34" s="135" t="s">
        <v>469</v>
      </c>
      <c r="E34" s="135" t="s">
        <v>470</v>
      </c>
      <c r="F34" s="119"/>
    </row>
    <row r="35">
      <c r="A35" s="110">
        <v>34.0</v>
      </c>
      <c r="B35" s="134" t="s">
        <v>320</v>
      </c>
      <c r="C35" s="134" t="s">
        <v>321</v>
      </c>
      <c r="D35" s="139" t="s">
        <v>322</v>
      </c>
      <c r="E35" s="134" t="s">
        <v>323</v>
      </c>
      <c r="F35" s="115"/>
      <c r="G35" s="68"/>
      <c r="H35" s="63"/>
      <c r="I35" s="65"/>
    </row>
    <row r="36">
      <c r="A36" s="110">
        <v>35.0</v>
      </c>
      <c r="B36" s="134" t="s">
        <v>471</v>
      </c>
      <c r="C36" s="134" t="s">
        <v>259</v>
      </c>
      <c r="D36" s="135" t="s">
        <v>284</v>
      </c>
      <c r="E36" s="135" t="s">
        <v>472</v>
      </c>
      <c r="F36" s="119"/>
    </row>
    <row r="37">
      <c r="A37" s="110">
        <v>36.0</v>
      </c>
      <c r="B37" s="134" t="s">
        <v>328</v>
      </c>
      <c r="C37" s="134" t="s">
        <v>329</v>
      </c>
      <c r="D37" s="139" t="s">
        <v>293</v>
      </c>
      <c r="E37" s="140" t="s">
        <v>330</v>
      </c>
      <c r="F37" s="128"/>
      <c r="G37" s="63"/>
      <c r="H37" s="63"/>
      <c r="I37" s="65"/>
    </row>
    <row r="38">
      <c r="A38" s="110">
        <v>37.0</v>
      </c>
      <c r="B38" s="134" t="s">
        <v>263</v>
      </c>
      <c r="C38" s="134" t="s">
        <v>438</v>
      </c>
      <c r="D38" s="134" t="s">
        <v>473</v>
      </c>
      <c r="E38" s="134" t="s">
        <v>474</v>
      </c>
      <c r="F38" s="141"/>
    </row>
    <row r="39">
      <c r="A39" s="110">
        <v>38.0</v>
      </c>
      <c r="B39" s="134" t="s">
        <v>324</v>
      </c>
      <c r="C39" s="134" t="s">
        <v>325</v>
      </c>
      <c r="D39" s="139" t="s">
        <v>326</v>
      </c>
      <c r="E39" s="139" t="s">
        <v>327</v>
      </c>
      <c r="F39" s="115"/>
      <c r="G39" s="63"/>
      <c r="H39" s="63"/>
      <c r="I39" s="65"/>
    </row>
    <row r="40">
      <c r="A40" s="110">
        <v>39.0</v>
      </c>
      <c r="B40" s="134" t="s">
        <v>281</v>
      </c>
      <c r="C40" s="134" t="s">
        <v>259</v>
      </c>
      <c r="D40" s="135" t="s">
        <v>260</v>
      </c>
      <c r="E40" s="135" t="s">
        <v>475</v>
      </c>
      <c r="F40" s="119"/>
    </row>
    <row r="41">
      <c r="A41" s="110">
        <v>40.0</v>
      </c>
      <c r="B41" s="134" t="s">
        <v>331</v>
      </c>
      <c r="C41" s="134" t="s">
        <v>332</v>
      </c>
      <c r="D41" s="134" t="s">
        <v>476</v>
      </c>
      <c r="E41" s="140" t="s">
        <v>334</v>
      </c>
      <c r="F41" s="142"/>
      <c r="G41" s="75"/>
      <c r="H41" s="76"/>
      <c r="I41" s="75"/>
    </row>
    <row r="42">
      <c r="A42" s="110">
        <v>41.0</v>
      </c>
      <c r="B42" s="134" t="s">
        <v>338</v>
      </c>
      <c r="C42" s="143" t="s">
        <v>339</v>
      </c>
      <c r="D42" s="134" t="s">
        <v>340</v>
      </c>
      <c r="E42" s="144" t="s">
        <v>477</v>
      </c>
      <c r="F42" s="122"/>
      <c r="I42" s="65"/>
    </row>
    <row r="43">
      <c r="A43" s="110">
        <v>42.0</v>
      </c>
      <c r="B43" s="134" t="s">
        <v>390</v>
      </c>
      <c r="C43" s="134" t="s">
        <v>348</v>
      </c>
      <c r="D43" s="134" t="s">
        <v>391</v>
      </c>
      <c r="E43" s="145" t="s">
        <v>478</v>
      </c>
      <c r="F43" s="122"/>
      <c r="I43" s="65"/>
    </row>
  </sheetData>
  <hyperlinks>
    <hyperlink r:id="rId1" ref="E1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0"/>
    <col customWidth="1" min="2" max="2" width="25.63"/>
    <col customWidth="1" min="3" max="3" width="22.5"/>
    <col customWidth="1" min="4" max="4" width="17.38"/>
    <col customWidth="1" min="5" max="5" width="18.5"/>
    <col customWidth="1" min="6" max="6" width="20.0"/>
  </cols>
  <sheetData>
    <row r="1">
      <c r="A1" s="1" t="s">
        <v>479</v>
      </c>
    </row>
    <row r="2">
      <c r="A2" s="2" t="s">
        <v>0</v>
      </c>
    </row>
    <row r="3">
      <c r="A3" s="3" t="s">
        <v>1</v>
      </c>
      <c r="B3" s="4"/>
      <c r="C3" s="4"/>
      <c r="D3" s="4"/>
      <c r="E3" s="4"/>
      <c r="F3" s="4"/>
    </row>
    <row r="4">
      <c r="A4" s="5" t="s">
        <v>2</v>
      </c>
      <c r="B4" s="4"/>
      <c r="C4" s="4"/>
      <c r="D4" s="4"/>
      <c r="E4" s="4"/>
      <c r="F4" s="6"/>
    </row>
    <row r="5">
      <c r="A5" s="7"/>
      <c r="B5" s="8"/>
      <c r="C5" s="8"/>
      <c r="D5" s="8"/>
      <c r="E5" s="8"/>
      <c r="F5" s="8"/>
    </row>
    <row r="6">
      <c r="A6" s="146" t="s">
        <v>3</v>
      </c>
      <c r="B6" s="146" t="s">
        <v>4</v>
      </c>
      <c r="C6" s="146" t="s">
        <v>5</v>
      </c>
      <c r="D6" s="147" t="s">
        <v>6</v>
      </c>
      <c r="E6" s="146" t="s">
        <v>7</v>
      </c>
      <c r="F6" s="146" t="s">
        <v>8</v>
      </c>
    </row>
    <row r="7" ht="92.25" customHeight="1">
      <c r="A7" s="148">
        <v>44901.0</v>
      </c>
      <c r="B7" s="149"/>
      <c r="C7" s="150" t="s">
        <v>480</v>
      </c>
      <c r="D7" s="151" t="s">
        <v>10</v>
      </c>
      <c r="E7" s="152" t="s">
        <v>481</v>
      </c>
      <c r="F7" s="6"/>
    </row>
    <row r="8" ht="111.0" customHeight="1">
      <c r="A8" s="148">
        <v>44902.0</v>
      </c>
      <c r="B8" s="153" t="s">
        <v>482</v>
      </c>
      <c r="C8" s="154" t="s">
        <v>483</v>
      </c>
      <c r="D8" s="155"/>
      <c r="E8" s="156" t="s">
        <v>484</v>
      </c>
      <c r="F8" s="21"/>
    </row>
    <row r="9" ht="92.25" customHeight="1">
      <c r="A9" s="148">
        <v>44903.0</v>
      </c>
      <c r="B9" s="157" t="s">
        <v>485</v>
      </c>
      <c r="C9" s="6"/>
      <c r="D9" s="155"/>
      <c r="E9" s="152" t="s">
        <v>486</v>
      </c>
      <c r="F9" s="6"/>
    </row>
    <row r="10" ht="92.25" customHeight="1">
      <c r="A10" s="148">
        <v>44904.0</v>
      </c>
      <c r="B10" s="158" t="s">
        <v>487</v>
      </c>
      <c r="C10" s="6"/>
      <c r="D10" s="155"/>
      <c r="E10" s="158" t="s">
        <v>488</v>
      </c>
      <c r="F10" s="6"/>
    </row>
    <row r="11" ht="92.25" customHeight="1">
      <c r="A11" s="148">
        <v>44905.0</v>
      </c>
      <c r="B11" s="152" t="s">
        <v>489</v>
      </c>
      <c r="C11" s="6"/>
      <c r="D11" s="155"/>
      <c r="E11" s="156" t="s">
        <v>490</v>
      </c>
      <c r="F11" s="21"/>
    </row>
    <row r="12" ht="58.5" customHeight="1">
      <c r="A12" s="148">
        <v>44906.0</v>
      </c>
      <c r="B12" s="159" t="s">
        <v>21</v>
      </c>
      <c r="C12" s="21"/>
      <c r="D12" s="155"/>
      <c r="E12" s="159" t="s">
        <v>21</v>
      </c>
      <c r="F12" s="21"/>
    </row>
  </sheetData>
  <mergeCells count="14">
    <mergeCell ref="B9:C9"/>
    <mergeCell ref="B10:C10"/>
    <mergeCell ref="B11:C11"/>
    <mergeCell ref="B12:C12"/>
    <mergeCell ref="E10:F10"/>
    <mergeCell ref="E11:F11"/>
    <mergeCell ref="E12:F12"/>
    <mergeCell ref="A1:F1"/>
    <mergeCell ref="A2:F2"/>
    <mergeCell ref="A3:F3"/>
    <mergeCell ref="A4:F4"/>
    <mergeCell ref="E7:F7"/>
    <mergeCell ref="E8:F8"/>
    <mergeCell ref="E9:F9"/>
  </mergeCells>
  <printOptions gridLines="1" horizontalCentered="1"/>
  <pageMargins bottom="0.75" footer="0.0" header="0.0" left="0.7" right="0.7" top="0.75"/>
  <pageSetup fitToHeight="0" cellComments="atEnd" orientation="landscape" pageOrder="overThenDown"/>
  <drawing r:id="rId1"/>
</worksheet>
</file>